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Documents\BurjFinance-Stage\ExcelScript\scripts\"/>
    </mc:Choice>
  </mc:AlternateContent>
  <xr:revisionPtr revIDLastSave="0" documentId="13_ncr:1_{51BC6D18-FCC6-46E0-A74A-9F7CF4E45B92}" xr6:coauthVersionLast="47" xr6:coauthVersionMax="47" xr10:uidLastSave="{00000000-0000-0000-0000-000000000000}"/>
  <bookViews>
    <workbookView xWindow="-108" yWindow="-108" windowWidth="23256" windowHeight="12456" xr2:uid="{00000000-000D-0000-FFFF-FFFF00000000}"/>
  </bookViews>
  <sheets>
    <sheet name="Valid Data" sheetId="1" r:id="rId1"/>
    <sheet name="Absurd Valu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AO1667" i="1"/>
  <c r="AO1668" i="1"/>
  <c r="AO1669" i="1"/>
  <c r="AO1670" i="1"/>
  <c r="AO1671" i="1"/>
  <c r="AO1672" i="1"/>
  <c r="AO1673" i="1"/>
  <c r="AO1674" i="1"/>
  <c r="AO1675" i="1"/>
  <c r="AO1676" i="1"/>
  <c r="AO1677" i="1"/>
  <c r="AO1678" i="1"/>
  <c r="AO1679" i="1"/>
  <c r="AO1680" i="1"/>
  <c r="AO1681" i="1"/>
  <c r="AO1682" i="1"/>
  <c r="AO1683" i="1"/>
  <c r="AO1684" i="1"/>
  <c r="AO1685" i="1"/>
  <c r="AO1686" i="1"/>
  <c r="AO1687" i="1"/>
  <c r="AO1688" i="1"/>
  <c r="AO1689" i="1"/>
  <c r="AO1690" i="1"/>
  <c r="AO1691" i="1"/>
  <c r="AO1692" i="1"/>
  <c r="AO1693" i="1"/>
  <c r="AO1694" i="1"/>
  <c r="AO1695" i="1"/>
  <c r="AO1696" i="1"/>
  <c r="AO1697" i="1"/>
  <c r="AO1698" i="1"/>
  <c r="AO1699" i="1"/>
  <c r="AO1700" i="1"/>
  <c r="AO1701" i="1"/>
  <c r="AO1702" i="1"/>
  <c r="AO1703" i="1"/>
  <c r="AO1704" i="1"/>
  <c r="AO1705" i="1"/>
  <c r="AO1706" i="1"/>
  <c r="AO1707" i="1"/>
  <c r="AO1708" i="1"/>
  <c r="AO1709" i="1"/>
  <c r="AO1710" i="1"/>
  <c r="AO1711" i="1"/>
  <c r="AO1712" i="1"/>
  <c r="AO1713" i="1"/>
  <c r="AO1714" i="1"/>
  <c r="AO1715" i="1"/>
  <c r="AO1716" i="1"/>
  <c r="AO1717" i="1"/>
  <c r="AO1718" i="1"/>
  <c r="AO1719" i="1"/>
  <c r="AO1720" i="1"/>
  <c r="AO1721" i="1"/>
  <c r="AO1722" i="1"/>
  <c r="AO1723" i="1"/>
  <c r="AO1724" i="1"/>
  <c r="AO1725" i="1"/>
  <c r="AO1726" i="1"/>
  <c r="AO1727" i="1"/>
  <c r="AO1728" i="1"/>
  <c r="AO1729" i="1"/>
  <c r="AO1730" i="1"/>
  <c r="AO1731" i="1"/>
  <c r="AO1732" i="1"/>
  <c r="AO1733" i="1"/>
  <c r="AO1734" i="1"/>
  <c r="AO1735" i="1"/>
  <c r="AO1736" i="1"/>
  <c r="AO1737" i="1"/>
  <c r="AO1738" i="1"/>
  <c r="AO1739" i="1"/>
  <c r="AO1740" i="1"/>
  <c r="AO1741" i="1"/>
  <c r="AO1742" i="1"/>
  <c r="AO1743" i="1"/>
  <c r="AO1744" i="1"/>
  <c r="AO1745" i="1"/>
  <c r="AO1746" i="1"/>
  <c r="AO1747" i="1"/>
  <c r="AO1748" i="1"/>
  <c r="AO1749" i="1"/>
  <c r="AO1750" i="1"/>
  <c r="AO1751" i="1"/>
  <c r="AO1752" i="1"/>
  <c r="AO1753" i="1"/>
  <c r="AO1754" i="1"/>
  <c r="AO1755" i="1"/>
  <c r="AO1756" i="1"/>
  <c r="AO1757" i="1"/>
  <c r="AO1758" i="1"/>
  <c r="AO1759" i="1"/>
  <c r="AO1760" i="1"/>
  <c r="AO1761" i="1"/>
  <c r="AO1762" i="1"/>
  <c r="AO1763" i="1"/>
  <c r="AO1764" i="1"/>
  <c r="AO1765" i="1"/>
  <c r="AO1766" i="1"/>
  <c r="AO1767" i="1"/>
  <c r="AO1768" i="1"/>
  <c r="AO1769" i="1"/>
  <c r="AO1770" i="1"/>
  <c r="AO1771" i="1"/>
  <c r="AO1772" i="1"/>
  <c r="AO1773" i="1"/>
  <c r="AO1774" i="1"/>
  <c r="AO1775" i="1"/>
  <c r="AO1776" i="1"/>
  <c r="AO1777" i="1"/>
  <c r="AO1778" i="1"/>
  <c r="AO1779" i="1"/>
  <c r="AO1780" i="1"/>
  <c r="AO1781" i="1"/>
  <c r="AO1782" i="1"/>
  <c r="AO1783" i="1"/>
  <c r="AO1784" i="1"/>
  <c r="AO1785" i="1"/>
  <c r="AO1786" i="1"/>
  <c r="AO1787" i="1"/>
  <c r="AO1788" i="1"/>
  <c r="AO1789" i="1"/>
  <c r="AO1790" i="1"/>
  <c r="AO1791" i="1"/>
  <c r="AO1792" i="1"/>
  <c r="AO1793" i="1"/>
  <c r="AO1794" i="1"/>
  <c r="AO1795" i="1"/>
  <c r="AO1796" i="1"/>
  <c r="AO1797" i="1"/>
  <c r="AO1798" i="1"/>
  <c r="AO1799" i="1"/>
  <c r="AO1800" i="1"/>
  <c r="AO1801" i="1"/>
  <c r="AO1802" i="1"/>
  <c r="AO1803" i="1"/>
  <c r="AO1804" i="1"/>
  <c r="AO1805" i="1"/>
  <c r="AO1806" i="1"/>
  <c r="AO1807" i="1"/>
  <c r="AO1808" i="1"/>
  <c r="AO1809" i="1"/>
  <c r="AO1810" i="1"/>
  <c r="AO1811" i="1"/>
  <c r="AO1812" i="1"/>
  <c r="AO1813" i="1"/>
  <c r="AO1814" i="1"/>
  <c r="AO1815" i="1"/>
  <c r="AO1816" i="1"/>
  <c r="AO1817" i="1"/>
  <c r="AO1818" i="1"/>
  <c r="AO1819" i="1"/>
  <c r="AO1820" i="1"/>
  <c r="AO1821" i="1"/>
  <c r="AO1822" i="1"/>
  <c r="AO1823" i="1"/>
  <c r="AO1824" i="1"/>
  <c r="AO1825" i="1"/>
  <c r="AO1826" i="1"/>
  <c r="AO1827" i="1"/>
  <c r="AO1828" i="1"/>
  <c r="AO1829" i="1"/>
  <c r="AO1830" i="1"/>
  <c r="AO1831" i="1"/>
  <c r="AO1832" i="1"/>
  <c r="AO1833" i="1"/>
  <c r="AO1834" i="1"/>
  <c r="AO1835" i="1"/>
  <c r="AO1836" i="1"/>
  <c r="AO1837" i="1"/>
  <c r="AO1838" i="1"/>
  <c r="AO1839" i="1"/>
  <c r="AO1840" i="1"/>
  <c r="AO1841" i="1"/>
  <c r="AO1842" i="1"/>
  <c r="AO1843" i="1"/>
  <c r="AO1844" i="1"/>
  <c r="AO1845" i="1"/>
  <c r="AO1846" i="1"/>
  <c r="AO1847" i="1"/>
  <c r="AO1848" i="1"/>
  <c r="AO1849" i="1"/>
  <c r="AO1850" i="1"/>
  <c r="AO1851" i="1"/>
  <c r="AO1852" i="1"/>
  <c r="AO1853" i="1"/>
  <c r="AO1854" i="1"/>
  <c r="AO1855" i="1"/>
  <c r="AO1856" i="1"/>
  <c r="AO1857" i="1"/>
  <c r="AO1858" i="1"/>
  <c r="AO1859" i="1"/>
  <c r="AO1860" i="1"/>
  <c r="AO1861" i="1"/>
  <c r="AO1862" i="1"/>
  <c r="AO1863" i="1"/>
  <c r="AO1864" i="1"/>
  <c r="AO1865" i="1"/>
  <c r="AO1866" i="1"/>
  <c r="AO1867" i="1"/>
  <c r="AO1868" i="1"/>
  <c r="AO1869" i="1"/>
  <c r="AO1870" i="1"/>
  <c r="AO1871" i="1"/>
  <c r="AO1872" i="1"/>
  <c r="AO1873" i="1"/>
  <c r="AO1874" i="1"/>
  <c r="AO1875" i="1"/>
  <c r="AO1876" i="1"/>
  <c r="AO1877" i="1"/>
  <c r="AO1878" i="1"/>
  <c r="AO1879" i="1"/>
  <c r="AO1880" i="1"/>
  <c r="AO1881" i="1"/>
  <c r="AO1882" i="1"/>
  <c r="AO1883" i="1"/>
  <c r="AO1884" i="1"/>
  <c r="AO1885" i="1"/>
  <c r="AO1886" i="1"/>
  <c r="AO1887" i="1"/>
  <c r="AO1888" i="1"/>
  <c r="AO1889" i="1"/>
  <c r="AO1890" i="1"/>
  <c r="AO1891" i="1"/>
  <c r="AO1892" i="1"/>
  <c r="AO1893" i="1"/>
  <c r="AO1894" i="1"/>
  <c r="AO1895" i="1"/>
  <c r="AO1896" i="1"/>
  <c r="AO1897" i="1"/>
  <c r="AO1898" i="1"/>
  <c r="AO1899" i="1"/>
  <c r="AO1900" i="1"/>
  <c r="AO1901" i="1"/>
  <c r="AO1902" i="1"/>
  <c r="AO1903" i="1"/>
  <c r="AO1904" i="1"/>
  <c r="AO1905" i="1"/>
  <c r="AO1906" i="1"/>
  <c r="AO1907" i="1"/>
  <c r="AO1908" i="1"/>
  <c r="AO1909" i="1"/>
  <c r="AO1910" i="1"/>
  <c r="AO1911" i="1"/>
  <c r="AO1912" i="1"/>
  <c r="AO1913" i="1"/>
  <c r="AO1914" i="1"/>
  <c r="AO1915" i="1"/>
  <c r="AO1916" i="1"/>
  <c r="AO1917" i="1"/>
  <c r="AO1918" i="1"/>
  <c r="AO1919" i="1"/>
  <c r="AO1920" i="1"/>
  <c r="AO1921" i="1"/>
  <c r="AO1922" i="1"/>
  <c r="AO1923" i="1"/>
  <c r="AO1924" i="1"/>
  <c r="AO1925" i="1"/>
  <c r="AO1926" i="1"/>
  <c r="AO1927" i="1"/>
  <c r="AO1928" i="1"/>
  <c r="AO1929" i="1"/>
  <c r="AO1930" i="1"/>
  <c r="AO1931" i="1"/>
  <c r="AO1932" i="1"/>
  <c r="AO1933" i="1"/>
  <c r="AO1934" i="1"/>
  <c r="AO1935" i="1"/>
  <c r="AO1936" i="1"/>
  <c r="AO1937" i="1"/>
  <c r="AO1938" i="1"/>
  <c r="AO1939" i="1"/>
  <c r="AO1940" i="1"/>
  <c r="AO1941" i="1"/>
  <c r="AO1942" i="1"/>
  <c r="AO1943" i="1"/>
  <c r="AO1944" i="1"/>
  <c r="AO1945" i="1"/>
  <c r="AO1946" i="1"/>
  <c r="AO1947" i="1"/>
  <c r="AO1948" i="1"/>
  <c r="AO1949" i="1"/>
  <c r="AO1950" i="1"/>
  <c r="AO1951" i="1"/>
  <c r="AO1952" i="1"/>
  <c r="AO1953" i="1"/>
  <c r="AO1954" i="1"/>
  <c r="AO1955" i="1"/>
  <c r="AO1956" i="1"/>
  <c r="AO1957" i="1"/>
  <c r="AO1958" i="1"/>
  <c r="AO1959" i="1"/>
  <c r="AO1960" i="1"/>
  <c r="AO1961" i="1"/>
  <c r="AO1962" i="1"/>
  <c r="AO1963" i="1"/>
  <c r="AO1964" i="1"/>
  <c r="AO1965" i="1"/>
  <c r="AO1966" i="1"/>
  <c r="AO1967" i="1"/>
  <c r="AO1968" i="1"/>
  <c r="AO1969" i="1"/>
  <c r="AO1970" i="1"/>
  <c r="AO1971" i="1"/>
  <c r="AO1972" i="1"/>
  <c r="AO1973" i="1"/>
  <c r="AO1974" i="1"/>
  <c r="AO1975" i="1"/>
  <c r="AO1976" i="1"/>
  <c r="AO1977" i="1"/>
  <c r="AO1978" i="1"/>
  <c r="AO1979" i="1"/>
  <c r="AO1980" i="1"/>
  <c r="AO1981" i="1"/>
  <c r="AO1982" i="1"/>
  <c r="AO1983" i="1"/>
  <c r="AO1984" i="1"/>
  <c r="AO1985" i="1"/>
  <c r="AO1986" i="1"/>
  <c r="AO1987" i="1"/>
  <c r="AO1988" i="1"/>
  <c r="AO1989" i="1"/>
  <c r="AO1990" i="1"/>
  <c r="AO1991" i="1"/>
  <c r="AO1992" i="1"/>
  <c r="AO1993" i="1"/>
  <c r="AO1994" i="1"/>
  <c r="AO1995" i="1"/>
  <c r="AO1996" i="1"/>
  <c r="AO1997" i="1"/>
  <c r="AO1998" i="1"/>
  <c r="AO1999" i="1"/>
  <c r="AO2000" i="1"/>
  <c r="AO2001" i="1"/>
  <c r="AO2002" i="1"/>
  <c r="AO2003" i="1"/>
  <c r="AO2004" i="1"/>
  <c r="AO2005" i="1"/>
  <c r="AO2006" i="1"/>
  <c r="AO2007" i="1"/>
  <c r="AO2008" i="1"/>
  <c r="AO2009" i="1"/>
  <c r="AO2010" i="1"/>
  <c r="AO2011" i="1"/>
  <c r="AO2012" i="1"/>
  <c r="AO2013" i="1"/>
  <c r="AO2014" i="1"/>
  <c r="AO2015" i="1"/>
  <c r="AO2016" i="1"/>
  <c r="AO2017" i="1"/>
  <c r="AO2018" i="1"/>
  <c r="AO2019" i="1"/>
  <c r="AO2020" i="1"/>
  <c r="AO2021" i="1"/>
  <c r="AO2022" i="1"/>
  <c r="AO2023" i="1"/>
  <c r="AO2024" i="1"/>
  <c r="AO2025" i="1"/>
  <c r="AO2026" i="1"/>
  <c r="AO2027" i="1"/>
  <c r="AO2028" i="1"/>
  <c r="AO2029" i="1"/>
  <c r="AO2030" i="1"/>
  <c r="AO2031" i="1"/>
  <c r="AO2032" i="1"/>
  <c r="AO2033" i="1"/>
  <c r="AO2034" i="1"/>
  <c r="AO2035" i="1"/>
  <c r="AO2036" i="1"/>
  <c r="AO2037" i="1"/>
  <c r="AO2038" i="1"/>
  <c r="AO2039" i="1"/>
  <c r="AO2040" i="1"/>
  <c r="AO2041" i="1"/>
  <c r="AO2042" i="1"/>
  <c r="AO2043" i="1"/>
  <c r="AO2044" i="1"/>
  <c r="AO2045" i="1"/>
  <c r="AO2046" i="1"/>
  <c r="AO2047" i="1"/>
  <c r="AO2048" i="1"/>
  <c r="AO2049" i="1"/>
  <c r="AO2050" i="1"/>
  <c r="AO2051" i="1"/>
  <c r="AO2052" i="1"/>
  <c r="AO2053" i="1"/>
  <c r="AO2054" i="1"/>
  <c r="AO2055" i="1"/>
  <c r="AO2056" i="1"/>
  <c r="AO2057" i="1"/>
  <c r="AO2058" i="1"/>
  <c r="AO2059" i="1"/>
  <c r="AO2060" i="1"/>
  <c r="AO2061" i="1"/>
  <c r="AO2062" i="1"/>
  <c r="AO2063" i="1"/>
  <c r="AO2064" i="1"/>
  <c r="AO2065" i="1"/>
  <c r="AO2066" i="1"/>
  <c r="AO2067" i="1"/>
  <c r="AO2068" i="1"/>
  <c r="AO2069" i="1"/>
  <c r="AO2070" i="1"/>
  <c r="AO2071" i="1"/>
  <c r="AO2072" i="1"/>
  <c r="AO2073" i="1"/>
  <c r="AO2074" i="1"/>
  <c r="AO2075" i="1"/>
  <c r="AO2076" i="1"/>
  <c r="AO2077" i="1"/>
  <c r="AO2078" i="1"/>
  <c r="AO2079" i="1"/>
  <c r="AO2080" i="1"/>
  <c r="AO2081" i="1"/>
  <c r="AO2082" i="1"/>
  <c r="AO2083" i="1"/>
  <c r="AO2084" i="1"/>
  <c r="AO2085" i="1"/>
  <c r="AO2086" i="1"/>
  <c r="AO2087" i="1"/>
  <c r="AO2088" i="1"/>
  <c r="AO2089" i="1"/>
  <c r="AO2090" i="1"/>
  <c r="AO2091" i="1"/>
  <c r="AO2092" i="1"/>
  <c r="AO2093" i="1"/>
  <c r="AO2094" i="1"/>
  <c r="AO2095" i="1"/>
  <c r="AO2096" i="1"/>
  <c r="AO2097" i="1"/>
  <c r="AO2098" i="1"/>
  <c r="AO2099" i="1"/>
  <c r="AO2100" i="1"/>
  <c r="AO2101" i="1"/>
  <c r="AO2102" i="1"/>
  <c r="AO2103" i="1"/>
  <c r="AO2104" i="1"/>
  <c r="AO2105" i="1"/>
  <c r="AO2106" i="1"/>
  <c r="AO2107" i="1"/>
  <c r="AO2108" i="1"/>
  <c r="AO2109" i="1"/>
  <c r="AO2110" i="1"/>
  <c r="AO2111" i="1"/>
  <c r="AO2112" i="1"/>
  <c r="AO2113" i="1"/>
  <c r="AO2114" i="1"/>
  <c r="AO2115" i="1"/>
  <c r="AO2116" i="1"/>
  <c r="AO2117" i="1"/>
  <c r="AO2118" i="1"/>
  <c r="AO2119" i="1"/>
  <c r="AO2120" i="1"/>
  <c r="AO2121" i="1"/>
  <c r="AO2122" i="1"/>
  <c r="AO2123" i="1"/>
  <c r="AO2124" i="1"/>
  <c r="AO2125" i="1"/>
  <c r="AO2126" i="1"/>
  <c r="AO2127" i="1"/>
  <c r="AO2128" i="1"/>
  <c r="AO2129" i="1"/>
  <c r="AO2130" i="1"/>
  <c r="AO2131" i="1"/>
  <c r="AO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AN1478" i="1"/>
  <c r="AN1479" i="1"/>
  <c r="AN1480" i="1"/>
  <c r="AN1481" i="1"/>
  <c r="AN1482" i="1"/>
  <c r="AN1483" i="1"/>
  <c r="AN1484" i="1"/>
  <c r="AN1485" i="1"/>
  <c r="AN1486" i="1"/>
  <c r="AN1487" i="1"/>
  <c r="AN1488" i="1"/>
  <c r="AN1489" i="1"/>
  <c r="AN1490" i="1"/>
  <c r="AN1491" i="1"/>
  <c r="AN1492" i="1"/>
  <c r="AN1493" i="1"/>
  <c r="AN1494" i="1"/>
  <c r="AN1495" i="1"/>
  <c r="AN1496" i="1"/>
  <c r="AN1497" i="1"/>
  <c r="AN1498" i="1"/>
  <c r="AN1499" i="1"/>
  <c r="AN1500" i="1"/>
  <c r="AN1501" i="1"/>
  <c r="AN1502" i="1"/>
  <c r="AN1503" i="1"/>
  <c r="AN1504" i="1"/>
  <c r="AN1505" i="1"/>
  <c r="AN1506" i="1"/>
  <c r="AN1507" i="1"/>
  <c r="AN1508" i="1"/>
  <c r="AN1509" i="1"/>
  <c r="AN1510" i="1"/>
  <c r="AN1511" i="1"/>
  <c r="AN1512" i="1"/>
  <c r="AN1513" i="1"/>
  <c r="AN1514" i="1"/>
  <c r="AN1515" i="1"/>
  <c r="AN1516" i="1"/>
  <c r="AN1517" i="1"/>
  <c r="AN1518" i="1"/>
  <c r="AN1519" i="1"/>
  <c r="AN1520" i="1"/>
  <c r="AN1521" i="1"/>
  <c r="AN1522" i="1"/>
  <c r="AN1523" i="1"/>
  <c r="AN1524" i="1"/>
  <c r="AN1525" i="1"/>
  <c r="AN1526" i="1"/>
  <c r="AN1527" i="1"/>
  <c r="AN1528" i="1"/>
  <c r="AN1529" i="1"/>
  <c r="AN1530" i="1"/>
  <c r="AN1531" i="1"/>
  <c r="AN1532" i="1"/>
  <c r="AN1533" i="1"/>
  <c r="AN1534" i="1"/>
  <c r="AN1535" i="1"/>
  <c r="AN1536" i="1"/>
  <c r="AN1537" i="1"/>
  <c r="AN1538" i="1"/>
  <c r="AN1539" i="1"/>
  <c r="AN1540" i="1"/>
  <c r="AN1541" i="1"/>
  <c r="AN1542" i="1"/>
  <c r="AN1543" i="1"/>
  <c r="AN1544" i="1"/>
  <c r="AN1545" i="1"/>
  <c r="AN1546" i="1"/>
  <c r="AN1547" i="1"/>
  <c r="AN1548" i="1"/>
  <c r="AN1549" i="1"/>
  <c r="AN1550" i="1"/>
  <c r="AN1551" i="1"/>
  <c r="AN1552" i="1"/>
  <c r="AN1553" i="1"/>
  <c r="AN1554" i="1"/>
  <c r="AN1555" i="1"/>
  <c r="AN1556" i="1"/>
  <c r="AN1557" i="1"/>
  <c r="AN1558" i="1"/>
  <c r="AN1559" i="1"/>
  <c r="AN1560" i="1"/>
  <c r="AN1561" i="1"/>
  <c r="AN1562" i="1"/>
  <c r="AN1563" i="1"/>
  <c r="AN1564" i="1"/>
  <c r="AN1565" i="1"/>
  <c r="AN1566" i="1"/>
  <c r="AN1567" i="1"/>
  <c r="AN1568" i="1"/>
  <c r="AN1569" i="1"/>
  <c r="AN1570" i="1"/>
  <c r="AN1571" i="1"/>
  <c r="AN1572" i="1"/>
  <c r="AN1573" i="1"/>
  <c r="AN1574" i="1"/>
  <c r="AN1575" i="1"/>
  <c r="AN1576" i="1"/>
  <c r="AN1577" i="1"/>
  <c r="AN1578" i="1"/>
  <c r="AN1579" i="1"/>
  <c r="AN1580" i="1"/>
  <c r="AN1581" i="1"/>
  <c r="AN1582" i="1"/>
  <c r="AN1583" i="1"/>
  <c r="AN1584" i="1"/>
  <c r="AN1585" i="1"/>
  <c r="AN1586" i="1"/>
  <c r="AN1587" i="1"/>
  <c r="AN1588" i="1"/>
  <c r="AN1589" i="1"/>
  <c r="AN1590" i="1"/>
  <c r="AN1591" i="1"/>
  <c r="AN1592" i="1"/>
  <c r="AN1593" i="1"/>
  <c r="AN1594" i="1"/>
  <c r="AN1595" i="1"/>
  <c r="AN1596" i="1"/>
  <c r="AN1597" i="1"/>
  <c r="AN1598" i="1"/>
  <c r="AN1599" i="1"/>
  <c r="AN1600" i="1"/>
  <c r="AN1601" i="1"/>
  <c r="AN1602" i="1"/>
  <c r="AN1603" i="1"/>
  <c r="AN1604" i="1"/>
  <c r="AN1605" i="1"/>
  <c r="AN1606" i="1"/>
  <c r="AN1607" i="1"/>
  <c r="AN1608" i="1"/>
  <c r="AN1609" i="1"/>
  <c r="AN1610" i="1"/>
  <c r="AN1611" i="1"/>
  <c r="AN1612" i="1"/>
  <c r="AN1613" i="1"/>
  <c r="AN1614" i="1"/>
  <c r="AN1615" i="1"/>
  <c r="AN1616" i="1"/>
  <c r="AN1617" i="1"/>
  <c r="AN1618" i="1"/>
  <c r="AN1619" i="1"/>
  <c r="AN1620" i="1"/>
  <c r="AN1621" i="1"/>
  <c r="AN1622" i="1"/>
  <c r="AN1623" i="1"/>
  <c r="AN1624" i="1"/>
  <c r="AN1625" i="1"/>
  <c r="AN1626" i="1"/>
  <c r="AN1627" i="1"/>
  <c r="AN1628" i="1"/>
  <c r="AN1629" i="1"/>
  <c r="AN1630" i="1"/>
  <c r="AN1631" i="1"/>
  <c r="AN1632" i="1"/>
  <c r="AN1633" i="1"/>
  <c r="AN1634" i="1"/>
  <c r="AN1635" i="1"/>
  <c r="AN1636" i="1"/>
  <c r="AN1637" i="1"/>
  <c r="AN1638" i="1"/>
  <c r="AN1639" i="1"/>
  <c r="AN1640" i="1"/>
  <c r="AN1641" i="1"/>
  <c r="AN1642" i="1"/>
  <c r="AN1643" i="1"/>
  <c r="AN1644" i="1"/>
  <c r="AN1645" i="1"/>
  <c r="AN1646" i="1"/>
  <c r="AN1647" i="1"/>
  <c r="AN1648" i="1"/>
  <c r="AN1649" i="1"/>
  <c r="AN1650" i="1"/>
  <c r="AN1651" i="1"/>
  <c r="AN1652" i="1"/>
  <c r="AN1653" i="1"/>
  <c r="AN1654" i="1"/>
  <c r="AN1655" i="1"/>
  <c r="AN1656" i="1"/>
  <c r="AN1657" i="1"/>
  <c r="AN1658" i="1"/>
  <c r="AN1659" i="1"/>
  <c r="AN1660" i="1"/>
  <c r="AN1661" i="1"/>
  <c r="AN1662" i="1"/>
  <c r="AN1663" i="1"/>
  <c r="AN1664" i="1"/>
  <c r="AN1665" i="1"/>
  <c r="AN1666" i="1"/>
  <c r="AN1667" i="1"/>
  <c r="AN1668" i="1"/>
  <c r="AN1669" i="1"/>
  <c r="AN1670" i="1"/>
  <c r="AN1671" i="1"/>
  <c r="AN1672" i="1"/>
  <c r="AN1673" i="1"/>
  <c r="AN1674" i="1"/>
  <c r="AN1675" i="1"/>
  <c r="AN1676" i="1"/>
  <c r="AN1677" i="1"/>
  <c r="AN1678" i="1"/>
  <c r="AN1679" i="1"/>
  <c r="AN1680" i="1"/>
  <c r="AN1681" i="1"/>
  <c r="AN1682" i="1"/>
  <c r="AN1683" i="1"/>
  <c r="AN1684" i="1"/>
  <c r="AN1685" i="1"/>
  <c r="AN1686" i="1"/>
  <c r="AN1687" i="1"/>
  <c r="AN1688" i="1"/>
  <c r="AN1689" i="1"/>
  <c r="AN1690" i="1"/>
  <c r="AN1691" i="1"/>
  <c r="AN1692" i="1"/>
  <c r="AN1693" i="1"/>
  <c r="AN1694" i="1"/>
  <c r="AN1695" i="1"/>
  <c r="AN1696" i="1"/>
  <c r="AN1697" i="1"/>
  <c r="AN1698" i="1"/>
  <c r="AN1699" i="1"/>
  <c r="AN1700" i="1"/>
  <c r="AN1701" i="1"/>
  <c r="AN1702" i="1"/>
  <c r="AN1703" i="1"/>
  <c r="AN1704" i="1"/>
  <c r="AN1705" i="1"/>
  <c r="AN1706" i="1"/>
  <c r="AN1707" i="1"/>
  <c r="AN1708" i="1"/>
  <c r="AN1709" i="1"/>
  <c r="AN1710" i="1"/>
  <c r="AN1711" i="1"/>
  <c r="AN1712" i="1"/>
  <c r="AN1713" i="1"/>
  <c r="AN1714" i="1"/>
  <c r="AN1715" i="1"/>
  <c r="AN1716" i="1"/>
  <c r="AN1717" i="1"/>
  <c r="AN1718" i="1"/>
  <c r="AN1719" i="1"/>
  <c r="AN1720" i="1"/>
  <c r="AN1721" i="1"/>
  <c r="AN1722" i="1"/>
  <c r="AN1723" i="1"/>
  <c r="AN1724" i="1"/>
  <c r="AN1725" i="1"/>
  <c r="AN1726" i="1"/>
  <c r="AN1727" i="1"/>
  <c r="AN1728" i="1"/>
  <c r="AN1729" i="1"/>
  <c r="AN1730" i="1"/>
  <c r="AN1731" i="1"/>
  <c r="AN1732" i="1"/>
  <c r="AN1733" i="1"/>
  <c r="AN1734" i="1"/>
  <c r="AN1735" i="1"/>
  <c r="AN1736" i="1"/>
  <c r="AN1737" i="1"/>
  <c r="AN1738" i="1"/>
  <c r="AN1739" i="1"/>
  <c r="AN1740" i="1"/>
  <c r="AN1741" i="1"/>
  <c r="AN1742" i="1"/>
  <c r="AN1743" i="1"/>
  <c r="AN1744" i="1"/>
  <c r="AN1745" i="1"/>
  <c r="AN1746" i="1"/>
  <c r="AN1747" i="1"/>
  <c r="AN1748" i="1"/>
  <c r="AN1749" i="1"/>
  <c r="AN1750" i="1"/>
  <c r="AN1751" i="1"/>
  <c r="AN1752" i="1"/>
  <c r="AN1753" i="1"/>
  <c r="AN1754" i="1"/>
  <c r="AN1755" i="1"/>
  <c r="AN1756" i="1"/>
  <c r="AN1757" i="1"/>
  <c r="AN1758" i="1"/>
  <c r="AN1759" i="1"/>
  <c r="AN1760" i="1"/>
  <c r="AN1761" i="1"/>
  <c r="AN1762" i="1"/>
  <c r="AN1763"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N1787" i="1"/>
  <c r="AN1788" i="1"/>
  <c r="AN1789" i="1"/>
  <c r="AN1790" i="1"/>
  <c r="AN1791" i="1"/>
  <c r="AN1792" i="1"/>
  <c r="AN1793" i="1"/>
  <c r="AN1794" i="1"/>
  <c r="AN1795" i="1"/>
  <c r="AN1796" i="1"/>
  <c r="AN1797" i="1"/>
  <c r="AN1798" i="1"/>
  <c r="AN1799" i="1"/>
  <c r="AN1800" i="1"/>
  <c r="AN1801" i="1"/>
  <c r="AN1802" i="1"/>
  <c r="AN1803" i="1"/>
  <c r="AN1804" i="1"/>
  <c r="AN1805" i="1"/>
  <c r="AN1806" i="1"/>
  <c r="AN1807" i="1"/>
  <c r="AN1808" i="1"/>
  <c r="AN1809" i="1"/>
  <c r="AN1810" i="1"/>
  <c r="AN1811" i="1"/>
  <c r="AN1812" i="1"/>
  <c r="AN1813" i="1"/>
  <c r="AN1814" i="1"/>
  <c r="AN1815" i="1"/>
  <c r="AN1816" i="1"/>
  <c r="AN1817" i="1"/>
  <c r="AN1818" i="1"/>
  <c r="AN1819" i="1"/>
  <c r="AN1820" i="1"/>
  <c r="AN1821" i="1"/>
  <c r="AN1822" i="1"/>
  <c r="AN1823" i="1"/>
  <c r="AN1824" i="1"/>
  <c r="AN1825" i="1"/>
  <c r="AN1826" i="1"/>
  <c r="AN1827" i="1"/>
  <c r="AN1828" i="1"/>
  <c r="AN1829" i="1"/>
  <c r="AN1830" i="1"/>
  <c r="AN1831" i="1"/>
  <c r="AN1832" i="1"/>
  <c r="AN1833" i="1"/>
  <c r="AN1834" i="1"/>
  <c r="AN1835" i="1"/>
  <c r="AN1836" i="1"/>
  <c r="AN1837" i="1"/>
  <c r="AN1838" i="1"/>
  <c r="AN1839" i="1"/>
  <c r="AN1840" i="1"/>
  <c r="AN1841" i="1"/>
  <c r="AN1842" i="1"/>
  <c r="AN1843" i="1"/>
  <c r="AN1844" i="1"/>
  <c r="AN1845" i="1"/>
  <c r="AN1846" i="1"/>
  <c r="AN1847" i="1"/>
  <c r="AN1848" i="1"/>
  <c r="AN1849" i="1"/>
  <c r="AN1850" i="1"/>
  <c r="AN1851" i="1"/>
  <c r="AN1852" i="1"/>
  <c r="AN1853" i="1"/>
  <c r="AN1854" i="1"/>
  <c r="AN1855" i="1"/>
  <c r="AN1856" i="1"/>
  <c r="AN1857" i="1"/>
  <c r="AN1858" i="1"/>
  <c r="AN1859" i="1"/>
  <c r="AN1860" i="1"/>
  <c r="AN1861" i="1"/>
  <c r="AN1862" i="1"/>
  <c r="AN1863" i="1"/>
  <c r="AN1864" i="1"/>
  <c r="AN1865" i="1"/>
  <c r="AN1866" i="1"/>
  <c r="AN1867" i="1"/>
  <c r="AN1868" i="1"/>
  <c r="AN1869" i="1"/>
  <c r="AN1870" i="1"/>
  <c r="AN1871" i="1"/>
  <c r="AN1872" i="1"/>
  <c r="AN1873" i="1"/>
  <c r="AN1874" i="1"/>
  <c r="AN1875" i="1"/>
  <c r="AN1876" i="1"/>
  <c r="AN1877" i="1"/>
  <c r="AN1878" i="1"/>
  <c r="AN1879" i="1"/>
  <c r="AN1880" i="1"/>
  <c r="AN1881" i="1"/>
  <c r="AN1882" i="1"/>
  <c r="AN1883" i="1"/>
  <c r="AN1884" i="1"/>
  <c r="AN1885" i="1"/>
  <c r="AN1886" i="1"/>
  <c r="AN1887" i="1"/>
  <c r="AN1888" i="1"/>
  <c r="AN1889" i="1"/>
  <c r="AN1890" i="1"/>
  <c r="AN1891" i="1"/>
  <c r="AN1892" i="1"/>
  <c r="AN1893" i="1"/>
  <c r="AN1894" i="1"/>
  <c r="AN1895" i="1"/>
  <c r="AN1896" i="1"/>
  <c r="AN1897" i="1"/>
  <c r="AN1898" i="1"/>
  <c r="AN1899" i="1"/>
  <c r="AN1900" i="1"/>
  <c r="AN1901" i="1"/>
  <c r="AN1902" i="1"/>
  <c r="AN1903" i="1"/>
  <c r="AN1904" i="1"/>
  <c r="AN1905" i="1"/>
  <c r="AN1906" i="1"/>
  <c r="AN1907" i="1"/>
  <c r="AN1908" i="1"/>
  <c r="AN1909" i="1"/>
  <c r="AN1910" i="1"/>
  <c r="AN1911" i="1"/>
  <c r="AN1912" i="1"/>
  <c r="AN1913" i="1"/>
  <c r="AN1914" i="1"/>
  <c r="AN1915" i="1"/>
  <c r="AN1916" i="1"/>
  <c r="AN1917" i="1"/>
  <c r="AN1918" i="1"/>
  <c r="AN1919" i="1"/>
  <c r="AN1920" i="1"/>
  <c r="AN1921" i="1"/>
  <c r="AN1922" i="1"/>
  <c r="AN1923" i="1"/>
  <c r="AN1924" i="1"/>
  <c r="AN1925" i="1"/>
  <c r="AN1926" i="1"/>
  <c r="AN1927" i="1"/>
  <c r="AN1928" i="1"/>
  <c r="AN1929" i="1"/>
  <c r="AN1930" i="1"/>
  <c r="AN1931" i="1"/>
  <c r="AN1932" i="1"/>
  <c r="AN1933" i="1"/>
  <c r="AN1934" i="1"/>
  <c r="AN1935" i="1"/>
  <c r="AN1936" i="1"/>
  <c r="AN1937" i="1"/>
  <c r="AN1938" i="1"/>
  <c r="AN1939" i="1"/>
  <c r="AN1940" i="1"/>
  <c r="AN1941" i="1"/>
  <c r="AN1942" i="1"/>
  <c r="AN1943" i="1"/>
  <c r="AN1944" i="1"/>
  <c r="AN1945" i="1"/>
  <c r="AN1946" i="1"/>
  <c r="AN1947" i="1"/>
  <c r="AN1948" i="1"/>
  <c r="AN1949" i="1"/>
  <c r="AN1950" i="1"/>
  <c r="AN1951" i="1"/>
  <c r="AN1952" i="1"/>
  <c r="AN1953" i="1"/>
  <c r="AN1954" i="1"/>
  <c r="AN1955" i="1"/>
  <c r="AN1956" i="1"/>
  <c r="AN1957" i="1"/>
  <c r="AN1958" i="1"/>
  <c r="AN1959" i="1"/>
  <c r="AN1960" i="1"/>
  <c r="AN1961" i="1"/>
  <c r="AN1962" i="1"/>
  <c r="AN1963" i="1"/>
  <c r="AN1964" i="1"/>
  <c r="AN1965" i="1"/>
  <c r="AN1966" i="1"/>
  <c r="AN1967" i="1"/>
  <c r="AN1968" i="1"/>
  <c r="AN1969" i="1"/>
  <c r="AN1970" i="1"/>
  <c r="AN1971" i="1"/>
  <c r="AN1972" i="1"/>
  <c r="AN1973" i="1"/>
  <c r="AN1974" i="1"/>
  <c r="AN1975" i="1"/>
  <c r="AN1976" i="1"/>
  <c r="AN1977" i="1"/>
  <c r="AN1978" i="1"/>
  <c r="AN1979" i="1"/>
  <c r="AN1980" i="1"/>
  <c r="AN1981" i="1"/>
  <c r="AN1982" i="1"/>
  <c r="AN1983" i="1"/>
  <c r="AN1984" i="1"/>
  <c r="AN1985" i="1"/>
  <c r="AN1986" i="1"/>
  <c r="AN1987" i="1"/>
  <c r="AN1988" i="1"/>
  <c r="AN1989" i="1"/>
  <c r="AN1990" i="1"/>
  <c r="AN1991" i="1"/>
  <c r="AN1992" i="1"/>
  <c r="AN1993" i="1"/>
  <c r="AN1994" i="1"/>
  <c r="AN1995" i="1"/>
  <c r="AN1996" i="1"/>
  <c r="AN1997" i="1"/>
  <c r="AN1998" i="1"/>
  <c r="AN1999" i="1"/>
  <c r="AN2000" i="1"/>
  <c r="AN2001" i="1"/>
  <c r="AN2002" i="1"/>
  <c r="AN2003" i="1"/>
  <c r="AN2004" i="1"/>
  <c r="AN2005" i="1"/>
  <c r="AN2006" i="1"/>
  <c r="AN2007" i="1"/>
  <c r="AN2008" i="1"/>
  <c r="AN2009" i="1"/>
  <c r="AN2010" i="1"/>
  <c r="AN2011" i="1"/>
  <c r="AN2012" i="1"/>
  <c r="AN2013" i="1"/>
  <c r="AN2014" i="1"/>
  <c r="AN2015" i="1"/>
  <c r="AN2016" i="1"/>
  <c r="AN2017" i="1"/>
  <c r="AN2018" i="1"/>
  <c r="AN2019" i="1"/>
  <c r="AN2020" i="1"/>
  <c r="AN2021" i="1"/>
  <c r="AN2022" i="1"/>
  <c r="AN2023" i="1"/>
  <c r="AN2024" i="1"/>
  <c r="AN2025" i="1"/>
  <c r="AN2026" i="1"/>
  <c r="AN2027" i="1"/>
  <c r="AN2028" i="1"/>
  <c r="AN2029" i="1"/>
  <c r="AN2030" i="1"/>
  <c r="AN2031" i="1"/>
  <c r="AN2032" i="1"/>
  <c r="AN2033" i="1"/>
  <c r="AN2034" i="1"/>
  <c r="AN2035" i="1"/>
  <c r="AN2036" i="1"/>
  <c r="AN2037" i="1"/>
  <c r="AN2038" i="1"/>
  <c r="AN2039" i="1"/>
  <c r="AN2040" i="1"/>
  <c r="AN2041" i="1"/>
  <c r="AN2042" i="1"/>
  <c r="AN2043" i="1"/>
  <c r="AN2044" i="1"/>
  <c r="AN2045" i="1"/>
  <c r="AN2046" i="1"/>
  <c r="AN2047" i="1"/>
  <c r="AN2048" i="1"/>
  <c r="AN2049" i="1"/>
  <c r="AN2050" i="1"/>
  <c r="AN2051" i="1"/>
  <c r="AN2052" i="1"/>
  <c r="AN2053" i="1"/>
  <c r="AN2054" i="1"/>
  <c r="AN2055" i="1"/>
  <c r="AN2056" i="1"/>
  <c r="AN2057" i="1"/>
  <c r="AN2058" i="1"/>
  <c r="AN2059" i="1"/>
  <c r="AN2060" i="1"/>
  <c r="AN2061" i="1"/>
  <c r="AN2062" i="1"/>
  <c r="AN2063" i="1"/>
  <c r="AN2064" i="1"/>
  <c r="AN2065" i="1"/>
  <c r="AN2066" i="1"/>
  <c r="AN2067" i="1"/>
  <c r="AN2068" i="1"/>
  <c r="AN2069" i="1"/>
  <c r="AN2070" i="1"/>
  <c r="AN2071" i="1"/>
  <c r="AN2072" i="1"/>
  <c r="AN2073" i="1"/>
  <c r="AN2074" i="1"/>
  <c r="AN2075" i="1"/>
  <c r="AN2076" i="1"/>
  <c r="AN2077" i="1"/>
  <c r="AN2078" i="1"/>
  <c r="AN2079" i="1"/>
  <c r="AN2080" i="1"/>
  <c r="AN2081" i="1"/>
  <c r="AN2082" i="1"/>
  <c r="AN2083" i="1"/>
  <c r="AN2084" i="1"/>
  <c r="AN2085" i="1"/>
  <c r="AN2086" i="1"/>
  <c r="AN2087" i="1"/>
  <c r="AN2088" i="1"/>
  <c r="AN2089" i="1"/>
  <c r="AN2090" i="1"/>
  <c r="AN2091" i="1"/>
  <c r="AN2092" i="1"/>
  <c r="AN2093" i="1"/>
  <c r="AN2094" i="1"/>
  <c r="AN2095" i="1"/>
  <c r="AN2096" i="1"/>
  <c r="AN2097" i="1"/>
  <c r="AN2098" i="1"/>
  <c r="AN2099" i="1"/>
  <c r="AN2100" i="1"/>
  <c r="AN2101" i="1"/>
  <c r="AN2102" i="1"/>
  <c r="AN2103" i="1"/>
  <c r="AN2104" i="1"/>
  <c r="AN2105" i="1"/>
  <c r="AN2106" i="1"/>
  <c r="AN2107" i="1"/>
  <c r="AN2108" i="1"/>
  <c r="AN2109" i="1"/>
  <c r="AN2110" i="1"/>
  <c r="AN2111" i="1"/>
  <c r="AN2112" i="1"/>
  <c r="AN2113" i="1"/>
  <c r="AN2114" i="1"/>
  <c r="AN2115" i="1"/>
  <c r="AN2116" i="1"/>
  <c r="AN2117" i="1"/>
  <c r="AN2118" i="1"/>
  <c r="AN2119" i="1"/>
  <c r="AN2120" i="1"/>
  <c r="AN2121" i="1"/>
  <c r="AN2122" i="1"/>
  <c r="AN2123" i="1"/>
  <c r="AN2124" i="1"/>
  <c r="AN2125" i="1"/>
  <c r="AN2126" i="1"/>
  <c r="AN2127" i="1"/>
  <c r="AN2128" i="1"/>
  <c r="AN2129" i="1"/>
  <c r="AN2130" i="1"/>
  <c r="AN2131" i="1"/>
  <c r="AN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M1746" i="1"/>
  <c r="AM1747" i="1"/>
  <c r="AM1748" i="1"/>
  <c r="AM1749" i="1"/>
  <c r="AM1750" i="1"/>
  <c r="AM1751" i="1"/>
  <c r="AM1752" i="1"/>
  <c r="AM1753" i="1"/>
  <c r="AM1754" i="1"/>
  <c r="AM1755" i="1"/>
  <c r="AM1756" i="1"/>
  <c r="AM1757" i="1"/>
  <c r="AM1758" i="1"/>
  <c r="AM1759" i="1"/>
  <c r="AM1760" i="1"/>
  <c r="AM1761" i="1"/>
  <c r="AM1762" i="1"/>
  <c r="AM1763" i="1"/>
  <c r="AM1764" i="1"/>
  <c r="AM1765" i="1"/>
  <c r="AM1766" i="1"/>
  <c r="AM1767" i="1"/>
  <c r="AM1768"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00" i="1"/>
  <c r="AM1901" i="1"/>
  <c r="AM1902" i="1"/>
  <c r="AM1903" i="1"/>
  <c r="AM1904" i="1"/>
  <c r="AM1905" i="1"/>
  <c r="AM1906" i="1"/>
  <c r="AM1907" i="1"/>
  <c r="AM1908" i="1"/>
  <c r="AM1909" i="1"/>
  <c r="AM1910" i="1"/>
  <c r="AM1911" i="1"/>
  <c r="AM1912" i="1"/>
  <c r="AM1913"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86" i="1"/>
  <c r="AM1987" i="1"/>
  <c r="AM1988" i="1"/>
  <c r="AM1989" i="1"/>
  <c r="AM1990" i="1"/>
  <c r="AM1991" i="1"/>
  <c r="AM1992" i="1"/>
  <c r="AM1993" i="1"/>
  <c r="AM1994" i="1"/>
  <c r="AM1995" i="1"/>
  <c r="AM1996" i="1"/>
  <c r="AM1997" i="1"/>
  <c r="AM1998" i="1"/>
  <c r="AM1999" i="1"/>
  <c r="AM2000" i="1"/>
  <c r="AM2001" i="1"/>
  <c r="AM2002" i="1"/>
  <c r="AM2003" i="1"/>
  <c r="AM2004" i="1"/>
  <c r="AM2005" i="1"/>
  <c r="AM2006" i="1"/>
  <c r="AM2007" i="1"/>
  <c r="AM2008" i="1"/>
  <c r="AM200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2057" i="1"/>
  <c r="AM2058" i="1"/>
  <c r="AM2059" i="1"/>
  <c r="AM2060" i="1"/>
  <c r="AM2061" i="1"/>
  <c r="AM2062" i="1"/>
  <c r="AM2063" i="1"/>
  <c r="AM2064" i="1"/>
  <c r="AM2065" i="1"/>
  <c r="AM2066" i="1"/>
  <c r="AM2067" i="1"/>
  <c r="AM2068" i="1"/>
  <c r="AM2069" i="1"/>
  <c r="AM2070" i="1"/>
  <c r="AM2071" i="1"/>
  <c r="AM2072" i="1"/>
  <c r="AM2073" i="1"/>
  <c r="AM2074" i="1"/>
  <c r="AM2075" i="1"/>
  <c r="AM2076" i="1"/>
  <c r="AM2077"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AL1585" i="1"/>
  <c r="AL1586" i="1"/>
  <c r="AL1587" i="1"/>
  <c r="AL1588" i="1"/>
  <c r="AL1589" i="1"/>
  <c r="AL1590" i="1"/>
  <c r="AL1591" i="1"/>
  <c r="AL1592" i="1"/>
  <c r="AL1593" i="1"/>
  <c r="AL1594" i="1"/>
  <c r="AL1595" i="1"/>
  <c r="AL1596" i="1"/>
  <c r="AL1597" i="1"/>
  <c r="AL1598" i="1"/>
  <c r="AL1599" i="1"/>
  <c r="AL1600" i="1"/>
  <c r="AL1601" i="1"/>
  <c r="AL1602" i="1"/>
  <c r="AL1603" i="1"/>
  <c r="AL1604" i="1"/>
  <c r="AL1605" i="1"/>
  <c r="AL1606" i="1"/>
  <c r="AL1607" i="1"/>
  <c r="AL1608" i="1"/>
  <c r="AL1609" i="1"/>
  <c r="AL1610" i="1"/>
  <c r="AL1611" i="1"/>
  <c r="AL1612" i="1"/>
  <c r="AL1613" i="1"/>
  <c r="AL1614" i="1"/>
  <c r="AL1615" i="1"/>
  <c r="AL1616" i="1"/>
  <c r="AL1617" i="1"/>
  <c r="AL1618" i="1"/>
  <c r="AL1619" i="1"/>
  <c r="AL1620" i="1"/>
  <c r="AL1621" i="1"/>
  <c r="AL1622" i="1"/>
  <c r="AL1623" i="1"/>
  <c r="AL1624" i="1"/>
  <c r="AL1625" i="1"/>
  <c r="AL1626" i="1"/>
  <c r="AL1627" i="1"/>
  <c r="AL1628" i="1"/>
  <c r="AL1629" i="1"/>
  <c r="AL1630" i="1"/>
  <c r="AL1631" i="1"/>
  <c r="AL1632" i="1"/>
  <c r="AL1633" i="1"/>
  <c r="AL1634" i="1"/>
  <c r="AL1635" i="1"/>
  <c r="AL1636" i="1"/>
  <c r="AL1637" i="1"/>
  <c r="AL1638" i="1"/>
  <c r="AL1639" i="1"/>
  <c r="AL1640" i="1"/>
  <c r="AL1641" i="1"/>
  <c r="AL1642" i="1"/>
  <c r="AL1643" i="1"/>
  <c r="AL1644" i="1"/>
  <c r="AL1645" i="1"/>
  <c r="AL1646" i="1"/>
  <c r="AL1647" i="1"/>
  <c r="AL1648" i="1"/>
  <c r="AL1649" i="1"/>
  <c r="AL1650" i="1"/>
  <c r="AL1651" i="1"/>
  <c r="AL1652" i="1"/>
  <c r="AL1653" i="1"/>
  <c r="AL1654" i="1"/>
  <c r="AL1655" i="1"/>
  <c r="AL1656" i="1"/>
  <c r="AL1657" i="1"/>
  <c r="AL1658" i="1"/>
  <c r="AL1659" i="1"/>
  <c r="AL1660" i="1"/>
  <c r="AL1661" i="1"/>
  <c r="AL1662" i="1"/>
  <c r="AL1663" i="1"/>
  <c r="AL1664" i="1"/>
  <c r="AL1665" i="1"/>
  <c r="AL1666" i="1"/>
  <c r="AL1667" i="1"/>
  <c r="AL1668" i="1"/>
  <c r="AL1669" i="1"/>
  <c r="AL1670" i="1"/>
  <c r="AL1671" i="1"/>
  <c r="AL1672" i="1"/>
  <c r="AL1673" i="1"/>
  <c r="AL1674" i="1"/>
  <c r="AL1675" i="1"/>
  <c r="AL1676" i="1"/>
  <c r="AL1677" i="1"/>
  <c r="AL1678" i="1"/>
  <c r="AL1679" i="1"/>
  <c r="AL1680" i="1"/>
  <c r="AL1681" i="1"/>
  <c r="AL1682" i="1"/>
  <c r="AL1683" i="1"/>
  <c r="AL1684" i="1"/>
  <c r="AL1685" i="1"/>
  <c r="AL1686" i="1"/>
  <c r="AL1687" i="1"/>
  <c r="AL1688" i="1"/>
  <c r="AL1689" i="1"/>
  <c r="AL1690" i="1"/>
  <c r="AL1691" i="1"/>
  <c r="AL1692" i="1"/>
  <c r="AL1693" i="1"/>
  <c r="AL1694" i="1"/>
  <c r="AL1695" i="1"/>
  <c r="AL1696" i="1"/>
  <c r="AL1697" i="1"/>
  <c r="AL1698" i="1"/>
  <c r="AL1699" i="1"/>
  <c r="AL1700" i="1"/>
  <c r="AL1701" i="1"/>
  <c r="AL1702" i="1"/>
  <c r="AL1703" i="1"/>
  <c r="AL1704" i="1"/>
  <c r="AL1705" i="1"/>
  <c r="AL1706" i="1"/>
  <c r="AL1707" i="1"/>
  <c r="AL1708" i="1"/>
  <c r="AL1709" i="1"/>
  <c r="AL1710" i="1"/>
  <c r="AL1711" i="1"/>
  <c r="AL1712" i="1"/>
  <c r="AL1713" i="1"/>
  <c r="AL1714" i="1"/>
  <c r="AL1715" i="1"/>
  <c r="AL1716" i="1"/>
  <c r="AL1717" i="1"/>
  <c r="AL1718" i="1"/>
  <c r="AL1719" i="1"/>
  <c r="AL1720" i="1"/>
  <c r="AL1721" i="1"/>
  <c r="AL1722" i="1"/>
  <c r="AL1723" i="1"/>
  <c r="AL1724" i="1"/>
  <c r="AL1725" i="1"/>
  <c r="AL1726" i="1"/>
  <c r="AL1727" i="1"/>
  <c r="AL1728" i="1"/>
  <c r="AL1729" i="1"/>
  <c r="AL1730" i="1"/>
  <c r="AL1731" i="1"/>
  <c r="AL1732" i="1"/>
  <c r="AL1733" i="1"/>
  <c r="AL1734" i="1"/>
  <c r="AL1735" i="1"/>
  <c r="AL1736" i="1"/>
  <c r="AL1737" i="1"/>
  <c r="AL1738" i="1"/>
  <c r="AL1739" i="1"/>
  <c r="AL1740" i="1"/>
  <c r="AL1741" i="1"/>
  <c r="AL1742" i="1"/>
  <c r="AL1743" i="1"/>
  <c r="AL1744" i="1"/>
  <c r="AL1745" i="1"/>
  <c r="AL1746" i="1"/>
  <c r="AL1747" i="1"/>
  <c r="AL1748" i="1"/>
  <c r="AL1749" i="1"/>
  <c r="AL1750" i="1"/>
  <c r="AL1751" i="1"/>
  <c r="AL1752" i="1"/>
  <c r="AL1753" i="1"/>
  <c r="AL1754" i="1"/>
  <c r="AL1755" i="1"/>
  <c r="AL1756" i="1"/>
  <c r="AL1757" i="1"/>
  <c r="AL1758" i="1"/>
  <c r="AL1759" i="1"/>
  <c r="AL1760" i="1"/>
  <c r="AL1761" i="1"/>
  <c r="AL1762" i="1"/>
  <c r="AL1763" i="1"/>
  <c r="AL1764" i="1"/>
  <c r="AL1765" i="1"/>
  <c r="AL1766" i="1"/>
  <c r="AL1767" i="1"/>
  <c r="AL1768" i="1"/>
  <c r="AL1769" i="1"/>
  <c r="AL1770" i="1"/>
  <c r="AL1771" i="1"/>
  <c r="AL1772" i="1"/>
  <c r="AL1773" i="1"/>
  <c r="AL1774" i="1"/>
  <c r="AL1775" i="1"/>
  <c r="AL1776" i="1"/>
  <c r="AL1777" i="1"/>
  <c r="AL1778" i="1"/>
  <c r="AL1779" i="1"/>
  <c r="AL1780" i="1"/>
  <c r="AL1781" i="1"/>
  <c r="AL1782" i="1"/>
  <c r="AL1783" i="1"/>
  <c r="AL1784" i="1"/>
  <c r="AL1785" i="1"/>
  <c r="AL1786" i="1"/>
  <c r="AL1787" i="1"/>
  <c r="AL1788" i="1"/>
  <c r="AL1789" i="1"/>
  <c r="AL1790" i="1"/>
  <c r="AL1791" i="1"/>
  <c r="AL1792" i="1"/>
  <c r="AL1793" i="1"/>
  <c r="AL1794" i="1"/>
  <c r="AL1795" i="1"/>
  <c r="AL1796" i="1"/>
  <c r="AL1797" i="1"/>
  <c r="AL1798" i="1"/>
  <c r="AL1799" i="1"/>
  <c r="AL1800" i="1"/>
  <c r="AL1801" i="1"/>
  <c r="AL1802" i="1"/>
  <c r="AL1803" i="1"/>
  <c r="AL1804" i="1"/>
  <c r="AL1805" i="1"/>
  <c r="AL1806" i="1"/>
  <c r="AL1807" i="1"/>
  <c r="AL1808" i="1"/>
  <c r="AL1809" i="1"/>
  <c r="AL1810" i="1"/>
  <c r="AL1811" i="1"/>
  <c r="AL1812" i="1"/>
  <c r="AL1813" i="1"/>
  <c r="AL1814" i="1"/>
  <c r="AL1815" i="1"/>
  <c r="AL1816" i="1"/>
  <c r="AL1817" i="1"/>
  <c r="AL1818" i="1"/>
  <c r="AL1819" i="1"/>
  <c r="AL1820" i="1"/>
  <c r="AL1821" i="1"/>
  <c r="AL1822" i="1"/>
  <c r="AL1823" i="1"/>
  <c r="AL1824" i="1"/>
  <c r="AL1825" i="1"/>
  <c r="AL1826" i="1"/>
  <c r="AL1827" i="1"/>
  <c r="AL1828" i="1"/>
  <c r="AL1829" i="1"/>
  <c r="AL1830" i="1"/>
  <c r="AL1831" i="1"/>
  <c r="AL1832" i="1"/>
  <c r="AL1833" i="1"/>
  <c r="AL1834" i="1"/>
  <c r="AL1835" i="1"/>
  <c r="AL1836" i="1"/>
  <c r="AL1837" i="1"/>
  <c r="AL1838" i="1"/>
  <c r="AL1839" i="1"/>
  <c r="AL1840" i="1"/>
  <c r="AL1841" i="1"/>
  <c r="AL1842" i="1"/>
  <c r="AL1843" i="1"/>
  <c r="AL1844" i="1"/>
  <c r="AL1845" i="1"/>
  <c r="AL1846" i="1"/>
  <c r="AL1847" i="1"/>
  <c r="AL1848" i="1"/>
  <c r="AL1849" i="1"/>
  <c r="AL1850" i="1"/>
  <c r="AL1851" i="1"/>
  <c r="AL1852" i="1"/>
  <c r="AL1853" i="1"/>
  <c r="AL1854" i="1"/>
  <c r="AL1855" i="1"/>
  <c r="AL1856" i="1"/>
  <c r="AL1857" i="1"/>
  <c r="AL1858" i="1"/>
  <c r="AL1859" i="1"/>
  <c r="AL1860" i="1"/>
  <c r="AL1861" i="1"/>
  <c r="AL1862" i="1"/>
  <c r="AL1863" i="1"/>
  <c r="AL1864" i="1"/>
  <c r="AL1865" i="1"/>
  <c r="AL1866" i="1"/>
  <c r="AL1867" i="1"/>
  <c r="AL1868" i="1"/>
  <c r="AL1869" i="1"/>
  <c r="AL1870" i="1"/>
  <c r="AL1871" i="1"/>
  <c r="AL1872" i="1"/>
  <c r="AL1873" i="1"/>
  <c r="AL1874" i="1"/>
  <c r="AL1875" i="1"/>
  <c r="AL1876" i="1"/>
  <c r="AL1877" i="1"/>
  <c r="AL1878" i="1"/>
  <c r="AL1879" i="1"/>
  <c r="AL1880" i="1"/>
  <c r="AL1881" i="1"/>
  <c r="AL1882" i="1"/>
  <c r="AL1883" i="1"/>
  <c r="AL1884" i="1"/>
  <c r="AL1885" i="1"/>
  <c r="AL1886" i="1"/>
  <c r="AL1887" i="1"/>
  <c r="AL1888" i="1"/>
  <c r="AL1889" i="1"/>
  <c r="AL1890" i="1"/>
  <c r="AL1891" i="1"/>
  <c r="AL1892" i="1"/>
  <c r="AL1893" i="1"/>
  <c r="AL1894" i="1"/>
  <c r="AL1895" i="1"/>
  <c r="AL1896" i="1"/>
  <c r="AL1897" i="1"/>
  <c r="AL1898" i="1"/>
  <c r="AL1899" i="1"/>
  <c r="AL1900" i="1"/>
  <c r="AL1901" i="1"/>
  <c r="AL1902" i="1"/>
  <c r="AL1903" i="1"/>
  <c r="AL1904" i="1"/>
  <c r="AL1905" i="1"/>
  <c r="AL1906" i="1"/>
  <c r="AL1907" i="1"/>
  <c r="AL1908" i="1"/>
  <c r="AL1909" i="1"/>
  <c r="AL1910" i="1"/>
  <c r="AL1911" i="1"/>
  <c r="AL1912" i="1"/>
  <c r="AL1913" i="1"/>
  <c r="AL1914" i="1"/>
  <c r="AL1915" i="1"/>
  <c r="AL1916" i="1"/>
  <c r="AL1917" i="1"/>
  <c r="AL1918" i="1"/>
  <c r="AL1919" i="1"/>
  <c r="AL1920" i="1"/>
  <c r="AL1921" i="1"/>
  <c r="AL1922" i="1"/>
  <c r="AL1923" i="1"/>
  <c r="AL1924" i="1"/>
  <c r="AL1925" i="1"/>
  <c r="AL1926" i="1"/>
  <c r="AL1927" i="1"/>
  <c r="AL1928" i="1"/>
  <c r="AL1929" i="1"/>
  <c r="AL1930" i="1"/>
  <c r="AL1931" i="1"/>
  <c r="AL1932" i="1"/>
  <c r="AL1933" i="1"/>
  <c r="AL1934" i="1"/>
  <c r="AL1935" i="1"/>
  <c r="AL1936" i="1"/>
  <c r="AL1937" i="1"/>
  <c r="AL1938" i="1"/>
  <c r="AL1939" i="1"/>
  <c r="AL1940" i="1"/>
  <c r="AL1941" i="1"/>
  <c r="AL1942" i="1"/>
  <c r="AL1943" i="1"/>
  <c r="AL1944" i="1"/>
  <c r="AL1945" i="1"/>
  <c r="AL1946" i="1"/>
  <c r="AL1947" i="1"/>
  <c r="AL1948" i="1"/>
  <c r="AL1949" i="1"/>
  <c r="AL1950" i="1"/>
  <c r="AL1951" i="1"/>
  <c r="AL1952" i="1"/>
  <c r="AL1953" i="1"/>
  <c r="AL1954" i="1"/>
  <c r="AL1955" i="1"/>
  <c r="AL1956" i="1"/>
  <c r="AL1957" i="1"/>
  <c r="AL1958" i="1"/>
  <c r="AL1959" i="1"/>
  <c r="AL1960" i="1"/>
  <c r="AL1961" i="1"/>
  <c r="AL1962" i="1"/>
  <c r="AL1963" i="1"/>
  <c r="AL1964" i="1"/>
  <c r="AL1965" i="1"/>
  <c r="AL1966" i="1"/>
  <c r="AL1967" i="1"/>
  <c r="AL1968" i="1"/>
  <c r="AL1969" i="1"/>
  <c r="AL1970" i="1"/>
  <c r="AL1971" i="1"/>
  <c r="AL1972" i="1"/>
  <c r="AL1973" i="1"/>
  <c r="AL1974" i="1"/>
  <c r="AL1975" i="1"/>
  <c r="AL1976" i="1"/>
  <c r="AL1977" i="1"/>
  <c r="AL1978" i="1"/>
  <c r="AL1979" i="1"/>
  <c r="AL1980" i="1"/>
  <c r="AL1981" i="1"/>
  <c r="AL1982" i="1"/>
  <c r="AL1983" i="1"/>
  <c r="AL1984" i="1"/>
  <c r="AL1985" i="1"/>
  <c r="AL1986" i="1"/>
  <c r="AL1987" i="1"/>
  <c r="AL1988" i="1"/>
  <c r="AL1989" i="1"/>
  <c r="AL1990" i="1"/>
  <c r="AL1991" i="1"/>
  <c r="AL1992" i="1"/>
  <c r="AL1993" i="1"/>
  <c r="AL1994" i="1"/>
  <c r="AL1995" i="1"/>
  <c r="AL1996" i="1"/>
  <c r="AL1997" i="1"/>
  <c r="AL1998" i="1"/>
  <c r="AL1999" i="1"/>
  <c r="AL2000" i="1"/>
  <c r="AL2001" i="1"/>
  <c r="AL2002" i="1"/>
  <c r="AL2003" i="1"/>
  <c r="AL2004" i="1"/>
  <c r="AL2005" i="1"/>
  <c r="AL2006" i="1"/>
  <c r="AL2007" i="1"/>
  <c r="AL2008" i="1"/>
  <c r="AL2009" i="1"/>
  <c r="AL2010" i="1"/>
  <c r="AL2011" i="1"/>
  <c r="AL2012" i="1"/>
  <c r="AL2013" i="1"/>
  <c r="AL2014" i="1"/>
  <c r="AL2015" i="1"/>
  <c r="AL2016" i="1"/>
  <c r="AL2017" i="1"/>
  <c r="AL2018" i="1"/>
  <c r="AL2019" i="1"/>
  <c r="AL2020" i="1"/>
  <c r="AL2021" i="1"/>
  <c r="AL2022" i="1"/>
  <c r="AL2023" i="1"/>
  <c r="AL2024" i="1"/>
  <c r="AL2025" i="1"/>
  <c r="AL2026" i="1"/>
  <c r="AL2027" i="1"/>
  <c r="AL2028" i="1"/>
  <c r="AL2029" i="1"/>
  <c r="AL2030" i="1"/>
  <c r="AL2031" i="1"/>
  <c r="AL2032" i="1"/>
  <c r="AL2033" i="1"/>
  <c r="AL2034" i="1"/>
  <c r="AL2035" i="1"/>
  <c r="AL2036" i="1"/>
  <c r="AL2037" i="1"/>
  <c r="AL2038" i="1"/>
  <c r="AL2039" i="1"/>
  <c r="AL2040" i="1"/>
  <c r="AL2041" i="1"/>
  <c r="AL2042" i="1"/>
  <c r="AL2043" i="1"/>
  <c r="AL2044" i="1"/>
  <c r="AL2045" i="1"/>
  <c r="AL2046" i="1"/>
  <c r="AL2047" i="1"/>
  <c r="AL2048" i="1"/>
  <c r="AL2049" i="1"/>
  <c r="AL2050" i="1"/>
  <c r="AL2051" i="1"/>
  <c r="AL2052" i="1"/>
  <c r="AL2053" i="1"/>
  <c r="AL2054" i="1"/>
  <c r="AL2055" i="1"/>
  <c r="AL2056" i="1"/>
  <c r="AL2057" i="1"/>
  <c r="AL2058" i="1"/>
  <c r="AL2059" i="1"/>
  <c r="AL2060" i="1"/>
  <c r="AL2061" i="1"/>
  <c r="AL2062" i="1"/>
  <c r="AL2063" i="1"/>
  <c r="AL2064" i="1"/>
  <c r="AL2065" i="1"/>
  <c r="AL2066" i="1"/>
  <c r="AL2067" i="1"/>
  <c r="AL2068" i="1"/>
  <c r="AL2069" i="1"/>
  <c r="AL2070" i="1"/>
  <c r="AL2071" i="1"/>
  <c r="AL2072" i="1"/>
  <c r="AL2073" i="1"/>
  <c r="AL2074" i="1"/>
  <c r="AL2075" i="1"/>
  <c r="AL2076" i="1"/>
  <c r="AL2077" i="1"/>
  <c r="AL2078" i="1"/>
  <c r="AL2079" i="1"/>
  <c r="AL2080" i="1"/>
  <c r="AL2081" i="1"/>
  <c r="AL2082" i="1"/>
  <c r="AL2083" i="1"/>
  <c r="AL2084" i="1"/>
  <c r="AL2085" i="1"/>
  <c r="AL2086" i="1"/>
  <c r="AL2087" i="1"/>
  <c r="AL2088" i="1"/>
  <c r="AL2089" i="1"/>
  <c r="AL2090" i="1"/>
  <c r="AL2091" i="1"/>
  <c r="AL2092" i="1"/>
  <c r="AL2093" i="1"/>
  <c r="AL2094" i="1"/>
  <c r="AL2095" i="1"/>
  <c r="AL2096" i="1"/>
  <c r="AL2097" i="1"/>
  <c r="AL2098" i="1"/>
  <c r="AL2099" i="1"/>
  <c r="AL2100" i="1"/>
  <c r="AL2101" i="1"/>
  <c r="AL2102" i="1"/>
  <c r="AL2103" i="1"/>
  <c r="AL2104" i="1"/>
  <c r="AL2105" i="1"/>
  <c r="AL2106" i="1"/>
  <c r="AL2107" i="1"/>
  <c r="AL2108" i="1"/>
  <c r="AL2109" i="1"/>
  <c r="AL2110" i="1"/>
  <c r="AL2111" i="1"/>
  <c r="AL2112" i="1"/>
  <c r="AL2113" i="1"/>
  <c r="AL2114" i="1"/>
  <c r="AL2115" i="1"/>
  <c r="AL2116" i="1"/>
  <c r="AL2117" i="1"/>
  <c r="AL2118" i="1"/>
  <c r="AL2119" i="1"/>
  <c r="AL2120" i="1"/>
  <c r="AL2121" i="1"/>
  <c r="AL2122" i="1"/>
  <c r="AL2123" i="1"/>
  <c r="AL2124" i="1"/>
  <c r="AL2125" i="1"/>
  <c r="AL2126" i="1"/>
  <c r="AL2127" i="1"/>
  <c r="AL2128" i="1"/>
  <c r="AL2129" i="1"/>
  <c r="AL2130" i="1"/>
  <c r="AL2131" i="1"/>
</calcChain>
</file>

<file path=xl/sharedStrings.xml><?xml version="1.0" encoding="utf-8"?>
<sst xmlns="http://schemas.openxmlformats.org/spreadsheetml/2006/main" count="32647" uniqueCount="11326">
  <si>
    <t>Raison Sociale (Maroc1000 Nouvelle)</t>
  </si>
  <si>
    <t>Raison Sociale (Maroc1000 ancienne)</t>
  </si>
  <si>
    <t>Raison Sociale (Kerix)</t>
  </si>
  <si>
    <t>Commentaire</t>
  </si>
  <si>
    <t>Fourchette CA</t>
  </si>
  <si>
    <t>Chiffre d'affaires 2023 (Dhs)</t>
  </si>
  <si>
    <t>Chiffre d'affaires 2022 (Dhs)</t>
  </si>
  <si>
    <t>Chiffre d'affaires 2021 (Dhs)</t>
  </si>
  <si>
    <t>Chiffre d'affaires 2020 (Dhs)</t>
  </si>
  <si>
    <t>Variation CA 2022/2023</t>
  </si>
  <si>
    <t>Variation CA 2021/2022</t>
  </si>
  <si>
    <t>Variation CA 2020/2021</t>
  </si>
  <si>
    <t>Resultat d'exploitation 2023 (Dhs)</t>
  </si>
  <si>
    <t>Resultat d'exploitation 2022 (Dhs)</t>
  </si>
  <si>
    <t>Resultat d'exploitation 2021 (Dhs)</t>
  </si>
  <si>
    <t>Resultat d'exploitation 2020 (Dhs)</t>
  </si>
  <si>
    <t>Variation RE 2022/2023</t>
  </si>
  <si>
    <t>Variation RE 2021/2022</t>
  </si>
  <si>
    <t>Variation RE 2020/2021</t>
  </si>
  <si>
    <t>Stock 2023</t>
  </si>
  <si>
    <t>Stock 2022</t>
  </si>
  <si>
    <t>Stock 2021</t>
  </si>
  <si>
    <t>Stock 2020</t>
  </si>
  <si>
    <t>Variation Stock 2022/2023</t>
  </si>
  <si>
    <t>Variation Stock 2021/2022</t>
  </si>
  <si>
    <t>Variation Stock 2020/2021</t>
  </si>
  <si>
    <t>Charges personnel 2023</t>
  </si>
  <si>
    <t>Charges personnel 2022</t>
  </si>
  <si>
    <t>Charges personnel 2021</t>
  </si>
  <si>
    <t>Charges personnel 2020</t>
  </si>
  <si>
    <t>Variation Charges 2022/2023</t>
  </si>
  <si>
    <t>Variation CP 2021/2022</t>
  </si>
  <si>
    <t>Variation CP 2020/2021</t>
  </si>
  <si>
    <t>Marge EBIT/CA 2023</t>
  </si>
  <si>
    <t>Marge EBIT/CA 2022</t>
  </si>
  <si>
    <t>Marge EBIT/CA 2021</t>
  </si>
  <si>
    <t>Marge EBIT/CA 2020</t>
  </si>
  <si>
    <t>Marge EBIT/CP 2023</t>
  </si>
  <si>
    <t>Marge EBIT/CP 2022</t>
  </si>
  <si>
    <t>Marge EBIT/CP 2021</t>
  </si>
  <si>
    <t>Marge EBIT/CP 2020</t>
  </si>
  <si>
    <t>Marge CP/CA 2023</t>
  </si>
  <si>
    <t>Marge CP/CA 2022</t>
  </si>
  <si>
    <t>Marge CP/CA 2021</t>
  </si>
  <si>
    <t>Marge CP/CA 2020</t>
  </si>
  <si>
    <t>ICE</t>
  </si>
  <si>
    <t>Numéro RC</t>
  </si>
  <si>
    <t>Ville RC</t>
  </si>
  <si>
    <t>Adresse</t>
  </si>
  <si>
    <t>URL Kerix</t>
  </si>
  <si>
    <t>Type de Société</t>
  </si>
  <si>
    <t>Capital</t>
  </si>
  <si>
    <t>Année de Création</t>
  </si>
  <si>
    <t>Âge de la Société</t>
  </si>
  <si>
    <t>Dirigeants</t>
  </si>
  <si>
    <t>Activités Principales</t>
  </si>
  <si>
    <t>Produits / Services</t>
  </si>
  <si>
    <t>Marques / Représentations</t>
  </si>
  <si>
    <t>Maison Mère / Associés</t>
  </si>
  <si>
    <t>Effectif</t>
  </si>
  <si>
    <t>Secteur</t>
  </si>
  <si>
    <t>Absurd Reason</t>
  </si>
  <si>
    <t>Variation Géométrique CA</t>
  </si>
  <si>
    <t>Commentaires Variation CA</t>
  </si>
  <si>
    <t>Variation Géométrique RE</t>
  </si>
  <si>
    <t>Commentaires Variation RE</t>
  </si>
  <si>
    <t>Variation Géométrique Stock</t>
  </si>
  <si>
    <t>Commentaires Variation Stock</t>
  </si>
  <si>
    <t>Variation Géométrique CP</t>
  </si>
  <si>
    <t>Commentaires Variation CP</t>
  </si>
  <si>
    <t>Variation Géométrique EBIT/CA</t>
  </si>
  <si>
    <t>Commentaires Variation EBIT/CA</t>
  </si>
  <si>
    <t>Variation Géométrique EBIT/CP</t>
  </si>
  <si>
    <t>Commentaires Variation EBIT/CP</t>
  </si>
  <si>
    <t>Variation Géométrique CP/CA</t>
  </si>
  <si>
    <t>Commentaires Variation CP/CA</t>
  </si>
  <si>
    <t>Abattoirs Sahel</t>
  </si>
  <si>
    <t>ABATTOIRS SAHEL</t>
  </si>
  <si>
    <t>de 500,000,000 à 1000,000,000 Dh</t>
  </si>
  <si>
    <t>Berrechid</t>
  </si>
  <si>
    <t>Route principale 3603 26402 Had Soualem - Maroc</t>
  </si>
  <si>
    <t>https://www.kerix.net/fr/annuaire-entreprise/abattoirs-sahel</t>
  </si>
  <si>
    <t>S.a.</t>
  </si>
  <si>
    <t>Ahmed Mohemmane ( Président Directeur Général )    Mostapha Idhamou ( Directeur Général )</t>
  </si>
  <si>
    <t>Abattage de volailles, transformation et fabrication de charcuterie</t>
  </si>
  <si>
    <t>Viandes et charcuteries, Abattoirs, Viandes congelées ou surgelées, Boyauderies et boyaux, Charcuteries, Viandes de boucherie, Halal -produits divers (sous réserves)</t>
  </si>
  <si>
    <t>entre 100 et 200</t>
  </si>
  <si>
    <t>Valeur négative ou nulle détectée aux extrémités</t>
  </si>
  <si>
    <t>Donnée manquante : Stock 2020; Valeur négative ou nulle détectée aux extrémités</t>
  </si>
  <si>
    <t>Agroalimentaire Horticulture Elevage</t>
  </si>
  <si>
    <t>Capep</t>
  </si>
  <si>
    <t>CAPEP</t>
  </si>
  <si>
    <t>Casablanca</t>
  </si>
  <si>
    <t>route de Médiouna , Km. 9 - BP 8503 Hay Inara 20450 Casablanca - Maroc</t>
  </si>
  <si>
    <t>https://www.kerix.net/fr/annuaire-entreprise/capep</t>
  </si>
  <si>
    <t>Mohamed Ibnou Zahir ( Président Directeur Général )  Younès Ibnou Zahir ( Directeur Général délégué )  Noureddine Fallah ( Responsable administratif )  Soumia Ibnou Zahir ( Directeur Administratif et Financier )  Slimane Bouziani ( Directeur Commercial )  Youssef Khayati ( Directeur Technique )</t>
  </si>
  <si>
    <t>Grandes adductions d'eau, galeries souterraines, ouvrages hydrauliques, barrages, génie civil industriel, constructions et infrastructures diverses</t>
  </si>
  <si>
    <t>entre 1000 et 5000</t>
  </si>
  <si>
    <t>Batiment Travaux Publics</t>
  </si>
  <si>
    <t>C.t.t.</t>
  </si>
  <si>
    <t>C,t,t,</t>
  </si>
  <si>
    <t>C.T.T.</t>
  </si>
  <si>
    <t>Supérieur à 1,000,000,000 Dh</t>
  </si>
  <si>
    <t>191, bd Mohamed Zerktouni , Twin center, tour A 20100 Casablanca - Maroc</t>
  </si>
  <si>
    <t>https://www.kerix.net/fr/annuaire-entreprise/ctt</t>
  </si>
  <si>
    <t>Imad Toumi ( Président Directeur Général )    Hicham Ifqaoui ( Responsable Export )</t>
  </si>
  <si>
    <t>Etudes et recherches d'exploitations minières, l'obtention, l'acquisition, l'exploitation, la rétrocession, l'apport et l'affermage de toutes concessions minières</t>
  </si>
  <si>
    <t>Minerais et minéraux, Minerais métallifères</t>
  </si>
  <si>
    <t>Sni (Maroc)</t>
  </si>
  <si>
    <t>Mines Forages Pierre Verre</t>
  </si>
  <si>
    <t>Delphi automotive systems</t>
  </si>
  <si>
    <t>Donnée manquante : Chiffre d'affaires 2020 (Dhs); Donnée manquante : Chiffre d'affaires 2023 (Dhs)</t>
  </si>
  <si>
    <t>Donnée manquante : Resultat d'exploitation 2020 (Dhs); Donnée manquante : Resultat d'exploitation 2023 (Dhs)</t>
  </si>
  <si>
    <t>Donnée manquante : Stock 2020; Donnée manquante : Stock 2023</t>
  </si>
  <si>
    <t>Donnée manquante : Charges personnel 2020; Donnée manquante : Charges personnel 2023</t>
  </si>
  <si>
    <t>Donnée manquante : Marge EBIT/CA 2020; Donnée manquante : Marge EBIT/CA 2023</t>
  </si>
  <si>
    <t>Donnée manquante : Marge EBIT/CP 2020; Donnée manquante : Marge EBIT/CP 2023</t>
  </si>
  <si>
    <t>Donnée manquante : Marge CP/CA 2020; Donnée manquante : Marge CP/CA 2023</t>
  </si>
  <si>
    <t>Grands moulins Zine</t>
  </si>
  <si>
    <t>GRANDS MOULINS ZINE - LGMZ</t>
  </si>
  <si>
    <t>douar Lagwasen 27182 Bouskoura - Maroc</t>
  </si>
  <si>
    <t>https://www.kerix.net/fr/annuaire-entreprise/grands-moulins-zine-lgmz</t>
  </si>
  <si>
    <t>S.a.r.l.</t>
  </si>
  <si>
    <t>Noureddine Zine ( Gérant )</t>
  </si>
  <si>
    <t>Minoterie industrielle: farine, pâtes et couscous.Iso9001/2008, Iso22000</t>
  </si>
  <si>
    <t>Alitkane(couscous)</t>
  </si>
  <si>
    <t>Zine Capital Invest (maroc)</t>
  </si>
  <si>
    <t>entre 50 et 100</t>
  </si>
  <si>
    <t>Donnée manquante : Charges personnel 2022</t>
  </si>
  <si>
    <t>Donnée manquante : Marge EBIT/CP 2022</t>
  </si>
  <si>
    <t>Gazber</t>
  </si>
  <si>
    <t>GAZBER</t>
  </si>
  <si>
    <t>146, bd Mohamed Zerktouni 20000 Casablanca - Maroc</t>
  </si>
  <si>
    <t>https://www.kerix.net/fr/annuaire-entreprise/gazber</t>
  </si>
  <si>
    <t>Jérôme Dechamps ( Président)    Abdeslam Rhnimi ( Administrateur Directeur Général )</t>
  </si>
  <si>
    <t>centre emplisseur de gaz</t>
  </si>
  <si>
    <t>Gaz industriels, Gaz butane et propane</t>
  </si>
  <si>
    <t>TotalEnergies Maroc</t>
  </si>
  <si>
    <t>entre 20 et 50</t>
  </si>
  <si>
    <t>Donnée manquante : Chiffre d'affaires 2022 (Dhs)</t>
  </si>
  <si>
    <t>Donnée manquante : Resultat d'exploitation 2022 (Dhs)</t>
  </si>
  <si>
    <t>Donnée manquante : Stock 2022</t>
  </si>
  <si>
    <t>Donnée manquante : Marge EBIT/CA 2022</t>
  </si>
  <si>
    <t>Donnée manquante : Marge CP/CA 2022</t>
  </si>
  <si>
    <t>Energie et Petrole</t>
  </si>
  <si>
    <t>Kraft foods Mondelez</t>
  </si>
  <si>
    <t>MONDELEZ MAROC</t>
  </si>
  <si>
    <t>route 110 (par Chefchaouni) , rue E Q.I. Ain Sebaa  20250 Casablanca - Maroc</t>
  </si>
  <si>
    <t>https://www.kerix.net/fr/annuaire-entreprise/mondelez-maroc</t>
  </si>
  <si>
    <t>Antonio Mariani ( Président Directeur Général )  Othmane Nadifi ( Directeur Général )</t>
  </si>
  <si>
    <t>Torréfaction de café, distribution de produits agroalimentaires. Certifié Iso 9001/2008</t>
  </si>
  <si>
    <t>Samar, Carte noire, Trident, Tang, Halls, Clorets, Bubaloo, Bimo, Oréo, Tango Blackito, Golden Cacao, Milka, Tagger, Tonic</t>
  </si>
  <si>
    <t>Mondelez international</t>
  </si>
  <si>
    <t>entre 500 et 1000</t>
  </si>
  <si>
    <t>Ab gaz</t>
  </si>
  <si>
    <t>AB GAZ</t>
  </si>
  <si>
    <t>Km. 6 route Bel Ksiri - Béni Malek 14300 Souk El Arba du Gharb - Maroc</t>
  </si>
  <si>
    <t>https://www.kerix.net/fr/annuaire-entreprise/ab-gaz</t>
  </si>
  <si>
    <t>Ghassane Benchekroun ( Directeur Administratif et Financier )    Radouane Bendihi ( Directeur des Ressources Humaines )  Nouria Azmi ( Directeur Marketing )    Mounir ElKhal ( Directeur d'Exploitation )</t>
  </si>
  <si>
    <t>Centre emplisseur de gaz</t>
  </si>
  <si>
    <t>Akwa holding</t>
  </si>
  <si>
    <t>Cibel</t>
  </si>
  <si>
    <t>Cibel*</t>
  </si>
  <si>
    <t>CIBEL</t>
  </si>
  <si>
    <t>Tan Tan</t>
  </si>
  <si>
    <t>Q.i. Anza, rue Al Mohit 80000 Agadir - Maroc</t>
  </si>
  <si>
    <t>https://www.kerix.net/fr/annuaire-entreprise/cibel</t>
  </si>
  <si>
    <t>Hassan Amsrouy Belhassan ( Président Directeur Général )    Mohamed ElBaissi ( Directeur Général )    Loubna Ait Si ( Responsable Export )</t>
  </si>
  <si>
    <t>conserves de poissons, farine et huile de poisson. Certifié Brc Ifs</t>
  </si>
  <si>
    <t>Souss céréales</t>
  </si>
  <si>
    <t>SOUSS CÉRÉALES</t>
  </si>
  <si>
    <t>Agadir</t>
  </si>
  <si>
    <t>rue de Marrakech - Z.I. Tassila 80350 Inezgane - Maroc</t>
  </si>
  <si>
    <t>https://www.kerix.net/fr/annuaire-entreprise/souss-cereales</t>
  </si>
  <si>
    <t>Hmida Benfquih ( Président)  Lahcen Hamma ( Administrateur Directeur Général )    Mohamed Hamma ( Directeur Administratif et Financier )  Mohamed Achtouk ( Directeur Marketing )</t>
  </si>
  <si>
    <t>Négoce de céréales. Aliments pour bétail</t>
  </si>
  <si>
    <t>entre 10 et 20</t>
  </si>
  <si>
    <t>Donnée manquante : Stock 2020</t>
  </si>
  <si>
    <t>Import Export Distribution Intermédiaires Du Commerce</t>
  </si>
  <si>
    <t>S.p.r.</t>
  </si>
  <si>
    <t>S,p,r,</t>
  </si>
  <si>
    <t>S.P.R.</t>
  </si>
  <si>
    <t>89, zone ind. Moulay Rachid , lot89 - av. Med Erraadi 20450 Casablanca - Maroc</t>
  </si>
  <si>
    <t>https://www.kerix.net/fr/annuaire-entreprise/spr</t>
  </si>
  <si>
    <t>Lahcen Senhaji ( Président Directeur Général )    Nadia Lahkim ( Pharmacien resp. )  Rabii Graihim ( Directeur Administratif et Financier )  Nadia Ettaoumi ( Directeur des Ressources Humaines )  Abdessadeq Dalil ( Directeur Marketing )  Amina Hatim ( Responsable Qualité )</t>
  </si>
  <si>
    <t>Répartition de produits pharmaceutiques et parapharmaceutiques. Autres services liés à la distribution. Certification ISO 9001/2000 (2003)</t>
  </si>
  <si>
    <t>S.c.a.m.a.</t>
  </si>
  <si>
    <t>S,c,a,m,a,</t>
  </si>
  <si>
    <t>S.C.A.M.A.</t>
  </si>
  <si>
    <t>autoroute Casa/Rabat , Km.12, sortie Al Qods  20600 Casablanca - Maroc</t>
  </si>
  <si>
    <t>https://www.kerix.net/fr/annuaire-entreprise/scama</t>
  </si>
  <si>
    <t>Karim Ghellab ( Président Directeur Général )    Abdelouahab Naciri ( Directeur Général )</t>
  </si>
  <si>
    <t>Distribution de véhicules automobiles</t>
  </si>
  <si>
    <t>Ford, Opel,</t>
  </si>
  <si>
    <t>Auto-Hall (maroc)</t>
  </si>
  <si>
    <t>Automobile</t>
  </si>
  <si>
    <t>Donnée manquante : Chiffre d'affaires 2020 (Dhs)</t>
  </si>
  <si>
    <t>Donnée manquante : Resultat d'exploitation 2020 (Dhs)</t>
  </si>
  <si>
    <t>Donnée manquante : Charges personnel 2020; Donnée manquante : Charges personnel 2022</t>
  </si>
  <si>
    <t>Donnée manquante : Marge EBIT/CA 2020</t>
  </si>
  <si>
    <t>Donnée manquante : Marge EBIT/CP 2020; Donnée manquante : Marge EBIT/CP 2022</t>
  </si>
  <si>
    <t>Donnée manquante : Marge CP/CA 2020</t>
  </si>
  <si>
    <t>Faurecia</t>
  </si>
  <si>
    <t>FAURECIA</t>
  </si>
  <si>
    <t>46, zone ind. Bir Rami 14090 Kénitra - Maroc</t>
  </si>
  <si>
    <t>https://www.kerix.net/fr/annuaire-entreprise/faurecia</t>
  </si>
  <si>
    <t>Patrick Koller ( Directeur )</t>
  </si>
  <si>
    <t>Confection de coiffes pour sièges automobiles. 3 usines</t>
  </si>
  <si>
    <t>Faurecia (france)</t>
  </si>
  <si>
    <t>Donnée manquante : Chiffre d'affaires 2020 (Dhs); Donnée manquante : Chiffre d'affaires 2021 (Dhs)</t>
  </si>
  <si>
    <t>Donnée manquante : Resultat d'exploitation 2020 (Dhs); Donnée manquante : Resultat d'exploitation 2021 (Dhs)</t>
  </si>
  <si>
    <t>Donnée manquante : Stock 2020; Donnée manquante : Stock 2021</t>
  </si>
  <si>
    <t>Donnée manquante : Charges personnel 2020; Donnée manquante : Charges personnel 2021; Donnée manquante : Charges personnel 2022</t>
  </si>
  <si>
    <t>Donnée manquante : Marge EBIT/CA 2020; Donnée manquante : Marge EBIT/CA 2021</t>
  </si>
  <si>
    <t>Donnée manquante : Marge EBIT/CP 2020; Donnée manquante : Marge EBIT/CP 2021; Donnée manquante : Marge EBIT/CP 2022</t>
  </si>
  <si>
    <t>Donnée manquante : Marge CP/CA 2020; Donnée manquante : Marge CP/CA 2021; Valeur négative ou nulle détectée aux extrémités</t>
  </si>
  <si>
    <t>G.m.d Métal Tanger</t>
  </si>
  <si>
    <t>G.M.D. MÉTAL TANGER</t>
  </si>
  <si>
    <t>Tanger</t>
  </si>
  <si>
    <t>108,  Tanger Free Zone - TFZ 90100 Tanger - Maroc</t>
  </si>
  <si>
    <t>https://www.kerix.net/fr/annuaire-entreprise/gmd-metal-tanger</t>
  </si>
  <si>
    <t>Frédéric Milon ( Directeur )  Kamal Mzouri ( Directeur Financier )</t>
  </si>
  <si>
    <t>Transformation de la tôle par découpage, emboutissage et fabrication de pièces métalliques</t>
  </si>
  <si>
    <t>entre 200 et 500</t>
  </si>
  <si>
    <t>Metaux</t>
  </si>
  <si>
    <t>Renault Tanger Méditerranée</t>
  </si>
  <si>
    <t>RENAULT TANGER MÉDITERRANÉE</t>
  </si>
  <si>
    <t>zone franche Meloussa  - Port Tanger Med 94053 Tanger zone franche - Maroc</t>
  </si>
  <si>
    <t>https://www.kerix.net/fr/annuaire-entreprise/renault-tanger-mediterranee</t>
  </si>
  <si>
    <t>Miguel Oliver Boquera ( Directeur Général )    Mohamed Bachiri ( Directeur Usine )</t>
  </si>
  <si>
    <t>Montage de véhicules automobiles Dacia et Mobilize</t>
  </si>
  <si>
    <t>Automobiles, Automobiles</t>
  </si>
  <si>
    <t>Mobilize</t>
  </si>
  <si>
    <t>supérieur à 5000</t>
  </si>
  <si>
    <t>Donnée manquante : Resultat d'exploitation 2020 (Dhs); Donnée manquante : Resultat d'exploitation 2021 (Dhs); Valeur négative ou nulle détectée aux extrémités</t>
  </si>
  <si>
    <t>Donnée manquante : Stock 2020; Donnée manquante : Stock 2021; Donnée manquante : Stock 2022; Donnée manquante : Stock 2023</t>
  </si>
  <si>
    <t>Donnée manquante : Charges personnel 2020; Donnée manquante : Charges personnel 2021; Donnée manquante : Charges personnel 2022; Donnée manquante : Charges personnel 2023</t>
  </si>
  <si>
    <t>Donnée manquante : Marge EBIT/CA 2020; Donnée manquante : Marge EBIT/CA 2021; Valeur négative ou nulle détectée aux extrémités</t>
  </si>
  <si>
    <t>Donnée manquante : Marge EBIT/CP 2020; Donnée manquante : Marge EBIT/CP 2021; Donnée manquante : Marge EBIT/CP 2022; Donnée manquante : Marge EBIT/CP 2023</t>
  </si>
  <si>
    <t>Ventec-Maroc</t>
  </si>
  <si>
    <t>VM DISTRIBUTION</t>
  </si>
  <si>
    <t>de 10,000,000 à 50,000,000 Dh</t>
  </si>
  <si>
    <t>route de Rabat (r.p. 1) , BP 2578 Ain Sebaa 20600 Casablanca - Maroc</t>
  </si>
  <si>
    <t>https://www.kerix.net/fr/annuaire-entreprise/vm-distribution</t>
  </si>
  <si>
    <t>Abdelaziz Tazi ( Président Directeur Général )    Mohamed Ettalali ( Administrateur Directeur Général délégué )    Saïd ElHaimer ( Directeur )</t>
  </si>
  <si>
    <t>Pôle distribution de Ventec Maroc: climatisation, réfrigération, ventilation, chauffage, climatisation des véhicules</t>
  </si>
  <si>
    <t>Chaudières et chauffe-eau collectifs, Chauffe-eau solaires, Chauffage (appareils de), Chauffage de grands locaux (appareils de), Climatisation, conditionnement d'air, Climatisation centralisée, grands locaux, Distribution et diffusion de l'air (solutions), Froid - équipements frigorifiques, Congélateurs industriels et tunnels de congélation, Chambres froides industrielles -équipements, installations</t>
  </si>
  <si>
    <t>Carrier, Tecnair, Rexair, Hidew - Novovent, Madel, Afs, Kingspan - Carrier, Emerson, Luve, Ako, Harp, Refco, Teknopanel, Thermoway, Pastorfrigor - Carrier Transicold, Kingclima -</t>
  </si>
  <si>
    <t>Ventec Maroc</t>
  </si>
  <si>
    <t>Chauffage Climatisation Isolation</t>
  </si>
  <si>
    <t>Nador céréales</t>
  </si>
  <si>
    <t>NADOR CÉRÉALES</t>
  </si>
  <si>
    <t>Nador</t>
  </si>
  <si>
    <t>zone portuaire 62050 Beni Ensar - Maroc</t>
  </si>
  <si>
    <t>https://www.kerix.net/fr/annuaire-entreprise/nador-cereales</t>
  </si>
  <si>
    <t>Mustapha ElMadarsi ( Gérant )  Mounir Aarrouf ( Respons. RH )</t>
  </si>
  <si>
    <t>Distribution de céréales</t>
  </si>
  <si>
    <t>Tamwilcom</t>
  </si>
  <si>
    <t>TAMWILCOM</t>
  </si>
  <si>
    <t>Hay Riyad , centre d'affaires bd Ar Ryad- BP 2031 10100 Rabat - Maroc</t>
  </si>
  <si>
    <t>https://www.kerix.net/fr/annuaire-entreprise/tamwilcom</t>
  </si>
  <si>
    <t>Nadia Fettah Alaoui ( Président)  Said Jabrani ( Directeur Général )</t>
  </si>
  <si>
    <t>Garantie des crédits. Certification ISO 9001/2000 (2008)</t>
  </si>
  <si>
    <t>Banques et crédit, Sociétés et courtiers de crédit, Institutions bancaires spécialisées</t>
  </si>
  <si>
    <t>Donnée manquante : Chiffre d'affaires 2020 (Dhs); Donnée manquante : Chiffre d'affaires 2021 (Dhs); Donnée manquante : Chiffre d'affaires 2022 (Dhs)</t>
  </si>
  <si>
    <t>Donnée manquante : Resultat d'exploitation 2020 (Dhs); Donnée manquante : Resultat d'exploitation 2021 (Dhs); Donnée manquante : Resultat d'exploitation 2022 (Dhs)</t>
  </si>
  <si>
    <t>Donnée manquante : Marge EBIT/CA 2020; Donnée manquante : Marge EBIT/CA 2021; Donnée manquante : Marge EBIT/CA 2022</t>
  </si>
  <si>
    <t>Donnée manquante : Marge CP/CA 2020; Donnée manquante : Marge CP/CA 2021; Donnée manquante : Marge CP/CA 2022</t>
  </si>
  <si>
    <t>Finances Assurances Holding</t>
  </si>
  <si>
    <t>Richbond</t>
  </si>
  <si>
    <t>RICHBOND</t>
  </si>
  <si>
    <t>route de Rabat (r.p. 1) , km.11,7 - autoroute 20400 Casablanca - Maroc</t>
  </si>
  <si>
    <t>https://www.kerix.net/fr/annuaire-entreprise/richbond</t>
  </si>
  <si>
    <t>Nasser Tazi ( Président)    Karim Tazi ( Administrateur)    Karim Tazi ( Administrateur Directeur Général )    Youssef Benmansour ( Directeur )  Tariq Laklach ( Directeur Commercial )  Jaafar ElAlami ( Directeur Production )</t>
  </si>
  <si>
    <t>Fabrication de literie, salons, matelas, menuiserie, mousse p.u.</t>
  </si>
  <si>
    <t>Literie et divans, Divans, Lits, Lits métalliques, Lits pour hôpitaux, Matelas, coussins, Sommiers, Salons marocains, Couettes, oreillers, couvre-lits, Matières premières et composants pour literie, Textile -industries, Matières premières, fibres textiles, Filature textile (industries), Tissage (industries)</t>
  </si>
  <si>
    <t>Mesidor, Creadore, Richbond hospitality &amp; contract</t>
  </si>
  <si>
    <t>Richbond'arc (France)</t>
  </si>
  <si>
    <t>Bois Meubles Ameublement</t>
  </si>
  <si>
    <t>Kromberg &amp; schubert maroc</t>
  </si>
  <si>
    <t>Donnée manquante : Chiffre d'affaires 2023 (Dhs)</t>
  </si>
  <si>
    <t>Donnée manquante : Resultat d'exploitation 2023 (Dhs)</t>
  </si>
  <si>
    <t>Donnée manquante : Stock 2023</t>
  </si>
  <si>
    <t>Donnée manquante : Charges personnel 2023</t>
  </si>
  <si>
    <t>Donnée manquante : Marge EBIT/CA 2023</t>
  </si>
  <si>
    <t>Donnée manquante : Marge EBIT/CP 2023</t>
  </si>
  <si>
    <t>Donnée manquante : Marge CP/CA 2023</t>
  </si>
  <si>
    <t>Uniconfort Maroc Dolidol</t>
  </si>
  <si>
    <t>UNICONFORT MAROC DOLIDOL</t>
  </si>
  <si>
    <t>zone indust de Dar Bouazza , route Moulay Thami 27223 Dar Bouazza - Maroc</t>
  </si>
  <si>
    <t>https://www.kerix.net/fr/annuaire-entreprise/uniconfort-maroc-dolidol</t>
  </si>
  <si>
    <t>Abdelali Berrada Sounni ( Président)    Saâd Berrada Sounni ( Vice Président )    Jalil Skali ( Directeur Général )    Abdelhak Alami ( Directeur Administratif et Financier )  Abdelfattah Ouarzazi ( Directeur des Ressources Humaines )  Anas Moutaoukil ( Directeur Commercial )</t>
  </si>
  <si>
    <t>Mousse polyuréthane, ameublement, matelas, literie. 800 distributeurs</t>
  </si>
  <si>
    <t>Dolidol, Layalits, Kinedorsal</t>
  </si>
  <si>
    <t>Palmeraie industries et services (maroc)</t>
  </si>
  <si>
    <t>Donnée manquante : Stock 2022; Donnée manquante : Stock 2023</t>
  </si>
  <si>
    <t>Sonacos</t>
  </si>
  <si>
    <t>SONACOS</t>
  </si>
  <si>
    <t>Rabat</t>
  </si>
  <si>
    <t>30, rue Moulay Ali Chérif 10000 Rabat - Maroc</t>
  </si>
  <si>
    <t>https://www.kerix.net/fr/annuaire-entreprise/sonacos</t>
  </si>
  <si>
    <t>Karim M. Rharrit ( Président du Directoire )  Mohamed Kabbaj ( Membre du Directoire )  Hicham Doubli ( Directeur Financier )  Hassan Zenkouar ( Responsable Informatique )  Meryem Setti ( Responsable Informatique )</t>
  </si>
  <si>
    <t>Production, commercialisation, import/export de semences certifiées de céréales, betterave, fourrages, légumineuses alimentaires et maraichers. Produits commercialisés : graines de semences. Autres produits et services : prestation de service à l'entrepôt frigorifique (5000 T de capacité)</t>
  </si>
  <si>
    <t>Céréales et semences, Graines de semence</t>
  </si>
  <si>
    <t>Donnée manquante : Stock 2020; Donnée manquante : Stock 2021; Donnée manquante : Stock 2022</t>
  </si>
  <si>
    <t>Unimer</t>
  </si>
  <si>
    <t>UNIMER</t>
  </si>
  <si>
    <t>15, rue Jabal Saghro - ex Angers - C.i.l 20300 Casablanca - Maroc</t>
  </si>
  <si>
    <t>https://www.kerix.net/fr/annuaire-entreprise/unimer</t>
  </si>
  <si>
    <t>Mehdi Alj ( Président)    Jalil Benwahhoud ( Directeur Général )    Hassan Lahrichi ( Directeur Financier )  Khalil Mahboub ( Directeur des Ressources Humaines )  Mohamed Edderkaoui ( Directeur Marketing )  Brahim Nadime ( Directeur Informatique )</t>
  </si>
  <si>
    <t>Conserves et semi-conserves d'anchois. Fruits surgelés</t>
  </si>
  <si>
    <t>Aliments gastronomiques, Salaison, fumaisons, Aliments surgelés, sous vide et déshydratés, Légumes et fruits surgelés, Conserves alimentaires, Poissons, mollusques et crustacés -conserves, Salaisons et fumaisons, Production de conserves alimentaires</t>
  </si>
  <si>
    <t>Vanelli, Princesse, Titus, Madrigal, la Monégasque, Walima, Le Roy</t>
  </si>
  <si>
    <t>Bodor mills</t>
  </si>
  <si>
    <t>BODOR MILLS</t>
  </si>
  <si>
    <t>rue El Gara (Oukacha) , angle Vuilanier 20300 Casablanca - Maroc</t>
  </si>
  <si>
    <t>https://www.kerix.net/fr/annuaire-entreprise/bodor-mills</t>
  </si>
  <si>
    <t>Ahmed Chermati ( Directeur Général )    Ali Essalehi ( Directeur Administratif )    Meriem Essalehi ( Directeur Marketing )</t>
  </si>
  <si>
    <t>Fabrication de pâtes alimentaires et couscous</t>
  </si>
  <si>
    <t>Nor Dar</t>
  </si>
  <si>
    <t>Distra</t>
  </si>
  <si>
    <t>DISTRA</t>
  </si>
  <si>
    <t>av. ElMerinyine, Zone industr. 26100 Berrechid - Maroc</t>
  </si>
  <si>
    <t>https://www.kerix.net/fr/annuaire-entreprise/distra</t>
  </si>
  <si>
    <t>Adil Douiri ( Président)    Mohamed Lahlou ( Directeur Général )  Tarek Chaouni ( Directeur Administratif et Financier )  Anass Bellamine ( Directeur Commercial )  Sanaa Hajji ( Directeur Marketing )  Mohamed Daoudi ( Responsable Informatique )</t>
  </si>
  <si>
    <t>Fabrication de détergents poudre, produits d'entretien et jus de fruits</t>
  </si>
  <si>
    <t>Boissons non alcoolisées, Jus de fruits et de légumes, Nettoyage et entretien -produits, Désinfectants et désodorisants, Savons et détergents, Détergents ménagers</t>
  </si>
  <si>
    <t>Maxi's, Wash, Nex, Magix, Marrakech</t>
  </si>
  <si>
    <t>Mutandis (maroc)</t>
  </si>
  <si>
    <t>Donnée manquante : Charges personnel 2020</t>
  </si>
  <si>
    <t>Donnée manquante : Marge EBIT/CP 2020</t>
  </si>
  <si>
    <t>Produits Chimiques Plastiques Caoutchouc</t>
  </si>
  <si>
    <t>Super auto</t>
  </si>
  <si>
    <t>Super auto*</t>
  </si>
  <si>
    <t>Longofer</t>
  </si>
  <si>
    <t>LONGOFER</t>
  </si>
  <si>
    <t>R.N. 9, km.10 - Ahl Loghlam 29640 Tit Mellil - Maroc</t>
  </si>
  <si>
    <t>https://www.kerix.net/fr/annuaire-entreprise/longofer</t>
  </si>
  <si>
    <t>Ibrahim Khalil Azmi ( Administrateur)    Mohamed Azmi ( Gérant)    Mohamed Azmi ( Gérant unique )    Ahmed Hafaoui ( Directeur Commercial )  Abdelkhalek Sidi Bounou ( Directeur Production )</t>
  </si>
  <si>
    <t>Fabrication de tubes soudés en acier. Profilage. Recyclage de métaux Certification ISO 9001/2015</t>
  </si>
  <si>
    <t>Bourchanin</t>
  </si>
  <si>
    <t>BOURCHANIN &amp; CIE</t>
  </si>
  <si>
    <t>bd Ahl Loghlam (Sidi Moumen) 20450 Casablanca - Maroc</t>
  </si>
  <si>
    <t>https://www.kerix.net/fr/annuaire-entreprise/bourchanin-cie</t>
  </si>
  <si>
    <t>Omar Kabbaj ( Président Directeur Général )    Hicham Rkha ( Directeur Général )</t>
  </si>
  <si>
    <t>Importation de produits alimentaires, boissons sans alcool, vins, champagnes, bières et spiritueux</t>
  </si>
  <si>
    <t>Bières, Bières, Bières sans alcool, Boissons alcoolisées, Apéritifs, Alcools et liqueurs, Whisky, vodka, gin, Boissons non alcoolisées, Eaux minérales, Sodas, eaux de table, Apéritifs sans alcool, Sirops et concentrés pour boissons, Huiles, graisses et oléagineux, Huiles d'olives, Vins, champagne, Vins du pays, Vins étrangers, Champagne</t>
  </si>
  <si>
    <t>Vins Marocains: Lumière, JM Raynal, Domaine Jirry, Eclipse, Mirage, Aït Mimoun, Passion, Domaine Sahari, Touareg, Safir. Vins Français: Barton &amp; Guestier, The Pale, Whispering Angel, Minuty. Champagnes: Moët &amp; Chandon, Veuve Clicquot, Ruinart, Armand de Brignac, Krug, Dom Pérignon, Mousseux &amp; Cava, Freixenet, Dubois, Grandin. Bières &amp; Mixed drink: Budweiser, Corona, Stella Artois, Hoegaarden, Leffe, Beck's, Tripel Karmeliet, Kwak, Smirnoff Ice. Vodkas: Ciroc, Ketel One, Belvedere, Smirnoff. Whiskies: Johnnie Walker, Dimple, J&amp;B, Black &amp; White, Bell's, Glenmorangie, Singleton, Bulleit. Gins: Tanqueray: Gordon's. Rhums: Zacapa, Captain Morgan. Tequilas: Don Julio, Volcan, El Viejito, Casamigos. Cognac: Hennessy. Apéritifs &amp; digestifs: Bailey's, Saké Shirayuki, Cachaça Thoquino, Menthe Pastille, Porto Ferreira, Liqueurs Giffard. Eaux: Volvic, Evian. Limonades premium: Fever Tree. Huile d'olive: Olinia. Sirops et purées: Giffard. Pâtes et sauces: Barilla</t>
  </si>
  <si>
    <t>Petrom</t>
  </si>
  <si>
    <t>PETROM</t>
  </si>
  <si>
    <t>7, lotiss. la Colline II (Sidi Maarouf) 20150 Casablanca - Maroc</t>
  </si>
  <si>
    <t>https://www.kerix.net/fr/annuaire-entreprise/petrom</t>
  </si>
  <si>
    <t>Saad Bouaida ( Administrateur)    Ahmed Bouaida ( Président Directeur Général )    Khamsaa Bouaida ( Directeur Administratif et Financier )  Khalid Hachlaf ( Directeur gaz )  Myriam Bouaida ( Directrice stratégie/développement )  Saïd Oulboub ( Directeur lubrifiants )</t>
  </si>
  <si>
    <t>Importation et distribution de produits pétroliers et de produits chimiques. Distribution de gaz butane, propane et de lubrifiants. Acteur incontournable du marché pétrolier marocain, Petrom assure la distribution de carburants sur l’ensemble du territoire, à travers plus de 250 stations-services.</t>
  </si>
  <si>
    <t>Pétroliers (produits), Carburants</t>
  </si>
  <si>
    <t>Lubrifiants Xpro, Solvesso, Hexane, Toluene, White spirite</t>
  </si>
  <si>
    <t>Groupe Holsatek</t>
  </si>
  <si>
    <t>Renault commerce Maroc</t>
  </si>
  <si>
    <t>RENAULT COMMERCE MAROC</t>
  </si>
  <si>
    <t>44, avenue Khalid Bnou Loualid (Ain Sebaa) , Ain Sebaa 20250 Casablanca - Maroc</t>
  </si>
  <si>
    <t>https://www.kerix.net/fr/annuaire-entreprise/renault-commerce-maroc</t>
  </si>
  <si>
    <t>Xavier Martinet ( Président)  Mohamed Bachiri ( Directeur Général )    Nabil Touzani ( Secrétaire Général )  Francisco Jose Hernandez ( Directeur centre ingénierie )  Guillaume Josselin ( Directeur Commercial )  Khouloud ElHadi ( Responsable Communication )  Youssef Abrouq ( Directeur ventes flottes )  Zineb ElJazouli ( Direct. Affaires publiques )  Imane Rekaibi ( Direct Communication )</t>
  </si>
  <si>
    <t>Importation et commercialisation de véhicules automobiles. S.a.v.</t>
  </si>
  <si>
    <t>Renault (France), Sni (Maroc)</t>
  </si>
  <si>
    <t>Cosumar</t>
  </si>
  <si>
    <t>COSUMAR</t>
  </si>
  <si>
    <t>8, rue Mouatamid Ibn Abbad 20300 Casablanca - Maroc</t>
  </si>
  <si>
    <t>https://www.kerix.net/fr/annuaire-entreprise/cosumar</t>
  </si>
  <si>
    <t>Hicham Belmrah ( Président)    Hassan Mounir ( Directeur Général )    Imad Ghammad ( Directeur Général délégué )  Abdelhamid Chafai ElAlaoui ( Directeur Général Adjoint )  Jaafar ElAmrani ( Directeur Financier )  Sofia Ifrah ( Directeur des Ressources Humaines )  Ali Alaoui ( Directeur Commercial )  Samira Abaragh ( Dir. Rse, marketing )  Bahija Kaimez Brahimi ( Dir. audit interne )</t>
  </si>
  <si>
    <t>Production de sucre blanc à partir du raffinage de sucre brut et l'extraction de la betterave à sucre</t>
  </si>
  <si>
    <t>Alimentation-produits, Sucre et dérivés</t>
  </si>
  <si>
    <t>Enmer</t>
  </si>
  <si>
    <t>Smt Tabacs</t>
  </si>
  <si>
    <t>SMT TABACS</t>
  </si>
  <si>
    <t>87, rue Ahmed El Figuigui -ex Gl Humbert 20500 Casablanca - Maroc</t>
  </si>
  <si>
    <t>https://www.kerix.net/fr/annuaire-entreprise/smt-tabacs</t>
  </si>
  <si>
    <t>Saad Hassar ( Président)    Hugues Degouy ( Directeur Général )  Eric Levy ( Directeur Financier )  Ghassan Khaber ( Directeur corporate )</t>
  </si>
  <si>
    <t>Fabrication, commercialisation de produits du tabac.</t>
  </si>
  <si>
    <t>Café, thé, cacao et tabacs, Tabac et articles pour fumeurs</t>
  </si>
  <si>
    <t>Imperial Brands (angleterre)</t>
  </si>
  <si>
    <t>M.f.b.</t>
  </si>
  <si>
    <t>M.F.B.</t>
  </si>
  <si>
    <t>route d' Azemmour , Km.5 - c/o Domaines agricoles 20220 Dar Bouazza - Maroc</t>
  </si>
  <si>
    <t>https://www.kerix.net/fr/annuaire-entreprise/mfb</t>
  </si>
  <si>
    <t>Bouamar Bouamar ( Président Directeur Général )    Ahmed Benhaddou ( Directeur Général )    Asma ElFali ( Directeur Commercial &amp; Marketing )    Fadl Chraibi ( Dir. logistique )</t>
  </si>
  <si>
    <t>Logistique et transport de fruits et légumes</t>
  </si>
  <si>
    <t>Import-export, Export agroalimentaire, boissons</t>
  </si>
  <si>
    <t>Fresh Track</t>
  </si>
  <si>
    <t>Groupe Les Domaines</t>
  </si>
  <si>
    <t>Donnée manquante : Stock 2020; Donnée manquante : Stock 2022; Donnée manquante : Stock 2023</t>
  </si>
  <si>
    <t>Transport et Logistique</t>
  </si>
  <si>
    <t>Tenor distrib</t>
  </si>
  <si>
    <t>TENOR DISTRIB</t>
  </si>
  <si>
    <t>rue Socrate , angle Yacoub El Mansour - imm. Masurel 20390 Casablanca - Maroc</t>
  </si>
  <si>
    <t>https://www.kerix.net/fr/annuaire-entreprise/tenor-distrib</t>
  </si>
  <si>
    <t>Reda Benchakroun ( Directeur Général )  Karim Chrifi ( Directeur Administratif et Financier )  Abderrahim ElGhoulam ( Responsable Informatique )</t>
  </si>
  <si>
    <t>Distribution de produits et services télécom et financiers</t>
  </si>
  <si>
    <t>Logicom</t>
  </si>
  <si>
    <t>Risma</t>
  </si>
  <si>
    <t>RISMA</t>
  </si>
  <si>
    <t>240, bd Mohamed Zerktouni , 7° étage 20100 Casablanca - Maroc</t>
  </si>
  <si>
    <t>https://www.kerix.net/fr/annuaire-entreprise/risma</t>
  </si>
  <si>
    <t>Azeddine Guessous ( Président) Conseil de surveillance    Sofia Benhamida ( Membre du Directoire )    Meryam Mansour ( Directeur des Ressources Humaines )</t>
  </si>
  <si>
    <t>Holding groupe Accor: 28 hotels/4102 chambres</t>
  </si>
  <si>
    <t>Finance, Holding et assimilés, Participations financières, Hôtels et résidences, Gestion hotelière (services)</t>
  </si>
  <si>
    <t>Donnée manquante : Charges personnel 2020; Donnée manquante : Charges personnel 2021</t>
  </si>
  <si>
    <t>Donnée manquante : Marge EBIT/CP 2020; Donnée manquante : Marge EBIT/CP 2021</t>
  </si>
  <si>
    <t>Donnée manquante : Marge CP/CA 2020; Donnée manquante : Marge CP/CA 2021</t>
  </si>
  <si>
    <t>Hotels Restauration Conferences Spectacles Tourisme</t>
  </si>
  <si>
    <t>Saint-Gobain Sékurit</t>
  </si>
  <si>
    <t>SAINT GOBAIN SEKURIT MAROC</t>
  </si>
  <si>
    <t>de 100,000,000 à 500,000,000 Dh</t>
  </si>
  <si>
    <t>Kénitra</t>
  </si>
  <si>
    <t>188, zone ind. Atlantic free zone 14000 Kénitra - Maroc</t>
  </si>
  <si>
    <t>https://www.kerix.net/fr/annuaire-entreprise/saint-gobain-sekurit-maroc</t>
  </si>
  <si>
    <t>Gianni Scotti ( Gérant)  Javier Menendez ( Directeur Général )  Gilles Abensour ( Deputy delegate )    Isabelle Pillon ( Responsable financier )</t>
  </si>
  <si>
    <t>Production de verre pour l'automobile</t>
  </si>
  <si>
    <t>Véhicules -équipements intérieurs et de carrosserie, Pare-brise, glaces pour automobiles</t>
  </si>
  <si>
    <t>Mmsa</t>
  </si>
  <si>
    <t>Addoha Douja Promotion</t>
  </si>
  <si>
    <t>ADDOHA</t>
  </si>
  <si>
    <t>route de Rabat (r.p. 1) , km.7 - Ain Sebaa 20600 Casablanca - Maroc</t>
  </si>
  <si>
    <t>https://www.kerix.net/fr/annuaire-entreprise/addoha</t>
  </si>
  <si>
    <t>Anas Sefrioui ( Président Directeur Général )    Saad Sefrioui ( Directeur Général pôle administratif )    Kenza Sefrioui ( Directeur Général pôle haut standing )  Saloua Benbrahim ( Directeur Général pôle économique )  Anas Berrada ( Directeur Financier )</t>
  </si>
  <si>
    <t>promotion immobilière. Logements économiques. Certification ISO 9001/2008 (2009)</t>
  </si>
  <si>
    <t>Immobilier -commerce et services, Promotion immobilière, Promotion immobilière sociale</t>
  </si>
  <si>
    <t>Antolin Tanger</t>
  </si>
  <si>
    <t>ADTECH</t>
  </si>
  <si>
    <t>Tanger Free Zone - TFZ , lot. 22B, ilot.  21 90000 Tanger - Maroc</t>
  </si>
  <si>
    <t>https://www.kerix.net/fr/annuaire-entreprise/adtech</t>
  </si>
  <si>
    <t>Rachid Machou ( Directeur Général )    Manal Chaatani ( Directeur Administratif et Financier )  Inesaf Lhessane ( Directeur des Ressources Humaines )  Ibtissam ElBadissi ( Directeur Achat )</t>
  </si>
  <si>
    <t>Fabrication de composants pour intérieur d'automobiles</t>
  </si>
  <si>
    <t>Antolin (espagne)</t>
  </si>
  <si>
    <t>S.o.r.e.c</t>
  </si>
  <si>
    <t>SOREC</t>
  </si>
  <si>
    <t>Angle Rocade de Rabat et rue Ait Malek, bât. C  10220 Rabat - Maroc</t>
  </si>
  <si>
    <t>https://www.kerix.net/fr/annuaire-entreprise/sorec</t>
  </si>
  <si>
    <t>Dakir Benramdane ( Président)    Omar Skalli ( Directeur )  Hassan Asrar ( Directeur Commercial )</t>
  </si>
  <si>
    <t>Encadrement de l'élevage et développement des courses hippiques ( 3 haras, 6 hippodromes aux standards internationaux, 2 000 courses)</t>
  </si>
  <si>
    <t>Associations, syndicats, Associations professionnelles, Associations culturelles, Bétail et chevaux, Chevaux, Élevages</t>
  </si>
  <si>
    <t>Ministère de l'agriculture</t>
  </si>
  <si>
    <t>Gdiragri</t>
  </si>
  <si>
    <t>GDIRAGRI</t>
  </si>
  <si>
    <t>Inezgane</t>
  </si>
  <si>
    <t>route de Tiznit - 19 lot. Yasmina 1 86150 Aït Melloul - Maroc</t>
  </si>
  <si>
    <t>https://www.kerix.net/fr/annuaire-entreprise/gdiragri</t>
  </si>
  <si>
    <t>Mohamed Guedira ( Gérant )</t>
  </si>
  <si>
    <t>Produits phytosanitaires</t>
  </si>
  <si>
    <t>Engrais et phytosanitaire, Phytosanitaires -produits</t>
  </si>
  <si>
    <t>Kostal Maroc</t>
  </si>
  <si>
    <t>KOSTAL MAROC</t>
  </si>
  <si>
    <t>Tanger automotive city - TAC , TAC 2, lot. 11, Fahs Anjra 90000 Tanger - Maroc</t>
  </si>
  <si>
    <t>https://www.kerix.net/fr/annuaire-entreprise/kostal-maroc</t>
  </si>
  <si>
    <t>Ahmed Bennis ( Directeur Général )    Imane ElHammani ( Respons. RH )</t>
  </si>
  <si>
    <t>Industrie automobile</t>
  </si>
  <si>
    <t>Kostal (Allemagne)</t>
  </si>
  <si>
    <t>Dari Couspate</t>
  </si>
  <si>
    <t>DARI COUSPATE</t>
  </si>
  <si>
    <t>Salé</t>
  </si>
  <si>
    <t>quartier industriel,  Ezzahra, ElOulja 11000 Salé - Maroc</t>
  </si>
  <si>
    <t>https://www.kerix.net/fr/annuaire-entreprise/dari-couspate</t>
  </si>
  <si>
    <t>Mohamed Khalil ( Président Directeur Général )  Hassan Khalil ( Directeur Général )  Saïda Khalil ( Directeur Administratif et Financier )  Amine Khalil ( Directeur Dévelopment )  Amine Khalil ( Responsable Export )</t>
  </si>
  <si>
    <t>Fabrication de pâtes alimentaires et couscous. iso 9001, Iso 22000, Haccp, Brc food</t>
  </si>
  <si>
    <t>Dari</t>
  </si>
  <si>
    <t>Silda</t>
  </si>
  <si>
    <t>SILDA</t>
  </si>
  <si>
    <t>zone industrielle - rue Bouabid 80150 Aït Melloul - Maroc</t>
  </si>
  <si>
    <t>https://www.kerix.net/fr/annuaire-entreprise/silda</t>
  </si>
  <si>
    <t>Az-zedine ElBoubekraoui ( Co-Gérant )  Brahim Ben Aabbou ( Co-Gérant )  Mohamed Ben Aabbou ( Directeur Administratif et Financier )  Abdallah Ait Harout ( Directeur Marketing )  Amine M. Elboubekraoui ( Responsable Logistique )</t>
  </si>
  <si>
    <t>Industrie laitière</t>
  </si>
  <si>
    <t>Rafii</t>
  </si>
  <si>
    <t>Martur Maroc Automotive Seating And Interiors</t>
  </si>
  <si>
    <t>Donnée manquante : Chiffre d'affaires 2020 (Dhs); Donnée manquante : Chiffre d'affaires 2021 (Dhs); Donnée manquante : Chiffre d'affaires 2023 (Dhs)</t>
  </si>
  <si>
    <t>Donnée manquante : Resultat d'exploitation 2020 (Dhs); Donnée manquante : Resultat d'exploitation 2021 (Dhs); Donnée manquante : Resultat d'exploitation 2023 (Dhs)</t>
  </si>
  <si>
    <t>Donnée manquante : Stock 2020; Donnée manquante : Stock 2021; Donnée manquante : Stock 2023</t>
  </si>
  <si>
    <t>Donnée manquante : Charges personnel 2020; Donnée manquante : Charges personnel 2021; Donnée manquante : Charges personnel 2023</t>
  </si>
  <si>
    <t>Donnée manquante : Marge EBIT/CA 2020; Donnée manquante : Marge EBIT/CA 2021; Donnée manquante : Marge EBIT/CA 2023</t>
  </si>
  <si>
    <t>Donnée manquante : Marge EBIT/CP 2020; Donnée manquante : Marge EBIT/CP 2021; Donnée manquante : Marge EBIT/CP 2023</t>
  </si>
  <si>
    <t>Donnée manquante : Marge CP/CA 2020; Donnée manquante : Marge CP/CA 2021; Donnée manquante : Marge CP/CA 2023</t>
  </si>
  <si>
    <t>Gpm</t>
  </si>
  <si>
    <t>GPM (Glass Plast Maroc)</t>
  </si>
  <si>
    <t>inférieur à 1,000,000 Dh</t>
  </si>
  <si>
    <t>Marrakech</t>
  </si>
  <si>
    <t>Al Massar, lot. Maazzozia, 1° étg. n° 17 40000 Marrakech - Maroc</t>
  </si>
  <si>
    <t>https://www.kerix.net/fr/annuaire-entreprise/gpm-6064385</t>
  </si>
  <si>
    <t>Badr-Eddine ElBehmout ( Gérant )</t>
  </si>
  <si>
    <t>Production de bouteilles plastiques pour industries cosmétiques, pharmaceutiques, agro-alimentaires et chimiques</t>
  </si>
  <si>
    <t>Bouchons, capsules et rondelles, Bouchons en plastique et caoutchouc, Bouchons métalliques, Emballages , conditionnements en matières plastiques, Bouteilles, flaconnages en plastique</t>
  </si>
  <si>
    <t>Inférieur à 10</t>
  </si>
  <si>
    <t>Ti Automotive Morocco</t>
  </si>
  <si>
    <t>Donnée manquante : Marge EBIT/CP 2020; Donnée manquante : Marge EBIT/CP 2021; Valeur négative ou nulle détectée aux extrémités</t>
  </si>
  <si>
    <t>Sadisma</t>
  </si>
  <si>
    <t>Siof</t>
  </si>
  <si>
    <t>SIOF</t>
  </si>
  <si>
    <t>Fés</t>
  </si>
  <si>
    <t>29, Rue Pictet Q.I Dokkarat 30000 Fés - Maroc</t>
  </si>
  <si>
    <t>https://www.kerix.net/fr/annuaire-entreprise/siof</t>
  </si>
  <si>
    <t>Khalil Lahbabi ( Président Directeur Général )    Youssef Lazar ( Directeur des Ressources Humaines )  Hicham Skalli ( Directeur Marketing )  Khalil Lahbabi ( Responsable Export )</t>
  </si>
  <si>
    <t>Raffinage des huiles alimentaires, extractiond'huile de grignon d'olive, conserves d'olives</t>
  </si>
  <si>
    <t>Dhl Express</t>
  </si>
  <si>
    <t>DHL EXPRESS MAROC</t>
  </si>
  <si>
    <t>114, lotissement la Colline (Sidi Maarouf) 20150 Casablanca - Maroc</t>
  </si>
  <si>
    <t>https://www.kerix.net/fr/annuaire-entreprise/dhl-express-maroc</t>
  </si>
  <si>
    <t>Mohamed Ifrah ( Directeur Général )  Hicham Belabbas ( Directeur Commercial )</t>
  </si>
  <si>
    <t>Transport express de documentset colis. Solutions logistiques</t>
  </si>
  <si>
    <t>Transports express et courses, Transports express internationaux</t>
  </si>
  <si>
    <t>Deutsche Post Dhl Group</t>
  </si>
  <si>
    <t>Syh Morocco- Ikea</t>
  </si>
  <si>
    <t>SYH MOROCCO - IKEA</t>
  </si>
  <si>
    <t>autoroute Casablanca-Mohammedia - Zenatas 28630 Aïn Harrouda - Maroc</t>
  </si>
  <si>
    <t>https://www.kerix.net/fr/annuaire-entreprise/syh-morocco-ikea</t>
  </si>
  <si>
    <t>Mariono Maganto ( Président)  Adil Majd ( Directeur Général )  Adnane Maatalla ( Fondé de Pouvoirs )</t>
  </si>
  <si>
    <t>Mobilier d'ameublement, articles de décoration</t>
  </si>
  <si>
    <t>Décoration -matériel et services, Décoration - objets et fournitures, Éclairage, Éclairage ménager et d'ambiance, Mobilier, meubles, Meubles en kit, Meubles d'intérieur, Meubles pour enfants</t>
  </si>
  <si>
    <t>Moulins de Skhirat - Kenz</t>
  </si>
  <si>
    <t>Al Hamd logistique</t>
  </si>
  <si>
    <t>ALHAMD LOGISTIQUE</t>
  </si>
  <si>
    <t>rue El Haouza - ex E (q.i. Oukacha) 20250 Casablanca - Maroc</t>
  </si>
  <si>
    <t>https://www.kerix.net/fr/annuaire-entreprise/alhamd-logistique</t>
  </si>
  <si>
    <t>Hamza ElEulj ( Président Directeur Général )</t>
  </si>
  <si>
    <t>Transport national et international de marchandises</t>
  </si>
  <si>
    <t>Tria</t>
  </si>
  <si>
    <t>TRIA GROUP</t>
  </si>
  <si>
    <t>route de Rabat (r.p. 1) , Km 11,500 20600 Casablanca - Maroc</t>
  </si>
  <si>
    <t>https://www.kerix.net/fr/annuaire-entreprise/tria-group</t>
  </si>
  <si>
    <t>Mustapha Jamal Eddine ( Président)    Mustapha Jamal Eddine ( Président Directeur Général )    Abdelghani ElFilali ( Respons. RH )  Karima Zouhou ( Responsable Export )  Adil ElAzzouzi ( Responsable Informatique )</t>
  </si>
  <si>
    <t>Production de farine de blé tendre. Production de couscous et pâtes alimentaires à base de blé dur. Commercialisation de conserves de thon et de thé. Certification ISO 9001/2000 (2004)</t>
  </si>
  <si>
    <t>Donnée manquante : Resultat d'exploitation 2020 (Dhs); Valeur négative ou nulle détectée aux extrémités</t>
  </si>
  <si>
    <t>Donnée manquante : Marge EBIT/CA 2020; Valeur négative ou nulle détectée aux extrémités</t>
  </si>
  <si>
    <t>Donnée manquante : Marge EBIT/CP 2020; Valeur négative ou nulle détectée aux extrémités</t>
  </si>
  <si>
    <t>Naftam</t>
  </si>
  <si>
    <t>NAFTAM</t>
  </si>
  <si>
    <t>382, Parc indust Sapino 27000 Nouasseur - Maroc</t>
  </si>
  <si>
    <t>https://www.kerix.net/fr/annuaire-entreprise/naftam</t>
  </si>
  <si>
    <t>Najem Idhali ( Gérant )    Lhoucine Kakaf ( Directeur Administratif et Financier )  Nezha Aitbenyahya ( Directeur des Ressources Humaines )</t>
  </si>
  <si>
    <t>Gestion de station de service et vente de produits pétroliers</t>
  </si>
  <si>
    <t>Bioui travaux</t>
  </si>
  <si>
    <t>SBTX</t>
  </si>
  <si>
    <t>Oujda</t>
  </si>
  <si>
    <t>37, rue de Berkane et angle Amar Bnou Yassir 60000 Oujda - Maroc</t>
  </si>
  <si>
    <t>https://www.kerix.net/fr/annuaire-entreprise/sbtx</t>
  </si>
  <si>
    <t>Abderrahim Bioui ( Gérant )</t>
  </si>
  <si>
    <t>Travaux publics, aménagements urbains, assainissement, eau potable, réalisation de barrages, voies express et autoroutes. Construction de ponts et ouvrages d'art</t>
  </si>
  <si>
    <t>Aptiv Connection Systems Morocco</t>
  </si>
  <si>
    <t>Best milk</t>
  </si>
  <si>
    <t>BEST MILK</t>
  </si>
  <si>
    <t>rue Idrissi - Q.I. hay Hassani 40000 Marrakech - Maroc</t>
  </si>
  <si>
    <t>https://www.kerix.net/fr/annuaire-entreprise/best-milk</t>
  </si>
  <si>
    <t>Fouad Benhida ( Directeur Général )  Adil Abou Ali ( Directeur Administratif et Financier )</t>
  </si>
  <si>
    <t>Production de produits laitiers</t>
  </si>
  <si>
    <t>Lait et produits laitiers, Laiteries, beurreries (unités industrielles), Produits dérivés du lait</t>
  </si>
  <si>
    <t>Candia (lait)</t>
  </si>
  <si>
    <t>Anouar Invest (maroc)</t>
  </si>
  <si>
    <t>Acwa power ouarzazate</t>
  </si>
  <si>
    <t>S.e.v.a.m.</t>
  </si>
  <si>
    <t>SEVAM</t>
  </si>
  <si>
    <t>bd Oukat Badi , Roches Noires  20290 Casablanca - Maroc</t>
  </si>
  <si>
    <t>https://www.kerix.net/fr/annuaire-entreprise/sevam</t>
  </si>
  <si>
    <t>Gilles Martignac ( Administrateur)  Clerq Guy-René André de ( Administrateur)  Karim Ammar ( Directeur Général Délégué )  Bouchra Snaibi ( Directeur Administratif et Financier )  Hassan Tahri Joutei ( Directeur Commercial &amp; Marketing )  Angélique Abouliatim ( Directeur des Ressources Humaines )  Abderrahim ElAbbadi ( Directeur d'Exploitation )  Hassan Tahri Joutei ( Responsable Export )</t>
  </si>
  <si>
    <t>Industrie du verre creux (emballage et gobeleterie): bouteilles, pots standard et personnalisés, verres de table, luminaires (diffuseurs) Certification ISO 9001/2015, Fssc 22000</t>
  </si>
  <si>
    <t>Emballages, conditionnements en verre, Flaconnages en verre, Bouteilles en verre, Bocaux en verre, Luminaires et abat-jour, Luminaires, Luminaires -fournitures, Verrerie et cristallerie, Verrerie de table, Verrerie pour hôtels, collectivités</t>
  </si>
  <si>
    <t>Mdi</t>
  </si>
  <si>
    <t>Emballage Conditionnement Marquage</t>
  </si>
  <si>
    <t>Dell</t>
  </si>
  <si>
    <t>DELL TECHNOLOGIES MAROC</t>
  </si>
  <si>
    <t>Casanearshore (Sidi Maarouf) , shore 12 - Bd El Qods  20270 Casablanca - Maroc</t>
  </si>
  <si>
    <t>https://www.kerix.net/fr/annuaire-entreprise/dell-technologies-maroc</t>
  </si>
  <si>
    <t>S.A.S</t>
  </si>
  <si>
    <t>Omar Sqalli ( Directeur Général )  Imane Elaasri ( Directeur des Ressources Humaines )  Abdeslam Lahlou ( Responsable Commercial )</t>
  </si>
  <si>
    <t>Matériel informatique</t>
  </si>
  <si>
    <t>Informatique- ordinateurs, Micro-ordinateurs</t>
  </si>
  <si>
    <t>Informatique Télécommunications</t>
  </si>
  <si>
    <t>Somap</t>
  </si>
  <si>
    <t>SOMAP</t>
  </si>
  <si>
    <t>382, bd Emile Zola 20300 Casablanca - Maroc</t>
  </si>
  <si>
    <t>https://www.kerix.net/fr/annuaire-entreprise/somap</t>
  </si>
  <si>
    <t>Haïm Cohen ( Administrateur Unique)</t>
  </si>
  <si>
    <t>Distribution de carburant, lubrifiants</t>
  </si>
  <si>
    <t>C.m.g.p.</t>
  </si>
  <si>
    <t>C.M.G.P.</t>
  </si>
  <si>
    <t>102, Parc indust Sapino 27000 Nouasseur - Maroc</t>
  </si>
  <si>
    <t>https://www.kerix.net/fr/annuaire-entreprise/cmgp</t>
  </si>
  <si>
    <t>Youssef Moamah ( Président Directeur Général )    Hicham Khattab ( Directeur Général Adjoint )</t>
  </si>
  <si>
    <t>Distribution de matériel d'irrigation, étude et réalisation de projets d'irrigation. Certifié Iso 9001/2015, 14001/2015, 45001/2018 ...</t>
  </si>
  <si>
    <t>Hidroten, Netafim, Bermad, Sicda, Arkal, Rainbird(irrigation), Toro(irrigation)...</t>
  </si>
  <si>
    <t>Sefamar</t>
  </si>
  <si>
    <t>SEFAMAR</t>
  </si>
  <si>
    <t>route de Zenata - r.s. 111 (côtière) , Z.I. Ain Sebaa  20600 Casablanca - Maroc</t>
  </si>
  <si>
    <t>https://www.kerix.net/fr/annuaire-entreprise/sefamar</t>
  </si>
  <si>
    <t>Allal Mansouri ( Président Directeur Général )  Samira Mansouri ( Directeur )  Moltif Cherki ( Directeur Administratif et Financier )</t>
  </si>
  <si>
    <t>Usine d'assemblage: camions, autobus, camions malaxeurs</t>
  </si>
  <si>
    <t>Béton - matériel de fabrication, transport et mise-en-oeuvre, Camions malaxeurs, Pompes à béton, Camions, camionnettes et autocars, Camions, Tracteurs routiers, Autocars et autobus, Véhicules industriels et spéciaux, Véhicules industriels, Véhicules de lutte contre l'incendie, Véhicules de voirie et de nettoiement, Véhicules tous terrains, 4x4</t>
  </si>
  <si>
    <t>Schwing-Stetter, Man</t>
  </si>
  <si>
    <t>Man (Allemagne)</t>
  </si>
  <si>
    <t>Schneider Electric Maroc</t>
  </si>
  <si>
    <t>SCHNEIDER ELECTRIC MAROC</t>
  </si>
  <si>
    <t>lotissement la Colline (Sidi Maarouf) , imm. les 4 temps 20190 Casablanca - Maroc</t>
  </si>
  <si>
    <t>https://www.kerix.net/fr/annuaire-entreprise/schneider-electric-maroc</t>
  </si>
  <si>
    <t>Mohamed Saad ( Président) Afrique  Imane Bejja ( Responsable Marketing )</t>
  </si>
  <si>
    <t>Appareillages électriques industriels</t>
  </si>
  <si>
    <t>Aveva</t>
  </si>
  <si>
    <t>Schneider Electric industries sas (France)</t>
  </si>
  <si>
    <t>Electricite Electronique Audiovisuel</t>
  </si>
  <si>
    <t>Promopharm</t>
  </si>
  <si>
    <t>PROMOPHARM</t>
  </si>
  <si>
    <t>zone indust du Sahel , rue 7 26402 Had Soualem - Maroc</t>
  </si>
  <si>
    <t>https://www.kerix.net/fr/annuaire-entreprise/promopharm</t>
  </si>
  <si>
    <t>Eyad Abuawad ( Président)  Mohamed AlAlami ( Directeur Général )  Amine Alaoui Belghiti ( Pharmacien responsable )  Said ElBouachi ( Directeur Financier )</t>
  </si>
  <si>
    <t>Laboratoire de spécialités pharmaceutiques. Certification Iso 9001/2008</t>
  </si>
  <si>
    <t>Parfumerie, toilette, hygiène -produits et articles, Parfumerie et cosmétiques, Pharmacie -produits et services, Spécialités pharmaceutiques</t>
  </si>
  <si>
    <t>Hikma Mena holding (jordanie)</t>
  </si>
  <si>
    <t>Pharmaceutique Sante Bien Etre</t>
  </si>
  <si>
    <t>Bella tawziaa</t>
  </si>
  <si>
    <t>Oromecanica</t>
  </si>
  <si>
    <t>OROMECANICA</t>
  </si>
  <si>
    <t>zone industrielle Sidi Maarouf , ct.1029 20190 Casablanca - Maroc</t>
  </si>
  <si>
    <t>https://www.kerix.net/fr/annuaire-entreprise/oromecanica</t>
  </si>
  <si>
    <t>Aziz ElHajouji ( Gérant unique )  Sanaa Tadlaoui ( Directeur Général )  Mohamed Anini ( Respons. RH )</t>
  </si>
  <si>
    <t>Import et fabrication de bijoux en or.</t>
  </si>
  <si>
    <t>Bijouterie, joaillerie, orfèvrerie, Bijouterie, joaillerie, Experts en bijoux et joaillerie</t>
  </si>
  <si>
    <t>OCP SA</t>
  </si>
  <si>
    <t>OCP GROUPE</t>
  </si>
  <si>
    <t>Afriquia gaz</t>
  </si>
  <si>
    <t>AFRIQUIA GAZ</t>
  </si>
  <si>
    <t>139, bd Moulay Ismaïl 20290 Casablanca - Maroc</t>
  </si>
  <si>
    <t>https://www.kerix.net/fr/annuaire-entreprise/afriquia-gaz</t>
  </si>
  <si>
    <t>Ali Wakrim ( Président)    Amine Abdelhakim ( Directeur Général Délégué )  Tawfiq Hamoumi ( Directeur Général Pôle Gaz )    Ghassane Benchekroun ( Directeur Administratif et Financier )</t>
  </si>
  <si>
    <t>Distribution de gaz gpl, en bouteilles, vrac et conditionné. 4 centres emplisseurs. Certification ISO 9001/2015- ISO 14001- ISO 45001</t>
  </si>
  <si>
    <t>Akwagroup (maroc)</t>
  </si>
  <si>
    <t>LafargeHolcim Maroc</t>
  </si>
  <si>
    <t>LAFARGEHOLCIM MAROC</t>
  </si>
  <si>
    <t>6, rte de la Mecque (Californie) , q.les Crêtes 20150 Casablanca - Maroc</t>
  </si>
  <si>
    <t>https://www.kerix.net/fr/annuaire-entreprise/lafargeholcim-maroc</t>
  </si>
  <si>
    <t>Saïd ElHadi ( Président)    Marouane Tarafa ( Administrateur)    Khalid Samaka ( Directeur Général )  Mohamed Kharraki ( Directeur Souss Massa )  Amine Cherrat ( Directeur Financier )  Boubker Bouchentouf ( Directeur Commercial )  Mostapha Hebbassi ( Directeur Marketing )    Mounia Khourache ( Directeur Achat )</t>
  </si>
  <si>
    <t>Production de ciment, béton, granulats, chaux et plâtre</t>
  </si>
  <si>
    <t>Bétons prêt-à-l'emploi, Béton prêt à l'emploi bpe, Ciments, chaux et liants divers, Ciments et chaux, Ciments spéciaux, Mortiers et ciments réfractaires, Enduits et colles pour le bâtiment, Mortiers, produits de ragréage</t>
  </si>
  <si>
    <t>S.n.e.p.</t>
  </si>
  <si>
    <t>S,n,e,p,</t>
  </si>
  <si>
    <t>S.N.E.P.</t>
  </si>
  <si>
    <t>223, bd Mohammed V 20000 Casablanca - Maroc</t>
  </si>
  <si>
    <t>https://www.kerix.net/fr/annuaire-entreprise/snep</t>
  </si>
  <si>
    <t>Mama Tajmouati Chaabi ( Président)    Omar Chaabi ( Administrateur)    Fayçal ElKadiri ( Directeur Général )  Rachida ElHajjaji ( Directeur Financier )</t>
  </si>
  <si>
    <t>Activité d'électrolyse: production de chlore, soude caustique, eau de Javel, acide chlorhydrique. Activité vinylique: production de Pvc et de compound Pvc</t>
  </si>
  <si>
    <t>Chimie (matières premières), Chimie non organique, Matières plastiques de base, Pétrochimie, Chimie (par applications), Plastiques, caoutchouc (produits chimiques), Produits chimiques divers, Nettoyage et entretien -produits, Désinfectants et désodorisants</t>
  </si>
  <si>
    <t>Holding Ynna (maroc)</t>
  </si>
  <si>
    <t>Damandis</t>
  </si>
  <si>
    <t>DAMANDIS</t>
  </si>
  <si>
    <t>13, zone indust Oulad Salah , lot. 13&amp;14  20180 Bouskoura - Maroc</t>
  </si>
  <si>
    <t>https://www.kerix.net/fr/annuaire-entreprise/damandis</t>
  </si>
  <si>
    <t>Hamid Raji ( Président)    Mohamed ElAlaoui ( Directeur Général )</t>
  </si>
  <si>
    <t>distribution de produits alimentaires</t>
  </si>
  <si>
    <t>Electro Bousfiha</t>
  </si>
  <si>
    <t>ELECTRO BOUSFIHA</t>
  </si>
  <si>
    <t>Meknès</t>
  </si>
  <si>
    <t>77, lot. Attanmia, Q.I. Sidi Bouzekri 50000 Meknès - Maroc</t>
  </si>
  <si>
    <t>https://www.kerix.net/fr/annuaire-entreprise/electro-bousfiha</t>
  </si>
  <si>
    <t>Hakim Serghini ( Directeur Général )  Ghizlane Bousfiha ( Directeur Administratif et Financier )  Ikram Serghini ( Responsable Marketing )</t>
  </si>
  <si>
    <t>Vente d'appareils électroménagers et audiovisuels</t>
  </si>
  <si>
    <t>Midea, Schneider, Haier, Samsung</t>
  </si>
  <si>
    <t>Donnée manquante : Charges personnel 2020; Valeur négative ou nulle détectée aux extrémités</t>
  </si>
  <si>
    <t>Matis aérospace (Labinal)</t>
  </si>
  <si>
    <t>MATIS AÉROSPACE (LABINAL)</t>
  </si>
  <si>
    <t>technopole de Nouasseur - BP 98 27000 Nouasseur - Maroc</t>
  </si>
  <si>
    <t>https://www.kerix.net/fr/annuaire-entreprise/matis-aerospace-labinal</t>
  </si>
  <si>
    <t>Zahira Bouaouda ( Directeur Général )    Sébastien Jaulerry ( Directeur )</t>
  </si>
  <si>
    <t>Fournitures pour l'aéronautique: faisceaux de cables</t>
  </si>
  <si>
    <t>Labinal groupe Safran</t>
  </si>
  <si>
    <t>Aéronautique</t>
  </si>
  <si>
    <t>Gocom</t>
  </si>
  <si>
    <t>GOCOM</t>
  </si>
  <si>
    <t>331, lotissement Lina (Sidi Maarouf) route 1029 20190 Casablanca - Maroc</t>
  </si>
  <si>
    <t>https://www.kerix.net/fr/annuaire-entreprise/gocom</t>
  </si>
  <si>
    <t>Reda Belfquih Meziane ( Président)  ElHadi Lamrini ( Directeur Général )</t>
  </si>
  <si>
    <t>Distributeur agréé Inwi: fixe, mobile, internet</t>
  </si>
  <si>
    <t>Mazaya group(maroc)</t>
  </si>
  <si>
    <t>Longométal Afrique</t>
  </si>
  <si>
    <t>LONGOMÉTAL AFRIQUE</t>
  </si>
  <si>
    <t>bd Oukat Badi , derrière Ingélec 20290 Casablanca - Maroc</t>
  </si>
  <si>
    <t>https://www.kerix.net/fr/annuaire-entreprise/longometal-afrique</t>
  </si>
  <si>
    <t>Ismail Akalay ( Président Directeur Général )    Alae Bennani ( Directeur Général Adjoint )  Dahmane Boussiam ( Directeur Administratif et Financier )</t>
  </si>
  <si>
    <t>Distribution de produits métallurgiques et pour le batiment</t>
  </si>
  <si>
    <t>Arcelor Mittal</t>
  </si>
  <si>
    <t>Donnée manquante : Stock 2020; Donnée manquante : Stock 2022; Valeur négative ou nulle détectée aux extrémités</t>
  </si>
  <si>
    <t>Soremed</t>
  </si>
  <si>
    <t>SOREMED</t>
  </si>
  <si>
    <t>34,  Zone industrielle Tassila 80350 Inezgane - Maroc</t>
  </si>
  <si>
    <t>https://www.kerix.net/fr/annuaire-entreprise/soremed</t>
  </si>
  <si>
    <t>Hamid Ouahbi ( Président Directeur Général )    Omar Koukou ( Directeur Général )</t>
  </si>
  <si>
    <t>Répartition pharmaceutique et parapharmaceutique</t>
  </si>
  <si>
    <t>Pharmacie -produits et services, Spécialités pharmaceutiques, Répartiteurs de produits pharmaceutiques</t>
  </si>
  <si>
    <t>Somachame</t>
  </si>
  <si>
    <t>SOMACHAME</t>
  </si>
  <si>
    <t>bd El Maaden -ex L- Sidi Bernoussi , Q.i. Est Ain Sebaa 20250 Casablanca - Maroc</t>
  </si>
  <si>
    <t>https://www.kerix.net/fr/annuaire-entreprise/somachame</t>
  </si>
  <si>
    <t>Ahmed Machrah ( Gérant )    Fayçal Naji ( Directeur Général Adjoint )  Samira Machrah ( Directrice générale )</t>
  </si>
  <si>
    <t>Produits métallurgiques. Charpente et constructions métalliques</t>
  </si>
  <si>
    <t>Aciers, Feuilles acier, Profilés acier, Constructions métalliques, Constructions métalliques lourdes, Profilés et barres, Profilés métalliques, Tôles et feuillards, Feuilles en acier, Feuillards et bobines</t>
  </si>
  <si>
    <t>Fujikura automotive</t>
  </si>
  <si>
    <t>Ansamble Maroc</t>
  </si>
  <si>
    <t>ANSAMBLE MAROC</t>
  </si>
  <si>
    <t>9, lotiss. Mandarona (Sidi Maarouf) , imm. Horizon - 1°ét. 20190 Casablanca - Maroc</t>
  </si>
  <si>
    <t>https://www.kerix.net/fr/annuaire-entreprise/ansamble-maroc</t>
  </si>
  <si>
    <t>François Bonnot ( Président)  Nicolas Belleteste ( Directeur Général )    Myriem Tarfaoui ( Directeur Marketing )</t>
  </si>
  <si>
    <t>Restauration et services aux entreprises</t>
  </si>
  <si>
    <t>Restauration d'entreprises et de collectivités, Gestion de restaurants pour collectivités, Fournitures de repas pour entreprises et collectivités, catering</t>
  </si>
  <si>
    <t>Groupe OCS</t>
  </si>
  <si>
    <t>Abda céréales</t>
  </si>
  <si>
    <t>ABDA CÉRÉALES</t>
  </si>
  <si>
    <t>Safi</t>
  </si>
  <si>
    <t>km.4 route de Hrara, BP 524 46000 Safi - Maroc</t>
  </si>
  <si>
    <t>https://www.kerix.net/fr/annuaire-entreprise/abda-cereales</t>
  </si>
  <si>
    <t>Abdessamad ElMaddarsi ( Gérant )  Jamal M'hamedi ( Directeur Général )</t>
  </si>
  <si>
    <t>commercialisation de céréales et légumineuses</t>
  </si>
  <si>
    <t>Agriculture-produits, Légumes secs, céréales</t>
  </si>
  <si>
    <t>Scania Maroc</t>
  </si>
  <si>
    <t>SCANIA MAROC</t>
  </si>
  <si>
    <t>rue Ghiriane -ex. Vuillanier , RP.1, km.7 - Aïn Sebaa 20250 Casablanca - Maroc</t>
  </si>
  <si>
    <t>https://www.kerix.net/fr/annuaire-entreprise/scania-maroc</t>
  </si>
  <si>
    <t>Monssif Abied ( Administrateur Directeur Général )  Johan Van Schalkwyk ( Directeur Administratif et Financier )</t>
  </si>
  <si>
    <t>importation et commercialisation de camions, autobus et autocars, pièces de rechange, moteurs marins et industriels marque Scania</t>
  </si>
  <si>
    <t>Camions, camionnettes et autocars, Camions, Autocars et autobus</t>
  </si>
  <si>
    <t>Scania cv Ab (Suède)</t>
  </si>
  <si>
    <t>Rr holding</t>
  </si>
  <si>
    <t>A.u.d.a.</t>
  </si>
  <si>
    <t>A,u,d,a,</t>
  </si>
  <si>
    <t>A.U.D.A.</t>
  </si>
  <si>
    <t>hay Hassani , aéroport de Casa-Anfa - BP 82382 20036 Casablanca - Maroc</t>
  </si>
  <si>
    <t>https://www.kerix.net/fr/annuaire-entreprise/auda</t>
  </si>
  <si>
    <t>Maitre d'ouvrage du projet CasaAnfa de Casablanca</t>
  </si>
  <si>
    <t>Architectes, architecture (sélection), Urbanistes, conseils en urbanisme</t>
  </si>
  <si>
    <t>Cdg développement(maroc)</t>
  </si>
  <si>
    <t>Cpre pharmaceutique</t>
  </si>
  <si>
    <t>CPRE</t>
  </si>
  <si>
    <t>808, rue El Farabi, Q.I. Sidi Brahim 30000 Fés - Maroc</t>
  </si>
  <si>
    <t>https://www.kerix.net/fr/annuaire-entreprise/cpre</t>
  </si>
  <si>
    <t>Hamid Ouahbi ( Directeur Général )    Lhcen Aitbentalb ( Directeur Administratif et Financier )</t>
  </si>
  <si>
    <t>Commerce en gros de produits pharmaceutiques</t>
  </si>
  <si>
    <t>T2S</t>
  </si>
  <si>
    <t>84, zone indust Oulad Salah , lot. 84 27182 Bouskoura - Maroc</t>
  </si>
  <si>
    <t>https://www.kerix.net/fr/annuaire-entreprise/t2s</t>
  </si>
  <si>
    <t>Abderraouf Sordo ( Président Directeur Général )  Saad Mikou ( Directeur Général Adjoint )  Imane Bennani ( Directeur Financier )  Rabia Jamii ( Directeur des Ressources Humaines )</t>
  </si>
  <si>
    <t>Distribution et maintenance d'Equipements médicaux.</t>
  </si>
  <si>
    <t>Analyses et contrôle biologique et médical-matériel, Laboratoires-appareils, matériel et fournitures, Analyses biologiques-matériel, Microscopes et accessoires, Médecine, chirurgie -matériel, Instruments médicaux et chirurgicaux, Diagnostic médical-matériel, Électronique médicale, radiologie (matériel), Anesthésie réanimation -matériel, Consommables médico-chirurgicaux, Autres équipements médicaux, Optique, audition, Optique scientifique -matériel, Précision -matériel, Instruments de précision</t>
  </si>
  <si>
    <t>GE healthware</t>
  </si>
  <si>
    <t>Tarfaya energy company - Tarec</t>
  </si>
  <si>
    <t>Petrostar Maroc</t>
  </si>
  <si>
    <t>PETROSTAR MAROC</t>
  </si>
  <si>
    <t>201, av. Mohammed V, imm. Iguenouane 80000 Agadir - Maroc</t>
  </si>
  <si>
    <t>https://www.kerix.net/fr/annuaire-entreprise/petrostar-maroc</t>
  </si>
  <si>
    <t>Yassine ElOmari ( Gérant )  Oumaima Michbal ( Directeur Marketing &amp; Communication )</t>
  </si>
  <si>
    <t>Distribution de carburants et lubrifiants</t>
  </si>
  <si>
    <t>Lubrifiants, Lubrifiants pour l'automobile, Lubrifiants industriels, Lubrifiants spéciaux, Additifs pour combustibles, Pétroliers (produits), Carburants</t>
  </si>
  <si>
    <t>V.c.r.</t>
  </si>
  <si>
    <t>V,c,r,</t>
  </si>
  <si>
    <t>VCR-SODALMU</t>
  </si>
  <si>
    <t>Fmcg</t>
  </si>
  <si>
    <t>Nourbecotrav</t>
  </si>
  <si>
    <t>BECOTRAV</t>
  </si>
  <si>
    <t>de 1,000,000 à 5,000,000 Dh</t>
  </si>
  <si>
    <t>11, rue Saïdia, Bettana 11000 Salé - Maroc</t>
  </si>
  <si>
    <t>https://www.kerix.net/fr/annuaire-entreprise/becotrav</t>
  </si>
  <si>
    <t>Jamal Bentanegi ( Gérant )</t>
  </si>
  <si>
    <t>Construction de bâtiments</t>
  </si>
  <si>
    <t>Bâtiment -construction de, Résidences, petits ensembles (construction), Travaux de maintenance de batiment</t>
  </si>
  <si>
    <t>Spie Maroc</t>
  </si>
  <si>
    <t>SPIEE</t>
  </si>
  <si>
    <t>34, av. Forêt Maâmoura, hay Jabal Tarek, Branes 2 90000 Tanger - Maroc</t>
  </si>
  <si>
    <t>https://www.kerix.net/fr/annuaire-entreprise/spiee</t>
  </si>
  <si>
    <t>Youssef Tantaoui ( Directeur Général )</t>
  </si>
  <si>
    <t>Systèmes de sécurité incendie, vidéosurveillance, sonorisation</t>
  </si>
  <si>
    <t>Manutention Securite</t>
  </si>
  <si>
    <t>Ewane Assets</t>
  </si>
  <si>
    <t>Forafric</t>
  </si>
  <si>
    <t>FORAFRIC</t>
  </si>
  <si>
    <t>89, bd Massira El Khadra 20100 Casablanca - Maroc</t>
  </si>
  <si>
    <t>https://www.kerix.net/fr/annuaire-entreprise/forafric</t>
  </si>
  <si>
    <t>Ari Bouzbib ( Président) Groupe  Khalid Assari ( Président Directeur Général )    Saad Bendidi ( Vice Président délégué )    Ali Aksim ( Directeur Administratif et Financier )</t>
  </si>
  <si>
    <t>Céréales, graines, légumineuses, couscous</t>
  </si>
  <si>
    <t>Maymouna(couscous), Tria</t>
  </si>
  <si>
    <t>Fgis (gabon)</t>
  </si>
  <si>
    <t>Robelbois</t>
  </si>
  <si>
    <t>ROBELBOIS</t>
  </si>
  <si>
    <t>32, rue Planquette , Belvédère 20300 Casablanca - Maroc</t>
  </si>
  <si>
    <t>https://www.kerix.net/fr/annuaire-entreprise/robelbois</t>
  </si>
  <si>
    <t>Catherine Hotelin ( Président)    Gilles Hotelin ( Administrateur)    Guillaume Hotelin ( Directeur Général )</t>
  </si>
  <si>
    <t>Importation de bois et dérivés. Fournitures pour le batiment</t>
  </si>
  <si>
    <t>Isover, Polyrey, Resopal, Soprema, Placoplatre, Rockwool,</t>
  </si>
  <si>
    <t>Cema-Bois de l'Atlas</t>
  </si>
  <si>
    <t>Cema-Bois de lAtlas</t>
  </si>
  <si>
    <t>CEMA-BOIS DE L'ATLAS</t>
  </si>
  <si>
    <t>avenue Abou Bakr El Kadiri (Si Maarouf) , BP 13203 20190 Casablanca - Maroc</t>
  </si>
  <si>
    <t>https://www.kerix.net/fr/annuaire-entreprise/cema-bois-de-latlas</t>
  </si>
  <si>
    <t>Hassan Lamrani Karim ( Président)    Ali Fassi Fihri ( Directeur Général Adjoint )  Mohamed Lahlou ( Directeur Financier )  Abdellah Chami Khazraji ( Directeur Commercial &amp; Marketing )  Abdelmajid Eljai ( Directeur Commercial )  Abdelmajid Eljai ( Directeur Export )</t>
  </si>
  <si>
    <t>Fabrication de panneaux en contreplaqués, panneaux de particules, Stratidécor et contreplaqués essences fines. Certification: Fsc, Komo, Ce2+, Iso 14001, Iso 9001,</t>
  </si>
  <si>
    <t>Cema Kit, Cema Panneaux, Cema Bibane</t>
  </si>
  <si>
    <t>Groupe Safari (maroc)</t>
  </si>
  <si>
    <t>Microdata</t>
  </si>
  <si>
    <t>MICRODATA</t>
  </si>
  <si>
    <t>30, bd Ibn Sina - ex Avicenne 20200 Casablanca - Maroc</t>
  </si>
  <si>
    <t>https://www.kerix.net/fr/annuaire-entreprise/microdata</t>
  </si>
  <si>
    <t>Hassan Amor ( Président Directeur Général )  Mohamed Nakeed ( Directeur Général Adjoint )  Farid Amor ( Directeur Financier )  Malika Lechguar ( Directeur des Ressources Humaines )</t>
  </si>
  <si>
    <t>matériel informatique</t>
  </si>
  <si>
    <t>Informatique- logiciels de programmation, d'exploitation, de gestion, Logiciels d'exploitation, Informatique- ordinateurs, Micro-ordinateurs</t>
  </si>
  <si>
    <t>AlOmrane Rabat</t>
  </si>
  <si>
    <t>ALOMRANE RABAT</t>
  </si>
  <si>
    <t>Hay Riyad , rue Narjiss, ilot 31 - secteur 17 12000 Rabat - Maroc</t>
  </si>
  <si>
    <t>https://www.kerix.net/fr/annuaire-entreprise/alomrane-rabat</t>
  </si>
  <si>
    <t>Badr Kanouni ( Président)  Abderrazak Sadok ( Directeur Général )  Abderrahman Rahali ( Directeur Marketing )</t>
  </si>
  <si>
    <t>Promoteur immobilier.</t>
  </si>
  <si>
    <t>Sicotel distribution</t>
  </si>
  <si>
    <t>SICOTEL COMMUNICATIONS</t>
  </si>
  <si>
    <t>de 5,000,000 à 10,000,000 Dh</t>
  </si>
  <si>
    <t>50, av de l' Armée Royale , complexe commercial des Habous 22000 Casablanca - Maroc</t>
  </si>
  <si>
    <t>https://www.kerix.net/fr/annuaire-entreprise/sicotel-communications</t>
  </si>
  <si>
    <t>Akram Fathi ( Gérant )</t>
  </si>
  <si>
    <t>Ingénierie télécom</t>
  </si>
  <si>
    <t>Rahmouni auto service</t>
  </si>
  <si>
    <t>RAHMOUNI AUTO SERVICE</t>
  </si>
  <si>
    <t>292, bd de Bordeaux 20000 Casablanca - Maroc</t>
  </si>
  <si>
    <t>https://www.kerix.net/fr/annuaire-entreprise/rahmouni-auto-service</t>
  </si>
  <si>
    <t>Mohamed Rahmouni ( Gérant )  Lamyaa Rahmouni ( Directeur des Ressources Humaines )  Fahd Rahmouni ( Directeur Marketing )</t>
  </si>
  <si>
    <t>Concessionnaire automobiles</t>
  </si>
  <si>
    <t>Longométal armatures</t>
  </si>
  <si>
    <t>LONGOMÉTAL ARMATURES</t>
  </si>
  <si>
    <t>Zone industrielle, lot 25 26100 Berrechid - Maroc</t>
  </si>
  <si>
    <t>https://www.kerix.net/fr/annuaire-entreprise/longometal-armatures</t>
  </si>
  <si>
    <t>Amine Abrak ( Président Directeur Général )    Abdelmajid Boumahdi ( Directeur des Ressources Humaines )  Mhamed Bahanini ( Responsable Informatique )</t>
  </si>
  <si>
    <t>fabrication d'armatures coupées, façonnées et posées pour béton armé</t>
  </si>
  <si>
    <t>Grillages, treillis, armatures, Treillis soudé, Armatures pour béton</t>
  </si>
  <si>
    <t>Sonasid (maroc)</t>
  </si>
  <si>
    <t>Comarbois</t>
  </si>
  <si>
    <t>COMARBOIS</t>
  </si>
  <si>
    <t>Bd Ahl Loghlam, Sidi Bernoussi 20630 Casablanca - Maroc</t>
  </si>
  <si>
    <t>https://www.kerix.net/fr/annuaire-entreprise/comarbois</t>
  </si>
  <si>
    <t>Gilles Hotelin ( Président)    Guillaume Hotelin ( Directeur Général délégué )    Renaud Guillon ( Directeur )  Badr Benslimane ( Directeur Commercial )  Coralie Hotelin ( Documentation Commerciale )</t>
  </si>
  <si>
    <t>Importateur et distributeur de bois, panneaux et matériaux de construction</t>
  </si>
  <si>
    <t>Agt, Alvic, Fundermax</t>
  </si>
  <si>
    <t>Hôtel la Mamounia</t>
  </si>
  <si>
    <t>HÔTEL LA MAMOUNIA</t>
  </si>
  <si>
    <t>Avenue Bab Jdid 40000 Marrakech - Maroc</t>
  </si>
  <si>
    <t>https://www.kerix.net/fr/annuaire-entreprise/hotel-la-mamounia</t>
  </si>
  <si>
    <t>Med Rabie Khlie ( Président)    Pierre Jochem ( Directeur Général )  Hanane Lafou ( Respons. RH )</t>
  </si>
  <si>
    <t>Hôtel *****Palace</t>
  </si>
  <si>
    <t>Hôtels et résidences, Hôtels luxe 5*l, Casinos, salles de jeux</t>
  </si>
  <si>
    <t>Affiliation "Leading hotels of the world"</t>
  </si>
  <si>
    <t>Barid Al Maghrib</t>
  </si>
  <si>
    <t>POSTE MAROC</t>
  </si>
  <si>
    <t>av. Moulay Ismaïl , Hassan 10020 Rabat - Maroc</t>
  </si>
  <si>
    <t>https://www.kerix.net/fr/annuaire-entreprise/poste-maroc</t>
  </si>
  <si>
    <t>Amin Benjelloun Touimi ( Directeur Général )    Redouane Najm-Eddine ( Président du Directoire )  Abderrahim Bakine ElIdrissi ( Directeur Général Ems Chronopost )  Fatiha Koutabi ( Directeur Général Barid Media )  Younès Shaimi ( Directeur pôle Pilotage et Moyens généraux )  Fouad Zaidi ( Directeur Poste digitale )  Ahmed Lahbabi ( Directeur central Audit et Inspection )</t>
  </si>
  <si>
    <t>Courrier, banque, colis et logistique, poste digitale</t>
  </si>
  <si>
    <t>Banques et crédit, Banques, Institutions bancaires spécialisées, Bureaux de change, Transfert d'argent, Systèmes de paiement ou de crédit, Transports express et courses, Messageries de presse et d'édition, Courses, transports sur appel, Transports express internationaux, Transports express et courses nationaux, Messagerie documentaire, publicitaire</t>
  </si>
  <si>
    <t>Amana, Sdtm, Barid Media, Chronopost, Barid eSign, Courrier prio, Mandat Express, Barid Cash</t>
  </si>
  <si>
    <t>Etat marocain</t>
  </si>
  <si>
    <t>Eurogate Tanger</t>
  </si>
  <si>
    <t>EUROGATE TANGER</t>
  </si>
  <si>
    <t>zone franche Ksar Majaz - Anjra 90000 Tanger - Maroc</t>
  </si>
  <si>
    <t>https://www.kerix.net/fr/annuaire-entreprise/eurogate-tanger</t>
  </si>
  <si>
    <t>Andrea Cervia ( Président Directeur Général )</t>
  </si>
  <si>
    <t>Exploitation et concession d'un terminal à conteneurs du port de Tanger Med</t>
  </si>
  <si>
    <t>Transports maritimes, Gestion portuaire (ingénierie et services)</t>
  </si>
  <si>
    <t>C.m.g.</t>
  </si>
  <si>
    <t>C,m,g,</t>
  </si>
  <si>
    <t>C.M.G.</t>
  </si>
  <si>
    <t>https://www.kerix.net/fr/annuaire-entreprise/cmg</t>
  </si>
  <si>
    <t>Imad Toumi ( Président Directeur Général )</t>
  </si>
  <si>
    <t>Exploitation du gisement polymétallique de Hajjar et draâ Lasfar</t>
  </si>
  <si>
    <t>Groupe Ona (Maroc).</t>
  </si>
  <si>
    <t>AlOmrane Agadir</t>
  </si>
  <si>
    <t>ALOMRANE AGADIR</t>
  </si>
  <si>
    <t>bd Cheikh Saadi, angle 29 février - Talborjt -BP321 80000 Agadir - Maroc</t>
  </si>
  <si>
    <t>https://www.kerix.net/fr/annuaire-entreprise/alomrane-agadir</t>
  </si>
  <si>
    <t>Hicham ElSaleh ( Directeur Général )</t>
  </si>
  <si>
    <t>Promoteur immobilier public. Recasement des habitants des bidonvilles, logements insalubres ou menaçant ruine. Réhabilitation, requalification. Certification Iso9001/2008</t>
  </si>
  <si>
    <t>Holding d'aménagement Al Omrane (Hao)</t>
  </si>
  <si>
    <t>Simtis</t>
  </si>
  <si>
    <t>SIMTIS</t>
  </si>
  <si>
    <t>route 110 (par Chefchaouni) km 11, Ain Sebaa 20250 Casablanca - Maroc</t>
  </si>
  <si>
    <t>https://www.kerix.net/fr/annuaire-entreprise/simtis</t>
  </si>
  <si>
    <t>Mohamed Kabbaj ( Gérant)    Ismail Kabbaj ( Gérant )</t>
  </si>
  <si>
    <t>Tissage, teinture, impression</t>
  </si>
  <si>
    <t>Softgroup (maroc)</t>
  </si>
  <si>
    <t>Textile Habillement Chausure Maroquinerie</t>
  </si>
  <si>
    <t>Societe Generale African Business Services</t>
  </si>
  <si>
    <t>Cerelis</t>
  </si>
  <si>
    <t>CERELIS</t>
  </si>
  <si>
    <t>bd Moulay Ismaïl , zone Logistique Cité Mita, Roches Noires  20290 Casablanca - Maroc</t>
  </si>
  <si>
    <t>https://www.kerix.net/fr/annuaire-entreprise/cerelis</t>
  </si>
  <si>
    <t>Mustapha Jamal Eddine ( Président Directeur Général )</t>
  </si>
  <si>
    <t>Denrées alimentaires, céréales, légumineuses</t>
  </si>
  <si>
    <t>Agriculture-produits, Légumes secs, céréales, Céréales et semences, Grains et légumes secs</t>
  </si>
  <si>
    <t>Tesca Seat Components Morocco</t>
  </si>
  <si>
    <t>Vital fer</t>
  </si>
  <si>
    <t>VITAL FER</t>
  </si>
  <si>
    <t>km.8,3 Mejjatia, Ouled Taleb - Aïn Halouf 29490 Médiouna - Maroc</t>
  </si>
  <si>
    <t>https://www.kerix.net/fr/annuaire-entreprise/vital-fer</t>
  </si>
  <si>
    <t>Abdelhay Belmekki ( Gérant )</t>
  </si>
  <si>
    <t>Vente de matériaux de construction et produits métallurgiques</t>
  </si>
  <si>
    <t>Béton - produits en, Éléments moulés divers en béton (-20kg), Matériaux de construction - négoce, Matériaux de construction, Profilés et barres, Ronds à béton</t>
  </si>
  <si>
    <t>Margafrique</t>
  </si>
  <si>
    <t>MARGAFRIQUE</t>
  </si>
  <si>
    <t>https://www.kerix.net/fr/annuaire-entreprise/margafrique</t>
  </si>
  <si>
    <t>Hamza ElEulj ( Président) Fondateur    Abdelmounaim ElEulj ( Président Directeur Général )    Said Koraiban ( Directeur Général Adjoint )  Abdelmouaiz Bourzigui ( Respons. RH )    Hafid Ezzebdi ( Responsable Export )</t>
  </si>
  <si>
    <t>Production de fromages fondus, margarines, graisses alimentaires et produits pâtissiers. Certification Iso 9001/2008</t>
  </si>
  <si>
    <t>Alimentation-produits, Industrie alimentaire-matières premières, Margarine, Confiserie et chocolat, pâtisserie, Pâtes à tartiner, nappages ..., Huiles, graisses et oléagineux, Huiles et graisses alimentaires, Lait et produits laitiers, Fromages, beurre</t>
  </si>
  <si>
    <t>la Hollandaise, la Prairie, Vital, Atlas, Cheezy, La Chaine, La Campagne</t>
  </si>
  <si>
    <t>Al Hamd Holding</t>
  </si>
  <si>
    <t>Eldin</t>
  </si>
  <si>
    <t>Donnée manquante : Resultat d'exploitation 2020 (Dhs); Donnée manquante : Resultat d'exploitation 2023 (Dhs); Valeur négative ou nulle détectée aux extrémités</t>
  </si>
  <si>
    <t>Donnée manquante : Marge EBIT/CA 2020; Donnée manquante : Marge EBIT/CA 2023; Valeur négative ou nulle détectée aux extrémités</t>
  </si>
  <si>
    <t>Donnée manquante : Marge EBIT/CP 2020; Donnée manquante : Marge EBIT/CP 2023; Valeur négative ou nulle détectée aux extrémités</t>
  </si>
  <si>
    <t>Indusaha</t>
  </si>
  <si>
    <t>INDUSAHA</t>
  </si>
  <si>
    <t>Laayoune</t>
  </si>
  <si>
    <t>km.18 route du Port - BP 80 70000 Laayoune - Maroc</t>
  </si>
  <si>
    <t>https://www.kerix.net/fr/annuaire-entreprise/indusaha</t>
  </si>
  <si>
    <t>Matteo Rozzanigo ( Président Directeur Général )</t>
  </si>
  <si>
    <t>Fabrication et commercialisation de ciments</t>
  </si>
  <si>
    <t>Ciments, chaux et liants divers, Ciments et chaux</t>
  </si>
  <si>
    <t>Ciments du Maroc</t>
  </si>
  <si>
    <t>Marelli Morocco Llc</t>
  </si>
  <si>
    <t>Pharmaceutical Institute</t>
  </si>
  <si>
    <t>Pharmaceutical Institute*</t>
  </si>
  <si>
    <t>PHARMACEUTICAL INSTITUTE</t>
  </si>
  <si>
    <t>R.s. 203, rte Oued Akreuch, Oum Azza - B.p. 4491 12100 Aïn El Aouda - Maroc</t>
  </si>
  <si>
    <t>https://www.kerix.net/fr/annuaire-entreprise/pharmaceutical-institute</t>
  </si>
  <si>
    <t>Hocine Sidi Said ( Président) Conseil d'Administration  AlWazir AlHadi ( ) Membre du Conseil d'Administration  Yacine Yacoubi ( ) Membre du Conseil d'Administration  Renaud Savary ( Directeur Général )  Meryem Makhchoune ( Pharmacien Responsable )  Renaud Savary ( Responsable Export )</t>
  </si>
  <si>
    <t>Fabrication d'une gamme de génériques: cardiologie, urologie, gastro-entérologie, dermatologie, anti-inflammatoires non stéroïdiens</t>
  </si>
  <si>
    <t>Menarini, Msd, Johnson &amp; Johnson, B Braun</t>
  </si>
  <si>
    <t>Label Vie</t>
  </si>
  <si>
    <t>LABEL VIE</t>
  </si>
  <si>
    <t>Route nationale 1, km 3,5 - commune de Sabbah 11240 Skhirate - Maroc</t>
  </si>
  <si>
    <t>https://www.kerix.net/fr/annuaire-entreprise/label-vie</t>
  </si>
  <si>
    <t>Zouheir Bennani ( Président) Comité stratégique  Rachid Hadni ( Président)    Naoual Ben Amar ( Directeur Général )  Amine Bennis ( Directeur Administratif et Financier )  Ahmed Abbou ( Directeur des Ressources Humaines )  Chrystelle Ronceray ( Directeur Marketing )  Hicham Kitane ( Directeur supply chain )</t>
  </si>
  <si>
    <t>gestion d'hypermarchés: 180 magasins dans 28 villes</t>
  </si>
  <si>
    <t>Alimentation générale, Hypermarchés, supermarchés</t>
  </si>
  <si>
    <t>Retail holding, Best Financière</t>
  </si>
  <si>
    <t>Safi Energy company</t>
  </si>
  <si>
    <t>C.a.c. (Centrale automobile)</t>
  </si>
  <si>
    <t>C.A.C. (CENTRALE AUTOMOBILE)</t>
  </si>
  <si>
    <t>66, bd Moulay Slimane 20290 Casablanca - Maroc</t>
  </si>
  <si>
    <t>https://www.kerix.net/fr/annuaire-entreprise/cac-centrale-automobile</t>
  </si>
  <si>
    <t>Victor ElBaz ( Président)    Allal Benjelloun ( Directeur Général )  Youssef Touhami ( Directeur Volkswagen )  Sébastien Poncet ( Directeur Porsche )  Nadia Ksikes ( Directeur Audi )</t>
  </si>
  <si>
    <t>Distributeur de véhicules automobiles</t>
  </si>
  <si>
    <t>Automobiles, Automobiles, Camions, camionnettes et autocars, Pick-up, minibus</t>
  </si>
  <si>
    <t>Volkswagen, Seat, Cupra, Audi, Skoda, Porsche</t>
  </si>
  <si>
    <t>Radiologie La Wilaya</t>
  </si>
  <si>
    <t>Lydec</t>
  </si>
  <si>
    <t>SRM LYDEC</t>
  </si>
  <si>
    <t>48, rue Mohamed Diouri 20110 Casablanca - Maroc</t>
  </si>
  <si>
    <t>https://www.kerix.net/fr/annuaire-entreprise/srm-lydec</t>
  </si>
  <si>
    <t>Younès EtTazi ( Président)  Jean-Pascal Darriet ( Directeur Général )    Abdelali Haitami ( Directeur Général Adjoint )  Iqbal Toumi ( Directeur Général Adjoint )  Bouchra Nhaili ( Directeur des Ressources Humaines )  Salma El Majaty ( Directrice Développement )</t>
  </si>
  <si>
    <t>Distribution d'eau et d'électricité. Services d'assainisement et d'éclairage public de Casablanca. Certification ISO 9001/2000 (2005)</t>
  </si>
  <si>
    <t>Jacobs engineering - Jesa</t>
  </si>
  <si>
    <t>JESA</t>
  </si>
  <si>
    <t>Casanearshore (Sidi Maarouf) , shore 27 20270 Casablanca - Maroc</t>
  </si>
  <si>
    <t>https://www.kerix.net/fr/annuaire-entreprise/jesa</t>
  </si>
  <si>
    <t>Mostafa Terrab ( Président)    Abdelilah Bouzian ( Directeur Général )  Adil Mouhcine ( Directeur Administratif et Financier )</t>
  </si>
  <si>
    <t>Ingénierie, entreprise générale de montage, maintenance,expertise, coordination et supervision de travaux industriels. 7 bureaux en Afrique et aux USA</t>
  </si>
  <si>
    <t>Nefs</t>
  </si>
  <si>
    <t>Worley (Australie)50%, Ocp (maroc)50%</t>
  </si>
  <si>
    <t>Banque centrale Populaire (B.C.P.)</t>
  </si>
  <si>
    <t>BANQUE CENTRALE POPULAIRE BCP</t>
  </si>
  <si>
    <t>101, bd Mohamed Zerktouni 20100 Casablanca - Maroc</t>
  </si>
  <si>
    <t>https://www.kerix.net/fr/annuaire-entreprise/banque-centrale-populaire-bcp</t>
  </si>
  <si>
    <t>Naziha Belkeziz ( Président Directeur Général )  Idriss Bensmail ( Directeur Général )  Choukri Oimdina ( Directeur Général risques groupe )  Jalil Sebti ( Directeur Général banque détail )  Abdeslam Bennani ( Directeur Général Corporate )  Othmane Tajeddine ( Directeur Général International )</t>
  </si>
  <si>
    <t>Groupement de banques comprenant: la Banque Centrale Populaire et 10 Banques Populaires Régionales, 3 fondations, 11 filiales spécialisées, banques et représentations à l'Etranger</t>
  </si>
  <si>
    <t>Banques et crédit, Banques</t>
  </si>
  <si>
    <t>Sgtm</t>
  </si>
  <si>
    <t>SGTM</t>
  </si>
  <si>
    <t>2, bd Mohamed Zerktouni 20000 Casablanca - Maroc</t>
  </si>
  <si>
    <t>https://www.kerix.net/fr/annuaire-entreprise/sgtm</t>
  </si>
  <si>
    <t>Mhamed Kabbaj ( Président Directeur Général )    Hamza Kabbaj ( Directeur Opérations )</t>
  </si>
  <si>
    <t>Entreprise de batiment, travaux publics et génie civil. Certification ISO 9001/2000 (2006)</t>
  </si>
  <si>
    <t>Taqa Morocco (Jorf Lasfar energy company -Jlec)</t>
  </si>
  <si>
    <t>TAQA MOROCCO</t>
  </si>
  <si>
    <t>El Jadida</t>
  </si>
  <si>
    <t>BP 99 Sidi Bouzid - centrale thermique , km.23 route 301 24000 Jorf Lasfar - Maroc</t>
  </si>
  <si>
    <t>https://www.kerix.net/fr/annuaire-entreprise/taqa-morocco</t>
  </si>
  <si>
    <t>Abdelmajid Iraqui Houssaini ( Président du Directoire )  Fadoua Moutaouakil ( Membre du Directoire )  Omar Alaoui Mhamdi ( Directeur Général Adjoint )  Salaheddine Benidder ( Directeur des Ressources Humaines )</t>
  </si>
  <si>
    <t>centrale de production d'énergie électrique. Certification ISO 14001 (2005), ISO 9901/2000</t>
  </si>
  <si>
    <t>groupe Taqa (Abu Dhabi)</t>
  </si>
  <si>
    <t>Bank of Africa</t>
  </si>
  <si>
    <t>BANK OF AFRICA</t>
  </si>
  <si>
    <t>140, avenue Hassan II 20039 Casablanca - Maroc</t>
  </si>
  <si>
    <t>https://www.kerix.net/fr/annuaire-entreprise/bank-of-africa</t>
  </si>
  <si>
    <t>Othman Benjelloun ( Président Directeur Général )    Brahim Benjelloun Touimi ( Administrateur Directeur Général Exécutif )    M'Fadel ElHalaissi ( Directeur Général délégué )    Mohamed Agoumi ( Directeur Général délégué )  Mounir Chraibi ( Directeur Général exécutif )  Zoubeir Fassi-Fihri ( Directeur Général Adjoint )  Mamoun Tahri Joutei ( Directeu développement durable )</t>
  </si>
  <si>
    <t>Opérations bancaires et parabancaires</t>
  </si>
  <si>
    <t>Bmce group</t>
  </si>
  <si>
    <t>Marine Construction Maroc</t>
  </si>
  <si>
    <t>Hakam frères</t>
  </si>
  <si>
    <t>ETS HAKAM FRÈRES</t>
  </si>
  <si>
    <t>avenue Hassan II , rte de Casa 10000 Rabat - Maroc</t>
  </si>
  <si>
    <t>https://www.kerix.net/fr/annuaire-entreprise/ets-hakam-freres</t>
  </si>
  <si>
    <t>Abdellatif Hakam ( Président Directeur Général )    Amine AlKhatib ( Directeur d'Exploitation )</t>
  </si>
  <si>
    <t>Concessionnaire véhicules Renault et Dacia</t>
  </si>
  <si>
    <t>Renault, Dacia</t>
  </si>
  <si>
    <t>Grands moulins du Tensift</t>
  </si>
  <si>
    <t>GRANDS MOULINS DU TENSIFT</t>
  </si>
  <si>
    <t>359,  zone industr. Sidi Ghanem 40000 Marrakech - Maroc</t>
  </si>
  <si>
    <t>https://www.kerix.net/fr/annuaire-entreprise/grands-moulins-du-tensift</t>
  </si>
  <si>
    <t>Redouane Alallaou ( Directeur Général )  Hocine Maadib ( Directeur Administratif et Financier )  Abderrahim Ait Tagadirt ( Respons. RH )</t>
  </si>
  <si>
    <t>Minoterie industrielle, semoulerie</t>
  </si>
  <si>
    <t>Forafric(maroc)</t>
  </si>
  <si>
    <t>S.n.v.</t>
  </si>
  <si>
    <t>S.N.V.</t>
  </si>
  <si>
    <t>Zone industrielle, av. Hassan II 12000 Témara - Maroc</t>
  </si>
  <si>
    <t>https://www.kerix.net/fr/annuaire-entreprise/snv</t>
  </si>
  <si>
    <t>Anouar Tahiri ( Président Directeur Général )    Adib Mbarbra ( Directeur Administratif et Financier )  Salih Khallouf ( Respons. RH )  Othmane Afar ( Directeur Commercial )  Othmane Afar ( Responsable Export )</t>
  </si>
  <si>
    <t>Aliments composés pour le bétail, poussin type chair et ponte.</t>
  </si>
  <si>
    <t>Alimentation animale, Aliments pour volailles, Aliments pour bétail et chevaux, Volailles, oeufs, lapins, gibiers, Poulets, Oeufs et produits dérivés, Élevage de poussins, volailles, Dindes, pintades</t>
  </si>
  <si>
    <t>Diana holding (maroc)</t>
  </si>
  <si>
    <t>Donnée manquante : Resultat d'exploitation 2023 (Dhs); Valeur négative ou nulle détectée aux extrémités</t>
  </si>
  <si>
    <t>Donnée manquante : Marge EBIT/CA 2023; Valeur négative ou nulle détectée aux extrémités</t>
  </si>
  <si>
    <t>Donnée manquante : Marge EBIT/CP 2023; Valeur négative ou nulle détectée aux extrémités</t>
  </si>
  <si>
    <t>Rouandi</t>
  </si>
  <si>
    <t>ROUANDI</t>
  </si>
  <si>
    <t>Azilal</t>
  </si>
  <si>
    <t>77, bd Palestine, Unité 1, Daoudiate - Q. Mohammadi  40000 Marrakech - Maroc</t>
  </si>
  <si>
    <t>https://www.kerix.net/fr/annuaire-entreprise/rouandi</t>
  </si>
  <si>
    <t>Hicham Rouandi ( Directeur Général )  Imad Houna ( Directeur Administratif et Financier )  Youssef Kaaouachi ( Directeur Technique )  Mohamed Rakib ( Directeur Technique )</t>
  </si>
  <si>
    <t>Entreprise de travaux divers et construction</t>
  </si>
  <si>
    <t>Bâtiment -construction de, Usines et grands ensembles (construction)</t>
  </si>
  <si>
    <t>Manufacture National Pour La Réfrigération Et L'Electronique (Manar)</t>
  </si>
  <si>
    <t>MANAR</t>
  </si>
  <si>
    <t>km.8 - r.n.9, Ahl Loghlam 28630 Aïn Harrouda - Maroc</t>
  </si>
  <si>
    <t>https://www.kerix.net/fr/annuaire-entreprise/manar</t>
  </si>
  <si>
    <t>Az El.Arab Kettani ( Président)    Omar Kettani ( Administrateur)    Abdeljalil Lahlou ( Directeur )  Abdelbasset Makhlouf ( Responsable Export )</t>
  </si>
  <si>
    <t>Fabrication de réfrigérateurs ménagers, congélateurs. Certification ISO 9001/94 (en cours de renouvellement)</t>
  </si>
  <si>
    <t>Sopar (Maroc)</t>
  </si>
  <si>
    <t>Moony</t>
  </si>
  <si>
    <t>Moony*</t>
  </si>
  <si>
    <t>MOONY</t>
  </si>
  <si>
    <t>Benslimane</t>
  </si>
  <si>
    <t>zone industrielle de Bouznika , lot. 29,30,31&amp;33 13100 Bouznika - Maroc</t>
  </si>
  <si>
    <t>https://www.kerix.net/fr/annuaire-entreprise/moony</t>
  </si>
  <si>
    <t>Reda Sellami ( Administrateur Directeur Général )  Khadija Rabah ( Respons. RH )  Chama Zahir ( Responsable Marketing )</t>
  </si>
  <si>
    <t>Production de farine et semoule</t>
  </si>
  <si>
    <t>Pfizer</t>
  </si>
  <si>
    <t>PFIZER</t>
  </si>
  <si>
    <t>bd de la Corniche (Ain Diab) , Anfaplace, entrée Ouest, niveai 2 20180 Casablanca - Maroc</t>
  </si>
  <si>
    <t>https://www.kerix.net/fr/annuaire-entreprise/pfizer</t>
  </si>
  <si>
    <t>Diego Forero ( Président Directeur Général )  Carsten Crom ( Directeur Général )  Amine M. Harti ( Directeur médical )</t>
  </si>
  <si>
    <t>Spécialités pharmaceutiques.</t>
  </si>
  <si>
    <t>Pharmacie -produits et services, Spécialités pharmaceutiques, Spécialités et droguerie vétérinaires</t>
  </si>
  <si>
    <t>Pfizer international Inc. New York (Usa)</t>
  </si>
  <si>
    <t>Maghreb gaz</t>
  </si>
  <si>
    <t>MAGHREB GAZ</t>
  </si>
  <si>
    <t>393, bd Brahim Roudani -ex rte El Jadida , Oasis 20390 Casablanca - Maroc</t>
  </si>
  <si>
    <t>https://www.kerix.net/fr/annuaire-entreprise/maghreb-gaz</t>
  </si>
  <si>
    <t>Rachid Idrissi Kaitouni ( Président)    Mounir Eddaal ( Directeur Général )</t>
  </si>
  <si>
    <t>Importation, stockage, mise en bouteilles des g.p.l.</t>
  </si>
  <si>
    <t>Akwagroup(Maroc), Shell(Maroc)</t>
  </si>
  <si>
    <t>Donnée manquante : Charges personnel 2022; Donnée manquante : Charges personnel 2023</t>
  </si>
  <si>
    <t>Donnée manquante : Marge EBIT/CP 2022; Donnée manquante : Marge EBIT/CP 2023</t>
  </si>
  <si>
    <t>Zénith pharma</t>
  </si>
  <si>
    <t>ZENITH PHARMA</t>
  </si>
  <si>
    <t>lotiss. la Colline II (Sidi Maarouf) , rés. les Alizés n° 33  20190 Casablanca - Maroc</t>
  </si>
  <si>
    <t>https://www.kerix.net/fr/annuaire-entreprise/zenith-pharma</t>
  </si>
  <si>
    <t>Mohamed Elbouhmadi ( Président Directeur Général )    Hamid Wahbi ( Directeur Général )  Souad Lebjy ( Directeur des Ressources Humaines )  Marouane Hakam ( Directeur Marketing )  Abdellah Adil ( Directeur Informatique )</t>
  </si>
  <si>
    <t>Fabrication et importation de produits pharmaceutiques, dermo-cosmétiques et diététiques</t>
  </si>
  <si>
    <t>Orange business maroc</t>
  </si>
  <si>
    <t>ORANGE MAROC</t>
  </si>
  <si>
    <t>https://www.kerix.net/fr/annuaire-entreprise/orange-maroc</t>
  </si>
  <si>
    <t>Othman Benjelloun ( Président)    Hendrik Kasteel ( Directeur Général )  Hind Lfal ( Directeur executive )    Amine Sebti ( Directeur Stratégie )  Mohamed Bennis ( Directeur Ventes )</t>
  </si>
  <si>
    <t>Opérateur télécom. Certification ISO 9001/2000 (2003).</t>
  </si>
  <si>
    <t>Télécommunication -services, Opérateurs de télécommunications</t>
  </si>
  <si>
    <t>N.c.r.a.</t>
  </si>
  <si>
    <t>N,c,r,a,</t>
  </si>
  <si>
    <t>N.C.R.A.</t>
  </si>
  <si>
    <t>Koudiat Laabid, Rte de Casablanca 40000 Marrakech - Maroc</t>
  </si>
  <si>
    <t>https://www.kerix.net/fr/annuaire-entreprise/ncra</t>
  </si>
  <si>
    <t>Mustapha ElOudghiri ( Président Directeur Général )  Mustapha Ouathgane ( Directeur Administratif et Financier )  Aziza Laktib ( Respons. RH )  Houda ElOudghiri ( Responsable Commercial )</t>
  </si>
  <si>
    <t>Concessionnaire d'automobiles. Atelier de carrosserie</t>
  </si>
  <si>
    <t>Med packaging</t>
  </si>
  <si>
    <t>MED PACKAGING</t>
  </si>
  <si>
    <t>de 50,000,000 à 100,000,000 Dh</t>
  </si>
  <si>
    <t>Tanger automotive city, lot. A - commune Jouamaa  90000 Tanger - Maroc</t>
  </si>
  <si>
    <t>https://www.kerix.net/fr/annuaire-entreprise/med-packaging</t>
  </si>
  <si>
    <t>Bertrand Laplaud ( Gérant )    Olivier Gazangel ( Directeur Général )</t>
  </si>
  <si>
    <t>Fabrication d'emballages en carton ondulé</t>
  </si>
  <si>
    <t>Emballages, conditionnements en papier et carton, Papier et carton -emballages et conditionnements divers, Cartonnages pliants</t>
  </si>
  <si>
    <t>IP Container holding (Espagne)</t>
  </si>
  <si>
    <t>Mazaria</t>
  </si>
  <si>
    <t>MAZARIA</t>
  </si>
  <si>
    <t>Taroudant</t>
  </si>
  <si>
    <t>Douar Bargha, commune Laaouamra 92000 Larache - Maroc</t>
  </si>
  <si>
    <t>https://www.kerix.net/fr/annuaire-entreprise/mazaria</t>
  </si>
  <si>
    <t>Youssef Loultiti ( Directeur Production )</t>
  </si>
  <si>
    <t>Production et export d'agrumes et avocatier, production de fourrages, lait et élevage laitier, élevage de crevettes</t>
  </si>
  <si>
    <t>Agriculture-produits, Fruits et agrumes frais, Lait et produits laitiers, Laiteries, beurreries (unités industrielles), Pêche -produits, Crustacés, coquillages frais</t>
  </si>
  <si>
    <t>Rivera metal</t>
  </si>
  <si>
    <t>RIVERA MÉTAL</t>
  </si>
  <si>
    <t>39,  zone industrielle Mejjat , BP 16102 Kortoba 50070 Meknès - Maroc</t>
  </si>
  <si>
    <t>https://www.kerix.net/fr/annuaire-entreprise/rivera-metal</t>
  </si>
  <si>
    <t>Abdelmajid Belmekki ( Gérant )    Khalid Bennani ( Directeur Général )  Bissane ElMabrouk ( Directeur Administratif et Financier )  Mustapha Bouin ( Directeur des Ressources Humaines )    Mohamed ElAlaoui ( Directeur de site )</t>
  </si>
  <si>
    <t>Production de fer à béton laminé à froid, poutrelles nues, treillis soudés et armatures coupées façonnées</t>
  </si>
  <si>
    <t>Béton - produits en, Poutrelles préfabriquées en béton, Grillages, treillis, armatures, Treillis soudé, Armatures pour béton, Profilés et barres, Ronds à béton</t>
  </si>
  <si>
    <t>Université internationale Rabat</t>
  </si>
  <si>
    <t>UIR</t>
  </si>
  <si>
    <t>Education et Formation</t>
  </si>
  <si>
    <t>Somaport</t>
  </si>
  <si>
    <t>SOMAPORT</t>
  </si>
  <si>
    <t>7, bd de la Résistance 20300 Casablanca - Maroc</t>
  </si>
  <si>
    <t>https://www.kerix.net/fr/annuaire-entreprise/somaport</t>
  </si>
  <si>
    <t>Farid T. Salem ( Président)  Christophe Cassang ( Directeur Général )</t>
  </si>
  <si>
    <t>Manutention portuaire, stevedoring</t>
  </si>
  <si>
    <t>Cma Cgm (france)</t>
  </si>
  <si>
    <t>Afric Phar</t>
  </si>
  <si>
    <t>AFRIC-PHAR</t>
  </si>
  <si>
    <t>route côtière , n°111 Km 12,400 (courriers postaux ne parviennent pas) 20630 Aïn Harrouda - Maroc</t>
  </si>
  <si>
    <t>https://www.kerix.net/fr/annuaire-entreprise/afric-phar</t>
  </si>
  <si>
    <t>Omar Chaoui ( Président Directeur Général )    Driss Chaoui ( Directeur Général )  Mohamed ElAachouri ( Directeur Financier )  Mohamed Ezzahraoui ( Respons. RH )  Kamal Chihabi ( Responsable Marketing )  Zakaria Amajjarkou ( Responsable Export )  Mohamed Nokairi ( Directeur Informatique )</t>
  </si>
  <si>
    <t>Production et commercialisation de produits pharmaceutiques. Certificaton iso 9001/2000 (2003)</t>
  </si>
  <si>
    <t>Pharmacie -produits et services, Spécialités pharmaceutiques</t>
  </si>
  <si>
    <t>Générale routière</t>
  </si>
  <si>
    <t>NGE MAROC</t>
  </si>
  <si>
    <t>3, route de l' Oasis , Plateau bur. Oasis Square, 2° étg. n°6  20100 Casablanca - Maroc</t>
  </si>
  <si>
    <t>https://www.kerix.net/fr/annuaire-entreprise/nge-maroc</t>
  </si>
  <si>
    <t>Michel Vinay ( Président Directeur Général )    Christophe Cornet ( Directeur Administratif et Financier )</t>
  </si>
  <si>
    <t>Travaux publics, terrassements, routes, carrières, vrd</t>
  </si>
  <si>
    <t>Groupe Nge(France)</t>
  </si>
  <si>
    <t>Super Steel</t>
  </si>
  <si>
    <t>SUPER STEEL</t>
  </si>
  <si>
    <t>Km 8, Route Secondaire 206  14000 Kénitra - Maroc</t>
  </si>
  <si>
    <t>https://www.kerix.net/fr/annuaire-entreprise/super-steel</t>
  </si>
  <si>
    <t>Hicham Bouzarrari ( Gérant )    Akram Bouzarrari ( Directeur Commercial Laminés )    Jamal Beddou ( Directeur Commercial Btp )    Soukaina Bouzarrari ( Directeur des Ressources Humaines )</t>
  </si>
  <si>
    <t>Industrie métallurgique, chaudronnerie, matériaux de construction, étanchéité, boulonnerie</t>
  </si>
  <si>
    <t>Boulonnerie, visserie, Boulons, écrous, tiges filetées, visserie, Chaudronnerie, Chaudronnerie industrielle, Isolation thermique et acoustique -matériaux, Panneaux et revêtements isolants, Matériaux de construction - négoce, Matériaux de construction, Profilés et barres, Ronds à béton, Tôles et feuillards, Tôles inoxydables, Tôles gaufrées, perforées, striées, Autres tôles et feuillards</t>
  </si>
  <si>
    <t>U.g.p.</t>
  </si>
  <si>
    <t>U,g,p,</t>
  </si>
  <si>
    <t>U.G.P.</t>
  </si>
  <si>
    <t>100, rue Bachir El Ibrahimi 20500 Casablanca - Maroc</t>
  </si>
  <si>
    <t>https://www.kerix.net/fr/annuaire-entreprise/ugp</t>
  </si>
  <si>
    <t>Lahcen Senhaji ( Président Directeur Général )</t>
  </si>
  <si>
    <t>grossiste en produits pharmaceutiques.</t>
  </si>
  <si>
    <t>Dalia commodities exchange</t>
  </si>
  <si>
    <t>DALIA COMODEX</t>
  </si>
  <si>
    <t>22, bd Abdelkrim Khattabi - ex Alex. 1° 20050 Casablanca - Maroc</t>
  </si>
  <si>
    <t>https://www.kerix.net/fr/annuaire-entreprise/dalia-comodex</t>
  </si>
  <si>
    <t>Omar Jamal-Eddine ( Administrateur)    Yassine M. Jamal-Eddine ( Directeur Général )  Zouhair Zaidi ( Directeur Général Adjoint )  Mohamed Sadif ( Respons. RH )</t>
  </si>
  <si>
    <t>Importation de céréales, aliments de bétail et engrais</t>
  </si>
  <si>
    <t>Groupe Dalia</t>
  </si>
  <si>
    <t>Ama Détergent</t>
  </si>
  <si>
    <t>AMA DÉTERGENT - ENOSIS</t>
  </si>
  <si>
    <t>Ct 1302 Km 1 - Z.I. Jorf Lasfar 24000 El Jadida - Maroc</t>
  </si>
  <si>
    <t>https://www.kerix.net/fr/annuaire-entreprise/ama-detergent-enosis</t>
  </si>
  <si>
    <t>Anwar Radi ( Gérant )</t>
  </si>
  <si>
    <t>Production des détergents</t>
  </si>
  <si>
    <t>Parfumerie, toilette, hygiène -produits et articles, Parfumerie et cosmétiques, Savons et détergents, Détergents ménagers, Fabrication</t>
  </si>
  <si>
    <t>Moi, Zen</t>
  </si>
  <si>
    <t>Groupe Enosis</t>
  </si>
  <si>
    <t>Maroc dinde</t>
  </si>
  <si>
    <t>MAROC DINDE</t>
  </si>
  <si>
    <t>km.31 route d'El Jadida/Settat - BP 200 26402 Had Soualem - Maroc</t>
  </si>
  <si>
    <t>https://www.kerix.net/fr/annuaire-entreprise/maroc-dinde</t>
  </si>
  <si>
    <t>Abdelmoula Fettah ( Gérant )    Amine Aziz ( Directeur des Ressources Humaines )</t>
  </si>
  <si>
    <t>Elevage de dindes. Production de dindonneaux</t>
  </si>
  <si>
    <t>S.c.p.c.-Sapel</t>
  </si>
  <si>
    <t>S,c,p,c,-Sapel</t>
  </si>
  <si>
    <t>S.C.P.C.-SAPEL</t>
  </si>
  <si>
    <t>av. Ahmed Al Hiba, Z.I.  86152 Aït Melloul - Maroc</t>
  </si>
  <si>
    <t>https://www.kerix.net/fr/annuaire-entreprise/scpc-sapel</t>
  </si>
  <si>
    <t>Brice Berrebi ( Président Directeur Général )  Jamal Benhamou ( Directeur Général délégué )  Philippe Berrebi ( Conseiller stratégie &amp; développement )  Hicham Noubli ( Directeur Administratif et Financier )  Soufiane Moatassim Billah ( Directeur Commercial )</t>
  </si>
  <si>
    <t>Fabrication d'engrais et produits chimiques agricoles, systèmes d'irrigation</t>
  </si>
  <si>
    <t>Agriculture, sylviculture, exploitation forestière - matériel, Irrigation, aspersion- matériel, Chimie (matières premières), Chimie fine, Chimie (par applications), Produits chimiques divers, Engrais et phytosanitaire, Engrais, Amendements -produits, Horticulture et jardinage-matériel et fournitures, Terreaux et tourbes, compost</t>
  </si>
  <si>
    <t>Société Photex (France)</t>
  </si>
  <si>
    <t>Sources Chimiques</t>
  </si>
  <si>
    <t>SOURCE CHIMIQUES</t>
  </si>
  <si>
    <t>784, Parc indust Sapino 27000 Nouasseur - Maroc</t>
  </si>
  <si>
    <t>https://www.kerix.net/fr/annuaire-entreprise/source-chimiques</t>
  </si>
  <si>
    <t>Ghassane Naoura ( Co-Gérant )  Hussam Eddine Naoura ( Co-Gérant )</t>
  </si>
  <si>
    <t>Production de détergents</t>
  </si>
  <si>
    <t>Cindico</t>
  </si>
  <si>
    <t>CINDICO</t>
  </si>
  <si>
    <t>ZI hay Errahma- secteur D, 40 av. Benafssaj 11070 Salé - Maroc</t>
  </si>
  <si>
    <t>https://www.kerix.net/fr/annuaire-entreprise/cindico</t>
  </si>
  <si>
    <t>Abderrahim Himmi ( Administrateur Directeur Général )</t>
  </si>
  <si>
    <t>Vêtements professionnels et de travail</t>
  </si>
  <si>
    <t>Vêtements de travail, Vêtements de travail, Vêtements professionnels</t>
  </si>
  <si>
    <t>Alsico</t>
  </si>
  <si>
    <t>GlaxoSmithKline - Gsk</t>
  </si>
  <si>
    <t>GLAXOSMITHKLINE - GSK</t>
  </si>
  <si>
    <t>42, boulevard Rachidi 20000 Casablanca - Maroc</t>
  </si>
  <si>
    <t>https://www.kerix.net/fr/annuaire-entreprise/glaxosmithkline-gsk</t>
  </si>
  <si>
    <t>Radia Chmanti Houari ( Directeur Général )</t>
  </si>
  <si>
    <t>promotion de produits pharmaceutiques</t>
  </si>
  <si>
    <t>Pharmacie -produits et services, Répartiteurs de produits pharmaceutiques</t>
  </si>
  <si>
    <t>Glaxo Welcome (Angleterre)</t>
  </si>
  <si>
    <t>Agc Automotive</t>
  </si>
  <si>
    <t>Ztt maroc</t>
  </si>
  <si>
    <t>ZTT MAROC</t>
  </si>
  <si>
    <t>149,  Tanger automotive city - TAC 90000 Tanger - Maroc</t>
  </si>
  <si>
    <t>https://www.kerix.net/fr/annuaire-entreprise/ztt-maroc</t>
  </si>
  <si>
    <t>Hamza Elmernissi ( Responsable Commercial )</t>
  </si>
  <si>
    <t>Fabrication de cables en fibre optique</t>
  </si>
  <si>
    <t>Câbles et fils électriques, Câbles spéciaux, Câbles de télécommunication, Télécommunication -études et réalisations de réseaux, Câblage réseaux fibre optique</t>
  </si>
  <si>
    <t>Donnée manquante : Chiffre d'affaires 2020 (Dhs); Donnée manquante : Chiffre d'affaires 2022 (Dhs)</t>
  </si>
  <si>
    <t>Donnée manquante : Resultat d'exploitation 2020 (Dhs); Donnée manquante : Resultat d'exploitation 2022 (Dhs)</t>
  </si>
  <si>
    <t>Donnée manquante : Stock 2020; Donnée manquante : Stock 2022</t>
  </si>
  <si>
    <t>Donnée manquante : Marge EBIT/CA 2020; Donnée manquante : Marge EBIT/CA 2022</t>
  </si>
  <si>
    <t>Donnée manquante : Marge CP/CA 2020; Donnée manquante : Marge CP/CA 2022</t>
  </si>
  <si>
    <t>Treves tsc morocco</t>
  </si>
  <si>
    <t>Petro Big</t>
  </si>
  <si>
    <t>PETROBIG</t>
  </si>
  <si>
    <t>Borj Dlalat, imm. H-I, 4° étg., Q.I. 80000 Agadir - Maroc</t>
  </si>
  <si>
    <t>https://www.kerix.net/fr/annuaire-entreprise/petrobig</t>
  </si>
  <si>
    <t>Rachid Hajjy ( Directeur Général )</t>
  </si>
  <si>
    <t>Distribution en gros et en demi-gros de carburants et lubrifiants</t>
  </si>
  <si>
    <t>Celliers de Meknès</t>
  </si>
  <si>
    <t>CELLIERS DE MEKNÈS</t>
  </si>
  <si>
    <t>11, Rue Ibn Khaldoun (ex) 50000 Meknès - Maroc</t>
  </si>
  <si>
    <t>https://www.kerix.net/fr/annuaire-entreprise/celliers-de-meknes</t>
  </si>
  <si>
    <t>Rita Maria Zniber ( Président délégué )    Abdelhak ElHajji ( Directeur Administratif et Financier )  Bouchra Sidqui ( Directeur des Ressources Humaines )  Nabiha Bakali ( Directeur Marketing )  Dounia Serghini ( Responsable Export )</t>
  </si>
  <si>
    <t>Embouteillage et négoce de vins. Certification Haccp As 3027 (2005)</t>
  </si>
  <si>
    <t>Vins, champagne, Vins du pays</t>
  </si>
  <si>
    <t>Château Roslane</t>
  </si>
  <si>
    <t>Comaprom</t>
  </si>
  <si>
    <t>COMAPROM</t>
  </si>
  <si>
    <t>https://www.kerix.net/fr/annuaire-entreprise/comaprom</t>
  </si>
  <si>
    <t>Said Machrah ( Gérant )</t>
  </si>
  <si>
    <t>Fabrication de tube soudé et de tôles ondulées pour toitures</t>
  </si>
  <si>
    <t>Aciers, Tubes et tuyaux acier, Tôles et feuillards, Tôles ondulées, nervurées, Tubes et tuyaux, Tubes et tuyaux en acier et fonte</t>
  </si>
  <si>
    <t>Constructions Mecaniques</t>
  </si>
  <si>
    <t>Wolkat Maroc</t>
  </si>
  <si>
    <t>WOLKAT MAROC</t>
  </si>
  <si>
    <t>Zone indust Moghogha, route de Tetouan , allée 1, lot. 32 90000 Tanger - Maroc</t>
  </si>
  <si>
    <t>https://www.kerix.net/fr/annuaire-entreprise/wolkat-maroc</t>
  </si>
  <si>
    <t>Khalid ElAnjoumi ElAmrani ( Gérant )</t>
  </si>
  <si>
    <t>Matière première textile (effilochage) et coupe fibre</t>
  </si>
  <si>
    <t>Textile -industries, Matières premières, fibres textiles</t>
  </si>
  <si>
    <t>Manpower Maroc</t>
  </si>
  <si>
    <t>MANPOWER MAROC</t>
  </si>
  <si>
    <t>Tour végétale Jasmin , 1 rue des Plateformes, lot 123 20036 Casablanca - Maroc</t>
  </si>
  <si>
    <t>https://www.kerix.net/fr/annuaire-entreprise/manpower-maroc</t>
  </si>
  <si>
    <t>Alain Roumilhac ( Président)  Thierry Klopp ( Directeur Général )</t>
  </si>
  <si>
    <t>Travail temporaire, recrutement, outsourcing. Certification ISO 9001/2000 (2003), SA 80000</t>
  </si>
  <si>
    <t>Personnel- recrutement et gestion, Recrutement de personnel, Personnel intérimaire, Intérim -agences généralistes</t>
  </si>
  <si>
    <t>Manpower France</t>
  </si>
  <si>
    <t>Services Administrations</t>
  </si>
  <si>
    <t>Benway</t>
  </si>
  <si>
    <t>Whirlpool Maroc</t>
  </si>
  <si>
    <t>WHIRLPOOL MAROC</t>
  </si>
  <si>
    <t>hay Sidi Bernoussi  - BP3845  20600 Casablanca - Maroc</t>
  </si>
  <si>
    <t>https://www.kerix.net/fr/annuaire-entreprise/whirlpool-maroc</t>
  </si>
  <si>
    <t>Mourad Alem ( Co-Gérant )</t>
  </si>
  <si>
    <t>Import, distribution de matériel électroménager</t>
  </si>
  <si>
    <t>Indesit, Beco</t>
  </si>
  <si>
    <t>Arçelik (Turquie)</t>
  </si>
  <si>
    <t>Kayna group</t>
  </si>
  <si>
    <t>KAYNA GROUP</t>
  </si>
  <si>
    <t>Zone indust Berrechid , route principale 7 26100 Berrechid - Maroc</t>
  </si>
  <si>
    <t>https://www.kerix.net/fr/annuaire-entreprise/kayna-group</t>
  </si>
  <si>
    <t>Ahmed Chermati ( Co-Gérant )    Younes Essalhi ( Co-Gérant )</t>
  </si>
  <si>
    <t>Production de pâtes alimentaires et couscous</t>
  </si>
  <si>
    <t>Mobile.com</t>
  </si>
  <si>
    <t>MOBILE.COM</t>
  </si>
  <si>
    <t>324, lotissement Lina (Sidi Maarouf) route 1029 , 20190 Casablanca - Maroc</t>
  </si>
  <si>
    <t>https://www.kerix.net/fr/annuaire-entreprise/mobilecom</t>
  </si>
  <si>
    <t>Larbi Benjelloun ( Président Directeur Général )  Rachid Benjelloun Touimi ( Directeur Commercial )  Mohamed Akaya ( Responsable Informatique )</t>
  </si>
  <si>
    <t>Distributeur Méditel multiservices. Intégrateur</t>
  </si>
  <si>
    <t>Metalimpex</t>
  </si>
  <si>
    <t>METALIMPEX</t>
  </si>
  <si>
    <t>67,  Tanger Free Zone - TFZ , hot.50 - Boukhalef 90100 Tanger - Maroc</t>
  </si>
  <si>
    <t>https://www.kerix.net/fr/annuaire-entreprise/metalimpex</t>
  </si>
  <si>
    <t>Thibault Maillard ( Gérant )</t>
  </si>
  <si>
    <t>Traitement et valorisation de déchets métalliques ferreux et non ferreux</t>
  </si>
  <si>
    <t>Déchets - récupération, traitement, Métaux ferreux et non ferreux- récupération, traitement</t>
  </si>
  <si>
    <t>Groupe Suez</t>
  </si>
  <si>
    <t>Sofrecom services maroc</t>
  </si>
  <si>
    <t>Taghazout bay - Sapst</t>
  </si>
  <si>
    <t>TAGHAZOUT BAY - SAPST</t>
  </si>
  <si>
    <t>Hay Riyad , 6 Mahaj Ryad center, 3°étage 12000 Rabat - Maroc</t>
  </si>
  <si>
    <t>https://www.kerix.net/fr/annuaire-entreprise/taghazout-bay-sapst</t>
  </si>
  <si>
    <t>Mohamed Charkaoui Eddeqaqi ( Directeur Général )</t>
  </si>
  <si>
    <t>Aménagement et promotion de la station balnéaire de Taghazout</t>
  </si>
  <si>
    <t>Immobilier -commerce et services, Promotion hôtelière et touristique, Promoteurs-constructeurs</t>
  </si>
  <si>
    <t>Sud concession automobile- S.c.a.</t>
  </si>
  <si>
    <t>Sud concession automobile- S,c,a,</t>
  </si>
  <si>
    <t>SUD CONCESSION AUTOMOBILE</t>
  </si>
  <si>
    <t>avenue Hassan II - BP 469 80000 Agadir - Maroc</t>
  </si>
  <si>
    <t>https://www.kerix.net/fr/annuaire-entreprise/sud-concession-automobile</t>
  </si>
  <si>
    <t>Karim Achengli ( Gérant )  Othmane Lemghari ( Directeur Administratif et Financier )  Malika Nadif ( Respons. RH )</t>
  </si>
  <si>
    <t>Alliances Darna</t>
  </si>
  <si>
    <t>ALLIANCES DARNA</t>
  </si>
  <si>
    <t>zone touristique Agdal - résid. Al Qantara 40000 Marrakech - Maroc</t>
  </si>
  <si>
    <t>https://www.kerix.net/fr/annuaire-entreprise/alliances-darna</t>
  </si>
  <si>
    <t>Mohamed Alami Nafakh Lazrak ( Président Directeur Général )    Noreddine Belkhati ( Secrétaire Général )  Kamal Chikari ( Directeur Informatique )</t>
  </si>
  <si>
    <t>promotion immobilière</t>
  </si>
  <si>
    <t>Colorado</t>
  </si>
  <si>
    <t>COLORADO</t>
  </si>
  <si>
    <t>5, allée des Orchidées (Beausite) , Ain Sebaa 20250 Casablanca - Maroc</t>
  </si>
  <si>
    <t>https://www.kerix.net/fr/annuaire-entreprise/colorado</t>
  </si>
  <si>
    <t>Abed Chagar ( Président Directeur Général )    Meriem Lotfi ( Directeur Général délégué )  Zakaria Keurti ( Directeur Général Adjoint )    Naima ElBadri ( Directeur Général Adjoint )  Charles Albert Paulos ( Directeur laboratoires )  Anas Benhima ( Directeur Commercial )</t>
  </si>
  <si>
    <t>Fabrication de peintures batiment, industrielles et automobiles. Iso 14001, Iso 45001</t>
  </si>
  <si>
    <t>Peintures, vernis et encres, Peintures et revêtements de bâtiment, Peintures industrielles, Peintures de signalisation, Peintures pour carrosseries</t>
  </si>
  <si>
    <t>Ambra, Coloflex, Magic Color, Touareg, Sicilia, Ksour, Stella, Ito</t>
  </si>
  <si>
    <t>Colbert finances (maroc)</t>
  </si>
  <si>
    <t>Revetements Peintures Traitement De Surfaces</t>
  </si>
  <si>
    <t>Moulins du Maghreb</t>
  </si>
  <si>
    <t>MOULINS DU MAGHREB</t>
  </si>
  <si>
    <t>58, rue Ezaizafoune -ex garonne 20500 Casablanca - Maroc</t>
  </si>
  <si>
    <t>https://www.kerix.net/fr/annuaire-entreprise/moulins-du-maghreb</t>
  </si>
  <si>
    <t>Chakib El Alj ( Président Directeur Général )    Mohamed Alj ( Directeur Général )    Rabii Baghaz ( Directeur Administratif et Financier )  Mhamed Alj ( Directeur Marketing )</t>
  </si>
  <si>
    <t>Minoterie industrielle. certification ISO 9001/2000 (2003)</t>
  </si>
  <si>
    <t>Ifoulki, Marjana, Cheval</t>
  </si>
  <si>
    <t>Timac agro Maroc</t>
  </si>
  <si>
    <t>TIMAC AGRO MAROC</t>
  </si>
  <si>
    <t>3, rue de Bir Hakeim , lotiss. Foudadi - Route de Oasis 20150 Casablanca - Maroc</t>
  </si>
  <si>
    <t>https://www.kerix.net/fr/annuaire-entreprise/timac-agro-maroc</t>
  </si>
  <si>
    <t>Jorge Boucas ( Président)  Tarik Lazrak ( Vice président)  Tarik Lazrak ( Vice Président Dr général )  Adam Barouti ( Directeur Administratif et Financier )</t>
  </si>
  <si>
    <t>Importation et fabrication  de fertilisants, produits d'hygiène agro-alimentaire</t>
  </si>
  <si>
    <t>Basifertil, Hyproclor, Cetilait</t>
  </si>
  <si>
    <t>Groupe Roullier (France)</t>
  </si>
  <si>
    <t>Roca Maroc</t>
  </si>
  <si>
    <t>ROCA MAROC</t>
  </si>
  <si>
    <t>Settat</t>
  </si>
  <si>
    <t>Km. 2,5 route de Marrakech 26000 Settat - Maroc</t>
  </si>
  <si>
    <t>https://www.kerix.net/fr/annuaire-entreprise/roca-maroc</t>
  </si>
  <si>
    <t>Xavier Rodrigo ( Directeur Général )  Abderrahman Ghilani ( Directeur Financier )  Khalid Belghiti ( Directeur des Ressources Humaines )  Mustapha Taznacht ( Directeur Marketing )  Redouane Said ( Responsable Informatique )</t>
  </si>
  <si>
    <t>Fabrication de porcelaine sanitaire.</t>
  </si>
  <si>
    <t>Piscines, Jacuzzi, spa, Porcelaines, faïences et céramiques, Céramique sanitaire, Sanitaires -appareils, Appareils sanitaires, Douches et cabines, Plans de toilette, Robinetterie sanitaire, Accessoires sanitaires, Autres fournitures sanitaires</t>
  </si>
  <si>
    <t>Roca, Laufen</t>
  </si>
  <si>
    <t>Roca sanitario (espagne)</t>
  </si>
  <si>
    <t>Articles Menagers Arts Cadeaux Loisirs</t>
  </si>
  <si>
    <t>3c Log Solar</t>
  </si>
  <si>
    <t>3C LOG SOLAR</t>
  </si>
  <si>
    <t>Mohammedia</t>
  </si>
  <si>
    <t>Dr Old Sidi Azouz, Sidi Moussa Ben Ali  28800 Mohammedia - Maroc</t>
  </si>
  <si>
    <t>https://www.kerix.net/fr/annuaire-entreprise/3c-log-solar</t>
  </si>
  <si>
    <t>Aouad Amara ( Gérant )</t>
  </si>
  <si>
    <t>Energie solaire et éolienne</t>
  </si>
  <si>
    <t>Fenie Brossette</t>
  </si>
  <si>
    <t>FENIE BROSSETTE</t>
  </si>
  <si>
    <t>Sidi Hajjaj Oued Hassar 29490 Médiouna - Maroc</t>
  </si>
  <si>
    <t>https://www.kerix.net/fr/annuaire-entreprise/fenie-brossette</t>
  </si>
  <si>
    <t>Jamal Benyahia ( Président Directeur Général )  Brahim Chamar ( Directeur Général délégué )  Samia Meksi ( Directeur Financier et support )</t>
  </si>
  <si>
    <t>Matériel et fournitures pour l'industrie et le btp.</t>
  </si>
  <si>
    <t>Metso(concassage), Clark(élévateurs)</t>
  </si>
  <si>
    <t>Munisys</t>
  </si>
  <si>
    <t>Munisys*</t>
  </si>
  <si>
    <t>MUNISYS</t>
  </si>
  <si>
    <t>bd Ahl Loghlam (Sidi Moumen) , Indusparc B2 20450 Casablanca - Maroc</t>
  </si>
  <si>
    <t>https://www.kerix.net/fr/annuaire-entreprise/munisys</t>
  </si>
  <si>
    <t>Abderrahim Zniber ( Président)    Younes-Peter Amine ( Directeur Général )  Amina Fathallah ( Respons. RH )  Khalid Chaoui ( Dir. service client )</t>
  </si>
  <si>
    <t>Solutions et services relatifs aux systèmes d'information</t>
  </si>
  <si>
    <t>Diebold</t>
  </si>
  <si>
    <t>G4S Maroc</t>
  </si>
  <si>
    <t>G4S MAROC</t>
  </si>
  <si>
    <t>24, lotiss. la Colline II (Sidi Maarouf) 20190 Casablanca - Maroc</t>
  </si>
  <si>
    <t>https://www.kerix.net/fr/annuaire-entreprise/g4s-maroc</t>
  </si>
  <si>
    <t>Anouar Nibba ( Président du Directoire )    Mohamed Ouardy ( Membre du Directoire )    Saîd Mhamil ( Directeur Général )  Asma Elalfi ( Directeur Commercial )</t>
  </si>
  <si>
    <t>Gardiennage et surveillance, télésurveillance</t>
  </si>
  <si>
    <t>Group 4 securitas holding (BV)</t>
  </si>
  <si>
    <t>Ola Energy (ex Oilibya)</t>
  </si>
  <si>
    <t>Oilibya</t>
  </si>
  <si>
    <t>OLA ENERGY</t>
  </si>
  <si>
    <t>lotissement Attaoufik (Sidi Maarouf) , imm.7 - Zénith millenium 20190 Casablanca - Maroc</t>
  </si>
  <si>
    <t>https://www.kerix.net/fr/annuaire-entreprise/ola-energy</t>
  </si>
  <si>
    <t>Mazin Ramadan ( Président)  Rida Hassan ElAmir ( Directeur Général )  Kamal Zaidane ( Directeur Financier )  Said Essaghir ( Directeur Commercial )</t>
  </si>
  <si>
    <t>Distribution de carburants, lubrifiants et dérivés du pétrole. Certification ISO 9001/2008</t>
  </si>
  <si>
    <t>Lubrifiants, Lubrifiants pour l'automobile, Lubrifiants industriels, Lubrifiants spéciaux, Lubrifiants aux silicones, vaseline, paraffine, Additifs pour combustibles, Pétroliers (produits), Carburants, Combustibles pétroliers, Stockage de produits pétroliers</t>
  </si>
  <si>
    <t>Oilibya, Tamoil, Mobil, Ola Energy</t>
  </si>
  <si>
    <t>Libya oil holdings ltd</t>
  </si>
  <si>
    <t>Samsung Electronics</t>
  </si>
  <si>
    <t>SAMSUNG ELECTRONICS MAROC</t>
  </si>
  <si>
    <t>lotiss. Mandarona (Sidi Maarouf) , lot. 9 20190 Casablanca - Maroc</t>
  </si>
  <si>
    <t>https://www.kerix.net/fr/annuaire-entreprise/samsung-electronics-maroc</t>
  </si>
  <si>
    <t>Yim Soohyun ( Directeur )  Youssef Skalli ( Directeur Commercial )</t>
  </si>
  <si>
    <t>Importation de matériel électroménager, climatisation, télécom. Solutions de mobilité pour les entreprises</t>
  </si>
  <si>
    <t>Samsung (Koréa)</t>
  </si>
  <si>
    <t>Winxo (C.m.h.)</t>
  </si>
  <si>
    <t>WINXO</t>
  </si>
  <si>
    <t>Rd Pt des Sports , bd Abdellatif Ben Kaddour 20050 Casablanca - Maroc</t>
  </si>
  <si>
    <t>https://www.kerix.net/fr/annuaire-entreprise/winxo</t>
  </si>
  <si>
    <t>Hassan Agzenai ( Président Directeur Général )    Maysoun Naciri ( Directeur des Ressources Humaines )  Omar ElOuazzani ( Directeur pôle stratégie )  Youssef Zaidi ( Directeur d'Exploitation )</t>
  </si>
  <si>
    <t>Importation, approvisionnement, transport, stockage, distribution de produits pétroliers (carburants et lubrifiants)</t>
  </si>
  <si>
    <t>Lear automotive Morocco</t>
  </si>
  <si>
    <t>LEAR AUTOMOTIVE MOROCCO</t>
  </si>
  <si>
    <t>Tanger Free Zone - TFZ , ilot 102.B - lot 2 90000 Tanger zone franche - Maroc</t>
  </si>
  <si>
    <t>https://www.kerix.net/fr/annuaire-entreprise/lear-automotive-morocco</t>
  </si>
  <si>
    <t>Ihssan Saoud ( Directeur )  Houda ElMouden ( Directeur Administratif et Financier )  Achraf Agzenai ( Respons. RH )  Ali Izzi ( Responsable Marketing )</t>
  </si>
  <si>
    <t>Fabrication de faisceaux de cables et composants pour automobile</t>
  </si>
  <si>
    <t>Lear corporation</t>
  </si>
  <si>
    <t>Sanlam Maroc (ex Saham assurances)</t>
  </si>
  <si>
    <t>SANLAM MAROC</t>
  </si>
  <si>
    <t>216, bd Mohamed Zerktouni 20000 Casablanca - Maroc</t>
  </si>
  <si>
    <t>https://www.kerix.net/fr/annuaire-entreprise/sanlam-maroc</t>
  </si>
  <si>
    <t>Said Alj ( Président)    Yahia Chraibi ( Directeur Général )    Abdessamad Talbi ( Directeur Général délégué )</t>
  </si>
  <si>
    <t>Compagnie d'assurance (400 agences)</t>
  </si>
  <si>
    <t>Assurances, Assurances-compagnies</t>
  </si>
  <si>
    <t>Sanlam (South Africa)85%</t>
  </si>
  <si>
    <t>Ziz (carburants)</t>
  </si>
  <si>
    <t>ZIZ (CARBURANTS)</t>
  </si>
  <si>
    <t>route de Rabat (r.p. 1) , km 7 - imm. Ziz 20600 Casablanca - Maroc</t>
  </si>
  <si>
    <t>https://www.kerix.net/fr/annuaire-entreprise/ziz-carburants</t>
  </si>
  <si>
    <t>Hachemi Aouni ( Président)    Amine M. Aouni ( Vice président)  Mohamed Biada ( Directeur Général Carburants )  Rachid Aboulyaktane ( Directeur Général Gpl )    Driss Malki ( Directeur Financier )</t>
  </si>
  <si>
    <t>Produits pétroliers</t>
  </si>
  <si>
    <t>Natc tobacco</t>
  </si>
  <si>
    <t>N.A.T.C.</t>
  </si>
  <si>
    <t>72, rue des Papillons , Oasis  20103 Casablanca - Maroc</t>
  </si>
  <si>
    <t>https://www.kerix.net/fr/annuaire-entreprise/natc</t>
  </si>
  <si>
    <t>Mohamed Wajih Sbihi ( Directeur Général )</t>
  </si>
  <si>
    <t>Importation et distribution de tabacs</t>
  </si>
  <si>
    <t>Davidoff</t>
  </si>
  <si>
    <t>Alf Issen</t>
  </si>
  <si>
    <t>ALF ISSEN</t>
  </si>
  <si>
    <t>Zaouiat issen, commune rurale iddir - Oulad Teima  83350 Taroudant - Maroc</t>
  </si>
  <si>
    <t>https://www.kerix.net/fr/annuaire-entreprise/alf-issen</t>
  </si>
  <si>
    <t>ElHafid Ouakkaha ( Gérant )    Brahim Adiouane ( Directeur Administratif et Financier )  Abdelkabir Lakhchibi ( Respons. RH )</t>
  </si>
  <si>
    <t>Commerce en gros de céréales et aliments composés pour bétail</t>
  </si>
  <si>
    <t>Agriculture-produits, Légumes secs, céréales, Alimentation animale, Aliments pour bétail et chevaux, Volailles, oeufs, lapins, gibiers, Élevage de poussins, volailles</t>
  </si>
  <si>
    <t>Atlantic agro</t>
  </si>
  <si>
    <t>ATLANTIC AGRO</t>
  </si>
  <si>
    <t>156,  Zone industrielle Tassila , rte de Marrakech 80000 Agadir - Maroc</t>
  </si>
  <si>
    <t>https://www.kerix.net/fr/annuaire-entreprise/atlantic-agro</t>
  </si>
  <si>
    <t>Hassan Amsrouy Belhassan ( Président)    Laila Amasrouy belhassan ( Directeur Général )</t>
  </si>
  <si>
    <t>Distribution de produits agroalimentaire</t>
  </si>
  <si>
    <t>Ndm fri</t>
  </si>
  <si>
    <t>Cma-Cgm</t>
  </si>
  <si>
    <t>CMA-CGM MAROC</t>
  </si>
  <si>
    <t>1, avenue Pasteur 20300 Casablanca - Maroc</t>
  </si>
  <si>
    <t>https://www.kerix.net/fr/annuaire-entreprise/cma-cgm-maroc</t>
  </si>
  <si>
    <t>Marc Bourdon ( Président) du Conseil d'Administration  Christophe Colloc ( Directeur Général )    Alae Rahmoune ( Directeur des opérations )    Najib Ait Si ( Directeur Commercial )</t>
  </si>
  <si>
    <t>Consignataire de navires, transports maritimes conteneurisés</t>
  </si>
  <si>
    <t>Transports maritimes, Agences maritimes, Transports par véhicules spécialisés, Transports par containers</t>
  </si>
  <si>
    <t>Cma-Cgm (France)</t>
  </si>
  <si>
    <t>Alf Chahda</t>
  </si>
  <si>
    <t>C.m.t. Touissit</t>
  </si>
  <si>
    <t>C,m,t, Touissit</t>
  </si>
  <si>
    <t>Multisac</t>
  </si>
  <si>
    <t>MULTISAC</t>
  </si>
  <si>
    <t>63 ,  zone industrielle de Bouznika , lot. 63 &amp; 64  13100 Bouznika - Maroc</t>
  </si>
  <si>
    <t>https://www.kerix.net/fr/annuaire-entreprise/multisac</t>
  </si>
  <si>
    <t>Chakib El Alj ( Président)    Mehdi Iraqi ( Directeur Général )  Amine Korati ( Directeur Financier )  Rachid Bacaoui ( Responsable Commercial )  Mohamed Aous Ider ( Directeur Ventes )</t>
  </si>
  <si>
    <t>Fabrication de sacs tissés en polypropylène et polyéthylène</t>
  </si>
  <si>
    <t>Emballages , conditionnements en matières plastiques, Sacs, sachets en plastique</t>
  </si>
  <si>
    <t>Colas du Maroc</t>
  </si>
  <si>
    <t>COLAS DU MAROC</t>
  </si>
  <si>
    <t>18, lotissement la Colline (Sidi Maarouf) 20270 Casablanca - Maroc</t>
  </si>
  <si>
    <t>https://www.kerix.net/fr/annuaire-entreprise/colas-du-maroc</t>
  </si>
  <si>
    <t>Patrick Rivaud ( Président)    Alain Bourdois ( Directeur Général )</t>
  </si>
  <si>
    <t>Revêtements et travaux routier  et ferroviaires. 15 implantations en Afrique</t>
  </si>
  <si>
    <t>African Blue</t>
  </si>
  <si>
    <t>AFRICAN BLUE</t>
  </si>
  <si>
    <t>Souk El Arba du Gharb</t>
  </si>
  <si>
    <t>lotiss. Belle vue - boite postale 1 14302 Moulay Bouselham - Maroc</t>
  </si>
  <si>
    <t>https://www.kerix.net/fr/annuaire-entreprise/african-blue</t>
  </si>
  <si>
    <t>Albert Wizman ( Président Directeur Général )  Ibrahim ElIdrissi Omari ( Directeur Administratif et Financier )  Said Hachlachi ( Respons. RH )</t>
  </si>
  <si>
    <t>Production de myrtilles</t>
  </si>
  <si>
    <t>Agriculture-produits, Fruits et agrumes frais</t>
  </si>
  <si>
    <t>Inov petrole</t>
  </si>
  <si>
    <t>INOV PÉTROLE</t>
  </si>
  <si>
    <t>lotissement Attaoufik (Sidi Maarouf) , lot 13 - 4°ét. 20270 Casablanca - Maroc</t>
  </si>
  <si>
    <t>https://www.kerix.net/fr/annuaire-entreprise/inov-petrole</t>
  </si>
  <si>
    <t>Leila Bounzabra ( Directeur Général )  Adil Amraoui ( Directeur Administratif et Financier )  Soumia Alaoui ( Respons. RH )</t>
  </si>
  <si>
    <t>Distribution de carburants</t>
  </si>
  <si>
    <t>S.b.g.s.</t>
  </si>
  <si>
    <t>S,b,g,s,</t>
  </si>
  <si>
    <t>S.B.G.S.</t>
  </si>
  <si>
    <t>quartier ind. Tassila , km.12 rte de Marrakech 80000 Agadir - Maroc</t>
  </si>
  <si>
    <t>https://www.kerix.net/fr/annuaire-entreprise/sbgs</t>
  </si>
  <si>
    <t>Hassan Amsrouy Belhassan ( Président Directeur Général )    Saïd Chaaib ( Directeur Général Adjoint )  Lahoucine Agchame ( Directeur Administratif )</t>
  </si>
  <si>
    <t>Mise en bouteille de boissons gazeuses et eau de table. Certification ISO 9002, ISO 9001/2000, Iso 14001, Iso 22000, Ohsas 18001</t>
  </si>
  <si>
    <t>Boissons non alcoolisées, Eaux minérales, Sodas, eaux de table, Sirops et concentrés pour boissons</t>
  </si>
  <si>
    <t>Coca-Cola, Ciel(eau), Miami(jus)</t>
  </si>
  <si>
    <t>Tanger Med utilities - T.m.u.</t>
  </si>
  <si>
    <t>Tanger Med utilities - T,m,u,</t>
  </si>
  <si>
    <t>Ocid métal</t>
  </si>
  <si>
    <t>Ocid métal*</t>
  </si>
  <si>
    <t>OCID MÉTAL</t>
  </si>
  <si>
    <t>bd de Mexico -ex G , Q.I. Bernoussi  20355 Casablanca - Maroc</t>
  </si>
  <si>
    <t>https://www.kerix.net/fr/annuaire-entreprise/ocid-metal</t>
  </si>
  <si>
    <t>Abdellatif Fikri ( Gérant )  Rachid Benhamida ( Directeur Administratif et Financier )</t>
  </si>
  <si>
    <t>Distribution de produits métallurgiques</t>
  </si>
  <si>
    <t>Aciers, Tubes et tuyaux acier, Demi-produits acier, Profilés acier, Profilés et barres, Profilés métalliques, Ronds à béton, Tubes et tuyaux, Tubes et tuyaux en acier et fonte</t>
  </si>
  <si>
    <t>Nokia Solutions And Networks Morocco</t>
  </si>
  <si>
    <t>LACOM MAROC</t>
  </si>
  <si>
    <t>5, place Nations Unies 20250 Casablanca - Maroc</t>
  </si>
  <si>
    <t>https://www.kerix.net/fr/annuaire-entreprise/lacom-maroc</t>
  </si>
  <si>
    <t>Boubker ElAlamy ( Gérant )</t>
  </si>
  <si>
    <t>Télécommunication. Maintenance matériel Nokia, Apple et Zte</t>
  </si>
  <si>
    <t>Nokia(après-vente), Zte(après-vente), Huawei(après-vente)</t>
  </si>
  <si>
    <t>Atlas véhicules industriels</t>
  </si>
  <si>
    <t>ATLAS VÉHICULES INDUSTRIELS - A.V.I.</t>
  </si>
  <si>
    <t>route de Rabat (r.p. 1) , km.6 - Ain Sebaa 20600 Casablanca - Maroc</t>
  </si>
  <si>
    <t>https://www.kerix.net/fr/annuaire-entreprise/atlas-vehicules-industriels-avi</t>
  </si>
  <si>
    <t>Haider Madhloum ( Président)  Ali Madhloum ( Directeur Général )  Faiçal Lebbar ( Directeur Général Adjoint )  Kebir ElBayed ( Directeur Financier )</t>
  </si>
  <si>
    <t>Montage de véhicules industriels</t>
  </si>
  <si>
    <t>Iveco (véhicules)</t>
  </si>
  <si>
    <t>Dawajine viandes</t>
  </si>
  <si>
    <t>DAWAJINE VIANDES</t>
  </si>
  <si>
    <t>Z.I. de La Commune Urbaine de Skhirat- BP n° 4421  11240 Skhirate - Maroc</t>
  </si>
  <si>
    <t>https://www.kerix.net/fr/annuaire-entreprise/dawajine-viandes</t>
  </si>
  <si>
    <t>Mohamed Cherkaoui ( Gérant )    Deiaa M. Bernoussi ( Co-Gérant )</t>
  </si>
  <si>
    <t>Abattage de volailles, transformation industrielle de viandes charcuteries</t>
  </si>
  <si>
    <t>Viandes et charcuteries, Abattoirs, Charcuteries, Halal -produits divers (sous réserves), Volailles, oeufs, lapins, gibiers, Élevage de poussins, volailles</t>
  </si>
  <si>
    <t>Al Marai Viandes</t>
  </si>
  <si>
    <t>Services Lv</t>
  </si>
  <si>
    <t>Donnée manquante : Charges personnel 2022; Donnée manquante : Charges personnel 2023; Valeur négative ou nulle détectée aux extrémités</t>
  </si>
  <si>
    <t>Sotherma</t>
  </si>
  <si>
    <t>SOTHERMA</t>
  </si>
  <si>
    <t>55, avenue Main street , Casa Business Towers, bât. C, 11° étg., Cfc 20200 Casablanca - Maroc</t>
  </si>
  <si>
    <t>https://www.kerix.net/fr/annuaire-entreprise/sotherma</t>
  </si>
  <si>
    <t>Amine Myel ( Président Directeur Général )  Abderrahim Sabir ( Directeur Général délégué )</t>
  </si>
  <si>
    <t>Captage, fabrication des bouteilles, embouteillage et distribution d'eau minérale naturelle. Certification ISO 9002/1994 (1999), ISO 9001/2000 (2002), HACCP (2003)</t>
  </si>
  <si>
    <t>Boissons non alcoolisées, Eaux minérales</t>
  </si>
  <si>
    <t>Sidi Harazem, Aïn Saïss, Ghayt</t>
  </si>
  <si>
    <t>Alimentation Boissons</t>
  </si>
  <si>
    <t>Ste Akom Trans</t>
  </si>
  <si>
    <t>Novartis Pharma Maroc</t>
  </si>
  <si>
    <t>Novartis Pharma Maroc*</t>
  </si>
  <si>
    <t>NOVARTIS PHARMA MAROC</t>
  </si>
  <si>
    <t>lotiss. la Colline II (Sidi Maarouf) , lot. n° 12  20190 Casablanca - Maroc</t>
  </si>
  <si>
    <t>https://www.kerix.net/fr/annuaire-entreprise/novartis-pharma-maroc</t>
  </si>
  <si>
    <t>Abdallah Yahya ( Président Directeur Général )  Yasmine Lamrani ( Directeur Général )</t>
  </si>
  <si>
    <t>Promotion de produits pharmaceutiques</t>
  </si>
  <si>
    <t>Sandoz, Fabre</t>
  </si>
  <si>
    <t>Sothema (maroc)</t>
  </si>
  <si>
    <t>Aksam</t>
  </si>
  <si>
    <t>AKSAM</t>
  </si>
  <si>
    <t>Km 5,3 RP 3575 - Laghdira 24150 Bir Jdid - Maroc</t>
  </si>
  <si>
    <t>https://www.kerix.net/fr/annuaire-entreprise/aksam</t>
  </si>
  <si>
    <t>Abdelghani Baraka ( Co-Gérant )  Omar Ounis ( Co-Gérant )  Abdelouahab Marhfour ( Directeur Administratif et Financier )</t>
  </si>
  <si>
    <t>Vente de céréales, aliments de bétails et produits agricoles</t>
  </si>
  <si>
    <t>Agriculture-produits, Légumes secs, céréales, Alimentation animale, Aliments pour bétail et chevaux</t>
  </si>
  <si>
    <t>Yomar</t>
  </si>
  <si>
    <t>YOMAR</t>
  </si>
  <si>
    <t>Zone indust Lissasfa , 4 &amp; 5 route 1077, Zone 1 20190 Casablanca - Maroc</t>
  </si>
  <si>
    <t>https://www.kerix.net/fr/annuaire-entreprise/yomar</t>
  </si>
  <si>
    <t>Maurice Fhima ( Co-Gérant )    Mhamed Younes Lahlou ( Co-Gérant )    Leila Lahlou ( Directeur Achat )</t>
  </si>
  <si>
    <t>Distribution de matières premières plastiques, produits chimiques, équipements solaires, machines d'injection et extrusion</t>
  </si>
  <si>
    <t>Trina solar, Strulam, SolarEdge</t>
  </si>
  <si>
    <t>Ines</t>
  </si>
  <si>
    <t>INES</t>
  </si>
  <si>
    <t>route 110 (par Chefchaouni) , Km 11,500 20250 Casablanca - Maroc</t>
  </si>
  <si>
    <t>https://www.kerix.net/fr/annuaire-entreprise/ines</t>
  </si>
  <si>
    <t>Mohamed Askour ( Administrateur)    Ahmed Assakour ( Administrateur)    Lahcen Askour ( Président Directeur Général )</t>
  </si>
  <si>
    <t>Industrie de transformation de matières plastiques: matériel de ligne, solutions aménagement urbain, électricité du batiment, sanitaire et plomberie, cuisine et ménage</t>
  </si>
  <si>
    <t>Inesmax, Sanimax, Saga</t>
  </si>
  <si>
    <t>Dalia Corp agro</t>
  </si>
  <si>
    <t>DALIA CORPAGRO</t>
  </si>
  <si>
    <t>46, zone indust du Sahel 26402 Had Soualem - Maroc</t>
  </si>
  <si>
    <t>https://www.kerix.net/fr/annuaire-entreprise/dalia-corpagro</t>
  </si>
  <si>
    <t>Omar Jamal-Eddine ( Gérant )    Meryem Jamal-Eddine ( Directeur Général Adjoint )    Mohamed Sadif ( Respons. RH )    Idriss Jamal-Eddine ( Directeur Marketing )    Idriss Jamal-Eddine ( Directeur Export )    Youssef Abdaoui ( Responsable Informatique )</t>
  </si>
  <si>
    <t>Minoterie industrielle, semoulerie, pâtes alimentaires. Iso9001/2008</t>
  </si>
  <si>
    <t>Ibm Maroc</t>
  </si>
  <si>
    <t>IBM MAROC</t>
  </si>
  <si>
    <t>Casanearshore (Sidi Maarouf) , shore 19 20270 Casablanca - Maroc</t>
  </si>
  <si>
    <t>https://www.kerix.net/fr/annuaire-entreprise/ibm-maroc</t>
  </si>
  <si>
    <t>Mimoun Ouchaou ( Président Directeur Général )  Julia Carvalho ( Directeur Commercial Afrique )</t>
  </si>
  <si>
    <t>matériel de traitement de l'information.</t>
  </si>
  <si>
    <t>Acome maroc</t>
  </si>
  <si>
    <t>ACOME MAROC</t>
  </si>
  <si>
    <t>Tanger Free Zone - TFZ , ilot A - lot. 2  90090 Tanger - Maroc</t>
  </si>
  <si>
    <t>https://www.kerix.net/fr/annuaire-entreprise/acome-maroc</t>
  </si>
  <si>
    <t>Ali M. Enneifer ( Directeur Général )</t>
  </si>
  <si>
    <t>Fabrication de câbles pour l'automobile, les télécoms et le bâtiment</t>
  </si>
  <si>
    <t>Câbles et fils électriques, Câbles spéciaux</t>
  </si>
  <si>
    <t>Syngenta Maroc</t>
  </si>
  <si>
    <t>SYNGENTA MAROC</t>
  </si>
  <si>
    <t>bd Mehdi Benbarka (Souissi) , ang. rue Eugénia, hay Riad  10170 Rabat - Maroc</t>
  </si>
  <si>
    <t>https://www.kerix.net/fr/annuaire-entreprise/syngenta-maroc</t>
  </si>
  <si>
    <t>Ronan de Hercé ( Président Directeur Général )  Tarik Kettab ( Responsable Informatique )</t>
  </si>
  <si>
    <t>Produits phytosanitaires et semences</t>
  </si>
  <si>
    <t>Syngenta (Suisse)</t>
  </si>
  <si>
    <t>L.g.m.c.</t>
  </si>
  <si>
    <t>L,g,m,c,</t>
  </si>
  <si>
    <t>L.G.M.C. INDUSTRIES</t>
  </si>
  <si>
    <t>lotissement la Colline (Sidi Maarouf) , imm. California Garden, entrée A, 3° étg. 20280 Casablanca - Maroc</t>
  </si>
  <si>
    <t>https://www.kerix.net/fr/annuaire-entreprise/lgmc-industries</t>
  </si>
  <si>
    <t>Adil Douiri ( Président)    Mehdi Tak-Tak ( Directeur Général )    Tarik Bakkali ( Directeur Commercial )  Myriem Chami ( Directeur Marketing )  Tarik Bakkali ( Responsable Export )</t>
  </si>
  <si>
    <t>Conserves de sardines et maquereaux. 4 usines, 2 bateaux</t>
  </si>
  <si>
    <t>Conserves alimentaires, Poissons, mollusques et crustacés -conserves, Production de conserves alimentaires</t>
  </si>
  <si>
    <t>Josiane, Anny, Cyrus, Monica, Queen Mary, Marine</t>
  </si>
  <si>
    <t>Mutandis(Maroc)</t>
  </si>
  <si>
    <t>Lesaffre Maroc</t>
  </si>
  <si>
    <t>LESAFFRE MAROC</t>
  </si>
  <si>
    <t>Q.i., Sidi Brahim - rue Ibn Banaa - BP 2127 30000 Fés - Maroc</t>
  </si>
  <si>
    <t>https://www.kerix.net/fr/annuaire-entreprise/lesaffre-maroc</t>
  </si>
  <si>
    <t>Damien Lesaffre ( Président)  Anouar Alasri ( Président Directeur Général )  Ahmed Abou Khassib ( Directeur Commercial )</t>
  </si>
  <si>
    <t>Fabrication de levures boulangères et d'améliorants de panification, correcteurs de farine pour meunerie</t>
  </si>
  <si>
    <t>Alimentation-produits, Industrie alimentaire-matières premières, Ingrédients alimentaires, Viandes et charcuteries, Halal -produits divers (sous réserves)</t>
  </si>
  <si>
    <t>Sté industrielle Lesaffre (France)</t>
  </si>
  <si>
    <t>S.g.a.</t>
  </si>
  <si>
    <t>S,g,a,*</t>
  </si>
  <si>
    <t>S.G.A.</t>
  </si>
  <si>
    <t>25, avenue Hassan II , Z.I. n° 20 km. 5,50, rte Casa-Rabat  10000 Rabat - Maroc</t>
  </si>
  <si>
    <t>https://www.kerix.net/fr/annuaire-entreprise/sga</t>
  </si>
  <si>
    <t>Mohamed Hanine ( Fondé de Pouvoirs )  Hicham Benchikh ( Directeur Administratif et Financier )  Hatim Driss ( Directeur des Ressources Humaines )  Rachid Bouchaba ( Directeur Informatique )</t>
  </si>
  <si>
    <t>vente de véhicules neufs, pièces de rechange de marques Peugeot et Citroën. Réparation et maintenance de véhicules Peugeot et Citroën</t>
  </si>
  <si>
    <t>Sopriam (Maroc)</t>
  </si>
  <si>
    <t>Eqdom</t>
  </si>
  <si>
    <t>EQDOM</t>
  </si>
  <si>
    <t>127, bd Mohamed Zerktouni 20100 Casablanca - Maroc</t>
  </si>
  <si>
    <t>https://www.kerix.net/fr/annuaire-entreprise/eqdom</t>
  </si>
  <si>
    <t>Mhamed Elalamy ( Président)    Philippe Lelarge ( Administrateur Directeur Général )  Mohamed ElMorabit ( Directeur Général délégué )  Amine Lahrichi ( Directeur Général )  Mourad ElAmjad ( Directeur des Ressources Humaines )</t>
  </si>
  <si>
    <t>Crédit à la consommation.</t>
  </si>
  <si>
    <t>Banques et crédit, Sociétés et courtiers de crédit</t>
  </si>
  <si>
    <t>Société générale (France)</t>
  </si>
  <si>
    <t>Disty Technologies</t>
  </si>
  <si>
    <t>DISTY TECHNOLOGIES</t>
  </si>
  <si>
    <t>12, bd Mohamed Abdou 20340 Casablanca - Maroc</t>
  </si>
  <si>
    <t>https://www.kerix.net/fr/annuaire-entreprise/disty-technologies</t>
  </si>
  <si>
    <t>Younes Elhimdy ( Président Directeur Général )</t>
  </si>
  <si>
    <t>Distributeur grossiste en matériel informatique</t>
  </si>
  <si>
    <t>Informatique -mobilier, aménagements, Onduleurs pour informatique, Informatique- ordinateurs, Micro-ordinateurs</t>
  </si>
  <si>
    <t>Apple, Lenovo, Apc, Tenda, Asus</t>
  </si>
  <si>
    <t>C.b.g.n.</t>
  </si>
  <si>
    <t>C,b,g,n,</t>
  </si>
  <si>
    <t>C.B.G.N.</t>
  </si>
  <si>
    <t>Q.i. Sidi Brahim 30000 Fés - Maroc</t>
  </si>
  <si>
    <t>https://www.kerix.net/fr/annuaire-entreprise/cbgn</t>
  </si>
  <si>
    <t>Mario Rottlant ( Président)    Faisal Zitouni ( Directeur Général Adjoint )  Mohamed Khouati ( Directeur d'Exploitation )</t>
  </si>
  <si>
    <t>production, conditionnement, vente et livraison de boissons gazeuses sous marque Coca Cola. Négoce de boissons. Certification Qse: ISO 9001/2000 (2005), 14001 (2004), 18001 (2006), Haccp (2003)</t>
  </si>
  <si>
    <t>Eccbc (Espagne)</t>
  </si>
  <si>
    <t>Donnée manquante : Resultat d'exploitation 2020 (Dhs); Donnée manquante : Resultat d'exploitation 2022 (Dhs); Valeur négative ou nulle détectée aux extrémités</t>
  </si>
  <si>
    <t>Donnée manquante : Marge EBIT/CA 2020; Donnée manquante : Marge EBIT/CA 2022; Valeur négative ou nulle détectée aux extrémités</t>
  </si>
  <si>
    <t>Donnée manquante : Marge EBIT/CP 2020; Donnée manquante : Marge EBIT/CP 2022; Valeur négative ou nulle détectée aux extrémités</t>
  </si>
  <si>
    <t>Grands moulins Atlantic</t>
  </si>
  <si>
    <t>GRANDS MOULINS ATLANTIC</t>
  </si>
  <si>
    <t>zone indust Sidi Bernoussi 1 , bd de New York 20600 Casablanca - Maroc</t>
  </si>
  <si>
    <t>https://www.kerix.net/fr/annuaire-entreprise/grands-moulins-atlantic</t>
  </si>
  <si>
    <t>Hassan Khairi ( Gérant )</t>
  </si>
  <si>
    <t>Minoterie industrielle</t>
  </si>
  <si>
    <t>Arrow Ecs</t>
  </si>
  <si>
    <t>ARROW ECS</t>
  </si>
  <si>
    <t>technopark, bd Damam -Californie , bur. 502, rte de Nouaceur 20153 Casablanca - Maroc</t>
  </si>
  <si>
    <t>https://www.kerix.net/fr/annuaire-entreprise/arrow-ecs</t>
  </si>
  <si>
    <t>Eric Claude Nowak ( Gérant )</t>
  </si>
  <si>
    <t>Matériel et solutions informatiques IT</t>
  </si>
  <si>
    <t>Promamec</t>
  </si>
  <si>
    <t>PROMAMEC</t>
  </si>
  <si>
    <t>Zone indust Lissasfa , chemin tertiaire  1077 20190 Casablanca - Maroc</t>
  </si>
  <si>
    <t>https://www.kerix.net/fr/annuaire-entreprise/promamec</t>
  </si>
  <si>
    <t>Abdelilah Lahlou ( Président) fondateur  Naoufal Lahlou ( Administrateur Directeur Général )</t>
  </si>
  <si>
    <t>Fabrication de dispositifs et consommables médicaux et paramédicaux pour les secteurs public et privé. Certifié Iso 9001/2015 et Iso 13485/2016</t>
  </si>
  <si>
    <t>Collectivités -fournitures pour, Hôpitaux -fournitures, équipements, Médecine, chirurgie -matériel, Instruments médicaux et chirurgicaux, Diagnostic médical-matériel, Électronique médicale, radiologie (matériel), Anesthésie réanimation -matériel, Consommables médico-chirurgicaux, Autres équipements médicaux, Optique, audition, Optique scientifique -matériel, Prothèses oculaires, Ophtalmologie -matériel</t>
  </si>
  <si>
    <t>Baxter</t>
  </si>
  <si>
    <t>Donnée manquante : Marge EBIT/CA 2022; Valeur négative ou nulle détectée aux extrémités</t>
  </si>
  <si>
    <t>Donnée manquante : Marge CP/CA 2022; Valeur négative ou nulle détectée aux extrémités</t>
  </si>
  <si>
    <t>Ram Handling</t>
  </si>
  <si>
    <t>RAM HANDLING</t>
  </si>
  <si>
    <t>Aéroport Mohamed V 27000 Nouasseur - Maroc</t>
  </si>
  <si>
    <t>https://www.kerix.net/fr/annuaire-entreprise/ram-handling</t>
  </si>
  <si>
    <t>Abdelaziz Rais ( Président Directeur Général )</t>
  </si>
  <si>
    <t>Service au sol et supervision des vols pour royal air Maroc</t>
  </si>
  <si>
    <t>Transports -conseils et services, Services au sol pour cies aériennes</t>
  </si>
  <si>
    <t>Somadir</t>
  </si>
  <si>
    <t>SOMADIR</t>
  </si>
  <si>
    <t>12, bd Oukat Badi 20300 Casablanca - Maroc</t>
  </si>
  <si>
    <t>https://www.kerix.net/fr/annuaire-entreprise/somadir</t>
  </si>
  <si>
    <t>Saïda Lamrani Karim ( Président Directeur Général )    Aziz Iqachaden ( Directeur Général Adjoint )    Abdelkrim Lakhouch ( Directeur Administratif et Financier )  Tarik Khalid ( Respons. RH )  Essaid Labyad ( Responsable Export )  Nasser Aboulfoutouh ( Directeur Informatique )</t>
  </si>
  <si>
    <t>Fabrication de levure boulangère et d'améliorants de panification. Certification ISO 9001/2000 (2001)</t>
  </si>
  <si>
    <t>Alimentation-produits, Ingrédients alimentaires, Viandes et charcuteries, Halal -produits divers (sous réserves)</t>
  </si>
  <si>
    <t>fortipan, germa, Sboula, Somapan</t>
  </si>
  <si>
    <t>Mta Automotive Solutions</t>
  </si>
  <si>
    <t>MTA AUTOMOTIVE SOLUTIONS</t>
  </si>
  <si>
    <t>zone ind. Atlantic free zone , route nationale 4  14000 Kénitra - Maroc</t>
  </si>
  <si>
    <t>https://www.kerix.net/fr/annuaire-entreprise/mta-automotive-solutions</t>
  </si>
  <si>
    <t>Tatiana Ratti ( Directeur Usine )  Julien Ben Amar ( Directeur Ventes )</t>
  </si>
  <si>
    <t>Fabrication de composants électromécaniques et électroniques pour les constructeurs automobiles</t>
  </si>
  <si>
    <t>Provimac</t>
  </si>
  <si>
    <t>PROVIMAC</t>
  </si>
  <si>
    <t>12, rue d'Alger, Ville Nouvelle 50000 Meknès - Maroc</t>
  </si>
  <si>
    <t>https://www.kerix.net/fr/annuaire-entreprise/provimac</t>
  </si>
  <si>
    <t>Kamal ElBouzkouri ( Président)    Mohamed ElBouzkouri ( Directeur Général )</t>
  </si>
  <si>
    <t>Fabrication d'aliments composés pour bétail et volailles</t>
  </si>
  <si>
    <t>Tikida Dunes</t>
  </si>
  <si>
    <t>HOTEL TIKIDA DUNAS</t>
  </si>
  <si>
    <t>chemin des dunes 80000 Agadir - Maroc</t>
  </si>
  <si>
    <t>https://www.kerix.net/fr/annuaire-entreprise/hotel-tikida-dunas</t>
  </si>
  <si>
    <t>.</t>
  </si>
  <si>
    <t>Guy Marrache ( Président)    Bernardo Martel Suentes ( Directeur Général )  Jawad ElMsaouri ( Directeur Administratif et Financier )  Bouchra Tiyali ( Directeur des Ressources Humaines )</t>
  </si>
  <si>
    <t>Hôtel****</t>
  </si>
  <si>
    <t>Hôtels et résidences, Hôtels 4 et 5*</t>
  </si>
  <si>
    <t>Regie 3</t>
  </si>
  <si>
    <t>REGIE 3</t>
  </si>
  <si>
    <t>37, bd Abdellatif Ben Kaddour 20050 Casablanca - Maroc</t>
  </si>
  <si>
    <t>https://www.kerix.net/fr/annuaire-entreprise/regie-3</t>
  </si>
  <si>
    <t>Hassan Khiyar ( Président Directeur Général )    Kenza Allouch ( Directeur Administratif et Financier )  Ouidyan Larouz ( Directeur Marketing )  Walid Lmhammedi ( Responsable Informatique )</t>
  </si>
  <si>
    <t>Régie publicitaire plurimédia</t>
  </si>
  <si>
    <t>Rmi (Maroc)</t>
  </si>
  <si>
    <t>Presse Radio Tv Audiovisuel Sonorisation Publicite</t>
  </si>
  <si>
    <t>Fleximat</t>
  </si>
  <si>
    <t>FLEXIMAT</t>
  </si>
  <si>
    <t>https://www.kerix.net/fr/annuaire-entreprise/fleximat</t>
  </si>
  <si>
    <t>Abdelaziz Benchekroun ( Président Directeur Général )  Bouchra Rouichek ( Respons. RH )</t>
  </si>
  <si>
    <t>Imprimerie. Certification ISO 9001/2008 (2005)</t>
  </si>
  <si>
    <t>Papier Carton Impression Edition</t>
  </si>
  <si>
    <t>Ingram Micro North Africa</t>
  </si>
  <si>
    <t>INGRAM MICRO NORTH AFRICA</t>
  </si>
  <si>
    <t>33, lotiss. la Colline II (Sidi Maarouf) , imm. les Alizés, bur.302 20150 Casablanca - Maroc</t>
  </si>
  <si>
    <t>https://www.kerix.net/fr/annuaire-entreprise/ingram-micro-north-africa</t>
  </si>
  <si>
    <t>Fouad Amrani ( Gérant )</t>
  </si>
  <si>
    <t>Distributions de solutions technologiques et matériels informatiques</t>
  </si>
  <si>
    <t>Informatique -conseils et ingénierie, Ingénierie informatique, Protection des systèmes d'information</t>
  </si>
  <si>
    <t>Juniper , Acronis, Brocade</t>
  </si>
  <si>
    <t>Aptec Distribution</t>
  </si>
  <si>
    <t>Rezo route</t>
  </si>
  <si>
    <t>REZOROUTE</t>
  </si>
  <si>
    <t>18, bd Massira El Khadra , imm. Massimo Dutti  20100 Casablanca - Maroc</t>
  </si>
  <si>
    <t>https://www.kerix.net/fr/annuaire-entreprise/rezoroute</t>
  </si>
  <si>
    <t>Hassan Wakrim ( Gérant )</t>
  </si>
  <si>
    <t>Gestion des stations-services Afriquia. Formation</t>
  </si>
  <si>
    <t>Top auto Mohammedia</t>
  </si>
  <si>
    <t>TOP-AUTO MOHAMMEDIA</t>
  </si>
  <si>
    <t>bd Si Mohamed ben Abdallah -Q.I. 20800 Mohammedia - Maroc</t>
  </si>
  <si>
    <t>https://www.kerix.net/fr/annuaire-entreprise/top-auto-mohammedia</t>
  </si>
  <si>
    <t>Hamid Chraïbi ( Gérant )</t>
  </si>
  <si>
    <t>Dacia, Renault</t>
  </si>
  <si>
    <t>Société Nouvelle Aveiro Maroc</t>
  </si>
  <si>
    <t>AVEIRO MAROC</t>
  </si>
  <si>
    <t>Rue du 2 Mars, Z.I. Ait Melloul 80000 Agadir - Maroc</t>
  </si>
  <si>
    <t>https://www.kerix.net/fr/annuaire-entreprise/aveiro-maroc</t>
  </si>
  <si>
    <t>Lahoucine Bicha ( Président)    Mohamed Bicha ( Directeur Général )    Abderrahmane Oukssim ( Directeur Financier )  Younès Choukrallah ( Responsable Export )  Abdelhadi Rouamzi ( Responsable Informatique )</t>
  </si>
  <si>
    <t>Conserves de poissons. Certification HACCP, ISO 9002, ISO 9001/2000, IFS, BRC, FOS</t>
  </si>
  <si>
    <t>Conserves alimentaires, Poissons, mollusques et crustacés -conserves, Légumes -conserves, Confitures, marmelades, compotes</t>
  </si>
  <si>
    <t>Groupe Bicha 100%</t>
  </si>
  <si>
    <t>Repuestos auto motors</t>
  </si>
  <si>
    <t>Repuestos auto motors*</t>
  </si>
  <si>
    <t>REPUESTOS AUTO MOTOR</t>
  </si>
  <si>
    <t>32, Avenue la Résistance 90000 Tanger - Maroc</t>
  </si>
  <si>
    <t>https://www.kerix.net/fr/annuaire-entreprise/repuestos-auto-motor</t>
  </si>
  <si>
    <t>Mohamed ElArbi ( Directeur )</t>
  </si>
  <si>
    <t>concessionnaire automobiles.</t>
  </si>
  <si>
    <t>Volkswagen, Skoda, Audi</t>
  </si>
  <si>
    <t>Monigrains</t>
  </si>
  <si>
    <t>MONIGRAINS</t>
  </si>
  <si>
    <t>Branes, lot. Narjis raisin 20, entre sol - BP 3240 90000 Tanger - Maroc</t>
  </si>
  <si>
    <t>https://www.kerix.net/fr/annuaire-entreprise/monigrains</t>
  </si>
  <si>
    <t>Mounir Gounou ( Directeur Financier )  Fatima Chabou ( Respons. RH )</t>
  </si>
  <si>
    <t>Commercialisation des grains</t>
  </si>
  <si>
    <t>Agriculture-produits, Légumes secs, céréales, Céréales et semences, Grains et légumes secs, Graines de semence, Engrais et phytosanitaire, Engrais</t>
  </si>
  <si>
    <t>Baby food maghreb</t>
  </si>
  <si>
    <t>BABY FOOD MAGHREB</t>
  </si>
  <si>
    <t>5, rue de Sijilmassa 20300 Casablanca - Maroc</t>
  </si>
  <si>
    <t>https://www.kerix.net/fr/annuaire-entreprise/baby-food-maghreb</t>
  </si>
  <si>
    <t>Adib Tadlaoui ( Président Directeur Général )    Ali Hafiani ( Directeur Administratif et Financier )  Soumia Fannane ( Respons. RH )</t>
  </si>
  <si>
    <t>Import de produits alimentaires.</t>
  </si>
  <si>
    <t>Confiserie et chocolat, pâtisserie, Confiserie, Chocolats, Pâtes à tartiner, nappages ..., Conserves alimentaires, Poissons, mollusques et crustacés -conserves, Import-export, Export agroalimentaire, boissons</t>
  </si>
  <si>
    <t>Isabelle (thon), Cuca, Fini, Pallas, Penotti, Maruja</t>
  </si>
  <si>
    <t>Treroc</t>
  </si>
  <si>
    <t>Alf Afriquia</t>
  </si>
  <si>
    <t>ALF AFRIQUIA</t>
  </si>
  <si>
    <t>RP 9, douar Ouled Mbarek, Lahssasna  26100 Berrechid - Maroc</t>
  </si>
  <si>
    <t>https://www.kerix.net/fr/annuaire-entreprise/alf-afriquia</t>
  </si>
  <si>
    <t>Fabrication des aliments de bétail et volailles</t>
  </si>
  <si>
    <t>Alimentation animale, Aliments pour volailles, Aliments pour bétail et chevaux</t>
  </si>
  <si>
    <t>Cogegaz</t>
  </si>
  <si>
    <t>COGEGAZ</t>
  </si>
  <si>
    <t>32, rue de l'argentine 30000 Fés - Maroc</t>
  </si>
  <si>
    <t>https://www.kerix.net/fr/annuaire-entreprise/cogegaz</t>
  </si>
  <si>
    <t>Mohamed Mokannef ( Gérant )</t>
  </si>
  <si>
    <t>Marchand de gaz comprimés en gros</t>
  </si>
  <si>
    <t>Elhallaoui entreprise</t>
  </si>
  <si>
    <t>ELHALLAOUI ENTREPRISE</t>
  </si>
  <si>
    <t>117, bd d' Oujda , ang. Ibn Tachfine - 2° étg. n° 16 20300 Casablanca - Maroc</t>
  </si>
  <si>
    <t>https://www.kerix.net/fr/annuaire-entreprise/elhallaoui-entreprise</t>
  </si>
  <si>
    <t>Youssef Elhallaoui ( Gérant )  Khalid Elhallaoui ( Co-Gérant )</t>
  </si>
  <si>
    <t>Travaux de batiment, assainissement. Exploitatioon de carrières</t>
  </si>
  <si>
    <t>Ctm</t>
  </si>
  <si>
    <t>C.T.M.</t>
  </si>
  <si>
    <t>autoroute Casa/Rabat , km 13,5 - Sidi Bernoussi 20600 Casablanca - Maroc</t>
  </si>
  <si>
    <t>https://www.kerix.net/fr/annuaire-entreprise/ctm</t>
  </si>
  <si>
    <t>Ezzoubeir Errhaimini ( Président Directeur Général )    Jnini Elghazouani ( Directeur Général Adjoint )  Reda Douihri ( Directeur Activités supports )</t>
  </si>
  <si>
    <t>Transport de voyageurs national et international, transport touristique, location d'autocars avec chauffeurs, transport du personnel. Certification ISO 9001/2008</t>
  </si>
  <si>
    <t>Transports -conseils et services, Commissionnaires agréés en transports, Transports routiers (entreprises), Transports routiers de marchandises, Transports routiers de voyageurs, Transports urbains, Transports de personnel, Transports routiers touristiques, Transports internationaux tir</t>
  </si>
  <si>
    <t>O Capital Group (Maroc)</t>
  </si>
  <si>
    <t>Omnium marocain de peche flotte</t>
  </si>
  <si>
    <t>OMNIUM MAROCAIN DE PÊCHE</t>
  </si>
  <si>
    <t>Dakhla</t>
  </si>
  <si>
    <t>Massira 2, imm. Chaima n° 50 73000 Dakhla - Maroc</t>
  </si>
  <si>
    <t>https://www.kerix.net/fr/annuaire-entreprise/omnium-marocain-de-peche</t>
  </si>
  <si>
    <t>Abdelhaq Laraki ( Directeur Général )</t>
  </si>
  <si>
    <t>Armateur à la pêche</t>
  </si>
  <si>
    <t>Tbi Maroc</t>
  </si>
  <si>
    <t>T.B.I.-MAROC</t>
  </si>
  <si>
    <t>Siti</t>
  </si>
  <si>
    <t>SITI</t>
  </si>
  <si>
    <t>Jnane Akioud, lot. 153, rte de Safi, Sidi Ghanem 40000 Marrakech - Maroc</t>
  </si>
  <si>
    <t>https://www.kerix.net/fr/annuaire-entreprise/siti</t>
  </si>
  <si>
    <t>Amine ElBaroudi ( Co-Gérant )    Mohamed ElBaroudi ( Co-Gérant )    Othmane ElBaroudi ( Directeur Administratif et Financier )  Hamza ElBaroudi ( Directeur Production )  Imad Tfay ( Directeur Achat )  Mohamed ElKhatib ( Directeur Informatique )</t>
  </si>
  <si>
    <t>Conditionnement de plantes médicinales et thés en sachets coton. Certification ISO 9001/2000 (2002), ISO 22000, HACCP (2004), certificat Bio et IFS</t>
  </si>
  <si>
    <t>Agriculture-produits, Plantes à infusion, Produits biologiques, Café, thé, cacao et tabacs, Thé, Infusions</t>
  </si>
  <si>
    <t>Imperium holding (Maroc)</t>
  </si>
  <si>
    <t>Multicérame</t>
  </si>
  <si>
    <t>MULTICÉRAME</t>
  </si>
  <si>
    <t>km.4 route de Khouribga - BP 294 26100 Berrechid - Maroc</t>
  </si>
  <si>
    <t>https://www.kerix.net/fr/annuaire-entreprise/multicerame</t>
  </si>
  <si>
    <t>Mohamed Ibno Bachir ( Co-Gérant )    M'hamed Arbai ( Co-Gérant )    Zouhair Benrani ( Respons. RH )  Yassine Maji ( Directeur Informatique )</t>
  </si>
  <si>
    <t>Fabrication de carrelages sol et mur.</t>
  </si>
  <si>
    <t>Carrelages, briques et tuiles, Carreaux et carrelages</t>
  </si>
  <si>
    <t>Gil Comes</t>
  </si>
  <si>
    <t>GIL COMES</t>
  </si>
  <si>
    <t>Larache</t>
  </si>
  <si>
    <t>nouveau port de Larache - BP 10029 92000 Larache - Maroc</t>
  </si>
  <si>
    <t>https://www.kerix.net/fr/annuaire-entreprise/gil-comes</t>
  </si>
  <si>
    <t>Paco Gil ( Gérant )  Abdelmoula Chwati ( Directeur Administratif et Financier )  Adil Mssoudi ( Directeur des Ressources Humaines )</t>
  </si>
  <si>
    <t>Conserves de poisson: sardine, anchois,</t>
  </si>
  <si>
    <t>Ismaïlia gaz</t>
  </si>
  <si>
    <t>ISMAÏLIA GAZ</t>
  </si>
  <si>
    <t>Km.9 route d'El Hajeb - r.p. 21  50000 Meknès - Maroc</t>
  </si>
  <si>
    <t>https://www.kerix.net/fr/annuaire-entreprise/ismailia-gaz</t>
  </si>
  <si>
    <t>Nabil Medkouri ( Président)    Youssef Karara ( Directeur Général délégué )  Nezha Naimi ( Responsable administratif &amp; fin. )  Rachida Fijaoui ( Respons. RH )</t>
  </si>
  <si>
    <t>Centre emplisseur de bouteilles de gaz</t>
  </si>
  <si>
    <t>Bitumed</t>
  </si>
  <si>
    <t>BITUMED</t>
  </si>
  <si>
    <t>lotissement la Colline (Sidi Maarouf) , lot 11 20500 Casablanca - Maroc</t>
  </si>
  <si>
    <t>https://www.kerix.net/fr/annuaire-entreprise/bitumed</t>
  </si>
  <si>
    <t>Brahim Mojahid ( Président Directeur Général )  Younès Ouarzazi ( Directeur Général )</t>
  </si>
  <si>
    <t>Fabrication des bitumes purs et émulsions routières et industrielles</t>
  </si>
  <si>
    <t>Pétroliers (produits), Goudrons, bitumes et autres dérivés</t>
  </si>
  <si>
    <t>Abrar Invest</t>
  </si>
  <si>
    <t>Intral Industrie</t>
  </si>
  <si>
    <t>INTRAL INDUSTRIES</t>
  </si>
  <si>
    <t>Embranchement routes 107/111 28810 Mohammedia - Maroc</t>
  </si>
  <si>
    <t>https://www.kerix.net/fr/annuaire-entreprise/intral-industries</t>
  </si>
  <si>
    <t>Rachid Idrissi Kaitouni ( Président)    Hassan Sadak ( Directeur Général délégué )</t>
  </si>
  <si>
    <t>Fabrication de bouteilles de gaz, robinets et accessoires pour réservoirs gpl. Fabrication de présentoirs métalliques, casiers et charrettes</t>
  </si>
  <si>
    <t>Cuves, citernes et réservoirs, Réservoirs métalliques, Bouteilles à gaz, Emballages, conditionnements métalliques, Bouteilles métalliques, Autres conditionnements métalliques, Mécanique industrielle, usinage et constructions spéciales, Mécanique industrielle d'usinage, Robinetterie industrielle, Robinetterie pour hydrocarbures, gaz et vapeur</t>
  </si>
  <si>
    <t>Akwa group (maroc)</t>
  </si>
  <si>
    <t>A.i.c. métallurgie</t>
  </si>
  <si>
    <t>A.I.C. MÉTALLURGIE</t>
  </si>
  <si>
    <t>3, zone ind. Bir Rami , impasse n°1 14090 Kénitra - Maroc</t>
  </si>
  <si>
    <t>https://www.kerix.net/fr/annuaire-entreprise/aic-metallurgie</t>
  </si>
  <si>
    <t>Abderrazzak Serghat ( Président)    Hamid Allaouch ( Directeur Général )  Imane Elmrabet ( Directeur Administratif et Financier )  Leila Tolbi ( Respons. RH )</t>
  </si>
  <si>
    <t>Equipements hydromécaniques, chaudronnerie, charpente. Maintenance des stations de Casa Tram</t>
  </si>
  <si>
    <t>Adc</t>
  </si>
  <si>
    <t>groupe Delta holding</t>
  </si>
  <si>
    <t>Ryad auto</t>
  </si>
  <si>
    <t>RYAD AUTO</t>
  </si>
  <si>
    <t>bd Mehdi Benbarka (Souissi) , secteur 13. lot. U n° 2-hay Ryad. 10100 Rabat - Maroc</t>
  </si>
  <si>
    <t>https://www.kerix.net/fr/annuaire-entreprise/ryad-auto</t>
  </si>
  <si>
    <t>Saïda Lamrani Karim ( Président Directeur Général )    Adil ElFergi ( Directeur Administratif et Financier )  Driss Jyed ( Directeur des Ressources Humaines )  Abdelhamid Sahlal ( Directeur Informatique )</t>
  </si>
  <si>
    <t>concessionnaire automobile</t>
  </si>
  <si>
    <t>Groupe Smeia</t>
  </si>
  <si>
    <t>Ziz distribution</t>
  </si>
  <si>
    <t>ZIZ DISTRIBUTION</t>
  </si>
  <si>
    <t>route de Rabat (r.p. 1) , km.7 - Aïn Sebaa 20600 Casablanca - Maroc</t>
  </si>
  <si>
    <t>https://www.kerix.net/fr/annuaire-entreprise/ziz-distribution</t>
  </si>
  <si>
    <t>Hachemi Aouni ( Gérant )    Driss Malki ( Directeur Administratif et Financier )    Mustapha Mesbahi ( Directeur Informatique )</t>
  </si>
  <si>
    <t>Gestion des stations de carburant Ziz</t>
  </si>
  <si>
    <t>Alten - G.Fit Maroc</t>
  </si>
  <si>
    <t>ALTEN MAROC</t>
  </si>
  <si>
    <t>route de Sidi Harazem, Fès shore park 30000 Fés - Maroc</t>
  </si>
  <si>
    <t>https://www.kerix.net/fr/annuaire-entreprise/alten-maroc</t>
  </si>
  <si>
    <t>Didier Marchet ( Directeur Général )  Hajar Bououd ( Directeur Département RH )  Hafsa Mehdaoui ( Directrice Qualité )</t>
  </si>
  <si>
    <t>Ingénierie et conseil en technologie</t>
  </si>
  <si>
    <t>Recamed</t>
  </si>
  <si>
    <t>RECAMED</t>
  </si>
  <si>
    <t>Sidi Moumen , lot. Alamia, lot. n° 1 commune urbaine 20630 Casablanca - Maroc</t>
  </si>
  <si>
    <t>https://www.kerix.net/fr/annuaire-entreprise/recamed</t>
  </si>
  <si>
    <t>Najib Tazi ( Président Directeur Général )    Mohamed Charaibi ( Pharmacien responsable )  Abdellah Zaki ( Respons. RH )  Nezha Semare ( Directeur Commercial )  Saïd Lkhder ( Directeur Achat )</t>
  </si>
  <si>
    <t>Distribution de produits pharmaceutiques</t>
  </si>
  <si>
    <t>Dismafort</t>
  </si>
  <si>
    <t>DISMAFORT</t>
  </si>
  <si>
    <t>Douar Lahfaya Nsns  29490 Médiouna - Maroc</t>
  </si>
  <si>
    <t>https://www.kerix.net/fr/annuaire-entreprise/dismafort</t>
  </si>
  <si>
    <t>Brahim Bel Ghaddar ( Gérant )</t>
  </si>
  <si>
    <t>Distribution de matériel électrique</t>
  </si>
  <si>
    <t>Électricité -composants électriques et appareillage, Électricité -appareillages, matériel et fournitures pour l'industrie, Électricité -appareillages, matériel et fournitures d'installation domestique</t>
  </si>
  <si>
    <t>Erum Maroc</t>
  </si>
  <si>
    <t>ERUM MAROC</t>
  </si>
  <si>
    <t>25, Zone indust Moghogha, route de Tetouan , allée 1, lot. 25 90070 Tanger - Maroc</t>
  </si>
  <si>
    <t>https://www.kerix.net/fr/annuaire-entreprise/erum-maroc</t>
  </si>
  <si>
    <t>Blanca Erum ( Président)    Jose carlos Mulero Aguilar ( Directeur Général )    Fatiha Boutayeb ( Directeur des Ressources Humaines )  Adil Yettasi ( Directeur Marketing )  Jose carlos Mulero Aguilar ( Responsable Export )</t>
  </si>
  <si>
    <t>Fabrication de cintres en matière plastique pour la confection</t>
  </si>
  <si>
    <t>Matières plastiques -transformation, Injection moulage, injection soufflage de plastiques, Présentoirs et matériel d'étalage, Cintres, porte-vêtements, patères, Véhicules -équipements intérieurs et de carrosserie, Éléments de carrosserie, tuning, accessoires</t>
  </si>
  <si>
    <t>Erum</t>
  </si>
  <si>
    <t>Grupo Erum (espagne), Itc Packaging</t>
  </si>
  <si>
    <t>Geoproduction</t>
  </si>
  <si>
    <t>Jlec 5&amp;6</t>
  </si>
  <si>
    <t>Imacid</t>
  </si>
  <si>
    <t>IMACID</t>
  </si>
  <si>
    <t>Témara</t>
  </si>
  <si>
    <t>Plateau 24003, BP 1253 - Jorf Lasfer 24000 El Jadida - Maroc</t>
  </si>
  <si>
    <t>https://www.kerix.net/fr/annuaire-entreprise/imacid</t>
  </si>
  <si>
    <t>Youssef Boulahya ( Directeur Général )</t>
  </si>
  <si>
    <t>Production d'acide phosphorique et d'engrais. Certification ISO 9001/2000 (2003)</t>
  </si>
  <si>
    <t>Chimie (matières premières), Chimie organique</t>
  </si>
  <si>
    <t>Ocp (maroc), Biru (inde)</t>
  </si>
  <si>
    <t>Donnée manquante : Charges personnel 2020; Donnée manquante : Charges personnel 2022; Donnée manquante : Charges personnel 2023</t>
  </si>
  <si>
    <t>Donnée manquante : Marge CP/CA 2020; Donnée manquante : Marge CP/CA 2023; Valeur négative ou nulle détectée aux extrémités</t>
  </si>
  <si>
    <t>Yazaki Tanger</t>
  </si>
  <si>
    <t>YAZAKI TANGER</t>
  </si>
  <si>
    <t>Tanger Free Zone - TFZ , lot 101 90000 Tanger zone franche - Maroc</t>
  </si>
  <si>
    <t>https://www.kerix.net/fr/annuaire-entreprise/yazaki-tanger</t>
  </si>
  <si>
    <t>Redouane Kharibach ( Directeur Général )  Nabil Laasri ( Directeur Administratif et Financier )  ElMostapha Khaldi ( Directeur des Ressources Humaines )    Zouheir Ait Bouzit ( Responsable Informatique )</t>
  </si>
  <si>
    <t>Fabrication de faisceaux de câbles pour automobile</t>
  </si>
  <si>
    <t>Jorf fertilizers company iii</t>
  </si>
  <si>
    <t>Maxi Lv</t>
  </si>
  <si>
    <t>MAXI LV</t>
  </si>
  <si>
    <t>rue Abdelkrim Khattabi -ex Barathon , ang. Bd la Grande Ceinture, Anfa  20000 Casablanca - Maroc</t>
  </si>
  <si>
    <t>https://www.kerix.net/fr/annuaire-entreprise/maxi-lv</t>
  </si>
  <si>
    <t>Rachid Hadni ( Directeur Général )</t>
  </si>
  <si>
    <t>Commerce en demi gros et détail</t>
  </si>
  <si>
    <t>Emiratie-marocaine pour l'industrie et la distribution</t>
  </si>
  <si>
    <t>Lesieur Cristal</t>
  </si>
  <si>
    <t>LESIEUR-CRISTAL</t>
  </si>
  <si>
    <t>1, rue du Caporal Corbi , Roches Noires - BP.3095 20300 Casablanca - Maroc</t>
  </si>
  <si>
    <t>https://www.kerix.net/fr/annuaire-entreprise/lesieur-cristal</t>
  </si>
  <si>
    <t>Hassan Boulaknadal ( Président)    Peter Tagge ( Directeur Général )  Beligh Ghedira ( Directeur Général Adjoint )  Yasmine Tabet ( Secrétaire Général )  Ali Hnida ( Directeur Sourcing &amp; Hedging )  Hind ElHannach ( Directeur Marketing )  Said Dahbani ( Directeur Opérations Industrielles )    Adil Ousti ( Directeur Systèmes d'information )</t>
  </si>
  <si>
    <t>Trituration des graines oléagineuses, raffinage et conditionnement des huiles alimentaires, production de savon de ménage et corporel, production et vente en vrac des tourteaux et des huiles raffinées aux industriels. Certification ISO 9001/2008, ISO 22000, Iso14001, Halal, Onssa, Orthodox union. 14 agences commerciales au Maroc</t>
  </si>
  <si>
    <t>Cristal, Puget, Huilor, Oleor, Alhorra, Mabrouka, Taous, Elkef, Magdor, Ledda</t>
  </si>
  <si>
    <t>Avril(france)</t>
  </si>
  <si>
    <t>Petromin-oils</t>
  </si>
  <si>
    <t>PETROMIN OILS DU MAROC</t>
  </si>
  <si>
    <t>18, rue Jilali Ghafiri (Ain Sebaa) 20250 Casablanca - Maroc</t>
  </si>
  <si>
    <t>https://www.kerix.net/fr/annuaire-entreprise/petromin-oils-du-maroc</t>
  </si>
  <si>
    <t>Mohamed Fadile ( Président Directeur Général )    Brahim Fadile ( Directeur Général délégué )    Saïd Fadile ( Directeur Général délégué )    Abdallah Fadil ( Directeur Général délégué )</t>
  </si>
  <si>
    <t>Distribution de produits pétroliers.</t>
  </si>
  <si>
    <t>Lubrifiants, Lubrifiants pour l'automobile, Lubrifiants industriels, Lubrifiants spéciaux, Lubrifiants aux silicones, vaseline, paraffine, Pétroliers (produits), Carburants, Combustibles pétroliers, Goudrons, bitumes et autres dérivés</t>
  </si>
  <si>
    <t>AtlantaSanad</t>
  </si>
  <si>
    <t>ATLANTASANAD</t>
  </si>
  <si>
    <t>181, bd d' Anfa 20050 Casablanca - Maroc</t>
  </si>
  <si>
    <t>https://www.kerix.net/fr/annuaire-entreprise/atlantasanad</t>
  </si>
  <si>
    <t>Mohamed Hassan Bensalah ( Président Directeur Général )    Fatima-Zahra BenSalah ( Vice Président )    Jalal Benchakroun ( Directeur Général délégué )  Abdessamad Talbi ( Directeur Général Adjoint )</t>
  </si>
  <si>
    <t>Assurances et réassurances (plus de 100 agences)</t>
  </si>
  <si>
    <t>Holmarcom</t>
  </si>
  <si>
    <t>Riva industrie</t>
  </si>
  <si>
    <t>Riva industrie*</t>
  </si>
  <si>
    <t>RIVA INDUSTRIES</t>
  </si>
  <si>
    <t>1, bd de la Corniche (Bourgogne) , Marina center.1 20050 Casablanca - Maroc</t>
  </si>
  <si>
    <t>https://www.kerix.net/fr/annuaire-entreprise/riva-industries</t>
  </si>
  <si>
    <t>Abdelmajid Belmekki ( Président Directeur Général )    Mohamed Chami ( Directeur Général )  Mostafa Bouain ( Respons. RH )</t>
  </si>
  <si>
    <t>Fabrication de ronds à béton, fil machine</t>
  </si>
  <si>
    <t>Fils, câbles et chaînes métalliques, Fil machine, Profilés et barres, Ronds à béton</t>
  </si>
  <si>
    <t>Meski Holding (maroc)</t>
  </si>
  <si>
    <t>Centrale Danone</t>
  </si>
  <si>
    <t>CENTRALE DANONE</t>
  </si>
  <si>
    <t>Casablanca Marina , tour Crystal.1 - 2°ét. 20030 Casablanca - Maroc</t>
  </si>
  <si>
    <t>https://www.kerix.net/fr/annuaire-entreprise/centrale-danone</t>
  </si>
  <si>
    <t>Hervé Orama Barrere ( Président Directeur Général )  Antoine de Saint-Affrique ( Directeur Général )  Rachid Khattate ( Secrétaire Général )    Zakaria Rbii ( Directeur des Ressources Humaines )  Olivier Mary ( Directeur Marketing )</t>
  </si>
  <si>
    <t>Transformation du lait et dérivés. Certification ISO 9001/2000, Aibi</t>
  </si>
  <si>
    <t>Lait et produits laitiers, Laiteries, beurreries (unités industrielles), Laits en poudre et laits concentrés, Laits médicaux et laits pour bébés, Fromages, beurre, Boissons lactées, Yaourts, fromages frais, Crêmes et desserts lactés, Produits dérivés du lait</t>
  </si>
  <si>
    <t>Danone, Raibi Jamila</t>
  </si>
  <si>
    <t>Danone (france)</t>
  </si>
  <si>
    <t>Donnée manquante : Resultat d'exploitation 2022 (Dhs); Valeur négative ou nulle détectée aux extrémités</t>
  </si>
  <si>
    <t>Donnée manquante : Marge EBIT/CP 2022; Valeur négative ou nulle détectée aux extrémités</t>
  </si>
  <si>
    <t>H.s.b.</t>
  </si>
  <si>
    <t>H.S.B.</t>
  </si>
  <si>
    <t>rue AlMilaha - Anza 80000 Agadir - Maroc</t>
  </si>
  <si>
    <t>https://www.kerix.net/fr/annuaire-entreprise/hsb</t>
  </si>
  <si>
    <t>Ahmed Oubari ( Gérant)    Hassan Amsrouy Belhassan ( Gérant)    Ahmed Bachouri ( Directeur Administratif et Financier )  Mhamed Oubari ( Directeur Commercial )  Nouredin Amarir ( Information techn. manager )</t>
  </si>
  <si>
    <t>Raffinage et conditionnement d'huiles de table, conditionnement d'huile d'olives, conditionnement de thé, torréfaction de café. Certification ISO 9001/2000 (203), ISO 9002 (1999)</t>
  </si>
  <si>
    <t>Alimentation-produits, Margarine, Café, thé, cacao et tabacs, Café, café torréfié, Thé, Huiles, graisses et oléagineux, Oléagineux, Suifs, Huileries et moulins à huile, Huiles et graisses alimentaires, Huiles d'olives, Huile d'argan, huile de cactus, Savons et détergents, Savons ménagers et de toilette, Fabrication</t>
  </si>
  <si>
    <t>Lousra, Oued Souss, Sinia, El Hor, Zohor</t>
  </si>
  <si>
    <t>Urbagec</t>
  </si>
  <si>
    <t>URBAGEC</t>
  </si>
  <si>
    <t>77, zone indust Sud-Ouest 28810 Mohammedia - Maroc</t>
  </si>
  <si>
    <t>https://www.kerix.net/fr/annuaire-entreprise/urbagec</t>
  </si>
  <si>
    <t>Mahmoud Boukour ( Gérant )</t>
  </si>
  <si>
    <t>travaux de batiment tce. Menuiserie industrielle</t>
  </si>
  <si>
    <t>Bâtiment -construction de, Résidences, petits ensembles (construction), Tce tous corps d'état batiment (travaux), Menuiserie aluminium, acier, pvc, Menuiserie aluminium -fabr, Menuiserie industrielle fer -fabr, Menuiserie bois, Menuiserie industrielle bois-fabrication</t>
  </si>
  <si>
    <t>Fruit Of The Loom Textile</t>
  </si>
  <si>
    <t>FRUIT OF THE LOOM TEXTILE</t>
  </si>
  <si>
    <t>Km. 8 route de Kénitra - Layayda  11052 Bouknadel - Maroc</t>
  </si>
  <si>
    <t>https://www.kerix.net/fr/annuaire-entreprise/fruit-of-the-loom-textile</t>
  </si>
  <si>
    <t>Brian Kennedy ( Directeur Général )</t>
  </si>
  <si>
    <t>Production de tissus pour tee shirts et jogging.</t>
  </si>
  <si>
    <t>Textiles (selon matières), Tissus de coton, de lin, Textiles (selon destinations), Lingerie, maille, sous-vêtements</t>
  </si>
  <si>
    <t>Fruit of the loom (u.s.a.)</t>
  </si>
  <si>
    <t>Quality bean Morocco</t>
  </si>
  <si>
    <t>QUALITY BEAN MOROCCO</t>
  </si>
  <si>
    <t>bloc 2, Timersit 86150 Aït Melloul - Maroc</t>
  </si>
  <si>
    <t>https://www.kerix.net/fr/annuaire-entreprise/quality-bean-morocco</t>
  </si>
  <si>
    <t>Said Hakkouchi ( Directeur Général )</t>
  </si>
  <si>
    <t>Production, conditionnement de fruits et légumes</t>
  </si>
  <si>
    <t>Agriculture-produits, Fruits et agrumes frais, Emballage, conditionnement (services), Conditionnement alimentaire -entreprises</t>
  </si>
  <si>
    <t>Imandy mills</t>
  </si>
  <si>
    <t>IMANDY MILLS</t>
  </si>
  <si>
    <t>Douar Laasilat, lot. n° 24  26402 Had Soualem - Maroc</t>
  </si>
  <si>
    <t>https://www.kerix.net/fr/annuaire-entreprise/imandy-mills</t>
  </si>
  <si>
    <t>Ahmed Chermati ( Gérant )    Marouane Mousstaaid ( Co-Gérant )  Abderahim Chermati ( Directeur Général )</t>
  </si>
  <si>
    <t>Minoterie et semoulerie</t>
  </si>
  <si>
    <t>Issil, Inkane, Khoulala</t>
  </si>
  <si>
    <t>Africa feed and foods</t>
  </si>
  <si>
    <t>C.f.g. bank</t>
  </si>
  <si>
    <t>C.F.G. BANK</t>
  </si>
  <si>
    <t>5, rue Ibn Tofaïl 20100 Casablanca - Maroc</t>
  </si>
  <si>
    <t>https://www.kerix.net/fr/annuaire-entreprise/cfg-bank</t>
  </si>
  <si>
    <t>Adil Douiri ( Président)    Souad Benbachir ( Administrateur Directeur Général )    Younes Benjelloun ( Administrateur Directeur Général )    Lotfi Lazrek ( Directeur Général exécutif )</t>
  </si>
  <si>
    <t>Banque</t>
  </si>
  <si>
    <t>Banques et crédit, Banques, Finance, Gestion de portefeuilles financiers</t>
  </si>
  <si>
    <t>Alam equipement - Aleq</t>
  </si>
  <si>
    <t>ALEQ</t>
  </si>
  <si>
    <t>10, rue Al Yamama , esc. B 10000 Rabat - Maroc</t>
  </si>
  <si>
    <t>https://www.kerix.net/fr/annuaire-entreprise/aleq</t>
  </si>
  <si>
    <t>Mohamed Gueri ( Gérant )  Mohamed Ouhnane ( Directeur Administratif et Financier )  Mohamed Issalihi ( Respons. RH )</t>
  </si>
  <si>
    <t>Electricité mt/bt, éclairage public, voirie, assainissement, conduites eau potable, réseaux téléphoniques, études et travaux divers</t>
  </si>
  <si>
    <t>Masterlab</t>
  </si>
  <si>
    <t>MASTERLAB</t>
  </si>
  <si>
    <t>zone ind. Aïn Atiq , lot. ZK2 développement, lot. 26-27 12000 Témara - Maroc</t>
  </si>
  <si>
    <t>https://www.kerix.net/fr/annuaire-entreprise/masterlab</t>
  </si>
  <si>
    <t>Es-Said ElBekkali ( Co-Gérant )  Rachid Oumnia ( Co-Gérant )</t>
  </si>
  <si>
    <t>Matériel pour laboratoires &amp; analyse médicale</t>
  </si>
  <si>
    <t>Analyses et contrôle biologique et médical-matériel, Laboratoires-appareils, matériel et fournitures</t>
  </si>
  <si>
    <t>Precision Mesures Essais Optique Photo Medecine</t>
  </si>
  <si>
    <t>Sce Chemicals</t>
  </si>
  <si>
    <t>SCE CHEMICALS</t>
  </si>
  <si>
    <t>108, avenue Ambassadeur Ben Aïcha 20300 Casablanca - Maroc</t>
  </si>
  <si>
    <t>https://www.kerix.net/fr/annuaire-entreprise/sce-chemicals</t>
  </si>
  <si>
    <t>Abdelkbir Moutawakkil ( Directeur Général )</t>
  </si>
  <si>
    <t>Fabrication et distribution de silicate de soude, d'acide sulfonique, de SLES, de sulfate d'alumine, de résines, d'engrais liquide, d'ammoniaque, de soufre trituré ventilé, d'acide sulfurique, d'acide chlorhydrique, d'hypochlorite de sodium, de soude caustique. Certifié Iso9001/2015</t>
  </si>
  <si>
    <t>Chimie (matières premières), Chimie organique, Chimie non organique, Engrais et phytosanitaire, Engrais, Phytosanitaires -produits, Traitement des eaux -matériel et produits, Produits de traitement et d'analyse des eaux</t>
  </si>
  <si>
    <t>Marocaine d'Aliments Composés (Alf Mabrouk)</t>
  </si>
  <si>
    <t>Marocaine d'Aliments Composés</t>
  </si>
  <si>
    <t>ALF MABROUK</t>
  </si>
  <si>
    <t>187,  zone industrielle de Bouznika 13100 Bouznika - Maroc</t>
  </si>
  <si>
    <t>https://www.kerix.net/fr/annuaire-entreprise/alf-mabrouk</t>
  </si>
  <si>
    <t>Youssef Alaoui ( Co-Gérant )    Brahim Ait Amar ( Co-Gérant )</t>
  </si>
  <si>
    <t>Fabrication d'aliments composés</t>
  </si>
  <si>
    <t>Vias</t>
  </si>
  <si>
    <t>VIAS</t>
  </si>
  <si>
    <t>zone indust du Sahel , BP 95 26402 Had Soualem - Maroc</t>
  </si>
  <si>
    <t>https://www.kerix.net/fr/annuaire-entreprise/vias</t>
  </si>
  <si>
    <t>Mohamed Bouzoubaa ( Président)    Youssef Boussaïd ( Directeur Général )</t>
  </si>
  <si>
    <t>Travaux d'aménagements urbains, travaux de génie civil, construction et entretien des infrastructures routières de transport</t>
  </si>
  <si>
    <t>Tgcc (Maroc), Stam 5Maroc)</t>
  </si>
  <si>
    <t>Sosamac</t>
  </si>
  <si>
    <t>Socomadis</t>
  </si>
  <si>
    <t>SOCOMADIS</t>
  </si>
  <si>
    <t>5, rue Magellan 20000 Casablanca - Maroc</t>
  </si>
  <si>
    <t>https://www.kerix.net/fr/annuaire-entreprise/socomadis</t>
  </si>
  <si>
    <t>Abdellatif Filali ( Gérant )</t>
  </si>
  <si>
    <t>importateur de bicyclettes et tricycles</t>
  </si>
  <si>
    <t>Docker(motos)</t>
  </si>
  <si>
    <t>Pap sac Maghreb</t>
  </si>
  <si>
    <t>PAP SAC MAGHREB</t>
  </si>
  <si>
    <t>quartier Lissasfa, route d'El Jadida , km.16 20532 Casablanca - Maroc</t>
  </si>
  <si>
    <t>https://www.kerix.net/fr/annuaire-entreprise/pap-sac-maghreb</t>
  </si>
  <si>
    <t>Hicham Jalal ( Directeur Général )    Karim ElMajdoubi ( Directeur Administratif et Financier )  Amal Tazi ( Respons. RH )  Aziz Anif ( Directeur Commercial )</t>
  </si>
  <si>
    <t>Fabrication sacs moyenne/grande contenance en papier kraft</t>
  </si>
  <si>
    <t>Emballages, conditionnements en papier et carton, Sacs, sachets en papier</t>
  </si>
  <si>
    <t>Mondi group (Autriche)</t>
  </si>
  <si>
    <t>AFRIQUIA OIL</t>
  </si>
  <si>
    <t>quartier pétrolier - Oued Mellah  28800 Mohammedia - Maroc</t>
  </si>
  <si>
    <t>https://www.kerix.net/fr/annuaire-entreprise/afriquia-oil</t>
  </si>
  <si>
    <t>Lubrifiants et graisses</t>
  </si>
  <si>
    <t>Lubrifiants, Lubrifiants pour l'automobile, Lubrifiants industriels</t>
  </si>
  <si>
    <t>E.e.t. Tahaddart</t>
  </si>
  <si>
    <t>Socob</t>
  </si>
  <si>
    <t>SOCOB</t>
  </si>
  <si>
    <t>1023, bd Mohammed VI (ex rte Mediouna) 20450 Casablanca - Maroc</t>
  </si>
  <si>
    <t>https://www.kerix.net/fr/annuaire-entreprise/socob</t>
  </si>
  <si>
    <t>Nabil Tazi ( Président)  Abdelmajid Tazi ( Administrateur)  Amine Tazi ( Administrateur)  Nabil Tazi ( Président Directeur Général )  Younès Dassouli ( Directeur Commercial et marketing )</t>
  </si>
  <si>
    <t>Bois de construction, menuiserie et ébénisterie. Panneaux stratifiés, contreplaqués, mdf et Isorel. Portes et placards pour le bâtiment.</t>
  </si>
  <si>
    <t>Bois brut, Bois de construction et d'industrie, Bois d'ébénisterie, Bois tropicaux et exotiques, Bois scié, travaillé et traité, Bois de placage, Bois contreplaqué, Panneaux, Panneaux contreplaqués et agglomérés, Panneaux de fibres et de particules, Panneaux stratifiés ou lamifiés, Portes et portails, Portes d'intérieur, Portes d'extérieur</t>
  </si>
  <si>
    <t>Boston consulting group</t>
  </si>
  <si>
    <t>AlOmrane Marrakech</t>
  </si>
  <si>
    <t>ALOMRANE MARRAKECH SAFI</t>
  </si>
  <si>
    <t>place du 16 Novembre, Guéliz  40000 Marrakech - Maroc</t>
  </si>
  <si>
    <t>https://www.kerix.net/fr/annuaire-entreprise/alomrane-marrakech-safi</t>
  </si>
  <si>
    <t>ElBachir Hammoumi ( Directeur Général )    Noureddine Fadoul ( Respons. RH )  Rachid Harbate ( Responsable Informatique )</t>
  </si>
  <si>
    <t>promotion immobilière sociale et industrielle. Certification ISO 9001/2000 (2008)</t>
  </si>
  <si>
    <t>Immobilier -commerce et services, Promotion immobilière, Promotion immobilière sociale, Promotion immobilière industrielle</t>
  </si>
  <si>
    <t>Client logic Maroc</t>
  </si>
  <si>
    <t>Sophadim</t>
  </si>
  <si>
    <t>SOPHADIM</t>
  </si>
  <si>
    <t>8, rue Ammar Bnou Yasser-ex Mas 20300 Casablanca - Maroc</t>
  </si>
  <si>
    <t>https://www.kerix.net/fr/annuaire-entreprise/sophadim</t>
  </si>
  <si>
    <t>Najib Tazi ( Président Directeur Général )</t>
  </si>
  <si>
    <t>Sdama</t>
  </si>
  <si>
    <t>SDAMA</t>
  </si>
  <si>
    <t>kml. 6,300 route de Rabat - r.p.1 - Ain Sebaa 20250 Casablanca - Maroc</t>
  </si>
  <si>
    <t>https://www.kerix.net/fr/annuaire-entreprise/sdama</t>
  </si>
  <si>
    <t>Abdelali Ennaciri ( Directeur Général délégué )  Farid Fakir ( Directeur des Opérations )</t>
  </si>
  <si>
    <t>Importation de véhicules automobiles et pièces de rechange</t>
  </si>
  <si>
    <t>Camions, camionnettes et autocars, Camions, Pick-up, minibus, Autocars et autobus</t>
  </si>
  <si>
    <t>Isuzu(camions, pick up)</t>
  </si>
  <si>
    <t>Tractafric Motors corp.</t>
  </si>
  <si>
    <t>Logistique Distribution Médicaments</t>
  </si>
  <si>
    <t>Polydesign system</t>
  </si>
  <si>
    <t>POLYDESIGN SYSTEMS</t>
  </si>
  <si>
    <t>Tanger Free Zone - TFZ , ilot 18B 90000 Tanger - Maroc</t>
  </si>
  <si>
    <t>https://www.kerix.net/fr/annuaire-entreprise/polydesign-systems</t>
  </si>
  <si>
    <t>Julianne Furman ( Directeur Général )  Dounia Taqallah ( Directeur des Ressources Humaines )</t>
  </si>
  <si>
    <t>Fabrication d'accessoires internes pour automobiles. Certification ISO/TS 16949 (2002), ISO 14001 (2002), Q1 Ford (2002), MS 9000 Ford (2002), VDA6.2 VW (2002)</t>
  </si>
  <si>
    <t>Exco (Canada)</t>
  </si>
  <si>
    <t>Manorbois</t>
  </si>
  <si>
    <t>MANORBOIS</t>
  </si>
  <si>
    <t>27, avenue Pasteur 20300 Casablanca - Maroc</t>
  </si>
  <si>
    <t>https://www.kerix.net/fr/annuaire-entreprise/manorbois</t>
  </si>
  <si>
    <t>Ismaïl Nassif ( Président)    Abdelhamid Saouri ( Directeur Général )</t>
  </si>
  <si>
    <t>Importateur de bois et dérivés</t>
  </si>
  <si>
    <t>Bois brut, Bois de construction et d'industrie, Isolation thermique et acoustique -matériaux, Isolation thermique -matériaux, Liège, Liège aggloméré pour l'isolation, Panneaux, Panneaux stratifiés ou lamifiés</t>
  </si>
  <si>
    <t>Michoc</t>
  </si>
  <si>
    <t>Hp - cdg it services</t>
  </si>
  <si>
    <t>Promagri</t>
  </si>
  <si>
    <t>PROMAGRI</t>
  </si>
  <si>
    <t>Rte de Bouskoura Sidi Maarouf - bp 27 , Sidi Maarouf 20280 Casablanca - Maroc</t>
  </si>
  <si>
    <t>https://www.kerix.net/fr/annuaire-entreprise/promagri</t>
  </si>
  <si>
    <t>Abderrahmane Bouftas ( Président)  Hassan Bouftas ( Administrateur)  Rida Bouftas ( Administrateur)  Rida Bouftas ( Administrateur Directeur Général )</t>
  </si>
  <si>
    <t>Importation de produits phytosanitaires, oligoéléments et semences</t>
  </si>
  <si>
    <t>Céréales et semences, Graines de semence, Engrais et phytosanitaire, Phytosanitaires -produits</t>
  </si>
  <si>
    <t>Dow agrosciences - Upl - Compo agricultura - Tradecorp - Gowan - Chimag Agriphar - Lainco -</t>
  </si>
  <si>
    <t>Atner</t>
  </si>
  <si>
    <t>ATNER</t>
  </si>
  <si>
    <t>Midelt</t>
  </si>
  <si>
    <t>24 route du Sud 54350 Midelt - Maroc</t>
  </si>
  <si>
    <t>https://www.kerix.net/fr/annuaire-entreprise/atner</t>
  </si>
  <si>
    <t>Mohamed Zamani ( Gérant )  Youness Zamani ( Directeur Général )  Tarik Zamani ( Directeur Technique )</t>
  </si>
  <si>
    <t>Génie civil, batiment, assainissement, a.e.p.</t>
  </si>
  <si>
    <t>Bâtiment -construction de, Résidences, petits ensembles (construction), Travaux publics -entreprises, Assainissement, voirie, adduction (travaux publics)</t>
  </si>
  <si>
    <t>Arma Casablanca</t>
  </si>
  <si>
    <t>Defactoretailma</t>
  </si>
  <si>
    <t>Basf Maroc</t>
  </si>
  <si>
    <t>BASF MAROC</t>
  </si>
  <si>
    <t>Casablanca Marina , Tour Ivoire 3, 2° étg. 20030 Casablanca - Maroc</t>
  </si>
  <si>
    <t>https://www.kerix.net/fr/annuaire-entreprise/basf-maroc</t>
  </si>
  <si>
    <t>Khaldoun Bouacida ( Directeur Général )    Naziha ElKaddouri ( Respons. RH )</t>
  </si>
  <si>
    <t>Matières premières chimiques pour un large portfolio d'industries</t>
  </si>
  <si>
    <t>Chimie (par applications), Alimentation et boissons (produits chimiques), Cuir et chaussures (produits chimiques), Papier, arts graphiques (produits chimiques), Peintures, vernis (produits chimiques), Plastiques, caoutchouc (produits chimiques), Textiles (produits chimiques), Traitement des surfaces (produits chimiques), Produits chimiques divers, Engrais et phytosanitaire, Engrais, Phytosanitaires -produits, Produits pour traitement des semences, Raticides, insecticides non agricoles, répulsifs, Étanchéité -produits, Enduits spéciaux d'étanchéité, Autres spécialités d'étanchéité</t>
  </si>
  <si>
    <t>Basf S.E (allemagne)</t>
  </si>
  <si>
    <t>Foods and goods</t>
  </si>
  <si>
    <t>FOODS &amp; GOODS</t>
  </si>
  <si>
    <t>19, zone indust Oulad Salah , n° 19 lot. SI 7 - BP 420 27182 Bouskoura - Maroc</t>
  </si>
  <si>
    <t>https://www.kerix.net/fr/annuaire-entreprise/foods-goods</t>
  </si>
  <si>
    <t>Georges-Emmanuel Benhaïm ( Président Directeur Général )    Daniel Elkeslassy ( Administrateur Directeur Financier )</t>
  </si>
  <si>
    <t>Import et distribution de produits alimentaires et boissons de marques internationales. Certifié Iso 9001/2015</t>
  </si>
  <si>
    <t>Mentos, Haribo, Lutti, Krema, Werther's, la Pie qui Chante, Dietorelle, Fisherman's Friend (Confiserie), Bahlsen, Lago, JR Brownie, La Mère Poulard, Knoppers (Biscuiterie), Lindt, Ritter Sport, Poulain (Chocolaterie), Saint Dalfour, Canderel, Amora, Maille, Kuhne, Lune de Miel, Molisana, La Patelière, La Baleine, Mutti, Connetable, Eat Real, Rice Up, Tipiak, 5 Stagioni, Ristoris (Epicerie), Rauch, San Pellegrino, Teisseire, Ocean Spray, Monin, RedBull, Vit hit, Orasi,  Sober spirits (Boisson sans alcool), Illy, Thé Dammann (Café-Thé), Budvar, Estrella galicia, 8.6 Original (Bière), Taittinger, Nicolas Feuillatte (Champagne), Cutty Sark, Poliakov, Stoli, Jagermeister, Cuervo, De Kuyper, J.P. Chenet, Grands chaix de France, Casillero del Diablo, Volubilia, Epicuria, Zellige, Advini, Kefraya, Tariquet, Chapoutier, Laroche, Duboeuf, Saint James, Camus, Trapiche, Gerard Bertrand (Vin), Golan heights winery (vin casher)</t>
  </si>
  <si>
    <t>Saz Zénatas</t>
  </si>
  <si>
    <t>S.A.Z.</t>
  </si>
  <si>
    <t>74, Bd Yaacoub El Mansour  28800 Mohammedia - Maroc</t>
  </si>
  <si>
    <t>https://www.kerix.net/fr/annuaire-entreprise/saz</t>
  </si>
  <si>
    <t>Khalid Safir ( Président)</t>
  </si>
  <si>
    <t>Aménagement territorial ( éco-cité Zenata)</t>
  </si>
  <si>
    <t>Immobilier -commerce et services, Promotion immobilière sociale</t>
  </si>
  <si>
    <t>Gastromixte</t>
  </si>
  <si>
    <t>GASTROMIXTE</t>
  </si>
  <si>
    <t>Km 7, Ouled Berjal Ben Manssour - BP 14525 14022 Kénitra - Maroc</t>
  </si>
  <si>
    <t>https://www.kerix.net/fr/annuaire-entreprise/gastromixte</t>
  </si>
  <si>
    <t>Mostafa Merbouh ( Gérant )  Abderrahim Merbouh ( Directeur Général )</t>
  </si>
  <si>
    <t>Fabrication de fromage, produits laitiers et produits agroalimentaires</t>
  </si>
  <si>
    <t>Societe Du Negoce Agricole</t>
  </si>
  <si>
    <t>C.i.f.</t>
  </si>
  <si>
    <t>C.I.F.</t>
  </si>
  <si>
    <t>commune de  Hjar Nhal -  BP 6207 Val Fleuri  90025 Tanger - Maroc</t>
  </si>
  <si>
    <t>https://www.kerix.net/fr/annuaire-entreprise/cif</t>
  </si>
  <si>
    <t>Philippe Triest ( Président conseil de surveillance)  Benaïssa Didouh ( Vice président) directoire  Abdelhafid Tifouri ( Directeur Général Adjoint  Industriel )  Olivier Steisel ( Directeur Général )  Ahmed Afilal ( Directeur Financier )  Omar Iraqi ( Directeur Commercial )</t>
  </si>
  <si>
    <t>Sacherie polypropylène tissé pour l'agroalimentaire. Ficelles en polypropylène. Certification ISO 9001</t>
  </si>
  <si>
    <t>Bâches, toiles et housses, Toiles pour emballage, Cordes, ficelles et filets, Ficelles, Emballages , conditionnements en matières plastiques, Sacs, sachets en plastique, Tissus techniques, Emballages et conditionnements textiles, Tissus enduits</t>
  </si>
  <si>
    <t>Ald automotive</t>
  </si>
  <si>
    <t>ALD AUTOMOTIVE - AYVENS</t>
  </si>
  <si>
    <t>quartier Lissasfa, route d'El Jadida , Lissasfa park - km.10 route d'El Jadida 20190 Casablanca - Maroc</t>
  </si>
  <si>
    <t>https://www.kerix.net/fr/annuaire-entreprise/ald-automotive-ayvens</t>
  </si>
  <si>
    <t>Tachfine Bekkari ( Directeur Général )</t>
  </si>
  <si>
    <t>Location longue durée Lld de véhicules. Parc de 11000 véhicules en gestion.</t>
  </si>
  <si>
    <t>Ald international</t>
  </si>
  <si>
    <t>Settavex</t>
  </si>
  <si>
    <t>EVLOX</t>
  </si>
  <si>
    <t>Zone industrielle de Settat - BP 668 26000 Settat - Maroc</t>
  </si>
  <si>
    <t>https://www.kerix.net/fr/annuaire-entreprise/evlox</t>
  </si>
  <si>
    <t>Jaime Lorence ( Président)  David Bardin ( Directeur Commercial )  Hamid Zouaki ( Directeur des Ressources Humaines )</t>
  </si>
  <si>
    <t>Filature, tissage, teinture, finissage de tissus jean et sportswear (Denim et Flat) Certification ISO 9001/2015, ISO 14001/2015, Gots/Grc/Ocs</t>
  </si>
  <si>
    <t>Tavex Algodonera (Espagne)</t>
  </si>
  <si>
    <t>Cap agro</t>
  </si>
  <si>
    <t>CAP AGRO</t>
  </si>
  <si>
    <t>Av. Mansour Eddahbi, rés. Jaafar imm. B n° 2 - Guéliz  40000 Marrakech - Maroc</t>
  </si>
  <si>
    <t>https://www.kerix.net/fr/annuaire-entreprise/cap-agro</t>
  </si>
  <si>
    <t>Youssef Dinia ( Gérant )</t>
  </si>
  <si>
    <t>Produits agricoles: agrumes</t>
  </si>
  <si>
    <t>Support Services Amazon</t>
  </si>
  <si>
    <t>G3c</t>
  </si>
  <si>
    <t>G3C</t>
  </si>
  <si>
    <t>167, av Hassan Seghir 20000 Casablanca - Maroc</t>
  </si>
  <si>
    <t>https://www.kerix.net/fr/annuaire-entreprise/g3c</t>
  </si>
  <si>
    <t>Mohamed Ajbabdi ( Gérant )  Salah-Eddine Ajbabdi ( Co-Gérant )</t>
  </si>
  <si>
    <t>Construction de bâtiments et travaux publics</t>
  </si>
  <si>
    <t>Cumarex</t>
  </si>
  <si>
    <t>CUMAREX</t>
  </si>
  <si>
    <t>Tétouan</t>
  </si>
  <si>
    <t>39 zone industrielle - B.p. 6037 93000 Tétouan - Maroc</t>
  </si>
  <si>
    <t>https://www.kerix.net/fr/annuaire-entreprise/cumarex</t>
  </si>
  <si>
    <t>Hassan Oualit ( Président)    Hassan ElBouzidi ( Directeur Général )  Omar Machichi ( Directeur Financier )  Youssef Azaroual ( Directeur des Ressources Humaines )</t>
  </si>
  <si>
    <t>Conserves de poisson</t>
  </si>
  <si>
    <t>Alia</t>
  </si>
  <si>
    <t>Ylara holding</t>
  </si>
  <si>
    <t>C.p.c.m.</t>
  </si>
  <si>
    <t>C.P.C.M.</t>
  </si>
  <si>
    <t>bd Oukat Badi , Roches Noirs 20300 Casablanca - Maroc</t>
  </si>
  <si>
    <t>https://www.kerix.net/fr/annuaire-entreprise/cpcm</t>
  </si>
  <si>
    <t>Khalid Lahlou Mimi ( Administrateur Directeur Général )</t>
  </si>
  <si>
    <t>produits chimiques pour l'industrie, le traitement de l'eau et l'agriculture. Certification ISO 9001/2000 (2004)</t>
  </si>
  <si>
    <t>Anticorrosion, antiabrasion -produits, Antirouille-produits, Décapants et dégrippants, Bois scié, travaillé et traité, Protection et traitement du bois-produits, Chimie (matières premières), Chimie non organique, Pétrochimie, Chimie (par applications), Papier, arts graphiques (produits chimiques), Plastiques, caoutchouc (produits chimiques), Traitement des surfaces (produits chimiques), Produits chimiques divers, Colorants et teintures, Colorants synthétiques, Engrais et phytosanitaire, Phytosanitaires -produits, Lubrifiants, Lubrifiants industriels, Nettoyage et entretien -produits, Désincrustants et détartrants, Savons et détergents, Détergents industriels, Solvants et diluants, Solvants, Traitement de surfaces des métaux -matériel et produits, Traitement de surface des métaux -produits</t>
  </si>
  <si>
    <t>Kemira, Profimet, Yara</t>
  </si>
  <si>
    <t>Bouderka</t>
  </si>
  <si>
    <t>Servier Maroc</t>
  </si>
  <si>
    <t>SERVIER MAROC</t>
  </si>
  <si>
    <t>bd Abdelhadi Boutaleb -ex Azemmour , imm. Zevaco - lot. Fateh 4 20050 Casablanca - Maroc</t>
  </si>
  <si>
    <t>https://www.kerix.net/fr/annuaire-entreprise/servier-maroc</t>
  </si>
  <si>
    <t>Guillaume Recorbet ( Directeur Général )  Khadija Amrani ( Responsable Marketing )</t>
  </si>
  <si>
    <t>Laboratoire de spécialités pharmaceutiques</t>
  </si>
  <si>
    <t>Laboratoires Servier (france)</t>
  </si>
  <si>
    <t>McKinsey and Co</t>
  </si>
  <si>
    <t>MCKINSEY &amp; CO</t>
  </si>
  <si>
    <t>Anfa place - Ain Diab , tour Est - 2° étg.  20050 Casablanca - Maroc</t>
  </si>
  <si>
    <t>https://www.kerix.net/fr/annuaire-entreprise/mckinsey-co</t>
  </si>
  <si>
    <t>Jalil Bensouda ( Directeur Général )  François Jurd de Girancourt ( Directeur associé )  Yassine Sekkat ( Directeur associé )  Jinane Laghrari ( Directeur associée )  Mehdi Damou ( Directeur associé )  Selma ElMansar ( Directeur projet )</t>
  </si>
  <si>
    <t>Conseil en stratégie</t>
  </si>
  <si>
    <t>Conseils en gestion et management, comptabilité, Conseils en gestion management, stratégie</t>
  </si>
  <si>
    <t>Sunabel</t>
  </si>
  <si>
    <t>SUNABEL</t>
  </si>
  <si>
    <t>boite postale 45 16150 Mechra Bel Ksiri - Maroc</t>
  </si>
  <si>
    <t>https://www.kerix.net/fr/annuaire-entreprise/sunabel</t>
  </si>
  <si>
    <t>Hassan Mounir ( Directeur Général délégué )</t>
  </si>
  <si>
    <t>Fabrication de sucre blanc à partir de l'extraction de betterave à sucre</t>
  </si>
  <si>
    <t>Fedim</t>
  </si>
  <si>
    <t>Mani métal</t>
  </si>
  <si>
    <t>MANI MÉTAL</t>
  </si>
  <si>
    <t>80, route des bd Abdelkrim Al Khatib entrée D, 4°ét. 20500 Casablanca - Maroc</t>
  </si>
  <si>
    <t>https://www.kerix.net/fr/annuaire-entreprise/mani-metal</t>
  </si>
  <si>
    <t>Mustapha Maniyani ( Gérant )    Fouzia Waffar ( Directeur Adjoint )</t>
  </si>
  <si>
    <t>Exportation de métaux</t>
  </si>
  <si>
    <t>Belma</t>
  </si>
  <si>
    <t>BELMA</t>
  </si>
  <si>
    <t>862, zone industrielle - BP 4 80150 Aït Melloul - Maroc</t>
  </si>
  <si>
    <t>https://www.kerix.net/fr/annuaire-entreprise/belma</t>
  </si>
  <si>
    <t>Jacqueline Marty ( Administrateur)  Edouard Paulet ( Administrateur)  Anne Peigne ( Administrateur)  Jean-François Hug ( Président)  Arnaud Marty ( Administrateur)  Arnaud Marty ( Administrateur Directeur Général )</t>
  </si>
  <si>
    <t>Conserves de poissons. Certifications BRC7(2016), PGQ (2002), IFS(2016)</t>
  </si>
  <si>
    <t>Conserves alimentaires, Poissons, mollusques et crustacés -conserves</t>
  </si>
  <si>
    <t>Connétable, Chancerelle</t>
  </si>
  <si>
    <t>Chancerelle (France)</t>
  </si>
  <si>
    <t>C.m.p.e. Knauf</t>
  </si>
  <si>
    <t>CMPE KNAUF</t>
  </si>
  <si>
    <t>km 6,500 rte de Sebt Gzoula - b.p. 28 46000 Safi - Maroc</t>
  </si>
  <si>
    <t>https://www.kerix.net/fr/annuaire-entreprise/cmpe-knauf</t>
  </si>
  <si>
    <t>Saïda Lamrani Karim ( Président)    Jaafar ElBriak ( Directeur Général Adjoint )  Soufiane Fouad Laamarti ( Directeur Commercial )  Abdelmajid Garib ( Responsable Informatique )</t>
  </si>
  <si>
    <t>Produits en plâtre</t>
  </si>
  <si>
    <t>Ciments, chaux et liants divers, Mortiers, produits de ragréage, Cloisons, aménagements modulables, Cloisons, carreaux et plaques en plâtre, Cloisons mobiles et extensibles, Cloisons amovibles industrielles, Autres aménagements et cloisons, Isolation thermique et acoustique -matériaux, Isolation thermique -matériaux, Isolation acoustique -matériaux, Panneaux et revêtements isolants, Panneaux, Panneaux de façades, Plafonds, Plafonds isolants, Autres plafonds, Plâtre et produits en plâtre, Plâtre de construction, Plâtre à mouler, Produits divers en plâtre</t>
  </si>
  <si>
    <t>Gazelle (platre), Nejma(platre), Knauf</t>
  </si>
  <si>
    <t>G.c.r.</t>
  </si>
  <si>
    <t>G.C.R.</t>
  </si>
  <si>
    <t>ang. av. Hassan II et route de la plage , complexe skhirat 11240 Skhirate - Maroc</t>
  </si>
  <si>
    <t>https://www.kerix.net/fr/annuaire-entreprise/gcr</t>
  </si>
  <si>
    <t>Mustapha Fahim ( Président)    Rachid Saboni ( Directeur Général )</t>
  </si>
  <si>
    <t>Travaux routiers, voirie</t>
  </si>
  <si>
    <t>Delta holding (maroc)</t>
  </si>
  <si>
    <t>Bellakhdar groupe</t>
  </si>
  <si>
    <t>BELLAKHDAR GROUPE</t>
  </si>
  <si>
    <t>route de Médiouna , Douar Lahfaya 20180 Casablanca - Maroc</t>
  </si>
  <si>
    <t>https://www.kerix.net/fr/annuaire-entreprise/bellakhdar-groupe</t>
  </si>
  <si>
    <t>Hassan bellakhdar ( Gérant )  Houssam Amamli ( Directeur Général Adjoint )</t>
  </si>
  <si>
    <t>Distribution de thé</t>
  </si>
  <si>
    <t>Moulin Anoir Elmanar</t>
  </si>
  <si>
    <t>MOULIN ANOIR ELMANAR</t>
  </si>
  <si>
    <t>zone ind. Sidi Brahim I , rue Ibn Yasmine, lot. 16 30080 Fés - Maroc</t>
  </si>
  <si>
    <t>https://www.kerix.net/fr/annuaire-entreprise/moulin-anoir-elmanar</t>
  </si>
  <si>
    <t>Mustafa Sossey Alaoui ( Gérant )</t>
  </si>
  <si>
    <t>Minoterie industrielle: farines et semoules.</t>
  </si>
  <si>
    <t>Chamaa</t>
  </si>
  <si>
    <t>Casem</t>
  </si>
  <si>
    <t>CASEM</t>
  </si>
  <si>
    <t>av. Omar El Khayam , Ryad Anfa Business Square 20200 Casablanca - Maroc</t>
  </si>
  <si>
    <t>https://www.kerix.net/fr/annuaire-entreprise/casem</t>
  </si>
  <si>
    <t>Driss Ghallab ( Co-Gérant)  Mohamed Ghallab ( Co-Gérant)    Imad Jawhari ( Co-Gérant )</t>
  </si>
  <si>
    <t>Produits et matériels agricoles: tourbes et substrats, semences, biostimulants, engrais, filets et matériels d'irrigation</t>
  </si>
  <si>
    <t>Biolchim, Van Iperen, Chemicrop, Ferm O Feed, Syngenta, Eurodrip, Benitex, Kali, Prayon, Klasmann-Deilmann</t>
  </si>
  <si>
    <t>Gsm semouleries</t>
  </si>
  <si>
    <t>GSM SEMOULERIES</t>
  </si>
  <si>
    <t>rue Chefchaouen (Oukacha) , cité Oukacha, Ain Sebaa - BP 2649 20250 Casablanca - Maroc</t>
  </si>
  <si>
    <t>https://www.kerix.net/fr/annuaire-entreprise/gsm-semouleries</t>
  </si>
  <si>
    <t>Khalid Assari ( Directeur Général )    Youssef Mekouar ( Responsable financier )    Zineb Kassed ( Respons. RH )  Imane Aboulhouda ( Directeur Marketing )</t>
  </si>
  <si>
    <t>Minoterie, semoulerie industrielle</t>
  </si>
  <si>
    <t>Sipat</t>
  </si>
  <si>
    <t>S.I.P.A.T.</t>
  </si>
  <si>
    <t>zone industrielle Aïn Slougui , BP 135 50000 Meknès - Maroc</t>
  </si>
  <si>
    <t>https://www.kerix.net/fr/annuaire-entreprise/sipat</t>
  </si>
  <si>
    <t>Mohamed Elkendouci ( Président)  Driss Elkendouci ( Directeur Général )  Hicham ElKendouci ( Directeur Administratif et Financier )</t>
  </si>
  <si>
    <t>Production papier de 12 à 90 grs/m2 et de papier tissues.</t>
  </si>
  <si>
    <t>Papiers, Papier à usage sanitaire et domestique, Tissus techniques, Ouates et non tissés</t>
  </si>
  <si>
    <t>Umpc</t>
  </si>
  <si>
    <t>UMPC</t>
  </si>
  <si>
    <t>zone indust Bensouda , 103/104 lot. Annamae  30000 Fés - Maroc</t>
  </si>
  <si>
    <t>https://www.kerix.net/fr/annuaire-entreprise/umpc</t>
  </si>
  <si>
    <t>Ahmed Boudine ( Directeur Général )</t>
  </si>
  <si>
    <t>Vente en gros de céréales et aliments pour bétail</t>
  </si>
  <si>
    <t>Grands moulins de l'union Maghreb</t>
  </si>
  <si>
    <t>Afrilub</t>
  </si>
  <si>
    <t>AFRILUB</t>
  </si>
  <si>
    <t>quartier pétrolier - Oued Mellah 20800 Mohammedia - Maroc</t>
  </si>
  <si>
    <t>https://www.kerix.net/fr/annuaire-entreprise/afrilub</t>
  </si>
  <si>
    <t>Salah-Eddine Bensemlali ( Directeur Général )</t>
  </si>
  <si>
    <t>Lubrifiants et graisses. Certification ISO 9001/2008</t>
  </si>
  <si>
    <t>Sté Afriquia smdc (Maroc)</t>
  </si>
  <si>
    <t>Best intérim</t>
  </si>
  <si>
    <t>BEST PROFIL</t>
  </si>
  <si>
    <t>8, rue Abou Zaid Addaboussi -ex Necker , Val d'Anfa  20100 Casablanca - Maroc</t>
  </si>
  <si>
    <t>https://www.kerix.net/fr/annuaire-entreprise/best-profil</t>
  </si>
  <si>
    <t>Tarik Lamrani ( Directeur Général )  Wafa Radouani ( Directeur Général Adjoint )  Adil Lamrani ( Consultant en recrutement )</t>
  </si>
  <si>
    <t>Intérim, gestion de personnel temporaire. Certification ISO 9001/2015</t>
  </si>
  <si>
    <t>Denso Thermal System Morocco</t>
  </si>
  <si>
    <t>DENSO THERMAL SYSTEMS MOROCCO</t>
  </si>
  <si>
    <t>Filter Systems Maroc</t>
  </si>
  <si>
    <t>FILTER SYSTEMS MAROC</t>
  </si>
  <si>
    <t>144,  Tanger automotive city - TAC , Jouamaa   90000 Tanger - Maroc</t>
  </si>
  <si>
    <t>https://www.kerix.net/fr/annuaire-entreprise/filter-systems-maroc</t>
  </si>
  <si>
    <t>Abdelaziz Harrouni ( Directeur )</t>
  </si>
  <si>
    <t>Fabrication de pièces et accessoires pour l'industrie automobile</t>
  </si>
  <si>
    <t>Sogefi Group (Italie)</t>
  </si>
  <si>
    <t>Lamalif diffusion</t>
  </si>
  <si>
    <t>LAMALIF GROUP</t>
  </si>
  <si>
    <t>km.17 route de Casablanca - BP 4749 40140 Marrakech - Maroc</t>
  </si>
  <si>
    <t>https://www.kerix.net/fr/annuaire-entreprise/lamalif-group</t>
  </si>
  <si>
    <t>Lakbir Alaoui Ismaïli ( Gérant )  Abderrahim ElAllam ( Directeur Général Adjoint )</t>
  </si>
  <si>
    <t>Mobilier urbain, jeux pour enfants, illuminations festives, mise en lumière, gestion déléguée de l'éclairage public</t>
  </si>
  <si>
    <t>Chari.ma</t>
  </si>
  <si>
    <t>CHARI,MA</t>
  </si>
  <si>
    <t>CHARI.MA</t>
  </si>
  <si>
    <t>zone indust Oulad Salah 27182 Bouskoura - Maroc</t>
  </si>
  <si>
    <t>https://www.kerix.net/fr/annuaire-entreprise/charima</t>
  </si>
  <si>
    <t>Ismael Belkhayat ( Président Directeur Général )    Yassine Dallihi ( Directeur Général )  Sophia Alj ( Directeur des opérations )  Khalid Debbarh ( Directeur Achat )</t>
  </si>
  <si>
    <t>Commerce électronique de produits de grande consommation</t>
  </si>
  <si>
    <t>Entreposage, logistique, Logiciels dédiés logistique. wms, Intermédiaires divers du commerce, E-commerce</t>
  </si>
  <si>
    <t>Chantiers marocains modernes</t>
  </si>
  <si>
    <t>CMM (Les Chantiers Marocains Modernes)</t>
  </si>
  <si>
    <t>Imm.1, sect.1 - lot. 24 Ha appt. n° 2  12000 Témara - Maroc</t>
  </si>
  <si>
    <t>https://www.kerix.net/fr/annuaire-entreprise/cmm-6071110</t>
  </si>
  <si>
    <t>Abdellah Zahraoui ( Co-Gérant )  Issam ElJilani ( Co-Gérant )</t>
  </si>
  <si>
    <t>Travaux de construction t.c.e., bâtiment Vrd</t>
  </si>
  <si>
    <t>Bâtiment -construction de, Tce tous corps d'état batiment (travaux), Travaux publics -entreprises, Terrassements, gros oeuvre -entreprises</t>
  </si>
  <si>
    <t>Bb Energy Morocco</t>
  </si>
  <si>
    <t>BB ENERGY MOROCCO</t>
  </si>
  <si>
    <t>bd Abderrahim Bouabid -ex Jerrada , Green Office, 62 - rte d'El Jadida 20200 Casablanca - Maroc</t>
  </si>
  <si>
    <t>https://www.kerix.net/fr/annuaire-entreprise/bb-energy-morocco</t>
  </si>
  <si>
    <t>Mohamed Bassatne ( Président Directeur Général )  Med Yacine Menjili ( Directeur Général )</t>
  </si>
  <si>
    <t>Gestion de stations-services de produits pétroliers</t>
  </si>
  <si>
    <t>Garages, stations-service et parkings-équipement pour, Stations-service -installation, maintenance, Pétroliers (produits), Carburants</t>
  </si>
  <si>
    <t>Maroc bureau</t>
  </si>
  <si>
    <t>MAROC BUREAU</t>
  </si>
  <si>
    <t>rte de la Continentale (Aïn Sebaa) -Ain Sebaa km 9,200 20250 Casablanca - Maroc</t>
  </si>
  <si>
    <t>https://www.kerix.net/fr/annuaire-entreprise/maroc-bureau</t>
  </si>
  <si>
    <t>Ute Zniber ( Président)  Abderrahmane Salhi ( Directeur Général )  Mohamed Kafil ( Responsable Export )</t>
  </si>
  <si>
    <t>Aménagement des espaces de travail et équipement en mobilier professionnel</t>
  </si>
  <si>
    <t>Bureau et classement -mobilier, Mobilier de bureau, Collectivités -fournitures pour, Mobilier pour collectivités, Médecine, chirurgie -matériel, Mobilier médical et chirurgical, Sièges, chaises et fauteuils, Autres sièges et fauteuils</t>
  </si>
  <si>
    <t>Dvo, Sinetica, Uffix, Inclass, Wilkhahn</t>
  </si>
  <si>
    <t>Bureau Entreprises Magasins Equipements</t>
  </si>
  <si>
    <t>Ecole Marocaine des sciences de l'ingénieur (Emsi)</t>
  </si>
  <si>
    <t>E.M.S.I</t>
  </si>
  <si>
    <t>5, rue Abou Youssef El Kendy 20070 Casablanca - Maroc</t>
  </si>
  <si>
    <t>https://www.kerix.net/fr/annuaire-entreprise/emsi</t>
  </si>
  <si>
    <t>Kamal Daissaoui ( Président)  Mohammed ElRhabi ( Directeur Général )</t>
  </si>
  <si>
    <t>Enseignement supérieure privé: informatique, gestions et industriels</t>
  </si>
  <si>
    <t>Enseignement, Enseignement supérieur, Enseignement technique, Formation professionnelle, Formation continue, Enseignement - métiers du batiment, tp, Enseignement technique, Enseignement -gestion, Enseignement -ingénierie, Enseignement -informatique télécom</t>
  </si>
  <si>
    <t>Benlhou frères</t>
  </si>
  <si>
    <t>BENLHOU FRÈRES</t>
  </si>
  <si>
    <t>avenue Al Joulane - ex D (Ben Msik) , n° 8, lot. Yasmine, Sidi Othmane  20400 Casablanca - Maroc</t>
  </si>
  <si>
    <t>https://www.kerix.net/fr/annuaire-entreprise/benlhou-freres</t>
  </si>
  <si>
    <t>ElHoussine Ben Elhou ( Gérant )</t>
  </si>
  <si>
    <t>Construction de bâtiments t.c.e., génie civil, voirie et assainissement</t>
  </si>
  <si>
    <t>Grands moulins Berdaï</t>
  </si>
  <si>
    <t>GRANDS MOULINS BERDAÏ</t>
  </si>
  <si>
    <t>174, zone indust Oulad Salah , lot. 174 27182 Bouskoura - Maroc</t>
  </si>
  <si>
    <t>https://www.kerix.net/fr/annuaire-entreprise/grands-moulins-berdai</t>
  </si>
  <si>
    <t>Rochdi Berdai ( Gérant )    Abderrahim Dlimi ( Directeur Administratif et Financier )</t>
  </si>
  <si>
    <t>Ineos</t>
  </si>
  <si>
    <t>INEOS CYBERFORCE</t>
  </si>
  <si>
    <t>quartier Sidi Maarouf lot. Florida, center park, lot.2, 4°ét. 20190 Casablanca - Maroc</t>
  </si>
  <si>
    <t>https://www.kerix.net/fr/annuaire-entreprise/ineos-cyberforce</t>
  </si>
  <si>
    <t>Reda Bakkali ( Gérant )</t>
  </si>
  <si>
    <t>Conseil en intégration IT et cybersécurité</t>
  </si>
  <si>
    <t>Informatique -conseils et ingénierie, Audit, conseils informatique, Systèmes informatiques clés en mains, Ingénierie informatique, Infogérance informatique, sous-traitances, Protection des systèmes d'information, Cloud - services et solutions</t>
  </si>
  <si>
    <t>Dell Emc, Palo Alto, Procera</t>
  </si>
  <si>
    <t>Auto hall vehicules industriels - Ahvi</t>
  </si>
  <si>
    <t>A.H.V.I.</t>
  </si>
  <si>
    <t>autoroute Casa/Rabat , km 12 - sortie Al Qods 20600 Casablanca - Maroc</t>
  </si>
  <si>
    <t>https://www.kerix.net/fr/annuaire-entreprise/ahvi</t>
  </si>
  <si>
    <t>Abdellatif Guerraoui ( Président Directeur Général )    Abdelillah Khebbach ( Directeur Général )</t>
  </si>
  <si>
    <t>Importation, assemblage et distribution de véhicules industriels</t>
  </si>
  <si>
    <t>Mitsubishi, Fuso</t>
  </si>
  <si>
    <t>Diffusion d'appareils radio télévision</t>
  </si>
  <si>
    <t>Diffusion d\'appareils radio télévision</t>
  </si>
  <si>
    <t>A.f.e. distributions</t>
  </si>
  <si>
    <t>AFE DISTRIBUTIONS INTERNATIONAL</t>
  </si>
  <si>
    <t>A.F.E. DISTRIBUTIONS</t>
  </si>
  <si>
    <t>route 110 (par Chefchaouni) , km.10,300 20160 Casablanca - Maroc</t>
  </si>
  <si>
    <t>https://www.kerix.net/fr/annuaire-entreprise/afe-distributions</t>
  </si>
  <si>
    <t>Marwane Anbaoui ( Gérant )</t>
  </si>
  <si>
    <t>Import-Export de produits et ingrédients alimentaires</t>
  </si>
  <si>
    <t>Alimentation-produits, Essences et arômes alimentaires, Ingrédients alimentaires, Lait et produits laitiers, Produits dérivés du lait</t>
  </si>
  <si>
    <t>Boule d'or</t>
  </si>
  <si>
    <t>S.c.i.f.</t>
  </si>
  <si>
    <t>S.c.i.f.*</t>
  </si>
  <si>
    <t>S.C.I.F.</t>
  </si>
  <si>
    <t>allée des Cactus , Aïn Sebaâ 20250 Casablanca - Maroc</t>
  </si>
  <si>
    <t>https://www.kerix.net/fr/annuaire-entreprise/scif</t>
  </si>
  <si>
    <t>Alami Ali ( Directeur Général )  Alami ElBasbasse ( Directeur des Ressources Humaines )</t>
  </si>
  <si>
    <t>Construction et rénovation ferroviaire. Montage industriel. Chaudronnerie. ISO 9001, 45001, 14001, 3834-2</t>
  </si>
  <si>
    <t>Ynna holding (maroc)</t>
  </si>
  <si>
    <t>Uma Volailles</t>
  </si>
  <si>
    <t>Distrifer</t>
  </si>
  <si>
    <t>DISTRIFER</t>
  </si>
  <si>
    <t>Douar Khalka - Lahraouiyine  20640 Tit Mellil - Maroc</t>
  </si>
  <si>
    <t>https://www.kerix.net/fr/annuaire-entreprise/distrifer</t>
  </si>
  <si>
    <t>Mohamed Zidate ( Gérant)  Mohamed Zidate ( Directeur Général )  Marouane Zidate ( Directeur Général Adjoint )</t>
  </si>
  <si>
    <t>Fabrication de produits métallurgiques: poutrelle, laminé marchand, tube, tôle, profilé, grillage et panneau sandwich</t>
  </si>
  <si>
    <t>Aciers, Tubes et tuyaux acier, Demi-produits acier, Feuilles acier, Profilés acier, Grillages, treillis, armatures, Grillage métallique, Métal déployé, Profilés et barres, Profilés métalliques, Tubes et tuyaux, Tubes et tuyaux en acier et fonte</t>
  </si>
  <si>
    <t>S.c.d.m</t>
  </si>
  <si>
    <t>SCDM</t>
  </si>
  <si>
    <t>353, bd Mohammed V 20300 Casablanca - Maroc</t>
  </si>
  <si>
    <t>https://www.kerix.net/fr/annuaire-entreprise/scdm</t>
  </si>
  <si>
    <t>Patrick Forest ( Gérant )  Fayçal Saile ( Directeur Général )</t>
  </si>
  <si>
    <t>Istyle, Aws</t>
  </si>
  <si>
    <t>SouthComp Polaris (france)</t>
  </si>
  <si>
    <t>Scandinavian auto Maroc</t>
  </si>
  <si>
    <t>SCANDINAVIAN AUTO MAROC</t>
  </si>
  <si>
    <t>bd Rahal El Meskini , angle Mohamed Thaleb 20130 Casablanca - Maroc</t>
  </si>
  <si>
    <t>https://www.kerix.net/fr/annuaire-entreprise/scandinavian-auto-maroc</t>
  </si>
  <si>
    <t>Abdelouahad Elkadiri ( Gérant )    Mehdi Bouhafsa ( Directeur Général )  Abelkhalak Attar ( Directeur Financier )  Anbar Dellero ( Directeur Marketing )  Mehdi Boughalem ( Directeur Technique )</t>
  </si>
  <si>
    <t>importateur exclusif des automobiles Volvo Cars. Services s.a.v.</t>
  </si>
  <si>
    <t>Automobiles, Automobiles, Véhicules industriels et spéciaux, Véhicules tous terrains, 4x4</t>
  </si>
  <si>
    <t>Volvo</t>
  </si>
  <si>
    <t>Jeesr industries</t>
  </si>
  <si>
    <t>JEESR INDUSTRIES</t>
  </si>
  <si>
    <t>Zone indust Berrechid , lot. Al Baraka, rue Al Outassiyine 26100 Berrechid - Maroc</t>
  </si>
  <si>
    <t>https://www.kerix.net/fr/annuaire-entreprise/jeesr-industries</t>
  </si>
  <si>
    <t>Abdallah Badaa ( Gérant )    Soufiane Badaa ( Directeur Général )</t>
  </si>
  <si>
    <t>Fabrication de papier tissue, papier toilette, essuie-tout, serviettes de tables et mouchoirs</t>
  </si>
  <si>
    <t>Novatis group</t>
  </si>
  <si>
    <t>Public metal</t>
  </si>
  <si>
    <t>Agentis</t>
  </si>
  <si>
    <t>AGENTIS</t>
  </si>
  <si>
    <t>bd du Lido , résid. Jardins d'Anfa, imm.J - Ain Diab 20100 Casablanca - Maroc</t>
  </si>
  <si>
    <t>https://www.kerix.net/fr/annuaire-entreprise/agentis</t>
  </si>
  <si>
    <t>Adil Mesfioui ( Gérant )</t>
  </si>
  <si>
    <t>Equipements et consommables médicaux. Formation du personnel</t>
  </si>
  <si>
    <t>Collectivités -fournitures pour, Hôpitaux -fournitures, équipements, Médecine, chirurgie -matériel, Diagnostic médical-matériel, Électronique médicale, radiologie (matériel), Consommables médico-chirurgicaux, Mobilier médical et chirurgical</t>
  </si>
  <si>
    <t>Petrofib</t>
  </si>
  <si>
    <t>PETROFIB</t>
  </si>
  <si>
    <t>39, bd de la Grande Ceinture (A.Sebaa) 20250 Casablanca - Maroc</t>
  </si>
  <si>
    <t>https://www.kerix.net/fr/annuaire-entreprise/petrofib</t>
  </si>
  <si>
    <t>Mohamed Fadile ( Président Directeur Général )    Saïd Fadile ( Directeur Général délégué )    Abdallah Fadil ( Directeur Général délégué )    Brahim Fadile ( Directeur Général délégué )</t>
  </si>
  <si>
    <t>Distribution de produits pétroliers</t>
  </si>
  <si>
    <t>Lubrifiants, Lubrifiants pour l'automobile, Pétroliers (produits), Carburants</t>
  </si>
  <si>
    <t>Fertilisants de karia</t>
  </si>
  <si>
    <t>AlOmrane Fès</t>
  </si>
  <si>
    <t>ALOMRANE FÈS</t>
  </si>
  <si>
    <t>place Bir Anzarane rte d'Immouzzer , rés. Annakhil 30000 Fés - Maroc</t>
  </si>
  <si>
    <t>https://www.kerix.net/fr/annuaire-entreprise/alomrane-fes</t>
  </si>
  <si>
    <t>Mohamed Dardouri ( Directeur Général )</t>
  </si>
  <si>
    <t>Adidas morocco llc</t>
  </si>
  <si>
    <t>ADIDAS</t>
  </si>
  <si>
    <t>101, bd Massira El Khadra 20001 Casablanca - Maroc</t>
  </si>
  <si>
    <t>https://www.kerix.net/fr/annuaire-entreprise/adidas</t>
  </si>
  <si>
    <t>Amine Abouyoub ( Directeur Général )</t>
  </si>
  <si>
    <t>Articles de sport</t>
  </si>
  <si>
    <t>Chaussures et articles chaussants, Chaussures de sport, Prêt-à-porter, Vêtements de sport</t>
  </si>
  <si>
    <t>Marocaine de projets touristiques (ste)</t>
  </si>
  <si>
    <t>Timar groupe</t>
  </si>
  <si>
    <t>TIMAR</t>
  </si>
  <si>
    <t>quartier Oukacha , immeuble 1, rue 1 20580 Casablanca - Maroc</t>
  </si>
  <si>
    <t>https://www.kerix.net/fr/annuaire-entreprise/timar</t>
  </si>
  <si>
    <t>Yves Revol ( Président)  Olivier Puech ( Directeur Général )  Fatima Louriki ( Directeur Général déléguée )  Loubna Makhoukhi ( Secrétaire Général )</t>
  </si>
  <si>
    <t>Transport international, transit et logistique, projets industriels, foires et événements. Certifié Iso9001/2015, Iso28000/2007,  certifié ONSSA. Catégorie OEA en douane et transport.</t>
  </si>
  <si>
    <t>Clasquin (France)95%</t>
  </si>
  <si>
    <t>Kaye aluminium</t>
  </si>
  <si>
    <t>KAYE ALUMINIUM</t>
  </si>
  <si>
    <t>Asilah</t>
  </si>
  <si>
    <t>Km. 46,700 route de Tanger/Rabat - zone Bughenun 90050 Asilah - Maroc</t>
  </si>
  <si>
    <t>https://www.kerix.net/fr/annuaire-entreprise/kaye-aluminium</t>
  </si>
  <si>
    <t>Martin Castineiras Jamardo ( Gérant )</t>
  </si>
  <si>
    <t>Extrusion de profilés aluminium haute qualité PR-3</t>
  </si>
  <si>
    <t>Exlabesa</t>
  </si>
  <si>
    <t>Schiele Maroc</t>
  </si>
  <si>
    <t>SCHIELE MAROC</t>
  </si>
  <si>
    <t>route de Rabat (r.p. 1) , km 7,2 20600 Casablanca - Maroc</t>
  </si>
  <si>
    <t>https://www.kerix.net/fr/annuaire-entreprise/schiele-maroc</t>
  </si>
  <si>
    <t>Salah Eddine Kadmiri ( Président Directeur Général )    Fouzia Taoumi ( Directeur )</t>
  </si>
  <si>
    <t>Equipements électriques bt/mt, solutions en automatisme industriel et télécommunications</t>
  </si>
  <si>
    <t>Abb, Socomec, Mitsubishi Electric</t>
  </si>
  <si>
    <t>Orange Middle East And Africa Management</t>
  </si>
  <si>
    <t>Gadimat</t>
  </si>
  <si>
    <t>GADIMAT</t>
  </si>
  <si>
    <t>Rue de l'hopital - BP 283 80350 Inezgane - Maroc</t>
  </si>
  <si>
    <t>https://www.kerix.net/fr/annuaire-entreprise/gadimat</t>
  </si>
  <si>
    <t>Richard Robelin ( Président)  Jean Michel Guillet ( Administrateur)  Franck Guillet ( Administrateur)  Franck Guillet ( Administrateur Directeur Général )  Nabil Safouane ( Directeur Commercial )</t>
  </si>
  <si>
    <t>Import et négoce bois et panneaux</t>
  </si>
  <si>
    <t>Bois brut, Bois de construction et d'industrie, Bois scié, travaillé et traité, Bois contreplaqué, Panneaux, Panneaux contreplaqués et agglomérés, Panneaux stratifiés ou lamifiés</t>
  </si>
  <si>
    <t>Atlas hospitality</t>
  </si>
  <si>
    <t>ATLAS HOSPITALITY</t>
  </si>
  <si>
    <t>Casablanca Marina , imm. Ivoire 1 - 8° étg.  20030 Casablanca - Maroc</t>
  </si>
  <si>
    <t>https://www.kerix.net/fr/annuaire-entreprise/atlas-hospitality</t>
  </si>
  <si>
    <t>Kamal Bensouda ( Président Directeur Général )</t>
  </si>
  <si>
    <t>Gestion hôtelière</t>
  </si>
  <si>
    <t>H Partners (maroc)</t>
  </si>
  <si>
    <t>Akka gold mining - A.g.m.</t>
  </si>
  <si>
    <t>Akka gold mining - A,g,m,</t>
  </si>
  <si>
    <t>AKKA GOLD MINING - A.G.M.</t>
  </si>
  <si>
    <t>191, bd Mohamed Zerktouni , twin center tour A 20100 Casablanca - Maroc</t>
  </si>
  <si>
    <t>https://www.kerix.net/fr/annuaire-entreprise/akka-gold-mining-agm</t>
  </si>
  <si>
    <t>Recherche et exploitation minière</t>
  </si>
  <si>
    <t>Groupe Ona holding</t>
  </si>
  <si>
    <t>Salipro</t>
  </si>
  <si>
    <t>SALIPRO</t>
  </si>
  <si>
    <t>Km 15,5, route d'Ouarzazate vers Chwiter  40000 Marrakech - Maroc</t>
  </si>
  <si>
    <t>https://www.kerix.net/fr/annuaire-entreprise/salipro</t>
  </si>
  <si>
    <t>Ali Beinafkir ( Gérant )  Jamila Bouaza ( Directeur Administratif et Financier )</t>
  </si>
  <si>
    <t>produits alimentaires et d'entretien pour Chr</t>
  </si>
  <si>
    <t>Conedmar sarl</t>
  </si>
  <si>
    <t>CONEDMAR</t>
  </si>
  <si>
    <t>97, Zone indust Gzenaya - route de Rabat 90024 Tanger - Maroc</t>
  </si>
  <si>
    <t>https://www.kerix.net/fr/annuaire-entreprise/conedmar</t>
  </si>
  <si>
    <t>Zakaria Ouriachi ( Directeur Général )</t>
  </si>
  <si>
    <t>Fabrication de non-tissé, ouate, matelas, linge de lit</t>
  </si>
  <si>
    <t>Linge, Linge de maison, Matelassage, ouatinage, Literie et divans, Matelas, coussins, Salons marocains, Couettes, oreillers, couvre-lits, Matières premières et composants pour literie, Tissus techniques, Feutres, Ouates et non tissés</t>
  </si>
  <si>
    <t>Wolkat group</t>
  </si>
  <si>
    <t>Challenge distribution</t>
  </si>
  <si>
    <t>Cafés Sahara</t>
  </si>
  <si>
    <t>CAFÉS SAHARA</t>
  </si>
  <si>
    <t>28, rue Benghazala -ex Bertrandon , angle Ibn Tachfine 20300 Casablanca - Maroc</t>
  </si>
  <si>
    <t>https://www.kerix.net/fr/annuaire-entreprise/cafes-sahara</t>
  </si>
  <si>
    <t>Ahmed Astaib ( Président)    Abdelmalek Astaib ( Directeur Général )</t>
  </si>
  <si>
    <t>Achat de café vert, torréfaction, conditionnement du café et distribution. Certification ISO 9001/2000 (2004)</t>
  </si>
  <si>
    <t>Alimentation-produits, Condiments et épices, Café, thé, cacao et tabacs, Café, café torréfié, Thé</t>
  </si>
  <si>
    <t>Asta, Mondial</t>
  </si>
  <si>
    <t>C.b.i.</t>
  </si>
  <si>
    <t>C,b,i,</t>
  </si>
  <si>
    <t>CBI</t>
  </si>
  <si>
    <t>29-30, lotissement Attaoufik (Sidi Maarouf) , building CBI 20270 Casablanca - Maroc</t>
  </si>
  <si>
    <t>https://www.kerix.net/fr/annuaire-entreprise/cbi</t>
  </si>
  <si>
    <t>Fouad Jellal ( Directeur Général )  Khaled Benjelloun ( Directeur Général Adjoint )</t>
  </si>
  <si>
    <t>Intégrateur global de solutions IT: télécommunications et réseaux, sécurité informatique.iso 9001/2015</t>
  </si>
  <si>
    <t>Cableries du Maroc</t>
  </si>
  <si>
    <t>CABLERIES DU MAROC (LES)</t>
  </si>
  <si>
    <t>14, bd Hassan El Alaoui 20300 Casablanca - Maroc</t>
  </si>
  <si>
    <t>https://www.kerix.net/fr/annuaire-entreprise/cableries-du-maroc-les</t>
  </si>
  <si>
    <t>Tayeb Tagmouti ( Président)  Khalil Tagmouti ( Directeur Général )</t>
  </si>
  <si>
    <t>Fabrication de fil émaillé, câbles électriques et téléphoniques. Certification ISO 9002/1994 (1999), ISO 9001/2000 (2004), Ohsas 18001</t>
  </si>
  <si>
    <t>Câbles et fils électriques, Câbles d'énergie tht ht mt, Câbles d'énergie basse tension, Câbles spéciaux, Câbles de télécommunication, Fils de bobinage, Fils et conducteurs nus</t>
  </si>
  <si>
    <t>Axan group</t>
  </si>
  <si>
    <t>Offset Polyplast</t>
  </si>
  <si>
    <t>OFFSET POLYPLAST</t>
  </si>
  <si>
    <t>allée des Cactus , bd Chefchaouni, Aïn Sebaâ 20250 Casablanca - Maroc</t>
  </si>
  <si>
    <t>https://www.kerix.net/fr/annuaire-entreprise/offset-polyplast</t>
  </si>
  <si>
    <t>Mamoun Marrakchi ( Administrateur Délégué )  Mohamed Titsouin ( Directeur Administratif et Financier )  Samira Benhyda ( Directeur des Ressources Humaines )  Ali Aouzal ( Responsable Export )</t>
  </si>
  <si>
    <t>Industrie des matières plastiques: extrusion de feuilles polypropylène et polystyrène, thermoformage. Certification ISO 9001/2000 (2004)</t>
  </si>
  <si>
    <t>Pina Pesca</t>
  </si>
  <si>
    <t>C.p.i.t.</t>
  </si>
  <si>
    <t>C.P.I.T.</t>
  </si>
  <si>
    <t>62, bd Ibn Tachfine 20300 Casablanca - Maroc</t>
  </si>
  <si>
    <t>https://www.kerix.net/fr/annuaire-entreprise/cpit</t>
  </si>
  <si>
    <t>Abdellah Herdmane ( Président Directeur Général )  Fatiha Sabih ( Directeur Administratif et Financier )</t>
  </si>
  <si>
    <t>Vente de pneumatiques. Station de réglages</t>
  </si>
  <si>
    <t>Pneus et accessoires, Pneus en général, Pneus industriels et agricoles, Accessoires pour pneus, Réparation pneus d'engins</t>
  </si>
  <si>
    <t>Facemag</t>
  </si>
  <si>
    <t>FACEMAG</t>
  </si>
  <si>
    <t>quartier Sidi Maarouf , Bd Med Hansali - route 1029 20190 Casablanca - Maroc</t>
  </si>
  <si>
    <t>https://www.kerix.net/fr/annuaire-entreprise/facemag</t>
  </si>
  <si>
    <t>Mohsine Lazrak ( Président)  Abdelmalek Alami ( Administrateur)  Mohsine Lazrak ( Président Directeur Général )  Abdelmalek Alami ( Administrateur Directeur Général délégué )  Youssef Kettani ( Directeur Général Adjoint )  Abdellah Hilmi ( Directeur Administratif et Financier )  Driss ElMahdi ( Directeur Commercial )  Ahmed Kettani ( Dir. Approvisionnement )</t>
  </si>
  <si>
    <t>Fabrication de carreaux en céramique. Certification ISO 13006 (2005)</t>
  </si>
  <si>
    <t>Interfer</t>
  </si>
  <si>
    <t>INTERFER</t>
  </si>
  <si>
    <t>zone industr. - 111 lot. ElMesbahia 20800 Mohammedia - Maroc</t>
  </si>
  <si>
    <t>https://www.kerix.net/fr/annuaire-entreprise/interfer</t>
  </si>
  <si>
    <t>Gilles Hotelin ( Président)    Sébastien Le Bonté ( Directeur Général )    Hafid ElHadaoui ( Directeur Financier )</t>
  </si>
  <si>
    <t>Profilage de tôles de couverture et de bardage. Production de panneaux-sandwich isothermes. Importation de produits métallurgiques, systêmes de fixation et de visserie, lanterneaux de désenfûmage, produits d'isolation et d'étanchéité. Importation de carton et papier d'impression. Certifié Iso 9001/2015</t>
  </si>
  <si>
    <t>Rockwool(laine de roche), Isover(laine de verre), Siplast(étanchéité), Skydome(désenfumage), Isopan(panneaux-sandwich)</t>
  </si>
  <si>
    <t>Somebal - méditerranéenne</t>
  </si>
  <si>
    <t>SOMEBAL</t>
  </si>
  <si>
    <t>34, rue Arabie Saoudite, ang. 6 - Q. Ibn Sina  12000 Témara - Maroc</t>
  </si>
  <si>
    <t>https://www.kerix.net/fr/annuaire-entreprise/somebal</t>
  </si>
  <si>
    <t>Mohamed Elhamouti ( Administrateur Directeur )</t>
  </si>
  <si>
    <t>Bâtiment et aluminium</t>
  </si>
  <si>
    <t>Aciers, Profilés acier, Profilés et barres, Profilés métalliques</t>
  </si>
  <si>
    <t>Agri trade Maroc</t>
  </si>
  <si>
    <t>AGRI TRADE MAROC</t>
  </si>
  <si>
    <t>108, avenue Ambassadeur Ben Aïcha , c/o S.c.e. 20300 Casablanca - Maroc</t>
  </si>
  <si>
    <t>https://www.kerix.net/fr/annuaire-entreprise/agri-trade-maroc</t>
  </si>
  <si>
    <t>Amine Aich ( Directeur délégué )  Abdelkabir Ouachouch ( Directeur Administratif et Financier )</t>
  </si>
  <si>
    <t>Distribution d'engrais</t>
  </si>
  <si>
    <t>Engrais et phytosanitaire, Engrais, Phytosanitaires -produits</t>
  </si>
  <si>
    <t>Sce (maroc)</t>
  </si>
  <si>
    <t>Sophafas</t>
  </si>
  <si>
    <t>SOPHAFAS</t>
  </si>
  <si>
    <t>rue Khouribga, q.i Doukkarat , lot n°2 30000 Fés - Maroc</t>
  </si>
  <si>
    <t>https://www.kerix.net/fr/annuaire-entreprise/sophafas</t>
  </si>
  <si>
    <t>Omar Belhmer ( Administrateur)  Ahmed Tlemçani Rhmari ( Administrateur Directeur Général )  Bahia Ben Zekri ( Directeur Financier )  Ahmed Marzaq ( Respons. RH )  Ahmed Skalli ( Directeur Marketing )  Mustapha Bellatrach ( Responsable Informatique )</t>
  </si>
  <si>
    <t>Moussahama, Sophanord</t>
  </si>
  <si>
    <t>Sogetrama Gls</t>
  </si>
  <si>
    <t>SOGETRAMA</t>
  </si>
  <si>
    <t>Complexe Skhirate, angle Hassan II/ route plage 11240 Skhirate - Maroc</t>
  </si>
  <si>
    <t>https://www.kerix.net/fr/annuaire-entreprise/sogetrama</t>
  </si>
  <si>
    <t>Fouad Fahim ( Président)    Salma Amgaad ( Directeur Général )</t>
  </si>
  <si>
    <t>Pose de conduites, stations de traitement d'eau potable et d'eaux usées</t>
  </si>
  <si>
    <t>Delta holding</t>
  </si>
  <si>
    <t>Swissport Maroc</t>
  </si>
  <si>
    <t>SWISSPORT MAROC</t>
  </si>
  <si>
    <t>lotiss. Mandarona (Sidi Maarouf) , lot 9 - 3°ét. 20270 Casablanca - Maroc</t>
  </si>
  <si>
    <t>https://www.kerix.net/fr/annuaire-entreprise/swissport-maroc</t>
  </si>
  <si>
    <t>Dirk Jozef Coovaerts ( Président Directeur Général )  Fadel Bennis ( Directeur Général délégué )</t>
  </si>
  <si>
    <t>Services au sol pour compagnies aériennes</t>
  </si>
  <si>
    <t>Swissport International</t>
  </si>
  <si>
    <t>Houar (entreprise)</t>
  </si>
  <si>
    <t>HOUAR (ENTREPRISE)</t>
  </si>
  <si>
    <t>31, lotissement la Colline (Sidi Maarouf) 20270 Casablanca - Maroc</t>
  </si>
  <si>
    <t>https://www.kerix.net/fr/annuaire-entreprise/houar-entreprise</t>
  </si>
  <si>
    <t>Driss Houar ( Président Directeur Général )  Mohamed Houar ( Directeur Général )</t>
  </si>
  <si>
    <t>Construction et entretien des routes, autoroutes, barrages, travaux maritimes, ouvrages d'art, plateformes ferroviaires et v.r.d.</t>
  </si>
  <si>
    <t>Société Pharmaceutique Sais (Sophasais)</t>
  </si>
  <si>
    <t>SOPHASAIS</t>
  </si>
  <si>
    <t>zone ind. Sidi Brahim I , n° 36, rue Jaber Ibn Hayane 30000 Fés - Maroc</t>
  </si>
  <si>
    <t>https://www.kerix.net/fr/annuaire-entreprise/sophasais</t>
  </si>
  <si>
    <t>Mustapha Douiri Alaoui ( Président)</t>
  </si>
  <si>
    <t>Grossiste répartiteur pharmaceutique</t>
  </si>
  <si>
    <t>Logica maroc</t>
  </si>
  <si>
    <t>CGI TECHNOLOGIES MAROC</t>
  </si>
  <si>
    <t>Casanearshore (Sidi Maarouf) , shore.5 20190 Casablanca - Maroc</t>
  </si>
  <si>
    <t>https://www.kerix.net/fr/annuaire-entreprise/cgi-technologies-maroc</t>
  </si>
  <si>
    <t>Abdelali ElAnsari ( Directeur Général Adjoint )</t>
  </si>
  <si>
    <t>Outsourcing, intégration, maintenance de logiciels</t>
  </si>
  <si>
    <t>Informatique -conseils et ingénierie, Ingénierie informatique, Infogérance informatique, sous-traitances</t>
  </si>
  <si>
    <t>Cgi Canada</t>
  </si>
  <si>
    <t>Philip Morris Maroc</t>
  </si>
  <si>
    <t>PHILIP MORRIS MAROC - EMID</t>
  </si>
  <si>
    <t>Casablanca Marina , tour ivoire 1, Bd Sidi Mohamed Ben Abdellah  20030 Casablanca - Maroc</t>
  </si>
  <si>
    <t>https://www.kerix.net/fr/annuaire-entreprise/philip-morris-maroc-emid</t>
  </si>
  <si>
    <t>Taylan Sûer ( Directeur Général Maghreb )  Jalal Ibrahimi ( Directeur Général )  Ahmed Benzarti ( Directeur )</t>
  </si>
  <si>
    <t>Importation et distribution de produits de tabacs</t>
  </si>
  <si>
    <t>Cabopol Maroc</t>
  </si>
  <si>
    <t>Sofabeme</t>
  </si>
  <si>
    <t>SOFABEME</t>
  </si>
  <si>
    <t>51, zone indust Bensouda , lotiss. Annamae 30000 Fés - Maroc</t>
  </si>
  <si>
    <t>https://www.kerix.net/fr/annuaire-entreprise/sofabeme</t>
  </si>
  <si>
    <t>Omar Senhaji ( Gérant )    Abdelilah Senhaji ( Directeur Général )</t>
  </si>
  <si>
    <t>Vente de matériaux de construction</t>
  </si>
  <si>
    <t>Donnée manquante : Charges personnel 2020; Donnée manquante : Charges personnel 2023; Valeur négative ou nulle détectée aux extrémités</t>
  </si>
  <si>
    <t>Donnée manquante : Marge CP/CA 2023; Valeur négative ou nulle détectée aux extrémités</t>
  </si>
  <si>
    <t>Vitogaz Maroc</t>
  </si>
  <si>
    <t>VITOGAZ MAROC</t>
  </si>
  <si>
    <t>137, bd Ghandi , Ghandi Mall 7 - 4°ét. 20380 Casablanca - Maroc</t>
  </si>
  <si>
    <t>https://www.kerix.net/fr/annuaire-entreprise/vitogaz-maroc</t>
  </si>
  <si>
    <t>Jérémie Tromp ( Administrateur Directeur Général )    Hicham Berrada ( Directeur Commercial )</t>
  </si>
  <si>
    <t>Importateur, distributeur de gaz gpl en vrac. Certification ISO 9001/2000 (2004) pour son terminal d'importation Lasfargaz</t>
  </si>
  <si>
    <t>Vitogaz France - Groupe Rubis</t>
  </si>
  <si>
    <t>Latsima</t>
  </si>
  <si>
    <t>LATSIMA</t>
  </si>
  <si>
    <t>96, zone indust du Sahel 26402 Had Soualem - Maroc</t>
  </si>
  <si>
    <t>https://www.kerix.net/fr/annuaire-entreprise/latsima</t>
  </si>
  <si>
    <t>Frédéric Lecha ( Gérant )</t>
  </si>
  <si>
    <t>Assemblage et câblage de meubles avioniques et harnais destinés au secteur aéronautique</t>
  </si>
  <si>
    <t>Aéronautique, Aéronautique-fournitures pour, Sous-traitance aéronautique, Mécanique industrielle, usinage et constructions spéciales, Réparation, reconstruction de machines</t>
  </si>
  <si>
    <t>L.a.p.</t>
  </si>
  <si>
    <t>L.A.P.</t>
  </si>
  <si>
    <t>117, zone ind. Moulay Rachid , rue 3 lot. 117 20450 Casablanca - Maroc</t>
  </si>
  <si>
    <t>https://www.kerix.net/fr/annuaire-entreprise/lap</t>
  </si>
  <si>
    <t>Houssine Bourim ( Directeur Général )  Khadija Belcaida ( Directeur Administratif et Financier )  Mourad Abyad ( Directeur Export )</t>
  </si>
  <si>
    <t>Fabrication d'interrupteurs économiques et moyenne gamme, fiches et prises, coffrets de comptage, coffrets de répartition, boites étanches, douilles, accessoires de fixation, tubes électriques. Iso 9001/2015, produits certifiés NM</t>
  </si>
  <si>
    <t>Éclairage, Éclairage commercial et de bureaux, Éclairage de sécurité ou étanche, Électricité -composants électriques et appareillage, Électricité -appareillages d'automatisme, Raccordement, branchements électriques -appareillage</t>
  </si>
  <si>
    <t>Delta wireless</t>
  </si>
  <si>
    <t>Eddik</t>
  </si>
  <si>
    <t>EDDIK</t>
  </si>
  <si>
    <t>Route 318, douar Ouled Allal, commune Sidi El Mekki  26100 Berrechid - Maroc</t>
  </si>
  <si>
    <t>https://www.kerix.net/fr/annuaire-entreprise/eddik</t>
  </si>
  <si>
    <t>Ahmed Mousstaaid ( Administrateur Directeur Général )    Mohamed ElYakoubi ( Directeur Général Adjoint )  Zaïd ElHabbaz ( Directeur Administratif et Financier )</t>
  </si>
  <si>
    <t>Renault tanger exploitation</t>
  </si>
  <si>
    <t>Maroc leasing</t>
  </si>
  <si>
    <t>MAROC LEASING</t>
  </si>
  <si>
    <t>57, bd Abdelmoumen , angle rue Pinel 20100 Casablanca - Maroc</t>
  </si>
  <si>
    <t>https://www.kerix.net/fr/annuaire-entreprise/maroc-leasing</t>
  </si>
  <si>
    <t>Karim M. Mounir ( Président)    Samir Hadjioui ( Vice président)  Lotfi Sekkat ( Vice président)    Adil Rzal ( Directeur Général )    Khalid Laghzal ( Directeur pôle support )  Mohamed Nassafi ( Directeur Financier )  Mohamed Ladid ( Directeur d'Exploitation )</t>
  </si>
  <si>
    <t>Crédit-bail</t>
  </si>
  <si>
    <t>Fas Automotive</t>
  </si>
  <si>
    <t>FAS AUTOMOTIVE</t>
  </si>
  <si>
    <t>Pk 191, route de Meknès-Fès 30000 Fés - Maroc</t>
  </si>
  <si>
    <t>https://www.kerix.net/fr/annuaire-entreprise/fas-automotive</t>
  </si>
  <si>
    <t>Mohamed Laraqui ( Président Directeur Général )</t>
  </si>
  <si>
    <t>Marchand de voitures automobiles neuves et d'occasion</t>
  </si>
  <si>
    <t>Medicable</t>
  </si>
  <si>
    <t>MÉDICABLE</t>
  </si>
  <si>
    <t>25, zone indust Oulad Salah , lot 25/28 20180 Bouskoura - Maroc</t>
  </si>
  <si>
    <t>https://www.kerix.net/fr/annuaire-entreprise/medicable</t>
  </si>
  <si>
    <t>Robert Abecassis ( Directeur Général )    Mohamed Talaa ( Responsable Export )</t>
  </si>
  <si>
    <t>fabrication de câbles d'énergie électrique. Certification ISO 9001/2008</t>
  </si>
  <si>
    <t>Câbles et fils électriques, Câbles d'énergie basse tension, Faisceaux de câbles</t>
  </si>
  <si>
    <t>Fitco</t>
  </si>
  <si>
    <t>FITCO</t>
  </si>
  <si>
    <t>rue Ibn Laknane , imm.A - angle Jilali Ghafiri 20250 Casablanca - Maroc</t>
  </si>
  <si>
    <t>https://www.kerix.net/fr/annuaire-entreprise/fitco</t>
  </si>
  <si>
    <t>Abdelhak Elafia ( Gérant )  Abdelhak Elafia ( Responsable Export )</t>
  </si>
  <si>
    <t>électroménager, climatiseurs, produits électroniques</t>
  </si>
  <si>
    <t>Audiovisuel, télévision, vidéo, son -matériel, Hi-fi, tv, vidéo grand public, Climatisation, conditionnement d'air, Climatiseurs individuels, Électroménager et équipement domestique, Électro-ménager pour le ménage</t>
  </si>
  <si>
    <t>Vestel</t>
  </si>
  <si>
    <t>Batifer</t>
  </si>
  <si>
    <t>BATIFER</t>
  </si>
  <si>
    <t>111, zone industr.- Lotiss. ElMasbahia 20800 Mohammedia - Maroc</t>
  </si>
  <si>
    <t>https://www.kerix.net/fr/annuaire-entreprise/batifer</t>
  </si>
  <si>
    <t>Catherine Hotelin ( Président)    Sébastien Le Bonté ( Directeur Général )</t>
  </si>
  <si>
    <t>Production de tubes de précision, feuillards et tôles à partir d'acier laminé à chaud, laminé à froid ou galvanisé. Certifié Iso9001/2015</t>
  </si>
  <si>
    <t>Aciers, Tubes et tuyaux acier, Feuilles acier, Profilés acier, Profilés et barres, Profilés métalliques, Tôles et feuillards, Feuilles en acier, Tôles ondulées, nervurées, Tôles revêtues, plaquées, laquées, Feuillards et bobines, Tubes et tuyaux, Tubes et tuyaux en acier et fonte</t>
  </si>
  <si>
    <t>Greniers du Saiss</t>
  </si>
  <si>
    <t>GRENIERS DU SAÏSS (LES)</t>
  </si>
  <si>
    <t>zone indust Bensouda , lot. Al Wafae, lot. 61 30098 Fés - Maroc</t>
  </si>
  <si>
    <t>https://www.kerix.net/fr/annuaire-entreprise/greniers-du-saiss-les</t>
  </si>
  <si>
    <t>Abdellah Sebti ( Directeur Général )    Soumiya Alaoui ( Directeur Administratif et Financier )  Othman Sebti ( Directeur logistique )  Loubna Sebti ( Responsable Exécution )    Mouna Benchekroun ( Respons. RH )    Othman Sebti ( Responsable Export )</t>
  </si>
  <si>
    <t>Négoce de caroube, céréales, légumineuses et dérivés</t>
  </si>
  <si>
    <t>Saïss Céréales</t>
  </si>
  <si>
    <t>T.m.s.a. - Tanger Med</t>
  </si>
  <si>
    <t>T.M.S.A. - TANGER MED</t>
  </si>
  <si>
    <t>route de Rabat 90000 Tanger - Maroc</t>
  </si>
  <si>
    <t>https://www.kerix.net/fr/annuaire-entreprise/tmsa-tanger-med</t>
  </si>
  <si>
    <t>Fouad Brini ( Président conseil de surveillance)    Mehdi Tazi-Riffi ( Directeur Général )    Hicham Kamil ( Respons. RH )  Meryam Fares ( Directeur Marketing )  Ahmed Bennis ( Directeur développement )</t>
  </si>
  <si>
    <t>Réalisation du port de Tanger-Med et zones franches attenantes. Certification ISO 9001/2000 (2008)</t>
  </si>
  <si>
    <t>Banawi evergreen packaging africa</t>
  </si>
  <si>
    <t>B.E.P.A.</t>
  </si>
  <si>
    <t>783, Parc indust Sapino , BP 168  27000 Nouasseur - Maroc</t>
  </si>
  <si>
    <t>https://www.kerix.net/fr/annuaire-entreprise/bepa</t>
  </si>
  <si>
    <t>Hassen Khemiri ( Directeur Général )</t>
  </si>
  <si>
    <t>Fabrication d'emballages alimentaires en carton gable top</t>
  </si>
  <si>
    <t>Emballages, conditionnements en papier et carton, Autres conditionnements en papier, carton</t>
  </si>
  <si>
    <t>Maghreb Accessoires</t>
  </si>
  <si>
    <t>MAGHREB ACCESSOIRES SANITAIRES</t>
  </si>
  <si>
    <t>Fujito</t>
  </si>
  <si>
    <t>Novopharma</t>
  </si>
  <si>
    <t>NOVOPHARMA</t>
  </si>
  <si>
    <t>zône industrielle I.2 20640 Tit Mellil - Maroc</t>
  </si>
  <si>
    <t>https://www.kerix.net/fr/annuaire-entreprise/novopharma</t>
  </si>
  <si>
    <t>Taïb ElFechtali ( Président Directeur Général )  Jawad Zerrad ( Directeur Général )  Zineb Alaoui ( Pharmacien responsable )  Mustapha Gerrab ( Responsable Informatique )</t>
  </si>
  <si>
    <t>fabrication de spécialités pharmaceutiques</t>
  </si>
  <si>
    <t>Société Marocaine De L'Automobile Moderne</t>
  </si>
  <si>
    <t>Sofafer</t>
  </si>
  <si>
    <t>SOFAFER</t>
  </si>
  <si>
    <t>801, zone ind. Sidi Brahim I , av. Ibn Haitam - BP 5789 30080 Fés - Maroc</t>
  </si>
  <si>
    <t>https://www.kerix.net/fr/annuaire-entreprise/sofafer</t>
  </si>
  <si>
    <t>Abderrazak Slaoui ( Gérant )  Mohamed Slaoui ( Directeur Général )</t>
  </si>
  <si>
    <t>Transformation de produits métallurgiques, profilés, tubes, tôles, panneaux sandwich, plancher collaborant</t>
  </si>
  <si>
    <t>Aciers, Tubes et tuyaux acier, Feuilles acier, Profilés acier, Agriculture, sylviculture, exploitation forestière - matériel, Serres agricoles, tunnels d'élevage, Câbles et fils électriques, Précâblage (accessoires pour), Constructions métalliques, Bardages, toitures métalliques, Façades légères métalliques, verrières, Façades légères acier, bardages, Isolation thermique et acoustique -matériaux, Panneaux et revêtements isolants, Profilés et barres, Profilés métalliques, Tôles et feuillards, Feuilles en acier, Tôles revêtues, plaquées, laquées, Tôles gaufrées, perforées, striées, Feuillards et bobines, Autres tôles et feuillards, Tubes et tuyaux, Tubes et tuyaux en acier et fonte</t>
  </si>
  <si>
    <t>Mci Maroc</t>
  </si>
  <si>
    <t>MCI MAROC</t>
  </si>
  <si>
    <t>602,  technopark, bd Damam -Californie 20153 Casablanca - Maroc</t>
  </si>
  <si>
    <t>https://www.kerix.net/fr/annuaire-entreprise/mci-maroc</t>
  </si>
  <si>
    <t>Soufiane Zaoui ( Gérant )</t>
  </si>
  <si>
    <t>Vente de matériels informatiques</t>
  </si>
  <si>
    <t>Informatique- ordinateurs, Micro-ordinateurs, Téléphonie et interphonie -matériel terminal, Téléphones gsm (vente)</t>
  </si>
  <si>
    <t>Apple(informatique)</t>
  </si>
  <si>
    <t>Micro conseil international France</t>
  </si>
  <si>
    <t>Furukawa Electric Morocco</t>
  </si>
  <si>
    <t>Intelcia Maroc Offshore</t>
  </si>
  <si>
    <t>INTELCIA MAROC</t>
  </si>
  <si>
    <t>Casanearshore (Sidi Maarouf) , shore 15 20270 Casablanca - Maroc</t>
  </si>
  <si>
    <t>https://www.kerix.net/fr/annuaire-entreprise/intelcia-maroc</t>
  </si>
  <si>
    <t>Karim Kamal Bernoussi ( Président Directeur Général )    Nadia Ben Bahtane ( Directeur Marketing )</t>
  </si>
  <si>
    <t>Centre de relations téléphoniques. 11 sites au Maroc</t>
  </si>
  <si>
    <t>Information et documentation, Information par téléphone, call centers, Internet -études et conseils, réalisations, Web-référencement</t>
  </si>
  <si>
    <t>Sonasid (société nationale de sidérurgie)</t>
  </si>
  <si>
    <t>SONASID</t>
  </si>
  <si>
    <t>197, bd Mohamed Zerktouni , Twin Center tour A, 18° 20100 Casablanca - Maroc</t>
  </si>
  <si>
    <t>https://www.kerix.net/fr/annuaire-entreprise/sonasid</t>
  </si>
  <si>
    <t>Saïd ElHadi ( Président)    Ismail Akalay ( Directeur Général )    Khalid Naboub ( Project Director )  Abdelilah Fadili ( Directeur Financier )  Assia Baraka ( Directeur Marketing &amp; commercial )</t>
  </si>
  <si>
    <t>production de ronds à béton, fil machine. Certification ISO 9001/2000 (2003), NM 01.4.096 et NM 01.4.97</t>
  </si>
  <si>
    <t>Aciers, Profilés acier, Fils, câbles et chaînes métalliques, Fil machine, Profilés et barres, Profilés métalliques, Ronds à béton</t>
  </si>
  <si>
    <t>Société générale sgmb</t>
  </si>
  <si>
    <t>SAHAM BANK</t>
  </si>
  <si>
    <t>55, bd Abdelmoumen 20100 Casablanca - Maroc</t>
  </si>
  <si>
    <t>https://www.kerix.net/fr/annuaire-entreprise/saham-bank</t>
  </si>
  <si>
    <t>Ahmed ElYacoubi ( Président du Directoire )  Mohamed Tahri ( Directeur Général )    Asmae Hajjani ( Directeur Général )  Ali Benkirane ( Membre du Directoire )  Mehdi Benbachir ( Directeur Général )  Hind Khatir ( Directeur des relations exterieures )</t>
  </si>
  <si>
    <t>Saham finances(Maroc)</t>
  </si>
  <si>
    <t>Te connectivity morocco</t>
  </si>
  <si>
    <t>NETWORK CONNECTIVITY</t>
  </si>
  <si>
    <t>779, bd Mokhtar Soussi, 1° étg. Hassania 1 - El Alia  28830 Mohammedia - Maroc</t>
  </si>
  <si>
    <t>https://www.kerix.net/fr/annuaire-entreprise/network-connectivity</t>
  </si>
  <si>
    <t>Redouane Khady ( Gérant )</t>
  </si>
  <si>
    <t>Installation de réseaux cuivre et fibre optique (informatique et télécom)</t>
  </si>
  <si>
    <t>Alf Sahel</t>
  </si>
  <si>
    <t>ALF SAHEL</t>
  </si>
  <si>
    <t>route d'El Jadida Km.28, av. Mohammed VI  26400 Had Soualem - Maroc</t>
  </si>
  <si>
    <t>https://www.kerix.net/fr/annuaire-entreprise/alf-sahel</t>
  </si>
  <si>
    <t>Ahmed Mohemmane ( Président Directeur Général )    Mohamed Mohemmane ( Administrateur Délégué )    Youssef Mikou ( Directeur Général )</t>
  </si>
  <si>
    <t>fabrication d'aliments composés pour animaux</t>
  </si>
  <si>
    <t>Alimentation animale, Aliments pour volailles, Aliments pour chiens et chats, Aliments pour bétail et chevaux</t>
  </si>
  <si>
    <t>Maghreb Steel</t>
  </si>
  <si>
    <t>MAGHREB STEEL</t>
  </si>
  <si>
    <t>R.n. 9, Km.10, Ahl Loghlam 20600 Tit Mellil - Maroc</t>
  </si>
  <si>
    <t>https://www.kerix.net/fr/annuaire-entreprise/maghreb-steel</t>
  </si>
  <si>
    <t>Mohamed Yahya Zniber ( Président)    Hatim Senhaji ( Directeur Général )</t>
  </si>
  <si>
    <t>Fabrication de tôles en acier. Certifié ISO 9001/2008, ISO 14001/2004, ISO 16949</t>
  </si>
  <si>
    <t>Aciers, Demi-produits acier, Feuilles acier, Constructions métalliques, Bardages, toitures métalliques, Façades légères métalliques, verrières, Façades légères acier, bardages, Isolation thermique et acoustique -matériaux, Panneaux et revêtements isolants, Tôles et feuillards, Feuilles en acier, Tôles ondulées, nervurées, Feuillards et bobines</t>
  </si>
  <si>
    <t>Groupe Sekkat (maroc)</t>
  </si>
  <si>
    <t>O.n.c.f.</t>
  </si>
  <si>
    <t>O.N.C.F.</t>
  </si>
  <si>
    <t>8, rue Abderrahmane Ghafiki , Agdal 10000 Rabat - Maroc</t>
  </si>
  <si>
    <t>https://www.kerix.net/fr/annuaire-entreprise/oncf</t>
  </si>
  <si>
    <t>publ</t>
  </si>
  <si>
    <t>Med Rabie Khlie ( Directeur Général )    Moha Khaddour ( Représentant de la Direction )  Lahcen Achibane ( Respons. RH )  Aouatif Kettar ( Directeur Marketing )  Mohamed Smouni ( Directeur Développement )</t>
  </si>
  <si>
    <t>Transports ferroviaires. Certification ISO 9001 (version 2000)</t>
  </si>
  <si>
    <t>Transports ferroviaires, Transports ferroviaires (services de)</t>
  </si>
  <si>
    <t>Ministère Equipement et Transport</t>
  </si>
  <si>
    <t>Bim stores</t>
  </si>
  <si>
    <t>Bim Stores</t>
  </si>
  <si>
    <t>BIM STORES</t>
  </si>
  <si>
    <t>parc Logistica, bloc C9/C12 - Q.I. 28630 Aïn Harrouda - Maroc</t>
  </si>
  <si>
    <t>https://www.kerix.net/fr/annuaire-entreprise/bim-stores</t>
  </si>
  <si>
    <t>Haluk Dortluoglu ( Président)  Faruk Ozturk ( Directeur Général )  Rhita Bennani ( Directeur Administratif et Financier )  Rachid Benslimane ( Directeur Informatique )</t>
  </si>
  <si>
    <t>Chaine de supermarchés: 102 points de vente</t>
  </si>
  <si>
    <t>Bim (turquie)</t>
  </si>
  <si>
    <t>Casa grains</t>
  </si>
  <si>
    <t>CASA GRAINS</t>
  </si>
  <si>
    <t>rue El Gara (Oukacha) , angle rue Capitaine Vuillanier, Ain Sebaâ 20300 Casablanca - Maroc</t>
  </si>
  <si>
    <t>https://www.kerix.net/fr/annuaire-entreprise/casa-grains</t>
  </si>
  <si>
    <t>Ahmed Chermati ( Directeur Général )    Ahmed Moustaid ( Directeur Général Adjoint )    Taoufik Guermoul ( Directeur Financier )</t>
  </si>
  <si>
    <t>Céréales et aliments pour le bétail, graines d'arachides, mais jaune, soja ...</t>
  </si>
  <si>
    <t>Hypermarche lv</t>
  </si>
  <si>
    <t>Amendis</t>
  </si>
  <si>
    <t>AMENDIS</t>
  </si>
  <si>
    <t>5, rue Oqba Bnou Naffiy 90000 Tanger - Maroc</t>
  </si>
  <si>
    <t>https://www.kerix.net/fr/annuaire-entreprise/amendis</t>
  </si>
  <si>
    <t>Nasr Chouhaid ( Directeur Général )    Mohamed Nouri Baakili ( Directeur Informatique )</t>
  </si>
  <si>
    <t>Distribution eau et électricité région de Tanger-Tetouan. Certification ISO 9001/2008</t>
  </si>
  <si>
    <t>Veolia</t>
  </si>
  <si>
    <t>Phosboucraa</t>
  </si>
  <si>
    <t>PHOSBOUCRAA</t>
  </si>
  <si>
    <t>av. Hassan II -  BP 76 70000 Laayoune - Maroc</t>
  </si>
  <si>
    <t>https://www.kerix.net/fr/annuaire-entreprise/phosboucraa</t>
  </si>
  <si>
    <t>Mostafa Terrab ( Président)    Maou Lainine ( Directeur )</t>
  </si>
  <si>
    <t>Production de phosphates naturels</t>
  </si>
  <si>
    <t>Office Chérifien des Phosphates "Ocp" (Maroc)</t>
  </si>
  <si>
    <t>Maghrebail</t>
  </si>
  <si>
    <t>MAGHREBAIL</t>
  </si>
  <si>
    <t>45, bd Moulay Youssef 20000 Casablanca - Maroc</t>
  </si>
  <si>
    <t>https://www.kerix.net/fr/annuaire-entreprise/maghrebail</t>
  </si>
  <si>
    <t>Azeddine Guessous ( Président)    Réda Daifi ( Directeur Général )</t>
  </si>
  <si>
    <t>Crédit-bail mobilier et immobilier</t>
  </si>
  <si>
    <t>LeaseBox</t>
  </si>
  <si>
    <t>Bmce bank</t>
  </si>
  <si>
    <t>Forges de Bazas</t>
  </si>
  <si>
    <t>FORGES DE BAZAS</t>
  </si>
  <si>
    <t>route de Zenata - r.s. 111 (côtière) , km.11,500 - lot. Polygone 20950 Casablanca - Maroc</t>
  </si>
  <si>
    <t>https://www.kerix.net/fr/annuaire-entreprise/forges-de-bazas</t>
  </si>
  <si>
    <t>Achraf Kaanane ( Directeur Général )    Amine Raji ( Directeur Administratif et Financier )    Mhamed Bendahhou ( Directeur Commercial )</t>
  </si>
  <si>
    <t>Importation de matériel industriel et de manutention</t>
  </si>
  <si>
    <t>Toyota(manutention), Sany</t>
  </si>
  <si>
    <t>Aixor (maroc)</t>
  </si>
  <si>
    <t>Michelin maroc</t>
  </si>
  <si>
    <t>DABA PNEU</t>
  </si>
  <si>
    <t>rue Abou Bakr Bnou Koutia , lot. At-tawfiq n° 29, Oukacha - Ain Sebaâ 20250 Casablanca - Maroc</t>
  </si>
  <si>
    <t>https://www.kerix.net/fr/annuaire-entreprise/daba-pneu</t>
  </si>
  <si>
    <t>Abderrahmane Faraj ( Directeur Général )</t>
  </si>
  <si>
    <t>Vente de pneumatiques</t>
  </si>
  <si>
    <t>Pneus et accessoires, Pneus en général, Pneus industriels et agricoles, Pneus pour cycles et cyclomoteurs, Accessoires pour pneus, Réparation pneus d'engins</t>
  </si>
  <si>
    <t>Appolo, BFGoodrich, Continental pneu, Debica, Goodyear, Michelin, Taurus, Hankook, Bridgestone, Dunlop, Pirelli</t>
  </si>
  <si>
    <t>West Africain Holding Wah</t>
  </si>
  <si>
    <t>Spin</t>
  </si>
  <si>
    <t>SPIN</t>
  </si>
  <si>
    <t>Nouveau port, parcelle 14 zône dépôts 80000 Agadir - Maroc</t>
  </si>
  <si>
    <t>https://www.kerix.net/fr/annuaire-entreprise/spin</t>
  </si>
  <si>
    <t>Rachid Alaoui Ismaïli ( Directeur Général )</t>
  </si>
  <si>
    <t>Traitement de surface industrielle et maritime, peinture industrielle, traitements anticorrosifs. Entretien et nettoyage des usines, revêtements de sols en résine époxy et polyuréthane</t>
  </si>
  <si>
    <t>C.p.m.</t>
  </si>
  <si>
    <t>C,p,m,</t>
  </si>
  <si>
    <t>C.P.M.</t>
  </si>
  <si>
    <t>108, bd Abdellah Ben Yacine 20300 Casablanca - Maroc</t>
  </si>
  <si>
    <t>https://www.kerix.net/fr/annuaire-entreprise/cpm</t>
  </si>
  <si>
    <t>Lahcen Senhaji ( Président Directeur Général )    Othman Drissi Kaitouni ( Directeur Général )</t>
  </si>
  <si>
    <t>Grossiste en produits pharmaceutiques</t>
  </si>
  <si>
    <t>Alstom cabliance</t>
  </si>
  <si>
    <t>ALSTOM CABLIANCE</t>
  </si>
  <si>
    <t>106, zone indust Aïn Chkef 36122 Fés - Maroc</t>
  </si>
  <si>
    <t>https://www.kerix.net/fr/annuaire-entreprise/alstom-cabliance</t>
  </si>
  <si>
    <t>Noureddine Rhalmi ( Président)  Adil Addakiri ( Directeur Général )</t>
  </si>
  <si>
    <t>Production des faisceaux de câbles ferroviaires et d'armoires électriques. Certifié Iso9001/2015, Iso1401, Iris</t>
  </si>
  <si>
    <t>Câbles et fils électriques, Faisceaux de câbles, Électricité -installations, Préfabrication électrique, assemblage, Électricité -matériel de production, Transformateurs mt bt, Ferroviaire - matériel, Équipements de commande et de pilotage ferroviaire</t>
  </si>
  <si>
    <t>Alstom</t>
  </si>
  <si>
    <t>Salafin</t>
  </si>
  <si>
    <t>SALAFIN</t>
  </si>
  <si>
    <t>Zenith Millenium (Sidi Maarouf) , imm.8 20190 Casablanca - Maroc</t>
  </si>
  <si>
    <t>https://www.kerix.net/fr/annuaire-entreprise/salafin</t>
  </si>
  <si>
    <t>Aziz Cherkaoui ( Président du Directoire )  Kenza Chaouni ( Directeur des Ressources Humaines )  Mounir Siyar ( Directeur Informatique )</t>
  </si>
  <si>
    <t>Crédit à la consommation</t>
  </si>
  <si>
    <t>B.m.c.e.(Maroc)</t>
  </si>
  <si>
    <t>Hotel Pickalbatros</t>
  </si>
  <si>
    <t>HÔTEL PICKALBATROS</t>
  </si>
  <si>
    <t>Km. 18, Taghazout 80750 Agadir - Maroc</t>
  </si>
  <si>
    <t>https://www.kerix.net/fr/annuaire-entreprise/hotel-pickalbatros</t>
  </si>
  <si>
    <t>Wessam Zakaria ( Directeur Général )</t>
  </si>
  <si>
    <t>Hôtel *****. 360 lits</t>
  </si>
  <si>
    <t>E.m.b. entreprise</t>
  </si>
  <si>
    <t>E.M.B. ENTREPRISE</t>
  </si>
  <si>
    <t>6, rue Al Fostoq, Hay Riad 10000 Rabat - Maroc</t>
  </si>
  <si>
    <t>https://www.kerix.net/fr/annuaire-entreprise/emb-entreprise</t>
  </si>
  <si>
    <t>Mouhcine Ayouch ( Directeur Général )  Ichrak Mousaddak ( Responsable administratif  et financier )</t>
  </si>
  <si>
    <t>Etude, planification et réalisation de travaux de BTP. Certification ISO 9001/2000 (2005)</t>
  </si>
  <si>
    <t>Crit</t>
  </si>
  <si>
    <t>CRIT</t>
  </si>
  <si>
    <t>67, bd Massira El Khadra 20100 Casablanca - Maroc</t>
  </si>
  <si>
    <t>https://www.kerix.net/fr/annuaire-entreprise/crit</t>
  </si>
  <si>
    <t>Patrick Cohen ( Gérant )</t>
  </si>
  <si>
    <t>Récrutement, travail temporaire</t>
  </si>
  <si>
    <t>Groupe Crit (France)</t>
  </si>
  <si>
    <t>Indutexa</t>
  </si>
  <si>
    <t>INTEXA</t>
  </si>
  <si>
    <t>150, bd Mohamed V 30000 Fés - Maroc</t>
  </si>
  <si>
    <t>https://www.kerix.net/fr/annuaire-entreprise/intexa</t>
  </si>
  <si>
    <t>Abdellatif Bencherif ( Gérant )  Mohamed Bencherif ( Gérant )</t>
  </si>
  <si>
    <t>Tissage damassé, velours d'ameublement, impression par transfert.</t>
  </si>
  <si>
    <t>Socoreg</t>
  </si>
  <si>
    <t>SOCOREG</t>
  </si>
  <si>
    <t>27, bd Hassan El Alaoui , Ain Borja 20300 Casablanca - Maroc</t>
  </si>
  <si>
    <t>https://www.kerix.net/fr/annuaire-entreprise/socoreg</t>
  </si>
  <si>
    <t>Gilles Hotelin ( Administrateur)    El Houssaine Ben Cheikh ( Directeur Opérationnel )</t>
  </si>
  <si>
    <t>importation et négoce de bois et panneaux</t>
  </si>
  <si>
    <t>Froidel</t>
  </si>
  <si>
    <t>FROIDEL</t>
  </si>
  <si>
    <t>29, rue Mohamed Loutbane- ex Portelli , Belvédère 20300 Casablanca - Maroc</t>
  </si>
  <si>
    <t>https://www.kerix.net/fr/annuaire-entreprise/froidel</t>
  </si>
  <si>
    <t>Mohamed Taghi ( Président Directeur Général )</t>
  </si>
  <si>
    <t>Matériel frigorifique, climatisation, ventilation</t>
  </si>
  <si>
    <t>Suniso, Forane, Hitachi</t>
  </si>
  <si>
    <t>Broychim</t>
  </si>
  <si>
    <t>BROYCHIM</t>
  </si>
  <si>
    <t>rue Chefchaouen (Oukacha) , angle rue 25 M"O", Oukacha 20250 Casablanca - Maroc</t>
  </si>
  <si>
    <t>https://www.kerix.net/fr/annuaire-entreprise/broychim</t>
  </si>
  <si>
    <t>Elhoussine Moucharik ( Gérant )  Mustapha Moucharik ( Directeur Général )</t>
  </si>
  <si>
    <t>Broyage de minéraux: carbonate de calcium, calcite, barite et talc. Importation de produits chimiques</t>
  </si>
  <si>
    <t>Chimie (matières premières), Chimie organique, Chimie non organique, Chimie (par applications), Peintures, vernis (produits chimiques), Plastiques, caoutchouc (produits chimiques), Produits chimiques divers, Forage et sondage, -travaux et matériel, Forage, sondage, foration -matériel et fournitures, Minerais et minéraux, Mines -exploitation, Broyage de minerais et minéraux -services de, Minéraux divers</t>
  </si>
  <si>
    <t>Yellowrock</t>
  </si>
  <si>
    <t>YELLOWROCK</t>
  </si>
  <si>
    <t>33, av Hassan Seghir 20110 Casablanca - Maroc</t>
  </si>
  <si>
    <t>https://www.kerix.net/fr/annuaire-entreprise/yellowrock</t>
  </si>
  <si>
    <t>Mohamed Hassan Bensalah ( Président)    Habib Hjiaj ( Directeur Général délégué )  Kenza Tazi ( Directeur Administratif et Financier )</t>
  </si>
  <si>
    <t>Négoce de céréales et légumineuses</t>
  </si>
  <si>
    <t>Holmarcom (maroc)</t>
  </si>
  <si>
    <t>Extrumaroc 2</t>
  </si>
  <si>
    <t>STRUGAL MAROC 2</t>
  </si>
  <si>
    <t>Ksar El Kébir</t>
  </si>
  <si>
    <t>Centre National1, km. 92 Commune Rurale Laouamra , Province de Larache 92000 Larache - Maroc</t>
  </si>
  <si>
    <t>https://www.kerix.net/fr/annuaire-entreprise/strugal-maroc-2</t>
  </si>
  <si>
    <t>Ramon Abdselam Garcia ( Directeur Général )</t>
  </si>
  <si>
    <t>Extrusion, enduction et anodisation d'aluminium:</t>
  </si>
  <si>
    <t>Strugal (Espagne)</t>
  </si>
  <si>
    <t>Africa Motors</t>
  </si>
  <si>
    <t>AFRICA MOTORS</t>
  </si>
  <si>
    <t>autoroute Casa/Rabat , km.12, sortie Al Qods 20600 Casablanca - Maroc</t>
  </si>
  <si>
    <t>https://www.kerix.net/fr/annuaire-entreprise/africa-motors</t>
  </si>
  <si>
    <t>Abdellatif Guerraoui ( Président Directeur Général )    Abdellah ElMouadden ( Directeur Général )</t>
  </si>
  <si>
    <t>Importation de véhicules utilitaires légers et automobiles</t>
  </si>
  <si>
    <t>Automobiles, Automobiles, Fourgonnettes, fourgons</t>
  </si>
  <si>
    <t>Dongfeng, Dfsk, Gaz(véhicules), Glory, Seres, Foton, Chery</t>
  </si>
  <si>
    <t>Auto Hall</t>
  </si>
  <si>
    <t>Norsudex</t>
  </si>
  <si>
    <t>NORSUDEX</t>
  </si>
  <si>
    <t>Zone indust Berrechid , km.2 route de Marrakech 26100 Berrechid - Maroc</t>
  </si>
  <si>
    <t>https://www.kerix.net/fr/annuaire-entreprise/norsudex</t>
  </si>
  <si>
    <t>Abdallah Badaa ( Président Directeur Général )</t>
  </si>
  <si>
    <t>production des couches pour bébé</t>
  </si>
  <si>
    <t>Irizar Maghreb</t>
  </si>
  <si>
    <t>IRIZAR MAROC</t>
  </si>
  <si>
    <t>autoroute Casa-Rabat 12050 Skhirate - Maroc</t>
  </si>
  <si>
    <t>https://www.kerix.net/fr/annuaire-entreprise/irizar-maroc</t>
  </si>
  <si>
    <t>Mohamed Abouchane ( Directeur Général )  Hicham Alaoui ( Directeur Financier )</t>
  </si>
  <si>
    <t>Carrosserie industrielle (autocars)</t>
  </si>
  <si>
    <t>Camions, camionnettes et autocars, Autocars et autobus, Carrosseries de machines et véhicules, Carrosserie industrielle</t>
  </si>
  <si>
    <t>Irizar S.Coop (Espagne)</t>
  </si>
  <si>
    <t>Eurafric information</t>
  </si>
  <si>
    <t>EURAFRIC INFORMATION</t>
  </si>
  <si>
    <t>Campus Bmce Bank, bât. B2, Bouskoura Green City 27182 Bouskoura - Maroc</t>
  </si>
  <si>
    <t>https://www.kerix.net/fr/annuaire-entreprise/eurafric-information</t>
  </si>
  <si>
    <t>Ibtissam ElBoukhari ( Président du Directoire )  Abdellah Messaoudi ( Membre du Directoire )  Mohamed Boutahri ( Membre du Directoire )</t>
  </si>
  <si>
    <t>Ingénierie informatique. Top employer</t>
  </si>
  <si>
    <t>M.s.c. Maroc</t>
  </si>
  <si>
    <t>MSC. MAROC</t>
  </si>
  <si>
    <t>avenue Main street , tour A, Continental Business, lot. 54.1, 7° étg. 20200 Casablanca - Maroc</t>
  </si>
  <si>
    <t>https://www.kerix.net/fr/annuaire-entreprise/msc-maroc</t>
  </si>
  <si>
    <t>Mohamed Kabbaj ( Directeur )  Islam Dakka ( Responsable financier )  Hamid Ksikes ( Directeur Commercial )</t>
  </si>
  <si>
    <t>Transports maritimes. Certification ISO9001/2000 (2004)</t>
  </si>
  <si>
    <t>Transports maritimes, Agences maritimes</t>
  </si>
  <si>
    <t>Msc(Suisse)</t>
  </si>
  <si>
    <t>Eads Maroc-aviation</t>
  </si>
  <si>
    <t>STELIA AÉROSPACE MAROC</t>
  </si>
  <si>
    <t>aéroport Mohammed V - BP89 27000 Nouasseur - Maroc</t>
  </si>
  <si>
    <t>https://www.kerix.net/fr/annuaire-entreprise/stelia-aerospace-maroc</t>
  </si>
  <si>
    <t>Housni Faek ( Directeur Général )    Ghita Kabbaj ( Directeur Administratif et Financier )  Salah-Eddine Badraoui ( Directeur des Ressources Humaines )</t>
  </si>
  <si>
    <t>Fabrication d'éléments d'aéronefs. Maintenance d'équipements aéronautiques, d'avions et hélicoptères. Certification ISO 9002 (2001), JAR 145 (1995), QUALIFAS (2000)</t>
  </si>
  <si>
    <t>Aéronautique, Hélicoptères et avions, Aéronautique-fournitures pour, Maintenance et entretien de matériel aéronautique, Constructions navales, Instruments de contrôle et de bord pour la marine</t>
  </si>
  <si>
    <t>Stelia Aerospace(France)</t>
  </si>
  <si>
    <t>Viza Tanger</t>
  </si>
  <si>
    <t>Iks Atelier</t>
  </si>
  <si>
    <t>ATELIER IKS</t>
  </si>
  <si>
    <t>104,  zone industr. Sidi Ghanem 40000 Marrakech - Maroc</t>
  </si>
  <si>
    <t>https://www.kerix.net/fr/annuaire-entreprise/atelier-iks</t>
  </si>
  <si>
    <t>Ahmed Kabbadj ( Directeur Général )</t>
  </si>
  <si>
    <t>Confection de vêtements pour enfants</t>
  </si>
  <si>
    <t>Prêt-à-porter, Prêt-à-porter pour enfants</t>
  </si>
  <si>
    <t>Agregats et Beton (sté production)</t>
  </si>
  <si>
    <t>Silver food</t>
  </si>
  <si>
    <t>SILVER FOOD</t>
  </si>
  <si>
    <t>Km.5 RP 3005 douar Bouhala, Lakhyayeta BP290     26100 Berrechid - Maroc</t>
  </si>
  <si>
    <t>https://www.kerix.net/fr/annuaire-entreprise/silver-food</t>
  </si>
  <si>
    <t>Robin Moody ( Directeur Général )  Oumhani Djouli ( Directeur corporate )  Azeddine Qabli ( Directeur Financier )  Aimad Mamdouh ( Directeur Commercial )  Aimad Mamdouh ( Responsable Export )</t>
  </si>
  <si>
    <t>Production de Conserves de poisson en marque propre et en marques de distributeurs. Certifié Iso14001, Brc, Ifs, Halal</t>
  </si>
  <si>
    <t>Atlanta, Mario, Silver, Lina</t>
  </si>
  <si>
    <t>Anouar Invest</t>
  </si>
  <si>
    <t>Paris Texas</t>
  </si>
  <si>
    <t>PARIS TEXAS</t>
  </si>
  <si>
    <t>4, rue Hassan Kourit- ex sgt E. Gimenez , Q.I. Oukacha 1, Ain Sebaâ 20250 Casablanca - Maroc</t>
  </si>
  <si>
    <t>https://www.kerix.net/fr/annuaire-entreprise/paris-texas</t>
  </si>
  <si>
    <t>Alain Ghozzi ( Gérant )    Alain Ghozzi ( Responsable Export )</t>
  </si>
  <si>
    <t>Confection: articles en Denim. Prêt à teindre pour homme, femme et enfant</t>
  </si>
  <si>
    <t>Prêt-à-porter, Prêt-à-porter féminin, Prêt-à-porter masculin, Prêt-à-porter pour enfants, Jeans, sportswear</t>
  </si>
  <si>
    <t>Mania, Motel, Celio, Lee Cooper</t>
  </si>
  <si>
    <t>Alajade distribution</t>
  </si>
  <si>
    <t>ALAJADE DISTRIBUTION</t>
  </si>
  <si>
    <t>rue Mohamed Smiha , Espace Paquet - 2° étg. n° 211 20200 Casablanca - Maroc</t>
  </si>
  <si>
    <t>https://www.kerix.net/fr/annuaire-entreprise/alajade-distribution</t>
  </si>
  <si>
    <t>Abdelilah Benmansour ( Gérant )</t>
  </si>
  <si>
    <t>Distribution de farines et importation d'aliment de bétail et céréales</t>
  </si>
  <si>
    <t>Carrières et Transport Ménara</t>
  </si>
  <si>
    <t>CARRIÈRES ET TRANSPORT MÉNARA</t>
  </si>
  <si>
    <t>Km. 0,500 route d'Agadir - BP 4730 hay Massira 40005 Marrakech - Maroc</t>
  </si>
  <si>
    <t>https://www.kerix.net/fr/annuaire-entreprise/carrieres-et-transport-menara</t>
  </si>
  <si>
    <t>Mohamed Zahid ( Président Directeur Général )    Mourad Benmagha ( Directeur Général Adjoint )  Mohamed Mekli ( Directeur des Ressources Humaines )</t>
  </si>
  <si>
    <t>Exploitation de carrières de granulats et transport de marchandises</t>
  </si>
  <si>
    <t>Carrières, pierres naturelles et demi-produits, Carrières-exploitation, Sable, agrégats, Sable et graviers, Graviers et galets décoratifs, Granulats, enrobés pour chaussées, Transports routiers (entreprises), Transports routiers de marchandises, Transports par véhicules spécialisés, Transports par citernes, Transport de matériaux</t>
  </si>
  <si>
    <t>Groupe Ménara holding (maroc)</t>
  </si>
  <si>
    <t>Santis</t>
  </si>
  <si>
    <t>SANTIS</t>
  </si>
  <si>
    <t>7, rue Abou Ghaleb Chiani - ex Velay 20100 Casablanca - Maroc</t>
  </si>
  <si>
    <t>https://www.kerix.net/fr/annuaire-entreprise/santis</t>
  </si>
  <si>
    <t>Khalid Bennani ( Gérant )  Hamid Laabasi ( Directeur Administratif et Financier )</t>
  </si>
  <si>
    <t>Export de plantes médicinales,épices.</t>
  </si>
  <si>
    <t>Sormatic</t>
  </si>
  <si>
    <t>SORMATIC</t>
  </si>
  <si>
    <t>quartier industriel municipal, lot. 2 Kénitra - Maroc</t>
  </si>
  <si>
    <t>https://www.kerix.net/fr/annuaire-entreprise/sormatic</t>
  </si>
  <si>
    <t>Hamid Allach ( Gérant )</t>
  </si>
  <si>
    <t>Vente de matériaux de construction et transport de marchandises</t>
  </si>
  <si>
    <t>Matériaux de construction - négoce, Matériaux de construction, Transports routiers (entreprises), Transports routiers de marchandises</t>
  </si>
  <si>
    <t>Chaabi lld</t>
  </si>
  <si>
    <t>CHAABI LLD</t>
  </si>
  <si>
    <t>19, rue des Papillons , Oasis 20103 Casablanca - Maroc</t>
  </si>
  <si>
    <t>https://www.kerix.net/fr/annuaire-entreprise/chaabi-lld</t>
  </si>
  <si>
    <t>Mohamed Benchaaboun ( Président)    Karim Mekki Berrada ( Directeur Général )  Abdelali Farih ( Directeur Administratif et Financier )  Soufiane Elghiouane ( Directeur Technique )</t>
  </si>
  <si>
    <t>Location longue durée automobiles et motos. iso 9001/2015</t>
  </si>
  <si>
    <t>Groupe Banques Populaires, Akwa group, Maroc Leasing</t>
  </si>
  <si>
    <t>Folly fashion - Marwa</t>
  </si>
  <si>
    <t>FOLLY FASHION - MARWA</t>
  </si>
  <si>
    <t>hay El Oulfa , Z.I. Wifak 2, imm.41/42 20200 Casablanca - Maroc</t>
  </si>
  <si>
    <t>https://www.kerix.net/fr/annuaire-entreprise/folly-fashion-marwa</t>
  </si>
  <si>
    <t>Karim Tazi ( Président)    Ismail Guessous ( Directeur Général Adjoint )  Khalid Chafiq ( Directeur Administratif et Financier )</t>
  </si>
  <si>
    <t>Production de prêt à porter pour femme. 71 points de vente.</t>
  </si>
  <si>
    <t>Dicapa</t>
  </si>
  <si>
    <t>DICAPA</t>
  </si>
  <si>
    <t>zone industrielle Ouled Hadda 29490 Médiouna - Maroc</t>
  </si>
  <si>
    <t>https://www.kerix.net/fr/annuaire-entreprise/dicapa</t>
  </si>
  <si>
    <t>Med Ali Mechiche Alami ( Président Directeur Général )    Zineelabiddine Lasry ( Directeur Commercial )  Mehdi Mechiche Alami ( Directeur Général Adjoint )</t>
  </si>
  <si>
    <t>Importation de tous types de papiers et cartons. Certifié Iso 9001/2015, Oea, Fsc Coc, Pfc Coc</t>
  </si>
  <si>
    <t>Target, Pioneer, Sappi, Fiskeby, Clariana, Metsä, Navigator company, Torraspapel, Adestor, Condat, Mondi, Arjowiggins, Favini, Storaenso, Eurocalco, Lecta</t>
  </si>
  <si>
    <t>Imma holding(Maroc)</t>
  </si>
  <si>
    <t>Tangier Automotive City</t>
  </si>
  <si>
    <t>T.A.C.</t>
  </si>
  <si>
    <t>Tanger Automotive City, ilot 186 , commune Jouamaâ, province Fahs-Anjra  90000 Tanger - Maroc</t>
  </si>
  <si>
    <t>https://www.kerix.net/fr/annuaire-entreprise/tac</t>
  </si>
  <si>
    <t>Jaafar Mrhardy ( Directeur Général )</t>
  </si>
  <si>
    <t>Zone franche industrielle de 300 hectares</t>
  </si>
  <si>
    <t>Donnée manquante : Marge CP/CA 2020; Valeur négative ou nulle détectée aux extrémités</t>
  </si>
  <si>
    <t>Sicda irrigation</t>
  </si>
  <si>
    <t>SICDA</t>
  </si>
  <si>
    <t>102, Parc indust Sapino , c/o Cmgp 27000 Nouasseur - Maroc</t>
  </si>
  <si>
    <t>https://www.kerix.net/fr/annuaire-entreprise/sicda</t>
  </si>
  <si>
    <t>Youssef Moamah ( Directeur Général )    Mohamed Beroual ( Directeur Commercial )  Yannick Ramassamy ( Directeur Usine )</t>
  </si>
  <si>
    <t>Fabrication de tubes Pvc &amp; Pe pour: adduction, assainissement, agriculture, btp et télécom. Iso 14001/2004, Ohsas 18001/2007, 9001/2008</t>
  </si>
  <si>
    <t>Tuberida, Assainida, Polyeda, Irrida, Adq Plus</t>
  </si>
  <si>
    <t>Cmgp (maroc)</t>
  </si>
  <si>
    <t>Kapachim Maroc</t>
  </si>
  <si>
    <t>KAPACHIM MAROC</t>
  </si>
  <si>
    <t>Usine Jorf Lasfar, CT 1302 Km 1 - BP 106 Sidi Bouzid 24000 Jorf Lasfar - Maroc</t>
  </si>
  <si>
    <t>https://www.kerix.net/fr/annuaire-entreprise/kapachim-maroc</t>
  </si>
  <si>
    <t>Themistoklis Kavvadas ( Gérant )  Mohamed Guenbour ( Directeur Général )</t>
  </si>
  <si>
    <t>Production d'acide sulfonique, silicate de soude et SLES pour détergents et cosmétiques</t>
  </si>
  <si>
    <t>Kapachim (grèce)</t>
  </si>
  <si>
    <t>Heliconia Africa Development</t>
  </si>
  <si>
    <t>AlOmrane Casablanca</t>
  </si>
  <si>
    <t>Kadir distribution</t>
  </si>
  <si>
    <t>KADIR DISTRIBUTION</t>
  </si>
  <si>
    <t>30, avenue Khalid Bnou Loualid (Ain Sebaa) 20250 Casablanca - Maroc</t>
  </si>
  <si>
    <t>https://www.kerix.net/fr/annuaire-entreprise/kadir-distribution</t>
  </si>
  <si>
    <t>Mohamed Askour ( Président)    Ahmed Askour ( Administrateur)    Rachid Assakour ( Directeur Général )    Abdelkrim Arif ( Directeur Commercial )</t>
  </si>
  <si>
    <t>Distribution de matériel sanitaire: carrelages, robinetterie, sanitaire, plomberie, piscines, chauffage</t>
  </si>
  <si>
    <t>Carrelages, briques et tuiles, Carreaux et carrelages, Margelles de piscines, Accessoires du carrelage, nez de marches ..., Chaudières et chauffe-eau collectifs, Chauffe-eau électriques, Chauffe-eau à gaz, Chauffe-eau solaires, Chaudières à gaz, Climatisation, conditionnement d'air, Climatisation centralisée, grands locaux, Climatiseurs individuels, Assécheurs et humidificateurs d'air, Distribution et diffusion de l'air (solutions), Mobilier, meubles, Meubles de cuisine et salle de bain. agencement, Piscines, Jacuzzi, spa, Carrelages, revêtements pour piscines, Chauffage des eaux de piscines (installateurs), Sanitaires -appareils, Appareils sanitaires, Douches et cabines, Plans de toilette, Wc chimiques ou à broyeur, Meubles et accessoires pour salles de bains, Robinetterie sanitaire, Accessoires sanitaires, Autres fournitures sanitaires</t>
  </si>
  <si>
    <t>Grohe, Coprax, Plastherm, Mitsubishi, Remer, Clever, Nicoll, Vaillant, General Fittings, Gala, Azuliber, Onix, Aquazen, Roca, Barbi</t>
  </si>
  <si>
    <t>Sofa Maroc</t>
  </si>
  <si>
    <t>Moulins de Berrechid</t>
  </si>
  <si>
    <t>MOULINS DE BERRECHID</t>
  </si>
  <si>
    <t>Quartier dela Gare ONCF 26100 Berrechid - Maroc</t>
  </si>
  <si>
    <t>https://www.kerix.net/fr/annuaire-entreprise/moulins-de-berrechid</t>
  </si>
  <si>
    <t>Chakib El Alj ( Président Directeur Général )    Mohamed Alj ( Directeur Général )    Mohamed Fahmi ( Directeur Administratif et Financier )  Aicha Ziraoui ( Respons. RH )    Mounir ElMorjane ( Directeur Marketing )</t>
  </si>
  <si>
    <t>Galenica</t>
  </si>
  <si>
    <t>GALENICA</t>
  </si>
  <si>
    <t>zone indust Oulad Salah , GP5 20180 Bouskoura - Maroc</t>
  </si>
  <si>
    <t>https://www.kerix.net/fr/annuaire-entreprise/galenica</t>
  </si>
  <si>
    <t>Abdelghani ElGuermai ( Président Directeur Général )  Salim ElGuermaï ( Directeur Général )  Maria Maftouh ( Pharmacien responsable )  Omar Berighet ( Directeur Administratif et Financier )  Jamal Mjirou ( Respons. RH )  Ahmed Kathir ( Responsable Export )  Fawzi ElMejjati ( Responsable Informatique )</t>
  </si>
  <si>
    <t>Développement, fabrication et promotion de médicaments</t>
  </si>
  <si>
    <t>Colgate Palmolive Maroc</t>
  </si>
  <si>
    <t>COLGATE PALMOLIVE MAROC</t>
  </si>
  <si>
    <t>bd de Bangkok -ex J , Q.I. Ain Sebaa - BP 7565 20250 Casablanca - Maroc</t>
  </si>
  <si>
    <t>https://www.kerix.net/fr/annuaire-entreprise/colgate-palmolive-maroc</t>
  </si>
  <si>
    <t>produits d'hygiene corporelle et d'entretien ménager</t>
  </si>
  <si>
    <t>Parfumerie, toilette, hygiène -produits et articles, Parfumerie et cosmétiques, Hygiène corporelle -articles, Savons et détergents, Détergents industriels, Détergents ménagers, Savons ménagers et de toilette, Fabrication</t>
  </si>
  <si>
    <t>Colgate, Meridol, Elmex</t>
  </si>
  <si>
    <t>Colgate Palmolive (Usa)</t>
  </si>
  <si>
    <t>Timlog</t>
  </si>
  <si>
    <t>TIMLOG</t>
  </si>
  <si>
    <t>139, bd Ibn Louennane , Aïn Sebaa 20350 Casablanca - Maroc</t>
  </si>
  <si>
    <t>https://www.kerix.net/fr/annuaire-entreprise/timlog</t>
  </si>
  <si>
    <t>Mouhsine Elhamoudi ( Directeur )</t>
  </si>
  <si>
    <t>Transport de carburants et lubrifiants, logistique</t>
  </si>
  <si>
    <t>Hydraumac</t>
  </si>
  <si>
    <t>HYDRAUMAC</t>
  </si>
  <si>
    <t>47, zone indust Oulad Salah , secteur i3s, lot. n° 47 27182 Bouskoura - Maroc</t>
  </si>
  <si>
    <t>https://www.kerix.net/fr/annuaire-entreprise/hydraumac</t>
  </si>
  <si>
    <t>Hamid Jernite ( Gérant )  Silvio Rocha ( Directeur Général )</t>
  </si>
  <si>
    <t>matériel btp</t>
  </si>
  <si>
    <t>Bâtiment et travaux publics-matériel, Terrassement-matériel</t>
  </si>
  <si>
    <t>Miladia invest</t>
  </si>
  <si>
    <t>Interpid Marrakech</t>
  </si>
  <si>
    <t>Ocp nutricrops</t>
  </si>
  <si>
    <t>Samac</t>
  </si>
  <si>
    <t>HAFSA SAMAC</t>
  </si>
  <si>
    <t>lotissement Lina (Sidi Maarouf) route 1029 , lot 332 20280 Casablanca - Maroc</t>
  </si>
  <si>
    <t>https://www.kerix.net/fr/annuaire-entreprise/hafsa-samac</t>
  </si>
  <si>
    <t>Elhassane Elbey ( Gérant )  Ayoub M. Kortbi ( Directeur Commercial )  Mohamed ElBey ( Resp.import/Export )</t>
  </si>
  <si>
    <t>Congélation, traitement des produits de la mer. Certification HACCP</t>
  </si>
  <si>
    <t>Managem</t>
  </si>
  <si>
    <t>MANAGEM</t>
  </si>
  <si>
    <t>191, bd Mohamed Zerktouni , angle bd. Massira Alkhadra, twin Center tour A 20100 Casablanca - Maroc</t>
  </si>
  <si>
    <t>https://www.kerix.net/fr/annuaire-entreprise/managem</t>
  </si>
  <si>
    <t>Imad Toumi ( Président Directeur Général )    Amine Abrak ( Directeur )</t>
  </si>
  <si>
    <t>Gestion de valeurs mobilières, participations minières, gestion de son portefeuille de participations</t>
  </si>
  <si>
    <t>Minerais et minéraux, Mines -exploitation, Minerais métallifères</t>
  </si>
  <si>
    <t>Prism(immobilier)</t>
  </si>
  <si>
    <t>Groupe Sni (Maroc)</t>
  </si>
  <si>
    <t>Complexe alimentaire zine</t>
  </si>
  <si>
    <t>COMPLEXE ALIMENTAIRE ZINE</t>
  </si>
  <si>
    <t>zone indust du Sahel , route 3011 26402 Had Soualem - Maroc</t>
  </si>
  <si>
    <t>https://www.kerix.net/fr/annuaire-entreprise/complexe-alimentaire-zine</t>
  </si>
  <si>
    <t>Fabrication de couscous et pates alimentaires</t>
  </si>
  <si>
    <t>Ctradis</t>
  </si>
  <si>
    <t>Sonajib</t>
  </si>
  <si>
    <t>SONAJIB</t>
  </si>
  <si>
    <t>route de Médiouna , km.6,5 20450 Casablanca - Maroc</t>
  </si>
  <si>
    <t>https://www.kerix.net/fr/annuaire-entreprise/sonajib</t>
  </si>
  <si>
    <t>Najib Benchekroun ( Gérant )  Fatma Benchekroun ( Co-Gérant )  Mohamed Benchekroun ( Directeur Commercial )</t>
  </si>
  <si>
    <t>Sanitaires, carrelages, colles, ciment, filtres à eau</t>
  </si>
  <si>
    <t>Carrelages, briques et tuiles, Carreaux et carrelages, Sanitaires -appareils, Appareils sanitaires, Accessoires sanitaires</t>
  </si>
  <si>
    <t>Sorepha</t>
  </si>
  <si>
    <t>SORÉPHA</t>
  </si>
  <si>
    <t>37, bloc C-A, lot Dakhla 80000 Agadir - Maroc</t>
  </si>
  <si>
    <t>https://www.kerix.net/fr/annuaire-entreprise/sorepha</t>
  </si>
  <si>
    <t>Laarbi Mansouri ( Président)</t>
  </si>
  <si>
    <t>Distribution de médicaments, produits pharmaceutiques paramédicaux et diétitiques pour enfants</t>
  </si>
  <si>
    <t>Matahine Bab El Mansour</t>
  </si>
  <si>
    <t>Hamri agglos</t>
  </si>
  <si>
    <t>Arval Maroc</t>
  </si>
  <si>
    <t>ARVAL MAROC</t>
  </si>
  <si>
    <t>Zenith Millenium (Sidi Maarouf) , lotissement Taoufik - imm. 3/4 20190 Casablanca - Maroc</t>
  </si>
  <si>
    <t>https://www.kerix.net/fr/annuaire-entreprise/arval-maroc</t>
  </si>
  <si>
    <t>Eric Fulcheri ( Directeur )</t>
  </si>
  <si>
    <t>Location de voitures longue durée</t>
  </si>
  <si>
    <t>Arval group (france)</t>
  </si>
  <si>
    <t>Dipharm</t>
  </si>
  <si>
    <t>DIPHARM</t>
  </si>
  <si>
    <t>56, rue Socrate , résid. Socrate 20100 Casablanca - Maroc</t>
  </si>
  <si>
    <t>https://www.kerix.net/fr/annuaire-entreprise/dipharm</t>
  </si>
  <si>
    <t>Mustapha Mahmal ( Président)</t>
  </si>
  <si>
    <t>produits pharmaceutiques, parapharmaceutiques et diététiques</t>
  </si>
  <si>
    <t>Pharmacie -produits et services, Spécialités et droguerie vétérinaires, Répartiteurs de produits pharmaceutiques</t>
  </si>
  <si>
    <t>Floquet motor industrie - F.m.i.</t>
  </si>
  <si>
    <t>FLOQUET MOTOR INDUSTRIE - F.M.I.</t>
  </si>
  <si>
    <t>zone ind. Sidi Brahim I , lot 59 , angle rue 813 30080 Fés - Maroc</t>
  </si>
  <si>
    <t>https://www.kerix.net/fr/annuaire-entreprise/floquet-motor-industrie-fmi</t>
  </si>
  <si>
    <t>Mohamed Laraqui Houssaini ( Président Directeur Général )    Nadia Laraqui ( Responsable Export )    Abderrahman Laraqui Housseini ( Directeur Production )</t>
  </si>
  <si>
    <t>Fonderie. Usinage de chemises en fonte pour moteurs</t>
  </si>
  <si>
    <t>Fonderies, Fonderies fonte, Fonderie sous pression, Moteurs thermiques et turbines, Pièces pour moteurs thermiques</t>
  </si>
  <si>
    <t>Fmi (france)</t>
  </si>
  <si>
    <t>So Fresh Agricole</t>
  </si>
  <si>
    <t>SO FRESH AGRICOLE</t>
  </si>
  <si>
    <t>av. Mly Ismail, imm. illigh, 2° étg. - Nahda 80000 Agadir - Maroc</t>
  </si>
  <si>
    <t>https://www.kerix.net/fr/annuaire-entreprise/so-fresh-agricole</t>
  </si>
  <si>
    <t>Jaouad Mansori ( Co-Gérant )  Noredine Kanit ( Co-Gérant )</t>
  </si>
  <si>
    <t>Agriculture en général</t>
  </si>
  <si>
    <t>Sofadex puratos</t>
  </si>
  <si>
    <t>SOFADEX PURATOS</t>
  </si>
  <si>
    <t>rue de Laayoune -ex Zannier , angle Bih Hakim - bd de l"Oasis 20100 Casablanca - Maroc</t>
  </si>
  <si>
    <t>https://www.kerix.net/fr/annuaire-entreprise/sofadex-puratos</t>
  </si>
  <si>
    <t>Enrique Fossi Ariza ( Président)  Antony Gargam ( Directeur Général )  Oussama Bettach ( Directeur Financier )  Mouna Bouadra ( Responsable Marketing )  Slimane Hissar ( Responsable Informatique )</t>
  </si>
  <si>
    <t>Fabrication de nappages, arômes, améliorants.  Iso9001/2018, Fssc 22000</t>
  </si>
  <si>
    <t>Alimentation-produits, Essences et arômes alimentaires, Ingrédients alimentaires, Margarine, Confiserie et chocolat, pâtisserie, Chocolats, Pâtisserie fine, Pâtes à tartiner, nappages ...</t>
  </si>
  <si>
    <t>Puratos group n.v. (belgique)</t>
  </si>
  <si>
    <t>Tumag cables</t>
  </si>
  <si>
    <t>TUMAG CÂBLES</t>
  </si>
  <si>
    <t>rue du Détroit ex Ben Habib -Aïn Sebaa , Q.I. 20251 Casablanca - Maroc</t>
  </si>
  <si>
    <t>https://www.kerix.net/fr/annuaire-entreprise/tumag-cables</t>
  </si>
  <si>
    <t>Abdelhamid Berrada ( Président Directeur Général )  Khalid Wadii ( Responsable Informatique )</t>
  </si>
  <si>
    <t>Fabrication de fils et câbles électriques: cables domestiques, cables industriels, cables nus en cuivre, en almélec, en aluminium</t>
  </si>
  <si>
    <t>Câbles et fils électriques, Câbles d'énergie basse tension, Fils de bobinage, Fils et conducteurs nus</t>
  </si>
  <si>
    <t>New Line Fashion</t>
  </si>
  <si>
    <t>NEW LINE FASHION</t>
  </si>
  <si>
    <t>Km. 5, route de Tétouan  90070 Tanger - Maroc</t>
  </si>
  <si>
    <t>https://www.kerix.net/fr/annuaire-entreprise/new-line-fashion</t>
  </si>
  <si>
    <t>Meki ElAzouzi ( Directeur Général )  Adil ElAzouzi ( Directeur Commercial )</t>
  </si>
  <si>
    <t>Prêt à porter haut de gamme pour hommes, femmes et enfants</t>
  </si>
  <si>
    <t>Safran electronics</t>
  </si>
  <si>
    <t>SAFRAN ELECTRONICS</t>
  </si>
  <si>
    <t>technopole Nouasseur 27000 Nouasseur - Maroc</t>
  </si>
  <si>
    <t>https://www.kerix.net/fr/annuaire-entreprise/safran-electronics</t>
  </si>
  <si>
    <t>Jean-Noêl Mahieu ( Président)  Antoine Dragon ( Administrateur)  Jamal Lemridi ( Administrateur)    Laurent Figari ( Directeur Général )</t>
  </si>
  <si>
    <t>Construction mécanique d'équipements aéronautiques</t>
  </si>
  <si>
    <t>Aéronautique, Sous-traitance aéronautique</t>
  </si>
  <si>
    <t>Sagem Défense Sécurité (france)</t>
  </si>
  <si>
    <t>Mode et Nuances</t>
  </si>
  <si>
    <t>Palmeraie developpement</t>
  </si>
  <si>
    <t>GROUPE PALMERAIE DÉVELOPPEMENT</t>
  </si>
  <si>
    <t>circuit de la palmeraie - BP 1488 40000 Marrakech - Maroc</t>
  </si>
  <si>
    <t>https://www.kerix.net/fr/annuaire-entreprise/groupe-palmeraie-developpement</t>
  </si>
  <si>
    <t>Hicham Berrada Sounni ( Président)    Hassan Benjorfi ( Vice président)  Majid Benmlih ( Vice Président )  Mohamed BenOuda ( Directeur Général )  Soumia Chraibi ( Directeur Marketing )</t>
  </si>
  <si>
    <t>California golf resort, les Jardins de l'Ocean, les Jardins de l'Atlas,</t>
  </si>
  <si>
    <t>Immobilier -commerce et services, Promotion immobilière, Promotion hôtelière et touristique</t>
  </si>
  <si>
    <t>M.s.d. Maroc - Merck</t>
  </si>
  <si>
    <t>M.S.D. MAROC</t>
  </si>
  <si>
    <t>166, bd Mohamed Zerktouni 20040 Casablanca - Maroc</t>
  </si>
  <si>
    <t>https://www.kerix.net/fr/annuaire-entreprise/msd-maroc</t>
  </si>
  <si>
    <t>Myriem Tamimy ( Président)  Moncef Meklati ( Directeur )</t>
  </si>
  <si>
    <t>Laboratoire pharmaceutique</t>
  </si>
  <si>
    <t>Merck sharp &amp; Dohme (USA)</t>
  </si>
  <si>
    <t>Les Jeunes Maçons</t>
  </si>
  <si>
    <t>JEUNES MAÇONS - LJM</t>
  </si>
  <si>
    <t>av. des FAR, imm. Saidi, 6+°ét. , imm. 64, magasin 5B 30000 Fés - Maroc</t>
  </si>
  <si>
    <t>https://www.kerix.net/fr/annuaire-entreprise/jeunes-macons-ljm</t>
  </si>
  <si>
    <t>Mouad ElMoussouli ( Gérant )</t>
  </si>
  <si>
    <t>Construction batiment tce, génie civil</t>
  </si>
  <si>
    <t>Distral Maroc</t>
  </si>
  <si>
    <t>DISTRAL MAROC</t>
  </si>
  <si>
    <t>avenue Hassan II , km.5,500. lot. Vita2 10120 Rabat - Maroc</t>
  </si>
  <si>
    <t>https://www.kerix.net/fr/annuaire-entreprise/distral-maroc</t>
  </si>
  <si>
    <t>Ridha Chouk ( Président)    Ridha Chouk ( Président Directeur Général )    Omar Berrada ( Directeur Administratif et Financier )  Anwar Manout ( Directeur Commercial )  Khalid Ezzouine ( Responsable Informatique )</t>
  </si>
  <si>
    <t>Distribution de peintures. Certification ISO 9001/2008</t>
  </si>
  <si>
    <t>Bois scié, travaillé et traité, Protection et traitement du bois-produits, Peintures, vernis et encres, Peintures et revêtements de bâtiment, Peintures industrielles, Peintures bitumineuses, Peintures de signalisation, Peintures pour carrosseries, Peintures marines, Vernis et teintes fongicides pour bois</t>
  </si>
  <si>
    <t>Sbth Hajji</t>
  </si>
  <si>
    <t>S.B.T.H.</t>
  </si>
  <si>
    <t>rue Socrate , angle rue Ibnou Youness 20390 Casablanca - Maroc</t>
  </si>
  <si>
    <t>https://www.kerix.net/fr/annuaire-entreprise/sbth</t>
  </si>
  <si>
    <t>Khalid Hajji ( Gérant )  Loubna Harti ( Directeur Administratif et Financier )</t>
  </si>
  <si>
    <t>Travaux de construction</t>
  </si>
  <si>
    <t>Somathes</t>
  </si>
  <si>
    <t>SOMATHES</t>
  </si>
  <si>
    <t>Quartier industriel - route Oulad Salah , lot. 2 km. 15  27182 Bouskoura - Maroc</t>
  </si>
  <si>
    <t>https://www.kerix.net/fr/annuaire-entreprise/somathes</t>
  </si>
  <si>
    <t>Mohamed Hassan Bensalah ( Président Directeur Général )    Hafid Debbarh ( Directeur Général délégué )  Mohamed Guenaou ( Directeur Administratif et Financier )  Brahim Gouram ( Directeur Commercial )  Nadir ElMrahi ( Responsable Marketing )  Khalid Jallal ( Responsable Informatique )</t>
  </si>
  <si>
    <t>Importation, conditionnement de thé, biscuiterie, sauces, conserves ...</t>
  </si>
  <si>
    <t>Moulins Chourouk</t>
  </si>
  <si>
    <t>MOULINS CHOUROUK</t>
  </si>
  <si>
    <t>Lot. Pole Urbain Ras El Ma, ZI Miftah EL Kheir , lots 15/16/17 - Cr Ain Chkef 30000 Fés - Maroc</t>
  </si>
  <si>
    <t>https://www.kerix.net/fr/annuaire-entreprise/moulins-chourouk</t>
  </si>
  <si>
    <t>Mohamed ElAlaoui ElMedaghri ( Gérant )</t>
  </si>
  <si>
    <t>Production de farines</t>
  </si>
  <si>
    <t>Im Alliance</t>
  </si>
  <si>
    <t>IM ALLIANCE</t>
  </si>
  <si>
    <t>av. Omar El Khayam , angle bd Sidi Abderrahmane 20200 Casablanca - Maroc</t>
  </si>
  <si>
    <t>https://www.kerix.net/fr/annuaire-entreprise/im-alliance</t>
  </si>
  <si>
    <t>Ahmed Achaach ( Gérant )</t>
  </si>
  <si>
    <t>matériel de radiologie, consommables médicaux</t>
  </si>
  <si>
    <t>Analyses et contrôle biologique et médical-matériel, Laboratoires-appareils, matériel et fournitures, Médecine, chirurgie -matériel, Électronique médicale, radiologie (matériel), Consommables médico-chirurgicaux</t>
  </si>
  <si>
    <t>Biomérieux(diagnostic)</t>
  </si>
  <si>
    <t>Strapex Maroc</t>
  </si>
  <si>
    <t>STRAPEX MAROC</t>
  </si>
  <si>
    <t>Z.I. Tassila- 49B av.Al Farabi -  BP 1668 80000 Agadir - Maroc</t>
  </si>
  <si>
    <t>https://www.kerix.net/fr/annuaire-entreprise/strapex-maroc</t>
  </si>
  <si>
    <t>Youssef Belkaïd ( Président Directeur Général )  Hassan Dabihi ( Directeur Administratif et Financier )  Youssef Oualkhcha ( Respons. RH )  Ghizlane Rouguane ( Responsable Marketing )  Mohamed Maftah ( Responsable Informatique )</t>
  </si>
  <si>
    <t>Vente de carrelages et sanitaire. Franchiseur</t>
  </si>
  <si>
    <t>Carrelages, briques et tuiles, Carreaux et carrelages, Mobilier, meubles, Meubles de cuisine et salle de bain. agencement, Propriété industrielle, propriété intellectuelle, Franchiseurs, Sanitaires -appareils, Appareils sanitaires, Douches et cabines, Meubles et accessoires pour salles de bains, Robinetterie sanitaire</t>
  </si>
  <si>
    <t>Amabay</t>
  </si>
  <si>
    <t>Manar star trading</t>
  </si>
  <si>
    <t>Panacom</t>
  </si>
  <si>
    <t>PANACOM</t>
  </si>
  <si>
    <t>52, route de Zenata - r.s. 111 (côtière) , lot. Jawad  20600 Casablanca - Maroc</t>
  </si>
  <si>
    <t>https://www.kerix.net/fr/annuaire-entreprise/panacom</t>
  </si>
  <si>
    <t>Hicham ElHaid ( Gérant )</t>
  </si>
  <si>
    <t>produits chimiques industriels, pharmaceutiques, agricoles et plastiques</t>
  </si>
  <si>
    <t>Alimentation-produits, Industrie alimentaire-matières premières, Essences et arômes alimentaires, Ingrédients alimentaires, Sel, Chimie (matières premières), Chimie organique, Chimie non organique, Matières plastiques de base, Chimie fine, Électrochimie, Chimie (par applications), Alimentation et boissons (produits chimiques), Plastiques, caoutchouc (produits chimiques), Fonderie (produits chimiques), Produits chimiques divers</t>
  </si>
  <si>
    <t>Solvay</t>
  </si>
  <si>
    <t>Mis</t>
  </si>
  <si>
    <t>MIS</t>
  </si>
  <si>
    <t>Route 107, douar Brahma 2 - Chellalate 20630 Aïn Harrouda - Maroc</t>
  </si>
  <si>
    <t>https://www.kerix.net/fr/annuaire-entreprise/mis</t>
  </si>
  <si>
    <t>Mohamed Filali Chahad ( Président)    Souhail Oudrhiri ( Directeur Général )</t>
  </si>
  <si>
    <t>Laminage à chaud des aciers. Production de fer à béton. Certification ISO 9001/2008</t>
  </si>
  <si>
    <t>Profilés et barres, Ronds à béton</t>
  </si>
  <si>
    <t>S.n.r.t.</t>
  </si>
  <si>
    <t>S,n,r,t,</t>
  </si>
  <si>
    <t>S.N.R.T.</t>
  </si>
  <si>
    <t>1, rue Al Brihi 10000 Rabat - Maroc</t>
  </si>
  <si>
    <t>https://www.kerix.net/fr/annuaire-entreprise/snrt</t>
  </si>
  <si>
    <t>Fayçal Laraïchi ( Président Directeur Général )    Mohamed Ayad ( Directeur Général )</t>
  </si>
  <si>
    <t>radio-télévision officielle marocaine</t>
  </si>
  <si>
    <t>Presse, radio et télévision, Radio et télévision -diffusion</t>
  </si>
  <si>
    <t>Beiersdorf</t>
  </si>
  <si>
    <t>BDF</t>
  </si>
  <si>
    <t>Casanearshore (Sidi Maarouf) , shore 17, plateau 001  20270 Casablanca - Maroc</t>
  </si>
  <si>
    <t>https://www.kerix.net/fr/annuaire-entreprise/bdf</t>
  </si>
  <si>
    <t>Mohamed M. Messaoud ( Directeur Général )  Ashley Filatriau ( Directeur Financier )</t>
  </si>
  <si>
    <t>Distribution de produits cosmétiques</t>
  </si>
  <si>
    <t>Nettoyage et entretien -produits, Nettoyage industriel -produits, Parfumerie, toilette, hygiène -produits et articles, Parfumerie et cosmétiques, Toilette -produits, Savons et détergents, Savons industriels</t>
  </si>
  <si>
    <t>Nivea, Eucerin, Atrix, Labello, ,Hansaplast</t>
  </si>
  <si>
    <t>Beiersdorf AG (Allemagne)</t>
  </si>
  <si>
    <t>Karama Recyclage</t>
  </si>
  <si>
    <t>Rfm</t>
  </si>
  <si>
    <t>R.F.M.</t>
  </si>
  <si>
    <t>Zone Aéropole de Nouasseur - BP 96 27000 Nouasseur - Maroc</t>
  </si>
  <si>
    <t>https://www.kerix.net/fr/annuaire-entreprise/rfm</t>
  </si>
  <si>
    <t>Jean François Chanut ( Président Directeur Général )</t>
  </si>
  <si>
    <t>Assemblage et test d'équipements aéronautiques</t>
  </si>
  <si>
    <t>Aéronautique, Aide au pilotage et à la navigation-matériel, Aéronautique-fournitures pour, Sous-traitance aéronautique</t>
  </si>
  <si>
    <t>Collins Aerospace (U.s.a.)</t>
  </si>
  <si>
    <t>DN Casablanca</t>
  </si>
  <si>
    <t>Afriquia (smdc)</t>
  </si>
  <si>
    <t>AFRIQUIA (SMDC)</t>
  </si>
  <si>
    <t>route de Rabat (r.p. 1) , Km 7, rue des Luganarias, Aïn Sebaâ 20250 Casablanca - Maroc</t>
  </si>
  <si>
    <t>https://www.kerix.net/fr/annuaire-entreprise/afriquia-smdc</t>
  </si>
  <si>
    <t>Khalid Mouchtaki ( Directeur Général )</t>
  </si>
  <si>
    <t>Distribution de produits pétroliers (500 stations-service).certifié Iso 9001/2008</t>
  </si>
  <si>
    <t>Arkas Maroc</t>
  </si>
  <si>
    <t>ARKAS MAROC</t>
  </si>
  <si>
    <t>23, boulevard Rachidi 20170 Casablanca - Maroc</t>
  </si>
  <si>
    <t>https://www.kerix.net/fr/annuaire-entreprise/arkas-maroc</t>
  </si>
  <si>
    <t>bernard arcas ( Président)  Ozgur Kasali ( Directeur Général )</t>
  </si>
  <si>
    <t>Agence maritime</t>
  </si>
  <si>
    <t>Bejoma</t>
  </si>
  <si>
    <t>Red Fish Speedlines</t>
  </si>
  <si>
    <t>Mobil two</t>
  </si>
  <si>
    <t>MOBIL TWO</t>
  </si>
  <si>
    <t>Aïn Chok , lot. Siham, rue 6 n° 68 20150 Casablanca - Maroc</t>
  </si>
  <si>
    <t>https://www.kerix.net/fr/annuaire-entreprise/mobil-two</t>
  </si>
  <si>
    <t>Vente de smartphone Samsung et Accent</t>
  </si>
  <si>
    <t>Téléphonie et interphonie -matériel terminal, Téléphones gsm (vente)</t>
  </si>
  <si>
    <t>Fresh Express</t>
  </si>
  <si>
    <t>keygrains Maroc</t>
  </si>
  <si>
    <t>Auto meski</t>
  </si>
  <si>
    <t>AUTO MESKI</t>
  </si>
  <si>
    <t>179, av. des F.A.R 50000 Meknès - Maroc</t>
  </si>
  <si>
    <t>https://www.kerix.net/fr/annuaire-entreprise/auto-meski</t>
  </si>
  <si>
    <t>Jean Michel Capdeville ( Directeur Général )  Safae Ouakrim ( Responsable administratif )  Oussama Arabi ( Directeur Commercial )</t>
  </si>
  <si>
    <t>Concessionnaire Renault-Dacia</t>
  </si>
  <si>
    <t>Renault Paris</t>
  </si>
  <si>
    <t>Yura corporation morocco</t>
  </si>
  <si>
    <t>Cooper Pharma Repartition</t>
  </si>
  <si>
    <t>Cam-shore 9 - Acticall</t>
  </si>
  <si>
    <t>ACTICALL MAROC</t>
  </si>
  <si>
    <t>Casanearshore (Sidi Maarouf) , Park 9 - n° 1100, Bd El Qods  20270 Casablanca - Maroc</t>
  </si>
  <si>
    <t>https://www.kerix.net/fr/annuaire-entreprise/acticall-maroc</t>
  </si>
  <si>
    <t>Olivier Blanchard ( Directeur Général )</t>
  </si>
  <si>
    <t>Centre d'appel (6 plateformes)</t>
  </si>
  <si>
    <t>Information et documentation, Information par téléphone, call centers</t>
  </si>
  <si>
    <t>Acticall (france)</t>
  </si>
  <si>
    <t>Eccbc</t>
  </si>
  <si>
    <t>ECCBC</t>
  </si>
  <si>
    <t>lotiss. la Colline II (Sidi Maarouf) , lot. 12, Bounkit Center, 2° étg. 20190 Casablanca - Maroc</t>
  </si>
  <si>
    <t>https://www.kerix.net/fr/annuaire-entreprise/eccbc</t>
  </si>
  <si>
    <t>Alfonso Bosh ( Président)  Fayçal Zitouni ( Directeur Général )</t>
  </si>
  <si>
    <t>Supervision de personnes morales du groupe équatorial Coca-Cola</t>
  </si>
  <si>
    <t>Cafés Dubois (Les)</t>
  </si>
  <si>
    <t>LES CAFÉS DUBOIS</t>
  </si>
  <si>
    <t>Dxn Morocco</t>
  </si>
  <si>
    <t>DXN MOROCCO</t>
  </si>
  <si>
    <t>rue Sido (Roches Noires) , ang. Bd Ambassadeur Ben Aicha 20300 Casablanca - Maroc</t>
  </si>
  <si>
    <t>https://www.kerix.net/fr/annuaire-entreprise/dxn-morocco</t>
  </si>
  <si>
    <t>Datuk Lim Siow Jin ( Fondateur )</t>
  </si>
  <si>
    <t>Fabrication de compléments alimentaines diététiques</t>
  </si>
  <si>
    <t>Aliments diététiques et pour enfants, Régime et diététique-produits</t>
  </si>
  <si>
    <t>Dxn Group (Malaisie)</t>
  </si>
  <si>
    <t>Ehc Maroc</t>
  </si>
  <si>
    <t>E.H.C.</t>
  </si>
  <si>
    <t>23, rue Mustapha El Manfalouti 20000 Casablanca - Maroc</t>
  </si>
  <si>
    <t>https://www.kerix.net/fr/annuaire-entreprise/ehc</t>
  </si>
  <si>
    <t>Nabil Kouhen ( Directeur Général )</t>
  </si>
  <si>
    <t>Formation professionnelle secteur hotellerie</t>
  </si>
  <si>
    <t>Enseignement, Enseignement supérieur</t>
  </si>
  <si>
    <t>Ashiama electronic`s</t>
  </si>
  <si>
    <t>Couvoirs Rhamna</t>
  </si>
  <si>
    <t>COUVOIR RHAMNA</t>
  </si>
  <si>
    <t>R318 douar Ouled Allal - Sidi El Mekki 26100 Berrechid - Maroc</t>
  </si>
  <si>
    <t>https://www.kerix.net/fr/annuaire-entreprise/couvoir-rhamna</t>
  </si>
  <si>
    <t>Ahmed Mousstaaid ( Gérant )</t>
  </si>
  <si>
    <t>Aviculteur, accouveur, producteur d'oeufs</t>
  </si>
  <si>
    <t>Volailles, oeufs, lapins, gibiers, Poulets, Oeufs et produits dérivés</t>
  </si>
  <si>
    <t>Omnitrade</t>
  </si>
  <si>
    <t>OMNITRADE</t>
  </si>
  <si>
    <t>92, lot. Mauritania (Sidi Bernoussi) , 1° étg., Z.I.  20590 Casablanca - Maroc</t>
  </si>
  <si>
    <t>https://www.kerix.net/fr/annuaire-entreprise/omnitrade</t>
  </si>
  <si>
    <t>Amine Berrada Sounni ( Gérant )</t>
  </si>
  <si>
    <t>Distribution de produits de grande consommation</t>
  </si>
  <si>
    <t>Groupe Omnipar</t>
  </si>
  <si>
    <t>Sopromab</t>
  </si>
  <si>
    <t>SOPROMAB</t>
  </si>
  <si>
    <t>route de Médiouna , Km. 12 20450 Casablanca - Maroc</t>
  </si>
  <si>
    <t>https://www.kerix.net/fr/annuaire-entreprise/sopromab</t>
  </si>
  <si>
    <t>Rachid Ablad ( Gérant )</t>
  </si>
  <si>
    <t>Importation d'acier plat et profilés</t>
  </si>
  <si>
    <t>Nature Growers</t>
  </si>
  <si>
    <t>NATURE GROWERS</t>
  </si>
  <si>
    <t>204, Prog Al Khawarizmi I, cité Tilila  80000 Agadir - Maroc</t>
  </si>
  <si>
    <t>https://www.kerix.net/fr/annuaire-entreprise/nature-growers</t>
  </si>
  <si>
    <t>Abdellah Houri ( Gérant )</t>
  </si>
  <si>
    <t>Exploitation agricole</t>
  </si>
  <si>
    <t>Agriculture, exploitation agricole - travaux, Exploitations agricoles</t>
  </si>
  <si>
    <t>Agroatlas (Espagne)</t>
  </si>
  <si>
    <t>Khawla Auto</t>
  </si>
  <si>
    <t>KHAWLA AUTO</t>
  </si>
  <si>
    <t>Hay Chrifa , 129/131 - rue 1, Ain Chock  20150 Casablanca - Maroc</t>
  </si>
  <si>
    <t>https://www.kerix.net/fr/annuaire-entreprise/khawla-auto</t>
  </si>
  <si>
    <t>Zakaria Ajdia ( Gérant )</t>
  </si>
  <si>
    <t>Concessionnaire de voiture</t>
  </si>
  <si>
    <t>Cleanergy</t>
  </si>
  <si>
    <t>CLEANERGY MAROC</t>
  </si>
  <si>
    <t>195, Parc indust Sapino , BP 22  27000 Nouasseur - Maroc</t>
  </si>
  <si>
    <t>https://www.kerix.net/fr/annuaire-entreprise/cleanergy-maroc</t>
  </si>
  <si>
    <t>Mohamed Lasry ( Gérant )</t>
  </si>
  <si>
    <t>Fabrication de panneaux photovoltaïques, intégrateur de solutions solaires</t>
  </si>
  <si>
    <t>Tesla solar, Fronius, Veichi, Solartech</t>
  </si>
  <si>
    <t>Pharmamek</t>
  </si>
  <si>
    <t>PHARMAMEK</t>
  </si>
  <si>
    <t>Bd Saadiyine, Q.I. El Bassatine, BP 5030 50000 Meknès - Maroc</t>
  </si>
  <si>
    <t>https://www.kerix.net/fr/annuaire-entreprise/pharmamek</t>
  </si>
  <si>
    <t>Mohamed Choukri Belkadi ( Président Directeur Général )</t>
  </si>
  <si>
    <t>Produits pharmaceutiques, chimiques, hygiéniques, biologiques et vétérinaires</t>
  </si>
  <si>
    <t>Chimie (par applications), Produits chimiques divers</t>
  </si>
  <si>
    <t>Consortium immobilier et touristique Addoha</t>
  </si>
  <si>
    <t>Lafarge plâtres</t>
  </si>
  <si>
    <t>LAFARGE PLACO MAROC</t>
  </si>
  <si>
    <t>bd Moulay Ismaïl , Ain Sebaa 20290 Casablanca - Maroc</t>
  </si>
  <si>
    <t>https://www.kerix.net/fr/annuaire-entreprise/lafarge-placo-maroc</t>
  </si>
  <si>
    <t>Gilles Abensour ( Directeur Général )    Amine Metni ( Directeur Financier )    Mouna Elfrakcha ( Directeur des Ressources Humaines )  Kamal Mdidech ( Directeur Commercial &amp; Marketing )</t>
  </si>
  <si>
    <t>Fabrication de plâtre en poudre, mortiers de plâtre, carreaux, dalles de plafond et vente des systèmes de plaque de plâtre pour cloisons et plafonds</t>
  </si>
  <si>
    <t>Cloisons, aménagements modulables, Cloisons, carreaux et plaques en plâtre, Plâtre et produits en plâtre, Plâtre de construction, Plâtre à mouler, Carreaux à base de plâtre, Staff et stuc -fournitures pour, Produits divers en plâtre</t>
  </si>
  <si>
    <t>Placo, Manqouche, Al Martoub, Gamra, Pro-Master, Pro-Staff, Pm Lafarge, Pro-Yal</t>
  </si>
  <si>
    <t>Pneurama</t>
  </si>
  <si>
    <t>PNEURAMA</t>
  </si>
  <si>
    <t>bd Kahrabaa -ex A - Q.I. Ain Sebaa , Km. 9,300, route 111 20250 Casablanca - Maroc</t>
  </si>
  <si>
    <t>https://www.kerix.net/fr/annuaire-entreprise/pneurama</t>
  </si>
  <si>
    <t>Fabrice Reymond ( Directeur Général )  Pascal Vassart ( Directeur Administratif )  Pascal Grenier ( Directeur Commercial )</t>
  </si>
  <si>
    <t>Pneus et accessoires, Pneus en général, Pneus industriels et agricoles, Pneus pour cycles et cyclomoteurs, Réparation pneus d'engins</t>
  </si>
  <si>
    <t>Pirelli, Giti, Ceat, Duraturn</t>
  </si>
  <si>
    <t>Groupe Gbh (France)</t>
  </si>
  <si>
    <t>Salad Time</t>
  </si>
  <si>
    <t>Ismawood</t>
  </si>
  <si>
    <t>ISMAWOOD</t>
  </si>
  <si>
    <t>11, avenue Khalid Bnou Loualid (Ain Sebaa) 20590 Casablanca - Maroc</t>
  </si>
  <si>
    <t>https://www.kerix.net/fr/annuaire-entreprise/ismawood</t>
  </si>
  <si>
    <t>Ismaïl Nassif ( Président Directeur Général )    Nadia Nassif ( Vice Président Dir. général )  Hassan Miftah ( Directeur Financier )</t>
  </si>
  <si>
    <t>Vente de bois. Production de panneaux</t>
  </si>
  <si>
    <t>Bois brut, Bois de construction et d'industrie, Bois tropicaux et exotiques, Panneaux, Panneaux contreplaqués et agglomérés, Panneaux de fibres et de particules, Panneaux décoratifs, Panneaux stratifiés ou lamifiés, Panneaux composites</t>
  </si>
  <si>
    <t>Ismapan</t>
  </si>
  <si>
    <t>Prolainat Maroc</t>
  </si>
  <si>
    <t>PROLAINAT</t>
  </si>
  <si>
    <t>5, zone indust Oulad Salah , lot.5 27182 Bouskoura - Maroc</t>
  </si>
  <si>
    <t>https://www.kerix.net/fr/annuaire-entreprise/prolainat</t>
  </si>
  <si>
    <t>Abderrahim Bendaou ( Président Directeur Général )</t>
  </si>
  <si>
    <t>Fabrication de fromage fondu</t>
  </si>
  <si>
    <t>Lait et produits laitiers, Fromages, beurre</t>
  </si>
  <si>
    <t>Or blanc (fromage)</t>
  </si>
  <si>
    <t>Inter tridim</t>
  </si>
  <si>
    <t>INTER TRIDIM</t>
  </si>
  <si>
    <t>douar Laamamra - BP 389 27182 Bouskoura - Maroc</t>
  </si>
  <si>
    <t>https://www.kerix.net/fr/annuaire-entreprise/inter-tridim</t>
  </si>
  <si>
    <t>Driss Assad ( Gérant )</t>
  </si>
  <si>
    <t>Constructions métalliques.</t>
  </si>
  <si>
    <t>Hadid sté nouvelle</t>
  </si>
  <si>
    <t>HADID STÉ NOUVELLE</t>
  </si>
  <si>
    <t>179, zone indust Oulad Salah , lot 179, 27182 Bouskoura - Maroc</t>
  </si>
  <si>
    <t>https://www.kerix.net/fr/annuaire-entreprise/hadid-ste-nouvelle</t>
  </si>
  <si>
    <t>Younès Essalehi ( Gérant )  Jamal ElFanne ( Directeur Administratif et Financier )</t>
  </si>
  <si>
    <t>Afriquia lubrifiants - Salub</t>
  </si>
  <si>
    <t>AFRIQUIA LUBRIFIANTS SALUB</t>
  </si>
  <si>
    <t>54, bd de la Grande Ceinture (A.Sebaa) 20570 Casablanca - Maroc</t>
  </si>
  <si>
    <t>https://www.kerix.net/fr/annuaire-entreprise/afriquia-lubrifiants-salub</t>
  </si>
  <si>
    <t>Abdelkrim Hachad ( Directeur Général )</t>
  </si>
  <si>
    <t>Realis promotion</t>
  </si>
  <si>
    <t>Moulins saba</t>
  </si>
  <si>
    <t>MOULINS SAÂDA</t>
  </si>
  <si>
    <t>Quartier industriel  60300 Berkane - Maroc</t>
  </si>
  <si>
    <t>https://www.kerix.net/fr/annuaire-entreprise/moulins-saada</t>
  </si>
  <si>
    <t>Amar Hamdi ( Président Directeur Général )</t>
  </si>
  <si>
    <t>Lear  Corporation Meknes</t>
  </si>
  <si>
    <t>LEAR CORPORATION</t>
  </si>
  <si>
    <t>Technopolis-Rabatshore , parcelle 34-37, rocade Rabat-Salé 11100 Sala Al Jadida - Maroc</t>
  </si>
  <si>
    <t>https://www.kerix.net/fr/annuaire-entreprise/lear-corporation</t>
  </si>
  <si>
    <t>Mohamed Jamii ( Gérant )</t>
  </si>
  <si>
    <t>Fabrication et exportation de cartes électroniques pour automobiles</t>
  </si>
  <si>
    <t>Cnexia</t>
  </si>
  <si>
    <t>Yousra Sakan</t>
  </si>
  <si>
    <t>YOUSRA SAKAN</t>
  </si>
  <si>
    <t>303, bd Brahim Roudani -ex rte El Jadida , 4° étg.  20390 Casablanca - Maroc</t>
  </si>
  <si>
    <t>https://www.kerix.net/fr/annuaire-entreprise/yousra-sakan</t>
  </si>
  <si>
    <t>Omar Benkirane ( Gérant )</t>
  </si>
  <si>
    <t>Promotion immobilière</t>
  </si>
  <si>
    <t>Perla Immobilier</t>
  </si>
  <si>
    <t>Emene Prefa</t>
  </si>
  <si>
    <t>EMENE PREFA</t>
  </si>
  <si>
    <t>4, rue de l' Imam Mouslim , Oasis  20100 Casablanca - Maroc</t>
  </si>
  <si>
    <t>https://www.kerix.net/fr/annuaire-entreprise/emene-prefa</t>
  </si>
  <si>
    <t>Faiza Bouzoubaa ( Gérant )</t>
  </si>
  <si>
    <t>Fabrication de matériaux de construction</t>
  </si>
  <si>
    <t>Béton - produits en, Parpaings, pavés en béton, Éléments moulés divers en béton (-20kg), Éléments moulés divers en béton (+20kg), Matériaux de construction - négoce, Matériaux de construction, Pavés et dallages divers</t>
  </si>
  <si>
    <t>T.g.c.c.(Maroc)</t>
  </si>
  <si>
    <t>Agrimatco</t>
  </si>
  <si>
    <t>AGRIMATCO</t>
  </si>
  <si>
    <t>27, bd Mohamed Zerktouni 20360 Casablanca - Maroc</t>
  </si>
  <si>
    <t>https://www.kerix.net/fr/annuaire-entreprise/agrimatco</t>
  </si>
  <si>
    <t>Khaled Miqdadi ( Président)  Mohamed Miloudi ( Directeur Général )  Abdelghafour Hassainate ( Directeur Général Adjoint )  Naoual Iken ( Directeur Administratif et Financier )  Rachid Jdahim ( Directeur Marketing )  Mohamed Sedra ( Directeur Technique )</t>
  </si>
  <si>
    <t>Importation des intrants agricoles (semences, pesticides, engrais) et petits matériels</t>
  </si>
  <si>
    <t>Corteva, Béjo, Bayer, Fmc, Mitsui</t>
  </si>
  <si>
    <t>Karkachi et Fath</t>
  </si>
  <si>
    <t>KARKACHI &amp; FATH</t>
  </si>
  <si>
    <t>quartier Lissasfa, route d'El Jadida , km.10 20230 Casablanca - Maroc</t>
  </si>
  <si>
    <t>https://www.kerix.net/fr/annuaire-entreprise/karkachi-fath</t>
  </si>
  <si>
    <t>Bouchaïb Jama ( Président Directeur Général )    Abderrahmane Ibnoussina ( Administrateur Directeur Général )    Abdellatif Sabir ( Directeur Informatique )</t>
  </si>
  <si>
    <t>Fabrication de planchers préfabriqués, treillis soudés. Certification ISO 9001/2000 (2005)</t>
  </si>
  <si>
    <t>Béton - produits en, Poutrelles préfabriquées en béton, Grillages, treillis, armatures, Treillis soudé</t>
  </si>
  <si>
    <t>Horizon Tangiers Terminals - Htt</t>
  </si>
  <si>
    <t>H.T.T.</t>
  </si>
  <si>
    <t>https://www.kerix.net/fr/annuaire-entreprise/htt</t>
  </si>
  <si>
    <t>Abdessamad ElAmmouri ( Directeur Général )</t>
  </si>
  <si>
    <t>Construction et exploitation du terminal de stockage pétrolier et de distribution d'hydrocarbure dans le nouveau port de Tanger</t>
  </si>
  <si>
    <t>Quality  Mar</t>
  </si>
  <si>
    <t>Bdsi</t>
  </si>
  <si>
    <t>BDSI</t>
  </si>
  <si>
    <t>Casanearshore (Sidi Maarouf) , shore 2, 1100 - Bd Al Qods  20270 Casablanca - Maroc</t>
  </si>
  <si>
    <t>https://www.kerix.net/fr/annuaire-entreprise/bdsi</t>
  </si>
  <si>
    <t>Yahia ElHalfa ( Co-Gérant )  Hakim Benmansour ( Co-Gérant )</t>
  </si>
  <si>
    <t>Ingénierie informatique</t>
  </si>
  <si>
    <t>Informatique -conseils et ingénierie, Ingénierie informatique</t>
  </si>
  <si>
    <t>Mr Bricolage - Brico invest</t>
  </si>
  <si>
    <t>MR. BRICOLAGE</t>
  </si>
  <si>
    <t>route 109 - r.s. de Bouskoura 20190 Casablanca - Maroc</t>
  </si>
  <si>
    <t>https://www.kerix.net/fr/annuaire-entreprise/mr-bricolage</t>
  </si>
  <si>
    <t>Majid Benjelloun ( Administrateur Délégué )  Christophe Mistou ( Directeur Général )  Houcine Dehmache ( Directeur Administratif et Financier )  Dounia Tahri ( Directeur des Ressources Humaines )  Nadia Benbella ( Directeur Marketing )</t>
  </si>
  <si>
    <t>Grande surface de bricolage. Parking gratuit</t>
  </si>
  <si>
    <t>Atos Origin</t>
  </si>
  <si>
    <t>Staport</t>
  </si>
  <si>
    <t>STAPORT</t>
  </si>
  <si>
    <t>résid. Al Badr.Ain Sebaa Sidi bernoussi , porte n° 2 - 1° étg.  20350 Casablanca - Maroc</t>
  </si>
  <si>
    <t>https://www.kerix.net/fr/annuaire-entreprise/staport</t>
  </si>
  <si>
    <t>Omar Barhich ( Gérant )  Mohamed Barhich ( Directeur Général )  Abdelhafid ElYamani ( Directeur Administratif et Financier )</t>
  </si>
  <si>
    <t>Travaux d'assainissement ponts et routes, recherche et exploitation minière</t>
  </si>
  <si>
    <t>Jesa International</t>
  </si>
  <si>
    <t>Sancy51</t>
  </si>
  <si>
    <t>Grands moulins Fassis</t>
  </si>
  <si>
    <t>GRANDS MOULINS FASSIS</t>
  </si>
  <si>
    <t>rue du Soldat Emile Brunet , ang. rue Louis Ferré 20300 Casablanca - Maroc</t>
  </si>
  <si>
    <t>https://www.kerix.net/fr/annuaire-entreprise/grands-moulins-fassis</t>
  </si>
  <si>
    <t>Hassan Hamdi ( Administrateur)  Youssef Hamdi ( Administrateur)  Ali Hamdi ( Administrateur)  Driss Hamdi Benhida ( Président Directeur Général )</t>
  </si>
  <si>
    <t>Minoterie industrielle et meuneries</t>
  </si>
  <si>
    <t>Dalia foods</t>
  </si>
  <si>
    <t>DALIA FOODS</t>
  </si>
  <si>
    <t>https://www.kerix.net/fr/annuaire-entreprise/dalia-foods</t>
  </si>
  <si>
    <t>Omar Jamal-Eddine ( Président)    Idriss Jamal-Eddine ( Directeur Général )    Meryem Jamal-Eddine ( Directeur Général Adjoint )</t>
  </si>
  <si>
    <t>Production de couscous et pâtes alimentaires</t>
  </si>
  <si>
    <t>Prince auto</t>
  </si>
  <si>
    <t>PRINCE AUTO</t>
  </si>
  <si>
    <t>56, Avenue Hassan II 30000 Fés - Maroc</t>
  </si>
  <si>
    <t>https://www.kerix.net/fr/annuaire-entreprise/prince-auto</t>
  </si>
  <si>
    <t>Najib Tabite ( Gérant )  Farouk Tabite ( Directeur Financier )</t>
  </si>
  <si>
    <t>Importation de véhicules utilitaires</t>
  </si>
  <si>
    <t>Sadv</t>
  </si>
  <si>
    <t>SADV</t>
  </si>
  <si>
    <t>2, rue El Abtal , Hay Erraha  20200 Casablanca - Maroc</t>
  </si>
  <si>
    <t>https://www.kerix.net/fr/annuaire-entreprise/sadv</t>
  </si>
  <si>
    <t>Younès Sebti ( Directeur Général )</t>
  </si>
  <si>
    <t>Gestion de projets immobiliers à usage mixte</t>
  </si>
  <si>
    <t>Immobilier -commerce et services, Promotion immobilière</t>
  </si>
  <si>
    <t>Gidna</t>
  </si>
  <si>
    <t>GIDNA</t>
  </si>
  <si>
    <t>135, lotissement Lina (Sidi Maarouf) route 1029 20280 Casablanca - Maroc</t>
  </si>
  <si>
    <t>https://www.kerix.net/fr/annuaire-entreprise/gidna</t>
  </si>
  <si>
    <t>Zaid Lahbabi ( Gérant )</t>
  </si>
  <si>
    <t>Travaux de construction t.c.e., gros oeuvre, génie civil et charpente métallique</t>
  </si>
  <si>
    <t>Sicpagss morocco</t>
  </si>
  <si>
    <t>SICPA</t>
  </si>
  <si>
    <t>hay Sidi Bernoussi , zone industrielle Soft Logistic 4 - L1/L2 20600 Casablanca - Maroc</t>
  </si>
  <si>
    <t>https://www.kerix.net/fr/annuaire-entreprise/sicpa</t>
  </si>
  <si>
    <t>Eric Besson ( Président)  Ali Naciri ( Directeur Général )</t>
  </si>
  <si>
    <t>Solutions d'authentification et de traçabilité sécurisée</t>
  </si>
  <si>
    <t>Immobilier Et Development</t>
  </si>
  <si>
    <t>Fadile et bicha distribution (ste)</t>
  </si>
  <si>
    <t>Cmb plastique Maroc</t>
  </si>
  <si>
    <t>CMB PLASTIQUE MAROC</t>
  </si>
  <si>
    <t>route de Rabat (r.p. 1) , Km 10,4. Sidi Bernoussi 20600 Casablanca - Maroc</t>
  </si>
  <si>
    <t>https://www.kerix.net/fr/annuaire-entreprise/cmb-plastique-maroc</t>
  </si>
  <si>
    <t>Moncef Belkhayat ( Président)    Hammou ElHassan ( Directeur Administratif et Financier )  Mahdi Elamrani Jamal ( Directeur Général )</t>
  </si>
  <si>
    <t>Fabrication de préformes en PET et bouchons plastiques destinés aux industries alimentaires liquides</t>
  </si>
  <si>
    <t>Bouchons, capsules et rondelles, Bouchons en plastique et caoutchouc, Emballages , conditionnements en matières plastiques, Bouteilles, flaconnages en plastique, Matières plastiques -transformation, Injection moulage, injection soufflage de plastiques, Chaudronnerie plastique, usinage</t>
  </si>
  <si>
    <t>Dislog group (maroc)</t>
  </si>
  <si>
    <t>Capitale céramique</t>
  </si>
  <si>
    <t>CAPITALE CÉRAMIQUE</t>
  </si>
  <si>
    <t>3, rue de Bruxelles 10000 Rabat - Maroc</t>
  </si>
  <si>
    <t>https://www.kerix.net/fr/annuaire-entreprise/capitale-ceramique</t>
  </si>
  <si>
    <t>Abdelmajid belcadi Abassi ( Gérant )</t>
  </si>
  <si>
    <t>Sanitaires</t>
  </si>
  <si>
    <t>Carrelages, briques et tuiles, Carreaux et carrelages, Sanitaires -appareils, Appareils sanitaires</t>
  </si>
  <si>
    <t>Vitra(sanitaire)</t>
  </si>
  <si>
    <t>Vitra(Turquie)</t>
  </si>
  <si>
    <t>Laghrari agro alimentaire (ste)</t>
  </si>
  <si>
    <t>LAGRO</t>
  </si>
  <si>
    <t>414,  zone industr. Sidi Ghanem 40010 Marrakech - Maroc</t>
  </si>
  <si>
    <t>https://www.kerix.net/fr/annuaire-entreprise/lagro</t>
  </si>
  <si>
    <t>Laila Laghrari Zoukari ( Gérant )  ElAbed Laghrari Zoukari ( Co-Gérant )  Abderrahmane Laghrari Zoukari ( Co-Gérant )</t>
  </si>
  <si>
    <t>Euro ceramica</t>
  </si>
  <si>
    <t>Procumar</t>
  </si>
  <si>
    <t>PROCUMAR</t>
  </si>
  <si>
    <t>route de Rabat - BP 71 92000 Larache - Maroc</t>
  </si>
  <si>
    <t>https://www.kerix.net/fr/annuaire-entreprise/procumar</t>
  </si>
  <si>
    <t>Michael Mattes ( Directeur Général )    César Oliveira ( Responsable administratif )</t>
  </si>
  <si>
    <t>Fabrication de chaussures ville et sport. Nouvelle usine en construction</t>
  </si>
  <si>
    <t>Chaussures et articles chaussants, Chaussures de ville, Chaussures de sport</t>
  </si>
  <si>
    <t>Rieker (suisse)</t>
  </si>
  <si>
    <t>Artenius Pet packaging Maroc</t>
  </si>
  <si>
    <t>APPE MAROC</t>
  </si>
  <si>
    <t>83,  zône industrielle El Jadida 24040 El Jadida - Maroc</t>
  </si>
  <si>
    <t>https://www.kerix.net/fr/annuaire-entreprise/appe-maroc</t>
  </si>
  <si>
    <t>José Antonio Torres ( Directeur Général )  Lahcen ElMoussafir ( Directeur Commercial )</t>
  </si>
  <si>
    <t>Conditionnement en matières plastiques, bouteilles souples</t>
  </si>
  <si>
    <t>Riche-Bois</t>
  </si>
  <si>
    <t>RICHE-BOIS</t>
  </si>
  <si>
    <t>rue des Cascades d'Ouzoud , angle Abdelouahed ElMarrakouchi 20250 Casablanca - Maroc</t>
  </si>
  <si>
    <t>https://www.kerix.net/fr/annuaire-entreprise/riche-bois</t>
  </si>
  <si>
    <t>Lahcen Elbaz ( Gérant )  Hakim Elbaz ( Directeur )  Mohamed Mostaghit ( Directeur Financier )  Hafida ElBaz ( Respons. RH )</t>
  </si>
  <si>
    <t>Agencement décoration t.c.e.</t>
  </si>
  <si>
    <t>Copima</t>
  </si>
  <si>
    <t>COPIMA</t>
  </si>
  <si>
    <t>98,  Parc industriel Cfcim - Sogepib 27182 Bouskoura - Maroc</t>
  </si>
  <si>
    <t>https://www.kerix.net/fr/annuaire-entreprise/copima</t>
  </si>
  <si>
    <t>Mohamed Elhousni ( Co-Gérant )    Brahim Elhousni ( Co-Gérant )</t>
  </si>
  <si>
    <t>Vente de pièces de rechange automobile, agricoles et industrielles</t>
  </si>
  <si>
    <t>Freccia, Mahle, Osvat, Federal Mogul, Zf, Valeo, Skf, Dolz</t>
  </si>
  <si>
    <t>Toutagri</t>
  </si>
  <si>
    <t>Generale des mines et carrieres</t>
  </si>
  <si>
    <t>Schlemmer Maroc</t>
  </si>
  <si>
    <t>Novec</t>
  </si>
  <si>
    <t>NOVEC</t>
  </si>
  <si>
    <t>Park Technopolis , imm. Novec Sala Al Jadida - Maroc</t>
  </si>
  <si>
    <t>https://www.kerix.net/fr/annuaire-entreprise/novec</t>
  </si>
  <si>
    <t>Khalid Safir ( Président)    Taoufiq Marzouki Zerouali ( Directeur Général )  Mounir ElHouma ( Directeur Général )</t>
  </si>
  <si>
    <t>Bureau d'études: grands ouvrages hydrauliques, infrastructures routières et ferroviaires, eau potable, ressources en eau,  assainissement, Batiment, environnement, agriculture, énergie, aménagement urbain. Certification ISO 9001/2000 (2003)</t>
  </si>
  <si>
    <t>Cdg développement</t>
  </si>
  <si>
    <t>Al ousra distribution</t>
  </si>
  <si>
    <t>Perla food distribution</t>
  </si>
  <si>
    <t>Diamond motors</t>
  </si>
  <si>
    <t>DIAMOND MOTORS</t>
  </si>
  <si>
    <t>https://www.kerix.net/fr/annuaire-entreprise/diamond-motors</t>
  </si>
  <si>
    <t>Distribution de véhicules automobiles. Certification ISO 9001/2008</t>
  </si>
  <si>
    <t>Mitsubishi(automobiles)</t>
  </si>
  <si>
    <t>Sweet Berry</t>
  </si>
  <si>
    <t>SWEET BERRY</t>
  </si>
  <si>
    <t>Douar Laghouazi, Cr. de Laouamra 92150 Ksar El Kébir - Maroc</t>
  </si>
  <si>
    <t>https://www.kerix.net/fr/annuaire-entreprise/sweet-berry</t>
  </si>
  <si>
    <t>Abdellatif Bennani ( Gérant )</t>
  </si>
  <si>
    <t>Exportation, culture et conditionnement de myrtilles</t>
  </si>
  <si>
    <t>Moderne Imprimerie</t>
  </si>
  <si>
    <t>IMPRIMERIE MODERNE</t>
  </si>
  <si>
    <t>6, rue Abou Omar El Harit -ex Oslo 20500 Casablanca - Maroc</t>
  </si>
  <si>
    <t>https://www.kerix.net/fr/annuaire-entreprise/imprimerie-moderne</t>
  </si>
  <si>
    <t>Nabil Tber ( Gérant )  Mohamed Tber ( Directeur Commercial )</t>
  </si>
  <si>
    <t>Imprimerie typo offset relief. Cadeaux d'entreprise</t>
  </si>
  <si>
    <t>Schneider(stylos)</t>
  </si>
  <si>
    <t>Centre International d'Oncologie de Casablanca (CIOC)</t>
  </si>
  <si>
    <t>CIOC</t>
  </si>
  <si>
    <t>4, rue des Alouettes , route de l'Oasis 20100 Casablanca - Maroc</t>
  </si>
  <si>
    <t>https://www.kerix.net/fr/annuaire-entreprise/cioc</t>
  </si>
  <si>
    <t>Rochdi Talib ( Président)    Amal Raji ( Directeur d'exploitation Groupe Akdital )    Dounia Habach ( Directeur d'exploitation CIOC )</t>
  </si>
  <si>
    <t>Cliniques chirurgicales</t>
  </si>
  <si>
    <t>Cliniques privées, Cliniques chirurgicales, Centres irm, Centres de radiologie</t>
  </si>
  <si>
    <t>Groupe Akdital holding</t>
  </si>
  <si>
    <t>Conserves de Meknès</t>
  </si>
  <si>
    <t>CONSERVES DE MEKNÈS- LCM</t>
  </si>
  <si>
    <t>zone industrielle Aïn Slougui , BP 217 50000 Meknès - Maroc</t>
  </si>
  <si>
    <t>https://www.kerix.net/fr/annuaire-entreprise/conserves-de-meknes-lcm</t>
  </si>
  <si>
    <t>Mardoché Devico ( Président Directeur Général )    Mhamed Messaoud ( Directeur Général )    Kamal Ait Idir ( Directeur Financier )</t>
  </si>
  <si>
    <t>Conserves de fruits et de légumes, confitures. Concentrés de tomate, huile d'olive vierge et huile de table, huile de tournesol. Certification ISO 17025 (2003), Haccp</t>
  </si>
  <si>
    <t>Alimentation-produits, Condiments et épices, Moutardes et sauces, Aliments surgelés, sous vide et déshydratés, Légumes et fruits surgelés, Aliments déshydratés, sous vide, Conserves alimentaires, Légumes -conserves, Fruits -conserves, Confitures, marmelades, compotes, Conserves au vinaigre ou saumure, Huiles, graisses et oléagineux, Huiles et graisses alimentaires, Huiles d'olives, Huile d'argan, huile de cactus</t>
  </si>
  <si>
    <t>Olea food, Aicha</t>
  </si>
  <si>
    <t>Sotreg</t>
  </si>
  <si>
    <t>SOTREG</t>
  </si>
  <si>
    <t>Khouribga</t>
  </si>
  <si>
    <t>1, cité industrielle - zone industrielle 24000 El Jadida - Maroc</t>
  </si>
  <si>
    <t>https://www.kerix.net/fr/annuaire-entreprise/sotreg</t>
  </si>
  <si>
    <t>Hamid Driba ( Directeur d'Exploitation )</t>
  </si>
  <si>
    <t>Transport du personnel du groupe ocp</t>
  </si>
  <si>
    <t>Transports routiers (entreprises), Transports de personnel</t>
  </si>
  <si>
    <t>Office chérifien des phosphates (Maroc)</t>
  </si>
  <si>
    <t>Steripharma</t>
  </si>
  <si>
    <t>STERIPHARMA</t>
  </si>
  <si>
    <t>lotissement Lina (Sidi Maarouf) route 1029 , lot 347, Z.i. 20160 Casablanca - Maroc</t>
  </si>
  <si>
    <t>https://www.kerix.net/fr/annuaire-entreprise/steripharma</t>
  </si>
  <si>
    <t>Amine Tahiri ( Directeur Général Pharmacien responsable )</t>
  </si>
  <si>
    <t>Fabrication et exportation  de produits pharmaceutiques</t>
  </si>
  <si>
    <t>Aeromax, Akindex, Allergo-Comod, Azibac, Botox, Humer, Humex, Librax, Verzol, Zovas</t>
  </si>
  <si>
    <t>Dislog group</t>
  </si>
  <si>
    <t>S.r.m.</t>
  </si>
  <si>
    <t>S.R.M. BTP INDUSTRIE (Sté de Réalisations Mécaniques)</t>
  </si>
  <si>
    <t>Socopo</t>
  </si>
  <si>
    <t>SOCOPO</t>
  </si>
  <si>
    <t>Z.I. Laayoune Port, lot. 80 - BP 52  70002 Laayoune - Maroc</t>
  </si>
  <si>
    <t>https://www.kerix.net/fr/annuaire-entreprise/socopo</t>
  </si>
  <si>
    <t>Abdelkrim Mourabit ( Gérant )  ElHoucine Finnaoui ( Co-Gérant )  Abderazak Yahyaoui ( Directeur des Ressources Humaines )  Larbi Taira ( Directeur Usine )</t>
  </si>
  <si>
    <t>Production et exportation des produits de la mer frais et congelés</t>
  </si>
  <si>
    <t>Aliments surgelés, sous vide et déshydratés, Poissons ou crustacés surgelés, congelés, Pêche -produits, Poissons frais</t>
  </si>
  <si>
    <t>Janah al alia</t>
  </si>
  <si>
    <t>Précima</t>
  </si>
  <si>
    <t>PRÉCIMA</t>
  </si>
  <si>
    <t>https://www.kerix.net/fr/annuaire-entreprise/precima</t>
  </si>
  <si>
    <t>Ali Berrada ( Gérant)    Mohamed Berrada ( Gérant)    Mohamed Berrada ( Gérant )    Soumiya Farhan ( Responsable Informatique )</t>
  </si>
  <si>
    <t>Distribution de chauffe-eau et chaudières à gaz "Junkers", cocottes "Express", réchauds "Précigaz"</t>
  </si>
  <si>
    <t>Arts ménagers- équipements divers, Équipements de cuisine domestique, Ustensiles de cuisine, Chaudières et chauffe-eau collectifs, Chauffe-eau électriques, Chauffe-eau à gaz, Chauffe-eau solaires, Électroménager et équipement domestique, Électro-ménager pour la cuisine</t>
  </si>
  <si>
    <t>Junkers</t>
  </si>
  <si>
    <t>Arzak immo</t>
  </si>
  <si>
    <t>Hayat morocco</t>
  </si>
  <si>
    <t>HAYAT MOROCCO</t>
  </si>
  <si>
    <t>bd Massira El Khadra , angle Zerktouni - Twin center 5°ét. 20100 Casablanca - Maroc</t>
  </si>
  <si>
    <t>https://www.kerix.net/fr/annuaire-entreprise/hayat-morocco</t>
  </si>
  <si>
    <t>Murat Yenerkol ( Gérant )</t>
  </si>
  <si>
    <t>Distribution de produits hygiéniques</t>
  </si>
  <si>
    <t>Parfumerie, toilette, hygiène -produits et articles, Hygiène corporelle -articles, Puériculture -articles, Articles et produits d'hygiène pour bébés</t>
  </si>
  <si>
    <t>Akzo Nobel Coatings</t>
  </si>
  <si>
    <t>AKZO NOBEL COATINGS</t>
  </si>
  <si>
    <t>bd Anassij -ex.B- Q.I.  Aïn Sebaa 20250 Casablanca - Maroc</t>
  </si>
  <si>
    <t>https://www.kerix.net/fr/annuaire-entreprise/akzo-nobel-coatings</t>
  </si>
  <si>
    <t>Charles Van Boven ( Président)  Ridha Chouk ( Directeur Général )    Abdelmajid Bangri ( Directeur Administratif et Financier )  Driss Cheddadi ( Directeur des Ressources Humaines )  Abla Zouitni ( Directeur Marketing )</t>
  </si>
  <si>
    <t>fabrication de peintures, vernis et diluants. Certifications ISO 9001/2000 (2003), ISO 14001/1996 (2003)</t>
  </si>
  <si>
    <t>Bois scié, travaillé et traité, Protection et traitement du bois-produits, Peintures, vernis et encres, Peintures et revêtements de bâtiment, Peintures industrielles, Peintures de signalisation, Peintures pour carrosseries, Peintures marines, Vernis et teintes fongicides pour bois</t>
  </si>
  <si>
    <t>Astral, Sadvel</t>
  </si>
  <si>
    <t>Akzo Nobel coating (Hollande)</t>
  </si>
  <si>
    <t>Sicotrem</t>
  </si>
  <si>
    <t>SICOTREM</t>
  </si>
  <si>
    <t>quartier Lissasfa, route d'El Jadida , km.9,5 route de Bouskoura par route d'El Jadida 20190 Casablanca - Maroc</t>
  </si>
  <si>
    <t>https://www.kerix.net/fr/annuaire-entreprise/sicotrem</t>
  </si>
  <si>
    <t>Mostapha Serghini ( Gérant)  Mostapha Serghini ( Gérant )  Aziza Charkaoui ( Directeur Administratif et Financier )  Abdellatif Laazazi ( Respons. RH )  Soukaina Benraho ( Responsable Commercial )  Achraf Soraih ( Responsable Commercial )  Dalal Ait Bouftass ( Responsable Achat )</t>
  </si>
  <si>
    <t>Tréfilage, pointerie, grillage, grillage en panneaux, fil barbelé, fil à rasoir, fil galvanisé. Certification Iso 9001/2015</t>
  </si>
  <si>
    <t>Clôtures et barrières, Clôtures agricoles et accessoires, Fils, câbles et chaînes métalliques, Fils de fer et d'acier, Ronce métallique, Fil machine, Autres fils, chaines et cables, Grillages, treillis, armatures, Grillage métallique, Grillage plastique, plastifié, Gabions, Treillis soudé, Armatures pour béton, Profilés et barres, Ronds à béton, Quincaillerie, Clous, pointes, articles métalliques</t>
  </si>
  <si>
    <t>B2S Maroc</t>
  </si>
  <si>
    <t>COMDATA GROUP</t>
  </si>
  <si>
    <t>190, bd d' Anfa 20040 Casablanca - Maroc</t>
  </si>
  <si>
    <t>https://www.kerix.net/fr/annuaire-entreprise/comdata-group</t>
  </si>
  <si>
    <t>Maxime Didier ( Directeur Général )    Ahmed Mabtoul ( Directeur Administratif et Financier )  Mohamed Anis ( Directeur des Ressources Humaines )  Moncef Belhaj ( Directeur Informatique )</t>
  </si>
  <si>
    <t>Centre d'appels certifié Iso 18295-1 - Allo Doc</t>
  </si>
  <si>
    <t>Allo Doc</t>
  </si>
  <si>
    <t>Comdata france</t>
  </si>
  <si>
    <t>Moulins Lahlal</t>
  </si>
  <si>
    <t>MOULINS LAHLAL</t>
  </si>
  <si>
    <t>44,  zône industrielle El Jadida 24040 El Jadida - Maroc</t>
  </si>
  <si>
    <t>https://www.kerix.net/fr/annuaire-entreprise/moulins-lahlal</t>
  </si>
  <si>
    <t>Omar Yacoubi Soussane ( Président Directeur Général )  Mamoun Yacoubi Soussane ( Directeur Général )</t>
  </si>
  <si>
    <t>Minioterie industrielle</t>
  </si>
  <si>
    <t>Luxor</t>
  </si>
  <si>
    <t>Cfao motors Maroc</t>
  </si>
  <si>
    <t>CFAO MOTORS MAROC</t>
  </si>
  <si>
    <t>route de Zenata - r.s. 111 (côtière)  - km.11 Sidi Bernoussi 20600 Casablanca - Maroc</t>
  </si>
  <si>
    <t>https://www.kerix.net/fr/annuaire-entreprise/cfao-motors-maroc</t>
  </si>
  <si>
    <t>Philippe De Conde ( Directeur Général )  Youssef Arsane ( Directeur Commercial )</t>
  </si>
  <si>
    <t>Ventes de véhicules automobiles et matériel de travaux publics. Montage de camions et autocars</t>
  </si>
  <si>
    <t>Hino, Suzuki, Jcb, Omoda, Jaecco</t>
  </si>
  <si>
    <t>C.f.a.o.(fra)</t>
  </si>
  <si>
    <t>African Red</t>
  </si>
  <si>
    <t>AFRICAN RED</t>
  </si>
  <si>
    <t>Bloc 2q, cité Touhmou Lamzar - rte de Tiznit 86150 Aït Melloul - Maroc</t>
  </si>
  <si>
    <t>https://www.kerix.net/fr/annuaire-entreprise/african-red</t>
  </si>
  <si>
    <t>Exportation de produits agricoles</t>
  </si>
  <si>
    <t>Agriculture-produits, Fruits et agrumes frais, Légumes frais</t>
  </si>
  <si>
    <t>Surexport (Espagne)</t>
  </si>
  <si>
    <t>Les cristaux de californie</t>
  </si>
  <si>
    <t>Scab Fallah</t>
  </si>
  <si>
    <t>SCAB FALLAH</t>
  </si>
  <si>
    <t>zone indust Bensouda , lot. Mabrouka 14, Wafae  30000 Fés - Maroc</t>
  </si>
  <si>
    <t>https://www.kerix.net/fr/annuaire-entreprise/scab-fallah</t>
  </si>
  <si>
    <t>Rachid Hasnaoui ( Gérant )  Hassania Naim ( Responsable administratif  &amp; fin. )</t>
  </si>
  <si>
    <t>Import et export de grains de farines en gros</t>
  </si>
  <si>
    <t>Crossing</t>
  </si>
  <si>
    <t>CROSSING</t>
  </si>
  <si>
    <t>140, z. ind. Ben Msik Sidi Othman 20450 Casablanca - Maroc</t>
  </si>
  <si>
    <t>https://www.kerix.net/fr/annuaire-entreprise/crossing</t>
  </si>
  <si>
    <t>Karim Diouri ( Gérant )  Amina Moualaja ( Responsable financier )  Btissam Amari ( Respons. RH )  Jalal Haki ( Responsable Marketing &amp; informatique )  Rachid Elkhayat ( Responsable Export )  Rachid Elkhayat ( Directeur Ventes )</t>
  </si>
  <si>
    <t>Confection de vêtements h.f.e.</t>
  </si>
  <si>
    <t>Prêt-à-porter, Prêt-à-porter féminin, Prêt-à-porter masculin, Prêt-à-porter pour enfants</t>
  </si>
  <si>
    <t>Manafid Al Houboub</t>
  </si>
  <si>
    <t>MANAFID ALHOUBOUB</t>
  </si>
  <si>
    <t>BERECHID</t>
  </si>
  <si>
    <t>route principale 3011, km 44 - BP 145 26402 Had Soualem - Maroc</t>
  </si>
  <si>
    <t>https://www.kerix.net/fr/annuaire-entreprise/manafid-alhouboub</t>
  </si>
  <si>
    <t>Mohamed Boudlal Bouhdoud ( Président)  Abdelkader Alaoui ( Directeur Général )</t>
  </si>
  <si>
    <t>Italcar</t>
  </si>
  <si>
    <t>ITALCAR</t>
  </si>
  <si>
    <t>Route principale 3011, km. 6 - Ouled Ben Ammour  27182 Bouskoura - Maroc</t>
  </si>
  <si>
    <t>https://www.kerix.net/fr/annuaire-entreprise/italcar</t>
  </si>
  <si>
    <t>Francesco Monaco ( Président Directeur Général )</t>
  </si>
  <si>
    <t>Concessionnaire d'automobiles</t>
  </si>
  <si>
    <t>Candy Hoover Maroc</t>
  </si>
  <si>
    <t>Motorama (Ste)</t>
  </si>
  <si>
    <t>Sinev - Alf Skhirat</t>
  </si>
  <si>
    <t>SINEV</t>
  </si>
  <si>
    <t>Douar Lahjer, Ain Rouz - BP 4421 12050 Skhirate - Maroc</t>
  </si>
  <si>
    <t>https://www.kerix.net/fr/annuaire-entreprise/sinev</t>
  </si>
  <si>
    <t>Mohamed Bernoussi ( Gérant )    Yassine Benabdeslam ( Directeur Administratif et Financier )</t>
  </si>
  <si>
    <t>Fabrication d'aliments composés pour volailles</t>
  </si>
  <si>
    <t>Alimentation animale, Aliments pour volailles</t>
  </si>
  <si>
    <t>Vindi (confection)</t>
  </si>
  <si>
    <t>VINDI II</t>
  </si>
  <si>
    <t>Guercif</t>
  </si>
  <si>
    <t>rue. de la Gare 35100 Guercif - Maroc</t>
  </si>
  <si>
    <t>https://www.kerix.net/fr/annuaire-entreprise/vindi-ii</t>
  </si>
  <si>
    <t>Abdelaziz Barnichi ( Co-Gérant )  Mohamed Barnichi ( Co-Gérant )  Said Barnichi ( Directeur exécutif )  Ilham Guennad ( Responsable administratif &amp; fin. )  Youssef Ezzanaty ( Directeur des Ressources Humaines )</t>
  </si>
  <si>
    <t>Industrie de confection. Délavage, teinture, broderie. Certificatioon ISO 9001/2008</t>
  </si>
  <si>
    <t>Casanet</t>
  </si>
  <si>
    <t>CASANET</t>
  </si>
  <si>
    <t>av. Annakhil (hay Riyad) , imm. Riad.1 10000 Rabat - Maroc</t>
  </si>
  <si>
    <t>https://www.kerix.net/fr/annuaire-entreprise/casanet</t>
  </si>
  <si>
    <t>Mohcine Dahmani ( Président)  Yassir Lamrani ( Directeur Général )  Sanaa Menouni ( Directeur Administratif et Financier )</t>
  </si>
  <si>
    <t>Contenus numériques, e-pub, annuaires, marketing direct, développement web, hébergement et solutions réseaux et télécom</t>
  </si>
  <si>
    <t>Groupe Maroc Télécom</t>
  </si>
  <si>
    <t>Alf Sebou</t>
  </si>
  <si>
    <t>Wafa lld</t>
  </si>
  <si>
    <t>WAFA LLD</t>
  </si>
  <si>
    <t>route de Zenata - r.s. 111 (côtière) , km.11,5 - bd Attaka 20600 Casablanca - Maroc</t>
  </si>
  <si>
    <t>https://www.kerix.net/fr/annuaire-entreprise/wafa-lld</t>
  </si>
  <si>
    <t>Ismaïl Douiri ( Président)    Driss Cherif Haouat ( Directeur Général )</t>
  </si>
  <si>
    <t>location de véhicules en longue durée</t>
  </si>
  <si>
    <t>Attijariwafa bank</t>
  </si>
  <si>
    <t>Global engines</t>
  </si>
  <si>
    <t>GLOBAL ENGINES</t>
  </si>
  <si>
    <t>bd Sidi Abderrahman - Gr. Ceinture , résid. Rio (Ain Diab) 20050 Casablanca - Maroc</t>
  </si>
  <si>
    <t>https://www.kerix.net/fr/annuaire-entreprise/global-engines</t>
  </si>
  <si>
    <t>Khalil AlSheikh ( Gérant )  Saad Bezzate ( Directeur Général )</t>
  </si>
  <si>
    <t>Importation et vente de véhicules neufs et d'occasion</t>
  </si>
  <si>
    <t>Hyundai(automobiles, Changan,</t>
  </si>
  <si>
    <t>Equal trust holding (maroc) Groupe Bugshan</t>
  </si>
  <si>
    <t>Maraissa</t>
  </si>
  <si>
    <t>MARAISSA</t>
  </si>
  <si>
    <t>lotissement Attaoufik (Sidi Maarouf) , 29 rue 1 20190 Casablanca - Maroc</t>
  </si>
  <si>
    <t>https://www.kerix.net/fr/annuaire-entreprise/maraissa</t>
  </si>
  <si>
    <t>Mohamed Tazi ( Président)  Mohamed Alouchi ( Directeur Administratif et Financier )  Ahmed ElYousfi ( Respons. RH )  Hervé Chartin ( Directeur Commercial )</t>
  </si>
  <si>
    <t>Culture sous serres: Station de conditionnement</t>
  </si>
  <si>
    <t>Agriculture-produits, Fruits et agrumes frais, Légumes frais, Plantes aromatiques</t>
  </si>
  <si>
    <t>CIMENTS DU MAROC</t>
  </si>
  <si>
    <t>621, boulevard Panoramique 20150 Casablanca - Maroc</t>
  </si>
  <si>
    <t>https://www.kerix.net/fr/annuaire-entreprise/ciments-du-maroc</t>
  </si>
  <si>
    <t>Hakan Gürdal ( Président)  Séverin Weig ( Administrateur Directeur Général )</t>
  </si>
  <si>
    <t>Fabrication de ciment et liants hydrauliques. Béton prêt à l'emploi??, granulats et adjuvants. Certification ISO 9001/2000 (2003), ISO 14001 (2001), ISO 9002 (1998-1999-2001), Iso 50001</t>
  </si>
  <si>
    <t>Bétons prêt-à-l'emploi, Béton prêt à l'emploi bpe, Ciments, chaux et liants divers, Ciments et chaux</t>
  </si>
  <si>
    <t>HeidelbergCement (France)</t>
  </si>
  <si>
    <t>A.d.m. - S.n.a.m. Autoroutes du Maroc</t>
  </si>
  <si>
    <t>A,d,m, - S,n,a,m,*</t>
  </si>
  <si>
    <t>S.N.A.M. - A.D.M.</t>
  </si>
  <si>
    <t>Hay Riyad , av. Ezzaitoune - sect. 22 10100 Rabat - Maroc</t>
  </si>
  <si>
    <t>https://www.kerix.net/fr/annuaire-entreprise/snam-adm</t>
  </si>
  <si>
    <t>Mohamed Charkaoui Eddeqaqi ( Directeur Général )    Omar Sikkal ( Directeur Général )  Mohamed Chouh ( Directeur Développ. )</t>
  </si>
  <si>
    <t>Construction, entretien et exploitation des autoroutes. Certification ISO 9001/2008 (2009)</t>
  </si>
  <si>
    <t>Ministère de l'Equipement et du Transport</t>
  </si>
  <si>
    <t>C.i.h. bank</t>
  </si>
  <si>
    <t>C.I.H. (crédit immobilier et hôtelier)</t>
  </si>
  <si>
    <t>Air Arabia Maroc</t>
  </si>
  <si>
    <t>AIR ARABIA MAROC</t>
  </si>
  <si>
    <t>aéroport Mohammed V - aérogare Arrivée 27000 Nouasseur - Maroc</t>
  </si>
  <si>
    <t>https://www.kerix.net/fr/annuaire-entreprise/air-arabia-maroc</t>
  </si>
  <si>
    <t>Adel Ali ( Président) Groupe  Mohamed Hassan Bensalah ( Président) du Conseil    Laila Mechbal ( Directeur Général )  Salah Eddine Chafi ( Respons. RH )</t>
  </si>
  <si>
    <t>Transport aérien</t>
  </si>
  <si>
    <t>Tanger Med 2</t>
  </si>
  <si>
    <t>TANGER MED 2</t>
  </si>
  <si>
    <t>TM2</t>
  </si>
  <si>
    <t>zone franche Ksar Majaz - Anjra , Oued Rmel  90000 Tanger - Maroc</t>
  </si>
  <si>
    <t>https://www.kerix.net/fr/annuaire-entreprise/tm2</t>
  </si>
  <si>
    <t>Mehdi Tazi-Riffi ( Président)</t>
  </si>
  <si>
    <t>Ingénierie portuaire</t>
  </si>
  <si>
    <t>Safran Aircraft Engine Services Morocco</t>
  </si>
  <si>
    <t>SNECMA</t>
  </si>
  <si>
    <t>Aéroport Mohammed V - BP 87  27000 Nouasseur - Maroc</t>
  </si>
  <si>
    <t>https://www.kerix.net/fr/annuaire-entreprise/snecma</t>
  </si>
  <si>
    <t>Zahira Bouaouda ( Directeur Général )    Mohamed Kherraji ( Directeur )</t>
  </si>
  <si>
    <t>Maintenance et réparation de moteurs d'avions</t>
  </si>
  <si>
    <t>Aéronautique, Aéronautique-fournitures pour</t>
  </si>
  <si>
    <t>Jorf Fertilizer V</t>
  </si>
  <si>
    <t>JORF FERTILIZER COMPANY V</t>
  </si>
  <si>
    <t>Maroc Phosphore Jorf Lasfar  24000 El Jadida - Maroc</t>
  </si>
  <si>
    <t>https://www.kerix.net/fr/annuaire-entreprise/jorf-fertilizer-company-v</t>
  </si>
  <si>
    <t>Hanane Mourchid ( Vice président)  Bensalem Maaroufi ( Directeur Général )  Mohamed ElHajjouji ( Directeur Financier )</t>
  </si>
  <si>
    <t>Production et vente d'acide phosphorique, d'engrais phosphatés et azotés et autres produits dérivés</t>
  </si>
  <si>
    <t>AUTO-HALL</t>
  </si>
  <si>
    <t>https://www.kerix.net/fr/annuaire-entreprise/auto-hall</t>
  </si>
  <si>
    <t>Karim Ghellab ( Président)    Sanae Zagouri ( Directeur générale Autocaz )  Achraf Hajjaji ( Directeur Général )</t>
  </si>
  <si>
    <t>Holding d'importation, d'assemblage, distribution de matériels automobiles, agricole et industriel</t>
  </si>
  <si>
    <t>Finance, Holding et assimilés</t>
  </si>
  <si>
    <t>Autocaz</t>
  </si>
  <si>
    <t>Cegelec</t>
  </si>
  <si>
    <t>CEGELEC</t>
  </si>
  <si>
    <t>62, bd Oqba Ben Nafia , Sidi Moumen 20351 Casablanca - Maroc</t>
  </si>
  <si>
    <t>https://www.kerix.net/fr/annuaire-entreprise/cegelec</t>
  </si>
  <si>
    <t>Abdellah Sabri ( Administrateur Directeur Général )</t>
  </si>
  <si>
    <t>Etudes et réalisation d'installations dans l'énergie et l'électricité, dans l'industrie, les infrastructures, le batiment,énergies renouvelables et la maintenance. Certifié Iso 2009v2008, Ohsas 18001v2007</t>
  </si>
  <si>
    <t>Omexom, Actemium, Axians</t>
  </si>
  <si>
    <t>Vinci Energies</t>
  </si>
  <si>
    <t>Irzer buildings</t>
  </si>
  <si>
    <t>Crédit Agricole du Maroc</t>
  </si>
  <si>
    <t>CRÉDIT AGRICOLE DU MAROC</t>
  </si>
  <si>
    <t>place Al Alaouyine 10000 Rabat - Maroc</t>
  </si>
  <si>
    <t>https://www.kerix.net/fr/annuaire-entreprise/credit-agricole-du-maroc</t>
  </si>
  <si>
    <t>Mohamed Fikrat ( Président Directoire )    Meriem Idrissi Kaitouni ( Respons. RH )</t>
  </si>
  <si>
    <t>Banque et finance.</t>
  </si>
  <si>
    <t>Bmci</t>
  </si>
  <si>
    <t>BMCI</t>
  </si>
  <si>
    <t>26, place Nations Unies 20070 Casablanca - Maroc</t>
  </si>
  <si>
    <t>https://www.kerix.net/fr/annuaire-entreprise/bmci</t>
  </si>
  <si>
    <t>Jaouad Hamri ( Président conseil de surveillance)  Hicham Seffa ( Président Directoire )  Samir Mezine ( Directeur Général )</t>
  </si>
  <si>
    <t>Opérations bancaires</t>
  </si>
  <si>
    <t>Groupe BnpParibas(France)</t>
  </si>
  <si>
    <t>Pakistan Maroc phosphore</t>
  </si>
  <si>
    <t>PAKMAROC</t>
  </si>
  <si>
    <t>https://www.kerix.net/fr/annuaire-entreprise/pakmaroc</t>
  </si>
  <si>
    <t>Jaouhar Jibril ( Président)  Khalid Zaroual ( Directeur Général )</t>
  </si>
  <si>
    <t>Production d'acides phosphoriques et engrais</t>
  </si>
  <si>
    <t>Chimie (matières premières), Chimie organique, Engrais et phytosanitaire, Engrais, Import-export, Export chimie, parachimie, pétrole</t>
  </si>
  <si>
    <t>Office Chérifien des Phosphates</t>
  </si>
  <si>
    <t>Smeia</t>
  </si>
  <si>
    <t>SMEIA</t>
  </si>
  <si>
    <t>47, bd Ba Hmad 20300 Casablanca - Maroc</t>
  </si>
  <si>
    <t>https://www.kerix.net/fr/annuaire-entreprise/smeia</t>
  </si>
  <si>
    <t>Saïda Lamrani Karim ( Président Directeur Général )    Rachid Fadouach ( Directeur Général Adjoint )    Majdouline Chafaï ElAlaoui ( Directeur Bmw et Mini )</t>
  </si>
  <si>
    <t>Importation et commercialisation de véhicules et pièces de rechange</t>
  </si>
  <si>
    <t>Bmw, Mini, Jaguar, Land Rover</t>
  </si>
  <si>
    <t>Construction management services - Cms</t>
  </si>
  <si>
    <t>CMS CONSTRUCTION</t>
  </si>
  <si>
    <t>Casablanca Marina , tour Ivoire.1, 5°étg. 20030 Casablanca - Maroc</t>
  </si>
  <si>
    <t>https://www.kerix.net/fr/annuaire-entreprise/cms-construction</t>
  </si>
  <si>
    <t>Zouhair Fassi Fehri ( Gérant )</t>
  </si>
  <si>
    <t>Réalisation de projets clés en main</t>
  </si>
  <si>
    <t>Immobilier -commerce et services, Promoteurs-constructeurs</t>
  </si>
  <si>
    <t>Imacab</t>
  </si>
  <si>
    <t>IMACAB</t>
  </si>
  <si>
    <t>bd Ahl Loghlam (Sidi Moumen) , Q.i. Sidi Moumen 20630 Casablanca - Maroc</t>
  </si>
  <si>
    <t>https://www.kerix.net/fr/annuaire-entreprise/imacab</t>
  </si>
  <si>
    <t>Rachid Sekkat ( Président Directeur Général )    Karim Benmlih ( Directeur Général Délégué )  Zahra Essebki ( Responsable Export )</t>
  </si>
  <si>
    <t>Fabrication de câbles électriques. Certification ISO 9001/2008</t>
  </si>
  <si>
    <t>Câbles et fils électriques, Câbles d'énergie tht ht mt, Câbles d'énergie basse tension, Câbles spéciaux, Fils et conducteurs nus</t>
  </si>
  <si>
    <t>Ingelec</t>
  </si>
  <si>
    <t>Mapaf</t>
  </si>
  <si>
    <t>MAPAF</t>
  </si>
  <si>
    <t>Zone indust Lissasfa , km 9, rte d'El Jadida 20230 Casablanca - Maroc</t>
  </si>
  <si>
    <t>https://www.kerix.net/fr/annuaire-entreprise/mapaf</t>
  </si>
  <si>
    <t>Mohamed Ablad ( Président Directeur Général )  Abdeljalil Benddane ( Directeur Général Adjoint )</t>
  </si>
  <si>
    <t>Fabrication de cahiers scolaires et papeterie. Distribution de fournitures scolaires et de bureau</t>
  </si>
  <si>
    <t>Groupe Ablad</t>
  </si>
  <si>
    <t>Alma Bat</t>
  </si>
  <si>
    <t>ALMABAT</t>
  </si>
  <si>
    <t>bd Ahl Loghlam (Sidi Moumen) , rte de Tit Melil 20630 Casablanca - Maroc</t>
  </si>
  <si>
    <t>https://www.kerix.net/fr/annuaire-entreprise/almabat</t>
  </si>
  <si>
    <t>Khalid Oudghiri ( Président Directeur Général )    Walid Daoudi ( Directeur Général )  Bouchaib ElAouissi ( Secrétaire Général )    Habiba Tayane ( Respons. RH )  Said Bamouss ( Responsable Export )  mohamed Bahchani ( Responsable Export )</t>
  </si>
  <si>
    <t>Fabrication de batteries d'accumulateurs de démarrage, industrielles et solaires</t>
  </si>
  <si>
    <t>Accumulateurs, piles et batteries, Accumulateurs, Batteries de grande capacité, Batteries pour véhicules, Batteries de traction</t>
  </si>
  <si>
    <t>Alma, Eurobatteries, Forty, Vulcan, Energi</t>
  </si>
  <si>
    <t>Almamed(maroc)</t>
  </si>
  <si>
    <t>S.a.d.e.t.</t>
  </si>
  <si>
    <t>S.A.D.E.T.</t>
  </si>
  <si>
    <t>29, rue Béni Boufrah 10000 Rabat - Maroc</t>
  </si>
  <si>
    <t>https://www.kerix.net/fr/annuaire-entreprise/sadet</t>
  </si>
  <si>
    <t>M.Azzeddine Abaakil ( Président)  M.Azzeddine Abaakil ( Président Directeur Général )  Zayn Abaakil ( Directeur stratégique )  Nourreddine Nahri ( Directeur Production )  Abdeljalil Zahir ( Directeur BU Nord-Est )  Mohamed Filali ( Directeur Général Sadet Med )</t>
  </si>
  <si>
    <t>fabrication de composants en béton précontraint</t>
  </si>
  <si>
    <t>Béton - produits en, Poteaux en béton, Poutrelles préfabriquées en béton, Parpaings, pavés en béton, Éléments moulés divers en béton (+20kg), Échafaudages et échelles, Éléments préfabriqués de soutènement et d'étaiement, Matériaux de construction - négoce, Matériaux de construction, Pavés et dallages divers</t>
  </si>
  <si>
    <t>Clayens Np Morocco</t>
  </si>
  <si>
    <t>CLAYENS NP MOROCCO</t>
  </si>
  <si>
    <t>24, zone indust Sud-Ouest 20810 Mohammedia - Maroc</t>
  </si>
  <si>
    <t>https://www.kerix.net/fr/annuaire-entreprise/clayens-np-morocco</t>
  </si>
  <si>
    <t>Youssef Hedda ( Gérant )</t>
  </si>
  <si>
    <t>sous traitance pièces électroniques et plastiques. Assemblage. Injection plastiques</t>
  </si>
  <si>
    <t>Simonin (france)</t>
  </si>
  <si>
    <t>Sophaca</t>
  </si>
  <si>
    <t>SOPHACA</t>
  </si>
  <si>
    <t>Lot. Civim, lot n°14 Sidi Maarouf 20550 Casablanca - Maroc</t>
  </si>
  <si>
    <t>https://www.kerix.net/fr/annuaire-entreprise/sophaca</t>
  </si>
  <si>
    <t>Lahcen Senhaji ( Président Directeur Général )    Sofia Benhayoun ( Directeur Général &amp; pharmacienne responsable )  Abdelilah Mahmoudy ( Responsable Informatique )</t>
  </si>
  <si>
    <t>Distribution de produits pharmaceutiques et parapharmaceutiques</t>
  </si>
  <si>
    <t>Sté Sophaca (Maroc).</t>
  </si>
  <si>
    <t>Localub</t>
  </si>
  <si>
    <t>LOCALUB</t>
  </si>
  <si>
    <t>Zone industrielle Tassila , C4 RB20-40 80350 Agadir - Maroc</t>
  </si>
  <si>
    <t>https://www.kerix.net/fr/annuaire-entreprise/localub</t>
  </si>
  <si>
    <t>ElHoussin Ichibi ( Président Directeur Général )  Ali Bouremdan ( Directeur )</t>
  </si>
  <si>
    <t>Distribution des carburants et lubrifiants, réparation de matériel des stations-service</t>
  </si>
  <si>
    <t>Sophatlantic</t>
  </si>
  <si>
    <t>Huawei technologies Morocco</t>
  </si>
  <si>
    <t>HUAWEI TECHNOLOGIES MOROCCO</t>
  </si>
  <si>
    <t>bd Sidi Mohamed Ben Abdellah , Marina tour Crystal 2, batiment B, 5° étage 20050 Casablanca - Maroc</t>
  </si>
  <si>
    <t>https://www.kerix.net/fr/annuaire-entreprise/huawei-technologies-morocco</t>
  </si>
  <si>
    <t>Nicolas Zhao ( Président)  Pablo Ning ( Président) CBG Afrique  Terry He ( Président) North Africa  David Li ( Directeur Général )  Quentin Liu ( Directeur Général Adjoint )  Jacky Hong ( Directeur )  Anass Benmessaoud ( Directeur Commercial )  Chakib Achour ( Directeur Marketing )</t>
  </si>
  <si>
    <t>Installation, réparation d'équipements de Télécommunications</t>
  </si>
  <si>
    <t>Huawei (chine)</t>
  </si>
  <si>
    <t>Auto Hall Occasion</t>
  </si>
  <si>
    <t>Maghreb oxygène</t>
  </si>
  <si>
    <t>MAGHREB OXYGÈNE</t>
  </si>
  <si>
    <t>139, bd Moulay Ismaïl 20700 Casablanca - Maroc</t>
  </si>
  <si>
    <t>https://www.kerix.net/fr/annuaire-entreprise/maghreb-oxygene</t>
  </si>
  <si>
    <t>Youssef Guennoun ( Président)  Youssef Guennoun ( Président Directeur Général )  Leïla Benali ( Directeur Administratif et Financier )  Karim Esslimani ( Directeur Commercial )</t>
  </si>
  <si>
    <t>Production, commercialisation de gaz industriels, médicaux, alimentaires et spéciaux. Production d'électrodes de soudure. Négoce de matériel de soudage et équipements médicotechniques. Installation de réseaux fluides médicaux et de laboratoire.</t>
  </si>
  <si>
    <t>Akwa Group (Maroc)</t>
  </si>
  <si>
    <t>Kazinov</t>
  </si>
  <si>
    <t>KAZINOV</t>
  </si>
  <si>
    <t>Zone indust Lissasfa , n° 7 Diar Lissasfa  20230 Casablanca - Maroc</t>
  </si>
  <si>
    <t>https://www.kerix.net/fr/annuaire-entreprise/kazinov</t>
  </si>
  <si>
    <t>Sedik Kaziz ( Gérant )  Myriem Benbrahim ( Directeur Administratif et Financier )</t>
  </si>
  <si>
    <t>matériel électrique et automatismes</t>
  </si>
  <si>
    <t>Automatisation -solutions, Télécommande, télésignalisation, télémesure, Composants électroniques, Relais (électroniques), Compteurs, Relève à distance à radio fréquence, Électricité -composants électriques et appareillage, Électricité -appareillages, matériel et fournitures pour l'industrie, Électricité -appareillages d'automatisme, Électricité -matériel de production, Convertisseurs, redresseurs, onduleurs, Garages, stations-service et parkings-équipement pour, Chargeurs de batteries, Mesure, contrôle et régulation (matériel), Mesure, contrôle et régulation -matériel électrique et électronique</t>
  </si>
  <si>
    <t>Schneider Electric, Artèche, Mesa, Cotel, Alkargo, Zigor, Landis&amp;Gyr, GE, Siemens</t>
  </si>
  <si>
    <t>Cristal cérame</t>
  </si>
  <si>
    <t>CRISTAL CÉRAME</t>
  </si>
  <si>
    <t>272, bd Yacoub El Mansour (Beauséjour) 20200 Casablanca - Maroc</t>
  </si>
  <si>
    <t>https://www.kerix.net/fr/annuaire-entreprise/cristal-cerame</t>
  </si>
  <si>
    <t>Youssef ElMurabet ( Gérant )  Najib Dziri ( Directeur Général )  Mohamed Abdelouahab ( Directeur Administratif et Financier )</t>
  </si>
  <si>
    <t>Fabrication de carrelages</t>
  </si>
  <si>
    <t>Mg2 Engineering</t>
  </si>
  <si>
    <t>MG2 ENGINEERING</t>
  </si>
  <si>
    <t>Casanearshore (Sidi Maarouf) , shore 12, plateau 002  20270 Casablanca - Maroc</t>
  </si>
  <si>
    <t>https://www.kerix.net/fr/annuaire-entreprise/mg2-engineering</t>
  </si>
  <si>
    <t>Thierry Marcel Servouse ( Directeur Général )</t>
  </si>
  <si>
    <t>Logiciels secteur automobile</t>
  </si>
  <si>
    <t>Informatique- logiciels de programmation, d'exploitation, de gestion, Logiciels de gestion de production, Informatique- progiciels, Progiciels scientifiques et techniques</t>
  </si>
  <si>
    <t>Unimagri</t>
  </si>
  <si>
    <t>UNI MAGRI</t>
  </si>
  <si>
    <t>UNIMAGRI</t>
  </si>
  <si>
    <t>82, rue Mohamed Radi Slaoui , Belvédère  20300 Casablanca - Maroc</t>
  </si>
  <si>
    <t>https://www.kerix.net/fr/annuaire-entreprise/unimagri</t>
  </si>
  <si>
    <t>Abdellatif Sabil ( Directeur Général )    Abdelmoula Sabil ( Directeur Général Adjoint )</t>
  </si>
  <si>
    <t>Importateur de matériel agricole, industriel et d'irrigation</t>
  </si>
  <si>
    <t>Calpeda, Leo, Atx, Aqua Deep</t>
  </si>
  <si>
    <t>Foncière Chellah</t>
  </si>
  <si>
    <t>Eurostyle Systems Melloussa</t>
  </si>
  <si>
    <t xml:space="preserve"> l'usine Eurostyle Systems Melloussa est le 2ème site d'Eurostyle Systems au Maroc, mais elle n'a pas de match dans Kerix</t>
  </si>
  <si>
    <t>Benlarbi fer</t>
  </si>
  <si>
    <t>BENLARBI FER</t>
  </si>
  <si>
    <t>bd Moulay Slimane , cité Oukacha 20250 Casablanca - Maroc</t>
  </si>
  <si>
    <t>https://www.kerix.net/fr/annuaire-entreprise/benlarbi-fer</t>
  </si>
  <si>
    <t>Aïcha Benlarbi ( Gérant )  Rachid Fatih ( Co-Gérant )</t>
  </si>
  <si>
    <t>Import-export de ferrailles et métaux</t>
  </si>
  <si>
    <t>Felgar</t>
  </si>
  <si>
    <t>FELGAR</t>
  </si>
  <si>
    <t>Lot. Al Maghrib Al Jadid, rés. Le Printemps, 3° ét. n° 11 92000 Larache - Maroc</t>
  </si>
  <si>
    <t>https://www.kerix.net/fr/annuaire-entreprise/felgar</t>
  </si>
  <si>
    <t>José Portoles ( Gérant )</t>
  </si>
  <si>
    <t>Exportation de fraises fraiches, framboises, mirtilles et avocat</t>
  </si>
  <si>
    <t>Iberma</t>
  </si>
  <si>
    <t>IBERMA</t>
  </si>
  <si>
    <t>149, zone indust du Sahel 26402 Had Soualem - Maroc</t>
  </si>
  <si>
    <t>https://www.kerix.net/fr/annuaire-entreprise/iberma</t>
  </si>
  <si>
    <t>Karim Lahlou ( Directeur Général )  Alaa Maad ( Directeur Administratif et Financier )  Kenza Ksiyer ( Directeur des Ressources Humaines )  Fatiha Haoumi ( Directeur Marketing )  Ahmed Oujir ( Responsable Informatique )</t>
  </si>
  <si>
    <t>Asac (Espagne)</t>
  </si>
  <si>
    <t>Emaar Litaamir</t>
  </si>
  <si>
    <t>EMAAR MOROCCO</t>
  </si>
  <si>
    <t>Cropenergy</t>
  </si>
  <si>
    <t>Guarimetal</t>
  </si>
  <si>
    <t>GUARIMETAL</t>
  </si>
  <si>
    <t>42/44 z.i. Selouane - BP 109 62700 Selouane - Maroc</t>
  </si>
  <si>
    <t>https://www.kerix.net/fr/annuaire-entreprise/guarimetal</t>
  </si>
  <si>
    <t>Hmida Guaridan ( Gérant )    Rachid Guaridan ( Directeur )  Miloud Guaridan ( Directeur Financier )  Assri Bakay ( Respons. RH )</t>
  </si>
  <si>
    <t>Matériaux de construction, travaux de bâtiment</t>
  </si>
  <si>
    <t>Mass céréales Maghreb</t>
  </si>
  <si>
    <t>MASS CÉRÉALES ALMAGHREB</t>
  </si>
  <si>
    <t>Armor Industries</t>
  </si>
  <si>
    <t>ARMOR INDUSTRIES</t>
  </si>
  <si>
    <t>7, rue Balouch El Hassan-ex Bourguign 20100 Casablanca - Maroc</t>
  </si>
  <si>
    <t>https://www.kerix.net/fr/annuaire-entreprise/armor-industries</t>
  </si>
  <si>
    <t>Hubert Deboisredon ( Président)  Mohamed AlFarze ( Directeur Général )  Mohamed Hnifti ( Directeur Financier )  Saida Boutrouka ( Respons. RH )  Fahd Jawad ( Responsable Informatique )</t>
  </si>
  <si>
    <t>Fabricant exportateur de consommables bureautiques et informatiques. Reconditionnement de cartouches laser. Certification ISO 9001/2000 (2005)</t>
  </si>
  <si>
    <t>Owa</t>
  </si>
  <si>
    <t>Armor(France)</t>
  </si>
  <si>
    <t>Inframet</t>
  </si>
  <si>
    <t>Ratp Dev</t>
  </si>
  <si>
    <t>RATP DEV CASABLANCA</t>
  </si>
  <si>
    <t>bd Mohamed Zefzaf (Sidi Moumen) 20630 Casablanca - Maroc</t>
  </si>
  <si>
    <t>https://www.kerix.net/fr/annuaire-entreprise/ratp-dev-casablanca</t>
  </si>
  <si>
    <t>Christophe Tenthorey ( Directeur Général )</t>
  </si>
  <si>
    <t>Exploitation et maintenance du tramway de Casablanca. Certifié Iso 9001/2015</t>
  </si>
  <si>
    <t>Ratp (France)</t>
  </si>
  <si>
    <t>mazagan Services et Gestion</t>
  </si>
  <si>
    <t>Marembal</t>
  </si>
  <si>
    <t>MAREMBAL</t>
  </si>
  <si>
    <t>z.i. route de Tetouan , allée 2, lot. 59 - BP 125 90000 Tanger - Maroc</t>
  </si>
  <si>
    <t>https://www.kerix.net/fr/annuaire-entreprise/marembal</t>
  </si>
  <si>
    <t>Mhamed Alaoui ( Président Directeur Général )    Driss Alaoui ( Directeur Général )    Hicham Alaoui ( Directeur de la Performance )    Hicham Alaoui ( Responsable Export )</t>
  </si>
  <si>
    <t>Fabrication de sacs papier kraft et en polypropylène, ficelle, emballages flexibles en opp, palettes plastique, caisses fruits et légumes, big bag, sacs non tissés, sacs poubelles, sacs magasin en papier kraft, Koffa. Certification ISO 9001/2000 (2007)</t>
  </si>
  <si>
    <t>Collectivités -fournitures pour, Vaisselle usage unique, Cordes, ficelles et filets, Cordes et cordages, Ficelles, Emballages, conditionnements en bois, Palettes en bois, Emballages , conditionnements en matières plastiques, Films pour l'emballage en plastique, Sacs, sachets en plastique, Caisses, cageots en plastique, Autres conditionnements en matière plastique, Emballages, conditionnements en papier et carton, Papier et carton -emballages et conditionnements divers, Sacs, sachets en papier, Autres conditionnements en papier, carton, Matières plastiques (demi-produits), Tubes rigides, profilés plastiques, Profilés et barres, Profilés plastique et caoutchouc, Stockage -matériel, Palettes et plates-formes, Caisse -palettes, Vêtements de travail, Vêtements médicaux ou sanitaires</t>
  </si>
  <si>
    <t>Résidences Dar Saada</t>
  </si>
  <si>
    <t>AD Maroc</t>
  </si>
  <si>
    <t>AD MAROC</t>
  </si>
  <si>
    <t>Parc indust Sapino 27000 Nouasseur - Maroc</t>
  </si>
  <si>
    <t>https://www.kerix.net/fr/annuaire-entreprise/ad-maroc</t>
  </si>
  <si>
    <t>Fouad Belemlih ( Président Directeur Général )  Ismail Belemlih ( Directeur Général Adjoint )</t>
  </si>
  <si>
    <t>Pièces détachées automobiles. master franchisé Midas</t>
  </si>
  <si>
    <t>Midas, Bosch, Airtex, Brembo</t>
  </si>
  <si>
    <t>Colas rail maroc</t>
  </si>
  <si>
    <t>COLAS RAIL MAROC</t>
  </si>
  <si>
    <t>Ain Houala, route de Meknès  11000 Salé - Maroc</t>
  </si>
  <si>
    <t>https://www.kerix.net/fr/annuaire-entreprise/colas-rail-maroc</t>
  </si>
  <si>
    <t>Piérig Guénolé ( Gérant )  Youssef Naimi ( Directeur )</t>
  </si>
  <si>
    <t>Construction de voies ferrées</t>
  </si>
  <si>
    <t>Préférence trans maroc</t>
  </si>
  <si>
    <t>Minoterie Al Alamia</t>
  </si>
  <si>
    <t>Karam green agri</t>
  </si>
  <si>
    <t>Sntro</t>
  </si>
  <si>
    <t>S.N.T.R.O.</t>
  </si>
  <si>
    <t>zone industr. Sidi Ghanem , lot. Sidi Ghanem 3 n° 1 40170 Marrakech - Maroc</t>
  </si>
  <si>
    <t>https://www.kerix.net/fr/annuaire-entreprise/sntro</t>
  </si>
  <si>
    <t>Elhoussine Ouknine ( Gérant )  Abdelmoghite Aït Zirri ( Co-Gérant )    Abdelmjid Bakka ( Directeur Administratif et Financier )</t>
  </si>
  <si>
    <t>Travaux routiers, vrd, ouvrages d'art</t>
  </si>
  <si>
    <t>Farmalac</t>
  </si>
  <si>
    <t>FARMALAC</t>
  </si>
  <si>
    <t>Pôle Urbain &amp; Industriel Omrane-Sahel, Tr. 4 Lot .51 PH 26402 Had Soualem - Maroc</t>
  </si>
  <si>
    <t>https://www.kerix.net/fr/annuaire-entreprise/farmalac</t>
  </si>
  <si>
    <t>Mounir Serifi ( Gérant )  Jamal Faridi ( Directeur Ventes )</t>
  </si>
  <si>
    <t>Importateur d'emballages pharmaceutiques et flaconnages, matières premières pharmaceutiques et parapharmaceutiques</t>
  </si>
  <si>
    <t>Bouchons, capsules et rondelles, Bouchons en plastique et caoutchouc, Bouchons métalliques, Emballages, conditionnements en verre, Flaconnages en verre, Matières plastiques (demi-produits), Feuilles, films, pellicules plastiques, Films rétractables, étirables</t>
  </si>
  <si>
    <t>Dislog Group (Maroc)</t>
  </si>
  <si>
    <t>Soukane Atawfik</t>
  </si>
  <si>
    <t>Tube et profil</t>
  </si>
  <si>
    <t>TUBE ET PROFIL</t>
  </si>
  <si>
    <t>RN9 - Sidi Hajjaj, Oued Hessar 20640 Tit Mellil - Maroc</t>
  </si>
  <si>
    <t>https://www.kerix.net/fr/annuaire-entreprise/tube-et-profil</t>
  </si>
  <si>
    <t>Abdelhamid Souiri ( Président Directeur Général )    Mohamed Asry ( Directeur Financier )  Amine Benjelloun ( Directeur Commercial )  Amine Benjelloun ( Responsable Export )</t>
  </si>
  <si>
    <t>Fabrication de tubes soudés en acier, refendage de feuillards, planage de tôles, galvanisation à chaud et filetage.</t>
  </si>
  <si>
    <t>Valmont Maroc</t>
  </si>
  <si>
    <t>VALMONT</t>
  </si>
  <si>
    <t>Zone industrielle. r.p.7 26100 Berrechid - Maroc</t>
  </si>
  <si>
    <t>https://www.kerix.net/fr/annuaire-entreprise/valmont</t>
  </si>
  <si>
    <t>Abes Najmi ( Directeur Général )  Ghita ElKhaloufi ( Directeur Administratif et Financier )  Tarik Azri ( Directeur des Ressources Humaines )  Abdeljalil ElAchhab ( Directeur Commercial )</t>
  </si>
  <si>
    <t>Conception, fabrication et commercialisation de mâts et candélabres pour l'éclairage public, la signalisation, le transport et distribution d'énergie, et les télécommunications. Certification ISO 9001/2000 (2003)</t>
  </si>
  <si>
    <t>Valmont ind. inc</t>
  </si>
  <si>
    <t>Data base factory maroc</t>
  </si>
  <si>
    <t>Filmod</t>
  </si>
  <si>
    <t>FILMOD</t>
  </si>
  <si>
    <t>z. ind. Ben Msik Sidi Othman , lot. 154 20450 Casablanca - Maroc</t>
  </si>
  <si>
    <t>https://www.kerix.net/fr/annuaire-entreprise/filmod</t>
  </si>
  <si>
    <t>Hicham Mghirbi ( Gérant )    Ayoub Benbrahim ( Directeur Administratif et Financier )  Fatiha Derouich ( Respons. RH )</t>
  </si>
  <si>
    <t>Confection de vêtements pour femmes</t>
  </si>
  <si>
    <t>Prêt-à-porter, Prêt-à-porter féminin</t>
  </si>
  <si>
    <t>Smt Equipement Maroc</t>
  </si>
  <si>
    <t>SMT EQUIPEMENT MAROC</t>
  </si>
  <si>
    <t>20, zone indust Oulad Salah , lot. n° 20, secteur 17 20180 Bouskoura - Maroc</t>
  </si>
  <si>
    <t>https://www.kerix.net/fr/annuaire-entreprise/smt-equipement-maroc</t>
  </si>
  <si>
    <t>Anas Tekrouri ( Directeur Général )</t>
  </si>
  <si>
    <t>Importation, exportation et maintenance d'engins de travaux publics. Pièces de rechange</t>
  </si>
  <si>
    <t>Volvo(tp), Sdlg, Dressta, Sennebogen, Penta</t>
  </si>
  <si>
    <t>Inducaf</t>
  </si>
  <si>
    <t>INDUCAF</t>
  </si>
  <si>
    <t>28, rue Benghazala -ex Bertrandon , Bd Ibn Tachfine  20300 Casablanca - Maroc</t>
  </si>
  <si>
    <t>https://www.kerix.net/fr/annuaire-entreprise/inducaf</t>
  </si>
  <si>
    <t>Ahmed Astaib ( Président Directeur Général )    Mohamed Astaib ( Directeur Général )    Lahcen Astaib ( Directeur Financier )    Dounia Boukdire ( Respons. RH )  Brahim Zidani ( Responsable Informatique )</t>
  </si>
  <si>
    <t>Commercialisation de thé, épices et conserves, jus en poudre</t>
  </si>
  <si>
    <t>Alimentation-produits, Condiments et épices, Boissons non alcoolisées, Jus de fruits et de légumes, Café, thé, cacao et tabacs, Thé, Conserves alimentaires, Production de conserves alimentaires</t>
  </si>
  <si>
    <t>Bellar, Loubane</t>
  </si>
  <si>
    <t>Bd Morocco</t>
  </si>
  <si>
    <t>BD MOROCCO</t>
  </si>
  <si>
    <t>Hotel Riu Tikida beach</t>
  </si>
  <si>
    <t>HOTEL RIU TIKIDA BEACH</t>
  </si>
  <si>
    <t>https://www.kerix.net/fr/annuaire-entreprise/hotel-riu-tikida-beach</t>
  </si>
  <si>
    <t>Guy Marrache ( Président)    Rachid ElHabtey ( Directeur Général )</t>
  </si>
  <si>
    <t>hotel ****. Centre de thalassothérapie. Golf du soleil</t>
  </si>
  <si>
    <t>Sota (maroc)</t>
  </si>
  <si>
    <t>Proma Industrie Sa</t>
  </si>
  <si>
    <t>PROMA INDUSTRIE</t>
  </si>
  <si>
    <t>zone ind. Atlantic free zone , lot. I.09, Ameur Seflia  14000 Kénitra - Maroc</t>
  </si>
  <si>
    <t>https://www.kerix.net/fr/annuaire-entreprise/proma-industrie</t>
  </si>
  <si>
    <t>Abdessalam Benjelloun ( Directeur Général )</t>
  </si>
  <si>
    <t>Fabrication de pièces et sous-ensembles automobiles</t>
  </si>
  <si>
    <t>Nuova Ondamar</t>
  </si>
  <si>
    <t>NUOVA ONDAMAR</t>
  </si>
  <si>
    <t>Zone industrielle Tassila , lot. 80, Tassila 3  80650 Agadir - Maroc</t>
  </si>
  <si>
    <t>https://www.kerix.net/fr/annuaire-entreprise/nuova-ondamar</t>
  </si>
  <si>
    <t>Salvatore Bramato ( Gérant )  Brahim Bousalem ( Directeur Administratif et Financier )</t>
  </si>
  <si>
    <t>Traitement, congélation et export de produits de la mer</t>
  </si>
  <si>
    <t>Fonciere Ben Sargao</t>
  </si>
  <si>
    <t>Suta sucrerie Tadla</t>
  </si>
  <si>
    <t>SUTA</t>
  </si>
  <si>
    <t>Km.46 route de Marrakech - Kmis Ouled Ayad - BP80 23000 Beni Mellal - Maroc</t>
  </si>
  <si>
    <t>https://www.kerix.net/fr/annuaire-entreprise/suta</t>
  </si>
  <si>
    <t>Hassan Mounir ( Directeur Général délégué )    Abdelhadi ElHasnaoui ( Directeur Usine )</t>
  </si>
  <si>
    <t>Production de sucre blanc, sucre en pains, granulés, lingots, morceaux, mélasse et pellets de betterave.</t>
  </si>
  <si>
    <t>Bestmark group</t>
  </si>
  <si>
    <t>BESTMARK</t>
  </si>
  <si>
    <t>15, avenue du Deux Mars 20500 Casablanca - Maroc</t>
  </si>
  <si>
    <t>https://www.kerix.net/fr/annuaire-entreprise/bestmark</t>
  </si>
  <si>
    <t>Oussama Ghissassi ( Gérant )    Fouad Ihfadi ( Directeur Financier )  Mouna Hariri ( Respons. RH )  Mohamed Nejjari ( Responsable Informatique )</t>
  </si>
  <si>
    <t>Matériel et fournitures informatiques et télécom.</t>
  </si>
  <si>
    <t>Best Capital Invest (maroc)</t>
  </si>
  <si>
    <t>Societe Des Carburants De Nador</t>
  </si>
  <si>
    <t>Sama fonciere</t>
  </si>
  <si>
    <t>La centrale vinispirit</t>
  </si>
  <si>
    <t>Serp</t>
  </si>
  <si>
    <t>SERP</t>
  </si>
  <si>
    <t>113, lot. Bel Majjad Al Massar  40000 Marrakech - Maroc</t>
  </si>
  <si>
    <t>https://www.kerix.net/fr/annuaire-entreprise/serp</t>
  </si>
  <si>
    <t>Mohamed Zraidi ( Président Directeur Général )  Larbi Mansouri ( Directeur Général )  ElMaati Hanani ( Directeur des Ressources Humaines )</t>
  </si>
  <si>
    <t>Setexam</t>
  </si>
  <si>
    <t>SETEXAM</t>
  </si>
  <si>
    <t>km 7, Rte de Tanger, hay  ElAssam - BP210 14000 Kénitra - Maroc</t>
  </si>
  <si>
    <t>https://www.kerix.net/fr/annuaire-entreprise/setexam</t>
  </si>
  <si>
    <t>Rachid Lebbar ( Président Directeur Général )  Youssef Sarhmouti ( Directeur Financier )  Said Mabrouk ( Responsable Informatique )</t>
  </si>
  <si>
    <t>Production d'agar-agar. Certification ISO 9001/2000</t>
  </si>
  <si>
    <t>Aquaculture-produits, Algues, plantes aquatiques, agar-agar</t>
  </si>
  <si>
    <t>Ram express</t>
  </si>
  <si>
    <t>RAM EXPRESS</t>
  </si>
  <si>
    <t>aéroport d' Anfa , Hay Hassani  21500 Casablanca - Maroc</t>
  </si>
  <si>
    <t>https://www.kerix.net/fr/annuaire-entreprise/ram-express</t>
  </si>
  <si>
    <t>Abdelghani ElAissoug ( Directeur Général )</t>
  </si>
  <si>
    <t>Transport de voyageurs et marchandises lié aux activités portuaires</t>
  </si>
  <si>
    <t>Distripack</t>
  </si>
  <si>
    <t>DISTRIPACK</t>
  </si>
  <si>
    <t>Sidi Moumen , lot. les Loupiots lot. 6, n° 35 rue 1 - BP 19586 20401 Casablanca - Maroc</t>
  </si>
  <si>
    <t>https://www.kerix.net/fr/annuaire-entreprise/distripack</t>
  </si>
  <si>
    <t>Younès Bouftass ( Gérant )</t>
  </si>
  <si>
    <t>Import de produits d'emballages, papiers, papiers alu ...</t>
  </si>
  <si>
    <t>Emballages, conditionnements en papier et carton, Papier et carton -emballages et conditionnements divers, Sacs, sachets en papier, Boîtes cageots, caisses en carton, Accessoires d'emballage en papier et carton, Autres conditionnements en papier, carton, Papiers, Papier à usage sanitaire et domestique, Papier pour emballage</t>
  </si>
  <si>
    <t>Bon appétit, Classic, Flora, Pack.it</t>
  </si>
  <si>
    <t>Marcont Structures</t>
  </si>
  <si>
    <t>MARCONT STRUCTURES</t>
  </si>
  <si>
    <t>186,  zone industrielle de Bouznika 13100 Bouznika - Maroc</t>
  </si>
  <si>
    <t>https://www.kerix.net/fr/annuaire-entreprise/marcont-structures</t>
  </si>
  <si>
    <t>Mohamed Malal ( Gérant )    Yasser Idrissi Kaitouni ( Directeur Export )</t>
  </si>
  <si>
    <t>Fabrication de poteaux et pylônes de transport et distribution de l'énergie mt/bt. Fabrication de poteaux de signalisation urbaine.</t>
  </si>
  <si>
    <t>Sofamel(maroc)</t>
  </si>
  <si>
    <t>Faracha immo</t>
  </si>
  <si>
    <t>Al akaria developpement</t>
  </si>
  <si>
    <t>Atlantic Foods</t>
  </si>
  <si>
    <t>ATLANTIC FOODS</t>
  </si>
  <si>
    <t>20,  Parc industr. Cfcim-Oulad Salah 27182 Bouskoura - Maroc</t>
  </si>
  <si>
    <t>https://www.kerix.net/fr/annuaire-entreprise/atlantic-foods</t>
  </si>
  <si>
    <t>Kamil Touhami Ouazzani ( Gérant)    Hamza Laabi ( Directeur Général )</t>
  </si>
  <si>
    <t>Fournitures pour pâtissiers</t>
  </si>
  <si>
    <t>Alimentation-produits, Industrie alimentaire-matières premières, Sucre et dérivés, Condiments et épices, Moutardes et sauces, Vinaigres, Alimentation animale, Aliments pour chiens et chats, Café, thé, cacao et tabacs, Café en doses, Conserves alimentaires, Viande -conserves, Légumes -conserves, Fruits -conserves, Confitures, marmelades, compotes</t>
  </si>
  <si>
    <t>Vahiné, Ducros, Valrhona</t>
  </si>
  <si>
    <t>Etapex international</t>
  </si>
  <si>
    <t>ETAPEX INTERNATIONAL</t>
  </si>
  <si>
    <t>Av. 20 Août, Secteur Touristique, n° 27 - Parcelle V26 80000 Agadir - Maroc</t>
  </si>
  <si>
    <t>https://www.kerix.net/fr/annuaire-entreprise/etapex-international</t>
  </si>
  <si>
    <t>Martel Bernardeau ( Directeur Général )</t>
  </si>
  <si>
    <t>Exploitation hôtelière</t>
  </si>
  <si>
    <t>Hôtels et résidences, Gestion hotelière (services)</t>
  </si>
  <si>
    <t>Médicaments Distribution- MD5</t>
  </si>
  <si>
    <t>MD5</t>
  </si>
  <si>
    <t>21, rue des Asphodèles , Maârif  20380 Casablanca - Maroc</t>
  </si>
  <si>
    <t>https://www.kerix.net/fr/annuaire-entreprise/md5</t>
  </si>
  <si>
    <t>Yasmine Lahlou Filali ( Co-Gérant )    Abdallah Lahlou Filali ( Co-Gérant )    Myriam Lahlou Filali ( Co-Gérant )</t>
  </si>
  <si>
    <t>Azelis Morocco</t>
  </si>
  <si>
    <t>AZELIS MOROCCO</t>
  </si>
  <si>
    <t>route de Rabat (r.p. 1) , Km. 9 - Aïn Sebaa  20250 Casablanca - Maroc</t>
  </si>
  <si>
    <t>https://www.kerix.net/fr/annuaire-entreprise/azelis-morocco</t>
  </si>
  <si>
    <t>Salim Raiss ( Directeur Général )    Lamiaa Tagmouti ( Directeur Général Adjoint )</t>
  </si>
  <si>
    <t>Distribution de produits chimiques pour industrie agroalimentaire, pharmaceutique, textile, peinture</t>
  </si>
  <si>
    <t>Alimentation-produits, Industrie alimentaire-matières premières, Essences et arômes alimentaires, Ingrédients alimentaires, Chimie (par applications), Alimentation et boissons (produits chimiques), Peintures, vernis (produits chimiques), Plastiques, caoutchouc (produits chimiques), Textiles (produits chimiques), Traitement des surfaces (produits chimiques), Produits chimiques divers</t>
  </si>
  <si>
    <t>Dachser Morocco</t>
  </si>
  <si>
    <t>DACHSER MOROCCO</t>
  </si>
  <si>
    <t>Bd Hassan II 28800 Mohammedia - Maroc</t>
  </si>
  <si>
    <t>https://www.kerix.net/fr/annuaire-entreprise/dachser-morocco</t>
  </si>
  <si>
    <t>Mhamed Chraibi ( Directeur Général )  Zakaria Latif ( Directeur Financier )  Mathieu Brouard ( Directeur Commercial )</t>
  </si>
  <si>
    <t>Transport national et international</t>
  </si>
  <si>
    <t>Entreposage, logistique, Magasins d'entreposage sous douane, Transports -conseils et services, Commissionnaires agréés en transports, Transitaires, Transports routiers (entreprises), Transports internationaux tir</t>
  </si>
  <si>
    <t>Dachser Gmbh</t>
  </si>
  <si>
    <t>Eneria Maroc</t>
  </si>
  <si>
    <t>ENERIA MAROC</t>
  </si>
  <si>
    <t>281, zone indust Sud-Ouest 28800 Mohammedia - Maroc</t>
  </si>
  <si>
    <t>https://www.kerix.net/fr/annuaire-entreprise/eneria-maroc</t>
  </si>
  <si>
    <t>Khalid Sadoumy ( Directeur Administratif et Financier )  Adil ElHami ( Directeur Commercial )  Khalid Sadoumy ( Responsable Export )</t>
  </si>
  <si>
    <t>Distribution de carburants, lubrifiants et graisses, fuel industriel, liquide de refroidissement, lave glace</t>
  </si>
  <si>
    <t>G-Oil, Vosca, Eneria</t>
  </si>
  <si>
    <t>Grande semoulerie de Safi</t>
  </si>
  <si>
    <t>GRANDES SEMOULERIES DE SAFI</t>
  </si>
  <si>
    <t>route du Djorf El Youdi - Q.I. - BP35 46000 Safi - Maroc</t>
  </si>
  <si>
    <t>https://www.kerix.net/fr/annuaire-entreprise/grandes-semouleries-de-safi</t>
  </si>
  <si>
    <t>Rafik Ouhaj ( Directeur Général )  Youssef Mekouar ( Directeur Administratif et Financier )    Aicha Aboutahir ( Respons. RH )  Imane Aboulhouda ( Directeur Marketing )</t>
  </si>
  <si>
    <t>Semoulerie industrielle</t>
  </si>
  <si>
    <t>Unireef</t>
  </si>
  <si>
    <t>UNIREEF</t>
  </si>
  <si>
    <t>12, rue El Oraibi Jilali -ex Foucauld 20000 Casablanca - Maroc</t>
  </si>
  <si>
    <t>https://www.kerix.net/fr/annuaire-entreprise/unireef</t>
  </si>
  <si>
    <t>Philip Douglas Gray ( Co-Gérant)  Majid Bennis ( Directeur Général )</t>
  </si>
  <si>
    <t>Armement et affrêtement de navires</t>
  </si>
  <si>
    <t>Auto Abda</t>
  </si>
  <si>
    <t>Bitulife</t>
  </si>
  <si>
    <t>BITULIFE</t>
  </si>
  <si>
    <t>R.N. 109 Ahl Loghlam, Ain Harrouda - BP.10 20640 Tit Mellil - Maroc</t>
  </si>
  <si>
    <t>https://www.kerix.net/fr/annuaire-entreprise/bitulife</t>
  </si>
  <si>
    <t>Aniss ElBied ( Président Directeur Général )    Nasser ElBied ( Directeur Général Délégué )  Stéphane Barthélemy ( Directeur Général Adjoint )  Nasser ElBied ( Responsable Export )</t>
  </si>
  <si>
    <t>Fabrication de membranes d'étanchéité en bitume modifié. Certifié Iso 9001/2008</t>
  </si>
  <si>
    <t>Bituflex, Bituplast, Bitukote, Rockflex, Bitulife Liquid, PolyTop, PolyFlex, Isorock, Doerken, Delta, Ixxo, Roaf Pir</t>
  </si>
  <si>
    <t>Jti</t>
  </si>
  <si>
    <t>JTI</t>
  </si>
  <si>
    <t>6, allée des Tilleuls , ang. Abricotiers, Q. Hippodrome  20250 Casablanca - Maroc</t>
  </si>
  <si>
    <t>https://www.kerix.net/fr/annuaire-entreprise/jti</t>
  </si>
  <si>
    <t>Simon Matta ( Directeur Général )</t>
  </si>
  <si>
    <t>Commercialisation de cigarettes. Green factory, bureau de liaison</t>
  </si>
  <si>
    <t>Winston, Camel</t>
  </si>
  <si>
    <t>Didali</t>
  </si>
  <si>
    <t>DIDALI</t>
  </si>
  <si>
    <t>9, rue du Yémen ex Jouvencel 20000 Casablanca - Maroc</t>
  </si>
  <si>
    <t>https://www.kerix.net/fr/annuaire-entreprise/didali</t>
  </si>
  <si>
    <t>Nour Zine ( Gérant )</t>
  </si>
  <si>
    <t>Vente de fournitures et matériels informatiques</t>
  </si>
  <si>
    <t>Trainvest</t>
  </si>
  <si>
    <t>TRAINVEST</t>
  </si>
  <si>
    <t>463, lot. Al Afak, appt. 1  40000 Marrakech - Maroc</t>
  </si>
  <si>
    <t>https://www.kerix.net/fr/annuaire-entreprise/trainvest</t>
  </si>
  <si>
    <t>Mustapha Mabrouk ( Gérant )</t>
  </si>
  <si>
    <t>Travaux de voiries, location de matériel btp</t>
  </si>
  <si>
    <t>Foncière Iskane</t>
  </si>
  <si>
    <t>General first food services</t>
  </si>
  <si>
    <t>Multigrain</t>
  </si>
  <si>
    <t>MULTIGRAIN</t>
  </si>
  <si>
    <t>rue Mohamed Errachid -ex Plage , Imane center, 6° étg. n° 2 20000 Casablanca - Maroc</t>
  </si>
  <si>
    <t>https://www.kerix.net/fr/annuaire-entreprise/multigrain</t>
  </si>
  <si>
    <t>Mohamed Benzakour ( Gérant )  Zakia Benzakour ( Directeur Général )</t>
  </si>
  <si>
    <t>Import-export céréales et légumineuses, caroubes et prestations de services (stockage - hangars et silos)</t>
  </si>
  <si>
    <t>Agriculture-produits, Légumes secs, céréales, Import-export, Export agroalimentaire, boissons</t>
  </si>
  <si>
    <t>Groupe Benz (maroc)</t>
  </si>
  <si>
    <t>Assiette nordique</t>
  </si>
  <si>
    <t>L'ASSIETTE NORDIQUE</t>
  </si>
  <si>
    <t>1, allée des Mandariniers - Ain Sebaa 20250 Casablanca - Maroc</t>
  </si>
  <si>
    <t>https://www.kerix.net/fr/annuaire-entreprise/lassiette-nordique</t>
  </si>
  <si>
    <t>Rachid Slaoui ( Gérant )  Mehdi Slaoui ( Directeur Général )</t>
  </si>
  <si>
    <t>Fûmage et transformation du poisson</t>
  </si>
  <si>
    <t>Aliments gastronomiques, Salaison, fumaisons</t>
  </si>
  <si>
    <t>Clemessy Maroc</t>
  </si>
  <si>
    <t>CLEMESSY MAROC</t>
  </si>
  <si>
    <t>7, rue Ghiriane -ex. Vuillanier , Ain Sebaâ 20250 Casablanca - Maroc</t>
  </si>
  <si>
    <t>https://www.kerix.net/fr/annuaire-entreprise/clemessy-maroc</t>
  </si>
  <si>
    <t>Talal Nourre ( Directeur )</t>
  </si>
  <si>
    <t>Génie électrique et automatismes industriels</t>
  </si>
  <si>
    <t>Clemessy (france)</t>
  </si>
  <si>
    <t>Mobycross</t>
  </si>
  <si>
    <t>MOBYCROSS</t>
  </si>
  <si>
    <t>98, bd Chefchaouni (Ain Sebaa) , km 11.500  20600 Casablanca - Maroc</t>
  </si>
  <si>
    <t>https://www.kerix.net/fr/annuaire-entreprise/mobycross</t>
  </si>
  <si>
    <t>Mohamed Houssaini ( Directeur Général )</t>
  </si>
  <si>
    <t>Importation de cycles et motocycles</t>
  </si>
  <si>
    <t>Elser - Electro Serghini</t>
  </si>
  <si>
    <t>Xceed customer</t>
  </si>
  <si>
    <t>XCEED MAROC</t>
  </si>
  <si>
    <t>Casanearshore (Sidi Maarouf) , shore 18 n° 1  20270 Casablanca - Maroc</t>
  </si>
  <si>
    <t>https://www.kerix.net/fr/annuaire-entreprise/xceed-maroc</t>
  </si>
  <si>
    <t>Nadia Bachtali ( Directeur )</t>
  </si>
  <si>
    <t>Centre d'appel et service back office</t>
  </si>
  <si>
    <t>S2m</t>
  </si>
  <si>
    <t>S2M</t>
  </si>
  <si>
    <t>Casanearshore (Sidi Maarouf) , shore.2 C-306 20270 Casablanca - Maroc</t>
  </si>
  <si>
    <t>https://www.kerix.net/fr/annuaire-entreprise/s2m</t>
  </si>
  <si>
    <t>Saïd Rkaïbi ( Président conseil de surveillance)    Rachid Abou ElBal ( Président du Directoire )</t>
  </si>
  <si>
    <t>Edition, intégration et hébergement de solutions monétiques. Personnalisation de moyens de paiement (cartes et chêques). Editique, outsourcing. Certification ISO 9001/2000 (2006)</t>
  </si>
  <si>
    <t>Selectsystem</t>
  </si>
  <si>
    <t>Gharb Maamora Auto</t>
  </si>
  <si>
    <t>GHARB MAAMORA AUTO</t>
  </si>
  <si>
    <t>28, av. Moulay Abdelaziz  14000 Kénitra - Maroc</t>
  </si>
  <si>
    <t>https://www.kerix.net/fr/annuaire-entreprise/gharb-maamora-auto</t>
  </si>
  <si>
    <t>Saïd Ait Simmou ( Directeur Général )  Marouane M. Kandil ( Directeur des opérations )</t>
  </si>
  <si>
    <t>Marchand de voiture automobile</t>
  </si>
  <si>
    <t>Minoterie Achark</t>
  </si>
  <si>
    <t>MINOTERIE ACHARK</t>
  </si>
  <si>
    <t>quartier industriel , route d'Algérie, lot n°4 60000 Oujda - Maroc</t>
  </si>
  <si>
    <t>https://www.kerix.net/fr/annuaire-entreprise/minoterie-achark</t>
  </si>
  <si>
    <t>Lahbib Nouri ( Directeur Général )  Mohamed Tenouri ( Directeur Technique )</t>
  </si>
  <si>
    <t>minoterie industrielle</t>
  </si>
  <si>
    <t>Ouargaz</t>
  </si>
  <si>
    <t>OUARGAZ</t>
  </si>
  <si>
    <t>https://www.kerix.net/fr/annuaire-entreprise/ouargaz</t>
  </si>
  <si>
    <t>Centre emplisseur de gaz.</t>
  </si>
  <si>
    <t>Total Maroc</t>
  </si>
  <si>
    <t>Sophagharb</t>
  </si>
  <si>
    <t>SOPHAGHARB</t>
  </si>
  <si>
    <t>zone industrielle Sidi Bouzekri , lot 30 50000 Meknès - Maroc</t>
  </si>
  <si>
    <t>https://www.kerix.net/fr/annuaire-entreprise/sophagharb</t>
  </si>
  <si>
    <t>Lahcen Senhaji ( Président)</t>
  </si>
  <si>
    <t>Distribution de produits para, pharmaceutiques et vétérinaires</t>
  </si>
  <si>
    <t>Dyar Al Mansour</t>
  </si>
  <si>
    <t>Décapro Maroc</t>
  </si>
  <si>
    <t>DÉCAPRO MAROC</t>
  </si>
  <si>
    <t>quartier Beausite , en face club Altadis - Ain Sebaa 20250 Casablanca - Maroc</t>
  </si>
  <si>
    <t>https://www.kerix.net/fr/annuaire-entreprise/decapro-maroc</t>
  </si>
  <si>
    <t>Rabii Illahou ( Gérant )  Salma Khalifi ( Directeur Financier )</t>
  </si>
  <si>
    <t>Production d'articles de sports et sportswear</t>
  </si>
  <si>
    <t>Prêt-à-porter, Vêtements de sport</t>
  </si>
  <si>
    <t>Décathlon (France)</t>
  </si>
  <si>
    <t>Saadec - Africaine Saada</t>
  </si>
  <si>
    <t>SAADEC</t>
  </si>
  <si>
    <t>km.2 route de Kénitra 11000 Salé - Maroc</t>
  </si>
  <si>
    <t>https://www.kerix.net/fr/annuaire-entreprise/saadec</t>
  </si>
  <si>
    <t>Abdelali Ibno Doukali ( Gérant )</t>
  </si>
  <si>
    <t>Matériaux de construction,</t>
  </si>
  <si>
    <t>Danosa(isolation)</t>
  </si>
  <si>
    <t>Habycaf</t>
  </si>
  <si>
    <t>HABYCAF</t>
  </si>
  <si>
    <t>15, rue Chefchaouen (Oukacha) 20250 Casablanca - Maroc</t>
  </si>
  <si>
    <t>https://www.kerix.net/fr/annuaire-entreprise/habycaf</t>
  </si>
  <si>
    <t>Khalid Habi ( Président Directeur Général )</t>
  </si>
  <si>
    <t>Torréfaction de café en vrac (grossiste)</t>
  </si>
  <si>
    <t>CAPING</t>
  </si>
  <si>
    <t>EM ENERGIE MAROC</t>
  </si>
  <si>
    <t>61,  Parc industr. Cfcim-Oulad Salah 27182 Bouskoura - Maroc</t>
  </si>
  <si>
    <t>https://www.kerix.net/fr/annuaire-entreprise/em-energie-maroc</t>
  </si>
  <si>
    <t>Ahmed Yousofi ( Gérant )</t>
  </si>
  <si>
    <t>Ingenierie de conception, réalisation et services multi techniques: énergies renouvelables, tableaux électriques, automatisme, installations électriques, courants faibles, courants forts, fluides, maintenance.</t>
  </si>
  <si>
    <t>Em Energie</t>
  </si>
  <si>
    <t>First Rest international.2</t>
  </si>
  <si>
    <t>FIRST REST INTERNATIONAL 2</t>
  </si>
  <si>
    <t>3, rue Bab El Mansour -ex Lapize , Espace Porte d'Anfa - 3° étg.  20050 Casablanca - Maroc</t>
  </si>
  <si>
    <t>https://www.kerix.net/fr/annuaire-entreprise/first-rest-international-2</t>
  </si>
  <si>
    <t>Nacer ElAlami ( Gérant )</t>
  </si>
  <si>
    <t>Développement des restaurants Mc Donald's au Maroc</t>
  </si>
  <si>
    <t>First Rest International</t>
  </si>
  <si>
    <t>Hamag Project &amp; Forwarding</t>
  </si>
  <si>
    <t>HAMAG PROJECT</t>
  </si>
  <si>
    <t>355, bd Mohammed V , espace Yousra, 10° étg.  20160 Casablanca - Maroc</t>
  </si>
  <si>
    <t>https://www.kerix.net/fr/annuaire-entreprise/hamag-project</t>
  </si>
  <si>
    <t>Mohamed ElMezouar ( Co-Gérant )    Karim ElMezouar ( Co-Gérant )</t>
  </si>
  <si>
    <t>Commissionnaire en transports, transitaire, fret</t>
  </si>
  <si>
    <t>Transports -conseils et services, Commissionnaires agréés en transports, Transitaires</t>
  </si>
  <si>
    <t>Perle électronique</t>
  </si>
  <si>
    <t>LA PERLE ÉLECTRONIQUE</t>
  </si>
  <si>
    <t>rue Ibn Laknane , hay Mohamadi - Ain Sebaâ 20250 Casablanca - Maroc</t>
  </si>
  <si>
    <t>https://www.kerix.net/fr/annuaire-entreprise/la-perle-electronique</t>
  </si>
  <si>
    <t>Abdelmajid Moulim ( Gérant )</t>
  </si>
  <si>
    <t>Vente de matériel électroménager</t>
  </si>
  <si>
    <t>Aic</t>
  </si>
  <si>
    <t>A.I.C.</t>
  </si>
  <si>
    <t>https://www.kerix.net/fr/annuaire-entreprise/aic</t>
  </si>
  <si>
    <t>Mustapha Fahim ( Président)    Hicham Bertul ( Directeur Général )  ElAmine M. Mouazen ( Directeur Commercial )  Lamiaa Benmoumen ( Responsable Export )</t>
  </si>
  <si>
    <t>Signalétique intérieure, enseignes publicitaires, signalisation routière, dispositifs de sécurité routière, mobilier urbain. Certification ISO 9001/2000 (2004)</t>
  </si>
  <si>
    <t>Delta holding (Maroc)</t>
  </si>
  <si>
    <t>Jawda Bois</t>
  </si>
  <si>
    <t>JAWDA BOIS</t>
  </si>
  <si>
    <t>Km. 6,7 - rte d'El Hajeb 50000 Meknès - Maroc</t>
  </si>
  <si>
    <t>https://www.kerix.net/fr/annuaire-entreprise/jawda-bois</t>
  </si>
  <si>
    <t>Rachid Belmekki ( Directeur Général )  Achraf Himmichi ( Directeur Commercial )  Abdelilah Omari ( Directeur Commercial )</t>
  </si>
  <si>
    <t>Importation de bois</t>
  </si>
  <si>
    <t>Cdg Capital</t>
  </si>
  <si>
    <t>CDG CAPITAL</t>
  </si>
  <si>
    <t>place Moulay Hassan - ex Piétri , tour Mamounia 10000 Rabat - Maroc</t>
  </si>
  <si>
    <t>https://www.kerix.net/fr/annuaire-entreprise/cdg-capital</t>
  </si>
  <si>
    <t>Khalid Safir ( Président)    Ouafae Mriouah ( Directeur Général )    Mehdi Bouriss ( Directeur Général )  Marouane Mansouri ( Directeur des Ressources Humaines )  Adil Lghali ( Directeur Informatique )</t>
  </si>
  <si>
    <t>Banque d'investissement. Asset management, corporate finance, activités de marchés, services bancaires et financiers</t>
  </si>
  <si>
    <t>Banques et crédit, Institutions bancaires spécialisées, Finance, Holding et assimilés</t>
  </si>
  <si>
    <t>Caisse de dépôt et de gestion (maroc)</t>
  </si>
  <si>
    <t>Circet Morocco</t>
  </si>
  <si>
    <t>CIRCET MOROCCO</t>
  </si>
  <si>
    <t>lotiss. Mandarona (Sidi Maarouf) , imm. Promoffice, 2° étg. 20520 Casablanca - Maroc</t>
  </si>
  <si>
    <t>https://www.kerix.net/fr/annuaire-entreprise/circet-morocco</t>
  </si>
  <si>
    <t>Ahmed Hassani ( Directeur Général )</t>
  </si>
  <si>
    <t>Création et maintien de réseaux de télécommunication</t>
  </si>
  <si>
    <t>Télécommunication -études et réalisations de réseaux, Ingénierie en réseaux de télécommunication</t>
  </si>
  <si>
    <t>Transport Bin Al Widane</t>
  </si>
  <si>
    <t>Al Madina Fer</t>
  </si>
  <si>
    <t>AL MADINA FER</t>
  </si>
  <si>
    <t>143, av. Brahim Roudani, 1° étg., hay El Wahda 26100 Berrechid - Maroc</t>
  </si>
  <si>
    <t>https://www.kerix.net/fr/annuaire-entreprise/al-madina-fer</t>
  </si>
  <si>
    <t>Abderrahim Kamili ( Co-Gérant )    ElMehdi Kamili ( Co-Gérant )</t>
  </si>
  <si>
    <t>Marchand de matériaux de construction</t>
  </si>
  <si>
    <t>Matériaux de construction - négoce, Matériaux de construction</t>
  </si>
  <si>
    <t>Electrolux Maroc</t>
  </si>
  <si>
    <t>ELECTROLUX MAROC</t>
  </si>
  <si>
    <t>lotissement la Colline (Sidi Maarouf) , imm. California Garden, bât. B - 1° étg.  20270 Casablanca - Maroc</t>
  </si>
  <si>
    <t>https://www.kerix.net/fr/annuaire-entreprise/electrolux-maroc</t>
  </si>
  <si>
    <t>Samir Boukhriss ( Directeur Général )</t>
  </si>
  <si>
    <t>Matériel électroménager</t>
  </si>
  <si>
    <t>Électroménager et équipement domestique, Électro-ménager pour la cuisine, Électro-ménager pour le ménage</t>
  </si>
  <si>
    <t>Aiguebelle</t>
  </si>
  <si>
    <t>AIGUEBELLE</t>
  </si>
  <si>
    <t>174, route des bd Abdelkrim Al Khatib 20500 Casablanca - Maroc</t>
  </si>
  <si>
    <t>https://www.kerix.net/fr/annuaire-entreprise/aiguebelle</t>
  </si>
  <si>
    <t>Amine Berrada Sounni ( Directeur Général )    Mohamed Simou ( Responsable Export )</t>
  </si>
  <si>
    <t>fabrication de chocolat et confiserie. Certification ISO 9001/2008</t>
  </si>
  <si>
    <t>Confiserie et chocolat, pâtisserie, Confiserie, Chocolats</t>
  </si>
  <si>
    <t>Omnipar (maroc)</t>
  </si>
  <si>
    <t>Sahara Fruit</t>
  </si>
  <si>
    <t>Sicmaco</t>
  </si>
  <si>
    <t>SICMACO</t>
  </si>
  <si>
    <t>km.4,5 route Aïn Bni Mathar 60000 Oujda - Maroc</t>
  </si>
  <si>
    <t>https://www.kerix.net/fr/annuaire-entreprise/sicmaco</t>
  </si>
  <si>
    <t>Lahbib ElEulj ( Gérant )    Nadia ElEulj ( Directeur Administratif et Financier )  Moncef Sekkat ( Respons. RH )</t>
  </si>
  <si>
    <t>Matériaux de construction en béton pour batiment et g.c., planchers précontraints</t>
  </si>
  <si>
    <t>Béton - produits en, Parpaings, pavés en béton, Tuyaux et canalisations en béton, Éléments moulés divers en béton (-20kg), Éléments moulés divers en béton (+20kg), Bétons prêt-à-l'emploi, Béton prêt à l'emploi bpe, Matériaux de construction - négoce, Matériaux de construction, Pavés et dallages divers, Sable, agrégats, Sable et graviers</t>
  </si>
  <si>
    <t>Groupe El Alj</t>
  </si>
  <si>
    <t>Laassilate Viande</t>
  </si>
  <si>
    <t>Virgin Morocco</t>
  </si>
  <si>
    <t>VIRGIN MEGASTORE</t>
  </si>
  <si>
    <t>centre commercial Am Mazar - route de l'Ourika 40000 Marrakech - Maroc</t>
  </si>
  <si>
    <t>https://www.kerix.net/fr/annuaire-entreprise/virgin-megastore</t>
  </si>
  <si>
    <t>Rachid M. Slioui ( Directeur )</t>
  </si>
  <si>
    <t>Magasin grande surface musique, video, gaming, livres</t>
  </si>
  <si>
    <t>Fairmont Royal Palm</t>
  </si>
  <si>
    <t>FAIRMONT ROYAL PALM MARRAKECH</t>
  </si>
  <si>
    <t>Km 12, route d’Amizmiz 40000 Marrakech - Maroc</t>
  </si>
  <si>
    <t>https://www.kerix.net/fr/annuaire-entreprise/fairmont-royal-palm-marrakech</t>
  </si>
  <si>
    <t>Jean-François Brun ( Directeur Général )</t>
  </si>
  <si>
    <t>Hotel ***** de luxe</t>
  </si>
  <si>
    <t>Transwin</t>
  </si>
  <si>
    <t>TRANSWIN</t>
  </si>
  <si>
    <t>https://www.kerix.net/fr/annuaire-entreprise/transwin</t>
  </si>
  <si>
    <t>Bennis Yassine ( Directeur Général )</t>
  </si>
  <si>
    <t>Logistique et transport pour multi-secteurs: agroalimentaire, engrais, sidérurgie, carrière</t>
  </si>
  <si>
    <t>Energy transfo</t>
  </si>
  <si>
    <t>ENERGY TRANSFO</t>
  </si>
  <si>
    <t>zone indust Sidi Bernoussi 1 , bd Attaka - km 11.5 route des Zenatas 111 20590 Casablanca - Maroc</t>
  </si>
  <si>
    <t>https://www.kerix.net/fr/annuaire-entreprise/energy-transfo</t>
  </si>
  <si>
    <t>Othman Taarji ( Directeur Général )</t>
  </si>
  <si>
    <t>Fabrication de transformateurs, poste mobile MT/BT. Postes de transformation, cellules Mta, Ppdm, bornes de recharge électrique</t>
  </si>
  <si>
    <t>Électricité -matériel de production, Transformateurs mt bt, Bornes de recharge électrique irve</t>
  </si>
  <si>
    <t>Energy holding</t>
  </si>
  <si>
    <t>Oumoujane Travaux</t>
  </si>
  <si>
    <t>Imandy Grains</t>
  </si>
  <si>
    <t>IMANDY GRAINS</t>
  </si>
  <si>
    <t>Douar Laasilat, lot. n° 24, Commune Khyayta  26402 Had Soualem - Maroc</t>
  </si>
  <si>
    <t>https://www.kerix.net/fr/annuaire-entreprise/imandy-grains</t>
  </si>
  <si>
    <t>Ahmed Chermati ( Gérant )</t>
  </si>
  <si>
    <t>Marchand de grains en gros</t>
  </si>
  <si>
    <t>Pernod Ricard Maroc</t>
  </si>
  <si>
    <t>PERNOD RICARD MAROC</t>
  </si>
  <si>
    <t>bd Abderrahim Bouabid -ex Jerrada , angle route d'El Jadida - Green Office 20200 Casablanca - Maroc</t>
  </si>
  <si>
    <t>https://www.kerix.net/fr/annuaire-entreprise/pernod-ricard-maroc</t>
  </si>
  <si>
    <t>Saloua Belamine ( Directeur Général )</t>
  </si>
  <si>
    <t>Importation distribution de vins et spiritueux</t>
  </si>
  <si>
    <t>Ricard, Pastis 51, Perrier Jouët, Mumm, Royal Salute, Chivas Regal, The Glenlivet, Jameson, Ballantines, Clan Campbell, Long John, Martell, Kahlua, Havana Club, Elyx, Absolut, Wyborowa, Beefeater, Olmeca</t>
  </si>
  <si>
    <t>Pernod Ricard (Menat)</t>
  </si>
  <si>
    <t>Louis vuitton maroc</t>
  </si>
  <si>
    <t>LOUIS VUITTON MAROC</t>
  </si>
  <si>
    <t>1, bd de l' Océan Atlantique -ex Biarritz , Ain Diab 20050 Casablanca - Maroc</t>
  </si>
  <si>
    <t>https://www.kerix.net/fr/annuaire-entreprise/louis-vuitton-maroc</t>
  </si>
  <si>
    <t>lessandro Valenti ( Gérant)  Diclea Sebam ( Directeur Général )</t>
  </si>
  <si>
    <t>Importation d'articles de luxe</t>
  </si>
  <si>
    <t>Hygienic Modern Industries (Hmi)</t>
  </si>
  <si>
    <t>HMI</t>
  </si>
  <si>
    <t>111 route cotière - El Mesbahiate - El Hassania 28800 Mohammedia - Maroc</t>
  </si>
  <si>
    <t>https://www.kerix.net/fr/annuaire-entreprise/hmi</t>
  </si>
  <si>
    <t>Moncef Belkhayat ( Président)    Ali M. Tazi ( Administrateur Directeur Général )</t>
  </si>
  <si>
    <t>Production de produits hygiéniques, eau de Javel, produits d'entretien ménager.</t>
  </si>
  <si>
    <t>Aqua Plus, Fine, Ace, Tide, Forza, Sanicroix</t>
  </si>
  <si>
    <t>T.K Fer</t>
  </si>
  <si>
    <t>Nesk Investment</t>
  </si>
  <si>
    <t>Sicotam</t>
  </si>
  <si>
    <t>Setrat</t>
  </si>
  <si>
    <t>SETRAT</t>
  </si>
  <si>
    <t>4, rue de Larache 10000 Rabat - Maroc</t>
  </si>
  <si>
    <t>https://www.kerix.net/fr/annuaire-entreprise/setrat</t>
  </si>
  <si>
    <t>Boujemaa Boudali ( Gérant )</t>
  </si>
  <si>
    <t>Irrigation, assainissement. voirie, génie-civil, galeries, aménagement urbain</t>
  </si>
  <si>
    <t>Mondial Fruits Secs</t>
  </si>
  <si>
    <t>Global Management Tangier</t>
  </si>
  <si>
    <t>Henry's biscuiterie</t>
  </si>
  <si>
    <t>Henry\'s biscuiterie</t>
  </si>
  <si>
    <t>BISCUITERIE HENRY'S</t>
  </si>
  <si>
    <t>rue du caire -ex E (z.i. Est) , lots.16-17 20250 Casablanca - Maroc</t>
  </si>
  <si>
    <t>https://www.kerix.net/fr/annuaire-entreprise/biscuiterie-henrys</t>
  </si>
  <si>
    <t>Zahra ElAlaoui ( Président)  Hafid ElAlaoui ( Directeur Général )  Fouad Sebbar ( Respons. RH )</t>
  </si>
  <si>
    <t>Biscuiterie industrielle</t>
  </si>
  <si>
    <t>Mutronic</t>
  </si>
  <si>
    <t>MUTRONIC</t>
  </si>
  <si>
    <t>rue du Soldat Emile Brunet , angle Louis Ferré 20300 Casablanca - Maroc</t>
  </si>
  <si>
    <t>https://www.kerix.net/fr/annuaire-entreprise/mutronic</t>
  </si>
  <si>
    <t>Mohamed Gass ( Président Directeur Général )  Hamid Chennaoui ( Directeur Général Adjoint )  Hassan Gass ( Directeur )</t>
  </si>
  <si>
    <t>Impression sur métal, fabrication d'emballages métalliques, fabrication de bidons en plastiques (certifié ISO 9001/2000 en 2003).</t>
  </si>
  <si>
    <t>Emballages, conditionnements métalliques, Boîtes, couvercles métalliques, Boîtes pour conserveries et boissons</t>
  </si>
  <si>
    <t>Benlafkih et fils</t>
  </si>
  <si>
    <t>ETS BENLAFKIH ET FILS</t>
  </si>
  <si>
    <t>120, rue Mohamed Smiha 20090 Casablanca - Maroc</t>
  </si>
  <si>
    <t>https://www.kerix.net/fr/annuaire-entreprise/ets-benlafkih-et-fils</t>
  </si>
  <si>
    <t>Mostafa Benlafkih ( Gérant )</t>
  </si>
  <si>
    <t>Thé et infusion</t>
  </si>
  <si>
    <t>Asta</t>
  </si>
  <si>
    <t>Monde préfa</t>
  </si>
  <si>
    <t>Béton chantier</t>
  </si>
  <si>
    <t>BÉTON CHANTIER</t>
  </si>
  <si>
    <t>Hay Riyad , 4 av. Addolb - rue Al Cocos, sect. 14  12000 Rabat - Maroc</t>
  </si>
  <si>
    <t>https://www.kerix.net/fr/annuaire-entreprise/beton-chantier</t>
  </si>
  <si>
    <t>Khalid M. Lahlou ( Gérant )  Reda M. Tazi ( Directeur Commercial )</t>
  </si>
  <si>
    <t>Vente de béton</t>
  </si>
  <si>
    <t>Bétons prêt-à-l'emploi, Béton prêt à l'emploi bpe</t>
  </si>
  <si>
    <t>Ouafa plastique</t>
  </si>
  <si>
    <t>OUAFA PLASTIQUE</t>
  </si>
  <si>
    <t>Q.I. Bensouda - 351/352 lotiss. EnNamae 30000 Fés - Maroc</t>
  </si>
  <si>
    <t>https://www.kerix.net/fr/annuaire-entreprise/ouafa-plastique</t>
  </si>
  <si>
    <t>Mohamed Taoudi Benchekroun ( Gérant )  Rida Taoudi Benchekroun ( Directeur Général )  Nabil Taoudi Benchekroun ( Directeur d'Exploitation )</t>
  </si>
  <si>
    <t>Fabrication de rouleaux, films et sachets plastiques, sacs poubelles, serres</t>
  </si>
  <si>
    <t>Emballage, conditionnement -matériel et fournitures, Lignes complètes d'emballage et de conditionnement, Accessoires pour l'emballage, Emballages , conditionnements en matières plastiques, Films pour l'emballage en plastique, Sacs, sachets en plastique, Matières plastiques (demi-produits), Feuilles, films, pellicules plastiques, Films rétractables, étirables, Films pour serres, filets agricoles</t>
  </si>
  <si>
    <t>Minoterie Amgala</t>
  </si>
  <si>
    <t>MINOTERIE AMGALA</t>
  </si>
  <si>
    <t>route de Rabat (r.p. 1) km 12,5 Sidi Bernoussi 20600 Casablanca - Maroc</t>
  </si>
  <si>
    <t>https://www.kerix.net/fr/annuaire-entreprise/minoterie-amgala</t>
  </si>
  <si>
    <t>Kacem Raji ( Administrateur Directeur Général )    Mustapha Bouchti ( Directeur Administratif et Financier )</t>
  </si>
  <si>
    <t>Production et distribution de farine de blé. Certification ISO 9002 (2002), ISO 9001/2000 (2003)</t>
  </si>
  <si>
    <t>Teal Technology Services</t>
  </si>
  <si>
    <t>TEAL TECHNOLOGY SERVICES</t>
  </si>
  <si>
    <t>Casanearshore (Sidi Maarouf) , 1100 Bd Al Qods, Shore 1, 3° étg. 20270 Casablanca - Maroc</t>
  </si>
  <si>
    <t>https://www.kerix.net/fr/annuaire-entreprise/teal-technology-services</t>
  </si>
  <si>
    <t>Malak Madrane ( Président Directeur Général )</t>
  </si>
  <si>
    <t>Services relatifs à la transformation numérique et cognitive</t>
  </si>
  <si>
    <t>Rach Kam Negoce</t>
  </si>
  <si>
    <t>Snetor Maroc</t>
  </si>
  <si>
    <t>SNETOR MAROC</t>
  </si>
  <si>
    <t>bd d' Anfa , n° 128 Anfa Center, 7° étg.  20040 Casablanca - Maroc</t>
  </si>
  <si>
    <t>https://www.kerix.net/fr/annuaire-entreprise/snetor-maroc</t>
  </si>
  <si>
    <t>Badr Bourhim ( Directeur )</t>
  </si>
  <si>
    <t>Distribution de matériels plastiques et produits chimiques</t>
  </si>
  <si>
    <t>Chimie (matières premières), Matières plastiques de base, Pétrochimie</t>
  </si>
  <si>
    <t>Maintenance management services environnement</t>
  </si>
  <si>
    <t>MAROC MAINTENANCE ENVIRONNEMENT - M.M.E.</t>
  </si>
  <si>
    <t>hay El Qods (Sidi Bernoussi) , 3 lot. N Salama Iskane rdc appt. 1  20610 Casablanca - Maroc</t>
  </si>
  <si>
    <t>https://www.kerix.net/fr/annuaire-entreprise/maroc-maintenance-environnement-mme</t>
  </si>
  <si>
    <t>Omar Echafi ( Gérant )</t>
  </si>
  <si>
    <t>Ingénierie, conseil, traitement de déchets industriels. Analyse des huiles, recherche des Pcb (pyralène), gestion des Dasri, traitement et réhabilitation des appareils contenant Upcb</t>
  </si>
  <si>
    <t>Kenipharma</t>
  </si>
  <si>
    <t>KÉNIPHARMA</t>
  </si>
  <si>
    <t>Angle rue Saad Zaghloul &amp; Moulay Slimane, mag. n° 1&amp;2  14000 Kénitra - Maroc</t>
  </si>
  <si>
    <t>https://www.kerix.net/fr/annuaire-entreprise/kenipharma</t>
  </si>
  <si>
    <t>Rachid Benziane ( Gérant )</t>
  </si>
  <si>
    <t>Vente en gros spécialités pharmaceutiques et parapharmaceutiques</t>
  </si>
  <si>
    <t>Somabus &amp; Trucks</t>
  </si>
  <si>
    <t>Rri Maroc - Casino Mamounia</t>
  </si>
  <si>
    <t>RRI MAROC</t>
  </si>
  <si>
    <t>av. Bab Jdid, BP 292 - Médina 40000 Marrakech - Maroc</t>
  </si>
  <si>
    <t>https://www.kerix.net/fr/annuaire-entreprise/rri-maroc</t>
  </si>
  <si>
    <t>Willy Debruyn ( Président)  Marc Gea Gregori ( Directeur d'Exploitation )</t>
  </si>
  <si>
    <t>Casino, restaurant, bar, lounge bar</t>
  </si>
  <si>
    <t>Hôtels et résidences, Casinos, salles de jeux</t>
  </si>
  <si>
    <t>Tamuda real estate</t>
  </si>
  <si>
    <t>Engor</t>
  </si>
  <si>
    <t>ENGOR</t>
  </si>
  <si>
    <t>20, rue Ahmed Kadmiri -ex Albert Samain 20100 Casablanca - Maroc</t>
  </si>
  <si>
    <t>https://www.kerix.net/fr/annuaire-entreprise/engor</t>
  </si>
  <si>
    <t>Driss Benjelloun Touimi ( Président Directeur Général )  Latifa Abdeljawad ( Directeur Administratif et Financier )  Leila Benjelloun Touimi ( Directeur des Ressources Humaines )</t>
  </si>
  <si>
    <t>Entreprise de btp</t>
  </si>
  <si>
    <t>Flo</t>
  </si>
  <si>
    <t>FLO</t>
  </si>
  <si>
    <t>47, Parc indust Sapino 27000 Nouasseur - Maroc</t>
  </si>
  <si>
    <t>https://www.kerix.net/fr/annuaire-entreprise/flo</t>
  </si>
  <si>
    <t>Keskin Mustafa Sadan ( Directeur Général )</t>
  </si>
  <si>
    <t>Commercialisation de chaussures en détail</t>
  </si>
  <si>
    <t>Chaussures et articles chaussants, Chaussures de ville, Chaussures de sport, Bottes, Espadrilles, Chaussures en plastique</t>
  </si>
  <si>
    <t>Flo (Turquie)</t>
  </si>
  <si>
    <t>Siden</t>
  </si>
  <si>
    <t>SIDEN</t>
  </si>
  <si>
    <t>Km. 17 route de Casa-Rabat, r.p.1 12000 Témara - Maroc</t>
  </si>
  <si>
    <t>https://www.kerix.net/fr/annuaire-entreprise/siden</t>
  </si>
  <si>
    <t>Philippe Chapeau ( Gérant )</t>
  </si>
  <si>
    <t>Construction métallique, chaudronnerie, charpente, tuyauterie, maintenance mécanique de sites industriels industriels</t>
  </si>
  <si>
    <t>S.e.l.f.a</t>
  </si>
  <si>
    <t>SELFA</t>
  </si>
  <si>
    <t>15, chemin des Dahlias (Beausite) 20250 Casablanca - Maroc</t>
  </si>
  <si>
    <t>https://www.kerix.net/fr/annuaire-entreprise/selfa</t>
  </si>
  <si>
    <t>Ahmed Amaïche ( Gérant )</t>
  </si>
  <si>
    <t>Vente de matériel électrique</t>
  </si>
  <si>
    <t>Gewiss, Top Cable, Fibrain, Continental Electrica, JF, Dortler Kablo, Center Cable, Acome, Pcnet, Kss, Corning, Planet Technology</t>
  </si>
  <si>
    <t>Steep Plastique Maroc</t>
  </si>
  <si>
    <t>STEEP PLASTIQUE MAROC</t>
  </si>
  <si>
    <t>zone ind. Atlantic free zone , lot. II.28, R.n. 4, Ameur Seflia 14000 Kénitra - Maroc</t>
  </si>
  <si>
    <t>https://www.kerix.net/fr/annuaire-entreprise/steep-plastique-maroc</t>
  </si>
  <si>
    <t>Paul Zarifian ( Directeur Général )</t>
  </si>
  <si>
    <t>Fabrication de produits à base de matière plastique</t>
  </si>
  <si>
    <t>Matières plastiques -transformation, Injection moulage, injection soufflage de plastiques</t>
  </si>
  <si>
    <t>Moroccan contractors</t>
  </si>
  <si>
    <t>Globaldis</t>
  </si>
  <si>
    <t>GLOBALDIS</t>
  </si>
  <si>
    <t>bd Abdelkrim Khattabi, rd.pt route de Safi 40000 Marrakech - Maroc</t>
  </si>
  <si>
    <t>https://www.kerix.net/fr/annuaire-entreprise/globaldis</t>
  </si>
  <si>
    <t>Najib Tazi ( Président)  Khalil Bayoumi ( Pharmacien resp. )</t>
  </si>
  <si>
    <t>Sotradema</t>
  </si>
  <si>
    <t>SOTRADEMA</t>
  </si>
  <si>
    <t>av. Hassan 1°, imm. Essaada 104 - cité Dakhla 80000 Agadir - Maroc</t>
  </si>
  <si>
    <t>https://www.kerix.net/fr/annuaire-entreprise/sotradema</t>
  </si>
  <si>
    <t>Mbark Imdlass ( Président)  Mohamed Imdlass ( Directeur Général )</t>
  </si>
  <si>
    <t>Travaux d'adduction d'eau potable, assainissement, hydrocurage, pompage. Détection et réparation de fuites sur conduites d'eau potable. Certifications ISO 9001/2015, ISO 14001/2015, ISO 45001/2018</t>
  </si>
  <si>
    <t>Dama Consulting</t>
  </si>
  <si>
    <t>DAMA CONSULTING</t>
  </si>
  <si>
    <t>34, bd Mohamed Zerktouni , 11° étg.  20100 Casablanca - Maroc</t>
  </si>
  <si>
    <t>https://www.kerix.net/fr/annuaire-entreprise/dama-consulting</t>
  </si>
  <si>
    <t>Jalila Dassili ( Gérant )</t>
  </si>
  <si>
    <t>Cabinet de recrutement et intérim</t>
  </si>
  <si>
    <t>Arcol peintures</t>
  </si>
  <si>
    <t>ARCOL</t>
  </si>
  <si>
    <t>km.20 route d'El Jadida, route second.3005 26100 Berrechid - Maroc</t>
  </si>
  <si>
    <t>https://www.kerix.net/fr/annuaire-entreprise/arcol</t>
  </si>
  <si>
    <t>Abdelmajid ElBahlaoui ( Président Directeur Général )  Ali Bouhou ( Directeur Administratif et Financier )  Ilias Chbani ( Respons. RH )  Samira ElKhaloufi ( Directeur Marketing )  Badr ElAsli ( Responsable Achat )  Jalal Ounas ( Responsable Informatique )</t>
  </si>
  <si>
    <t>fabrication de peintures et vernis.</t>
  </si>
  <si>
    <t>Cromology</t>
  </si>
  <si>
    <t>Conseil. ingenierie et developpement</t>
  </si>
  <si>
    <t>Conseil, ingenierie et developpement</t>
  </si>
  <si>
    <t>CID</t>
  </si>
  <si>
    <t>Parc Technopolis, rocade Rabat-Salé, BP 1340 RP 11100 Sala Al Jadida - Maroc</t>
  </si>
  <si>
    <t>https://www.kerix.net/fr/annuaire-entreprise/cid</t>
  </si>
  <si>
    <t>Ahmed Chalabi ( Directeur Général )  Abdelghani Moustaid ( Responsable Export )</t>
  </si>
  <si>
    <t>Bureau d'ingénieurs-conseils: études techniques, économiques et environnementales des projets civils, de batiment, de transport et d'hydraulique. Certification ISO 9001(2015)</t>
  </si>
  <si>
    <t>Park palmeraie</t>
  </si>
  <si>
    <t>Ricamaroc</t>
  </si>
  <si>
    <t>RICA MAROC</t>
  </si>
  <si>
    <t>1130, bd Mohammed VI 20500 Casablanca - Maroc</t>
  </si>
  <si>
    <t>https://www.kerix.net/fr/annuaire-entreprise/rica-maroc</t>
  </si>
  <si>
    <t>Abderrahman Bendaoud ( Co-Gérant )  Zakaria Benaddi ( Co-Gérant )  Mohamed Laayoud ( Respons. RH )</t>
  </si>
  <si>
    <t>Ovovital</t>
  </si>
  <si>
    <t>OVOVITAL</t>
  </si>
  <si>
    <t>rue Koronfol -ex Violettes , hay Mohammadi - BP 5560 20570 Casablanca - Maroc</t>
  </si>
  <si>
    <t>https://www.kerix.net/fr/annuaire-entreprise/ovovital</t>
  </si>
  <si>
    <t>Mohamed Ibn Khayat ( Gérant )    Youssef Ibn Khayat ( Co-Gérant )</t>
  </si>
  <si>
    <t>Elevage de poules pondeuses. Conditionnement des œufs de consommation</t>
  </si>
  <si>
    <t>Volailles, oeufs, lapins, gibiers, Oeufs et produits dérivés</t>
  </si>
  <si>
    <t>Baidy</t>
  </si>
  <si>
    <t>Tuyauto</t>
  </si>
  <si>
    <t>TUYAUTO</t>
  </si>
  <si>
    <t>162, bd Moulay Ismaïl 20300 Casablanca - Maroc</t>
  </si>
  <si>
    <t>https://www.kerix.net/fr/annuaire-entreprise/tuyauto</t>
  </si>
  <si>
    <t>Brahim Laghrari Zoukari ( Président)  Mustapha Laghrari Zoukari ( Directeur Général )    Abdellah Bendali ( Directeur Technique )  Anissa Laghrari Zoukari ( Directeur du site )</t>
  </si>
  <si>
    <t>Equipementier automobile, systèmes d'échappement, écrans thermiques, pièces embouties, transformation de tubes</t>
  </si>
  <si>
    <t>Klaridiss</t>
  </si>
  <si>
    <t>Alf El Fellous</t>
  </si>
  <si>
    <t>ALF EL FELLOUS</t>
  </si>
  <si>
    <t>douar Slatna - B.p. 37 24150 Bir Jdid - Maroc</t>
  </si>
  <si>
    <t>https://www.kerix.net/fr/annuaire-entreprise/alf-el-fellous</t>
  </si>
  <si>
    <t>Dafir Guennoun ( Président Directeur Général )    Mehdi Alg ( Directeur Général )  Yasmine Benkirane ( Directeur Financier )  Yassir Benkirane ( Responsable Informatique )</t>
  </si>
  <si>
    <t>Aliments pour bétail et volaille</t>
  </si>
  <si>
    <t>Novométal</t>
  </si>
  <si>
    <t>NOVOMÉTAL</t>
  </si>
  <si>
    <t>route de Zenata - r.s. 111 (côtière) , km 9,3 21600 Casablanca - Maroc</t>
  </si>
  <si>
    <t>https://www.kerix.net/fr/annuaire-entreprise/novometal</t>
  </si>
  <si>
    <t>Abdellah Ghaibi ( Gérant )    Amine Ghaibi ( Directeur Général )    Malika Fourhane ( Respons. RH )</t>
  </si>
  <si>
    <t>produits métallurgiques</t>
  </si>
  <si>
    <t>Aciers, Tubes et tuyaux acier, Feuilles acier, Profilés acier, Profilés et barres, Profilés métalliques, Ronds à béton, Tôles et feuillards, Feuilles en acier, Tôles ondulées, nervurées, Feuillards et bobines, Tubes et tuyaux, Tubes et tuyaux en acier et fonte</t>
  </si>
  <si>
    <t>Fassia Logistique</t>
  </si>
  <si>
    <t>Perfect Beton</t>
  </si>
  <si>
    <t>Momy confort</t>
  </si>
  <si>
    <t>MOMY CONFORT</t>
  </si>
  <si>
    <t>Tanger Free Zone - TFZ , ilot 33 90000 Tanger - Maroc</t>
  </si>
  <si>
    <t>https://www.kerix.net/fr/annuaire-entreprise/momy-confort</t>
  </si>
  <si>
    <t>Khalid ElAnjoumi ElAmrani ( Gérant )    Philippe Boumans ( Co-Gérant )  Mehdi Laamarti ( Directeur Administratif et Financier )</t>
  </si>
  <si>
    <t>Recyclage textile. Filature</t>
  </si>
  <si>
    <t>10 Rajeb</t>
  </si>
  <si>
    <t>10RAJEB</t>
  </si>
  <si>
    <t>route d'El Jadida. hay Essalam , km.15 20045 Casablanca - Maroc</t>
  </si>
  <si>
    <t>https://www.kerix.net/fr/annuaire-entreprise/10rajeb</t>
  </si>
  <si>
    <t>Driss Sekkat ( Administrateur)  Vassilis Koufiotis ( Président Directeur Général )    Said Sekkat ( Directeur Commercial )  Vassilis Koufiotis ( Directeur Export )</t>
  </si>
  <si>
    <t>Fabrication de portes, placards, dressings et aménagements de cuisine</t>
  </si>
  <si>
    <t>Lamacom</t>
  </si>
  <si>
    <t>Lamacom*</t>
  </si>
  <si>
    <t>LAMACOM</t>
  </si>
  <si>
    <t>820, Parc indust Sapino 27000 Nouasseur - Maroc</t>
  </si>
  <si>
    <t>https://www.kerix.net/fr/annuaire-entreprise/lamacom</t>
  </si>
  <si>
    <t>Khalid Sekkat ( Président Directeur Général )  Jaafar Sekkat ( Directeur Développement )  Yassine Krad ( Respons. RH )  Samah Ghafdy ( Responsable Marketing &amp; RP )  Jihad Hamraoui ( Responsable Export )  Said Boulmane ( Directeur Informatique )</t>
  </si>
  <si>
    <t>Fabrication de coutellerie, couverts de table et appareillages ménagers, ustensiles de cuisine, articles de cuisson. Emballages personnalisés IML ou étiquettesCertification ISO 9001/2015</t>
  </si>
  <si>
    <t>Arts ménagers- équipements divers, Équipements de cuisine domestique, Ustensiles de cuisine, Couteaux, ciseaux et lames, Coutellerie et cisellerie domestiques, Coutellerie et cisellerie professionnelles, Emballages , conditionnements en matières plastiques, Boîtes en plastique, Matières plastiques -transformation, Injection moulage, injection soufflage de plastiques, Thermoformage, formage par le vide (plastiques)</t>
  </si>
  <si>
    <t>Lamatech-Lamacom</t>
  </si>
  <si>
    <t>Lamacom group</t>
  </si>
  <si>
    <t>Sophanord</t>
  </si>
  <si>
    <t>SOPHANORD</t>
  </si>
  <si>
    <t>km.7 route d'El Hajeb - Sidi Bouzekri - BP212 50000 Meknès - Maroc</t>
  </si>
  <si>
    <t>https://www.kerix.net/fr/annuaire-entreprise/sophanord</t>
  </si>
  <si>
    <t>Jaouad Bougrine ( Directeur Général )  Omar Mernissi ( Directeur Financier )  Mohamed ElHajli ( Respons. RH )</t>
  </si>
  <si>
    <t>Grossiste en produits pharmaceutiques et parapharmaceutiques</t>
  </si>
  <si>
    <t>Donnée manquante : Marge EBIT/CP 2020; Donnée manquante : Marge EBIT/CP 2022; Donnée manquante : Marge EBIT/CP 2023</t>
  </si>
  <si>
    <t>Sjovik Morocco</t>
  </si>
  <si>
    <t>SJOVIK MOROCCO</t>
  </si>
  <si>
    <t>185, bd Mohamed Zerktouni , 4° étg. n° 3 20100 Casablanca - Maroc</t>
  </si>
  <si>
    <t>https://www.kerix.net/fr/annuaire-entreprise/sjovik-morocco</t>
  </si>
  <si>
    <t>Nourdine ElHamdani ( Président)  Daniel Sjovik ( Directeur )  Abdenasser ElMahjouby ( Directeur logistique )</t>
  </si>
  <si>
    <t>Pêche pélagique et transformation de produits de la mer</t>
  </si>
  <si>
    <t>Asbita</t>
  </si>
  <si>
    <t>ASBITA</t>
  </si>
  <si>
    <t>Km. 6, route El Jadida Jorf Lasfar  24000 El Jadida - Maroc</t>
  </si>
  <si>
    <t>https://www.kerix.net/fr/annuaire-entreprise/asbita</t>
  </si>
  <si>
    <t>Ahmed Zaroil ( Gérant )  Hakim Zaroil ( Directeur Adjoint )</t>
  </si>
  <si>
    <t>Importation d'engrais et produits chimiques pour l'agriculture</t>
  </si>
  <si>
    <t>Somecotrad</t>
  </si>
  <si>
    <t>SOMECOTRAD</t>
  </si>
  <si>
    <t>33, rue Oued Ziz - Bp 172 Castilla 90000 Tanger - Maroc</t>
  </si>
  <si>
    <t>https://www.kerix.net/fr/annuaire-entreprise/somecotrad</t>
  </si>
  <si>
    <t>Rabie Akrouh ( Gérant )  Ward Akrouh ( Co-Gérant )</t>
  </si>
  <si>
    <t>Aménagement et entretien d'espaces verts. Vente de plantes</t>
  </si>
  <si>
    <t>Paysages, espaces verts, Réalisation d'espaces verts, Jardins et espaces verts-entretien</t>
  </si>
  <si>
    <t>Thalvin</t>
  </si>
  <si>
    <t>THALVIN</t>
  </si>
  <si>
    <t>Domaine des Ouled Thaleb - BP 151 13000 Benslimane - Maroc</t>
  </si>
  <si>
    <t>https://www.kerix.net/fr/annuaire-entreprise/thalvin</t>
  </si>
  <si>
    <t>Rita Maria Zniber ( Président Directeur Général )    Mohamed Fahmi ( Responsable administratif )</t>
  </si>
  <si>
    <t>Producteur et éleveur de grands vins du Maroc</t>
  </si>
  <si>
    <t>45 Almaz</t>
  </si>
  <si>
    <t>Ferroplast Maroc</t>
  </si>
  <si>
    <t>FERROPLAST MAROC</t>
  </si>
  <si>
    <t>Km. 5,6 route 107 - B.p. 181 20640 Tit Mellil - Maroc</t>
  </si>
  <si>
    <t>https://www.kerix.net/fr/annuaire-entreprise/ferroplast-maroc</t>
  </si>
  <si>
    <t>Jose Marcial Doctor ( Président)  Pedro Penalver Monis ( Directeur Général )</t>
  </si>
  <si>
    <t>Fabrication de tuyaux pvc, polyéthylène et accessoires pour assainissement, eau potable, irrigation, évacuation bâtiment</t>
  </si>
  <si>
    <t>Raccords et brides, Raccords pour tubes et tuyaux, Tubes et tuyaux, Tubes et tuyaux en matière plastique, Gaines et tubes annelés</t>
  </si>
  <si>
    <t>Ima, Tuyper</t>
  </si>
  <si>
    <t>Grupo Plasticos Ferro (Espagne)</t>
  </si>
  <si>
    <t>Baco Propreté</t>
  </si>
  <si>
    <t>BACO PROPRETÉ</t>
  </si>
  <si>
    <t>153, avenue Mohamed Erradi -ex 1 , 4° étg. Z.I. Mly Rachid  20450 Casablanca - Maroc</t>
  </si>
  <si>
    <t>https://www.kerix.net/fr/annuaire-entreprise/baco-proprete</t>
  </si>
  <si>
    <t>Amine Kabbaj ( Gérant )</t>
  </si>
  <si>
    <t>Désinfection, désinsectisation, dératisation, nettoyage, hygiène 3D</t>
  </si>
  <si>
    <t>Jamain Baco</t>
  </si>
  <si>
    <t>S.o.s.-N.d.d.</t>
  </si>
  <si>
    <t>S.O.S.-N.D.D.</t>
  </si>
  <si>
    <t>Sidi Moumen , lot. Al Azhar, lot. 12072  20450 Casablanca - Maroc</t>
  </si>
  <si>
    <t>https://www.kerix.net/fr/annuaire-entreprise/sos-ndd</t>
  </si>
  <si>
    <t>Abdelkader Said ElFiguigui ( Gérant )    Abdelwafi Said ( Directeur Général )    Said Khalil ( Directeur Administratif et Financier )</t>
  </si>
  <si>
    <t>Collecte de déchets et assimilés, gestion de décharges publiques, assainissement liquide, nettoyage industriel</t>
  </si>
  <si>
    <t>Imalum</t>
  </si>
  <si>
    <t>IMALUM</t>
  </si>
  <si>
    <t>Douar Joualla  Sahel - BP 269 26400 Had Soualem - Maroc</t>
  </si>
  <si>
    <t>https://www.kerix.net/fr/annuaire-entreprise/imalum</t>
  </si>
  <si>
    <t>Ahmed Tinasti ( Président Directeur Général )    Nadia Tinasti ( Administrateur Directeur Général )  Sarra Tinasti ( Directeur Commercial )    Nadia Tinasti ( Responsable Export )  Karim Hemri ( Directeur Technique )</t>
  </si>
  <si>
    <t>Extrusion, anodisation, thermolaquage de profilés aluminium, isolation thermique et acoustique, usinage: coupe, poinçonnage, taraudage, soudage de pièces en aluminium. Certifié Qualicoat, Qualanod, Qualideco. Iso 9001-2015, Iso 45001-2018, Iso 14001-2015</t>
  </si>
  <si>
    <t>Tinasti holding</t>
  </si>
  <si>
    <t>Smvn -voiturees nippones</t>
  </si>
  <si>
    <t>SMVN</t>
  </si>
  <si>
    <t>https://www.kerix.net/fr/annuaire-entreprise/smvn</t>
  </si>
  <si>
    <t>Importation de véhicules automobiles</t>
  </si>
  <si>
    <t>Nissan</t>
  </si>
  <si>
    <t>Brink's Maroc</t>
  </si>
  <si>
    <t>BRINK'S MAROC</t>
  </si>
  <si>
    <t>1, allée des Lauriers (parc Oukacha) , bd Moulay Slimane - imm. E 20250 Casablanca - Maroc</t>
  </si>
  <si>
    <t>https://www.kerix.net/fr/annuaire-entreprise/brinks-maroc</t>
  </si>
  <si>
    <t>Mohamed Taj ( Directeur Général )</t>
  </si>
  <si>
    <t>Transports de fonds, gestion des automates bancaires.</t>
  </si>
  <si>
    <t>Brink's France</t>
  </si>
  <si>
    <t>Cartier Saada</t>
  </si>
  <si>
    <t>CARTIER SAADA</t>
  </si>
  <si>
    <t>nouv. Z.i. Sidi Ghanem 285/291 40110 Marrakech - Maroc</t>
  </si>
  <si>
    <t>https://www.kerix.net/fr/annuaire-entreprise/cartier-saada</t>
  </si>
  <si>
    <t>Pierre Cartier ( Président)  Hassan Debbarh ( Administrateur Directeur Général )  Karima Choukrallah ( Respons. RH )  Meriem castaneda ( Responsable Export )  Zhor Lahlou Alaoui ( Dir. Développement )</t>
  </si>
  <si>
    <t>conserves de fruits et légumes ( olives, abricots, confitures....) Certification ISO9001/2008, ISO 22000 (2006), Brc, Ifs</t>
  </si>
  <si>
    <t>Conserves alimentaires, Plats cuisinés -conserves, Légumes -conserves, Fruits -conserves, Confitures, marmelades, compotes, Production de conserves alimentaires, Viandes et charcuteries, Halal -produits divers (sous réserves)</t>
  </si>
  <si>
    <t>Dream tyre</t>
  </si>
  <si>
    <t>Ozone environnement</t>
  </si>
  <si>
    <t>ZAZIA HOLDING</t>
  </si>
  <si>
    <t>Hay Riyad , 12 av. Jacaranda - bloc.E, secteur 7, lot 3 12000 Rabat - Maroc</t>
  </si>
  <si>
    <t>https://www.kerix.net/fr/annuaire-entreprise/zazia-holding</t>
  </si>
  <si>
    <t>Aziz ElBadraoui ( Président Directeur Général )  Amal Dahbi ( Directeur Administratif et Financier )  Hanane Benamar ( Directeur des Ressources Humaines )  Abdellah Sidi Hida ( Responsable Export )</t>
  </si>
  <si>
    <t>Nettoyage et collecte des ordures, tri, recyclage et valorisation des déchets ( contrats de gestions: 60 villes/Maroc, 5 pays/Afrique). Iso 9001, Iso 14001, Ohsas 18001</t>
  </si>
  <si>
    <t>Ericsson Maroc</t>
  </si>
  <si>
    <t>ERICSSON MAROC</t>
  </si>
  <si>
    <t>av Al Arz (h. Riyad) , Mahaj Riad center, bât. 8 10100 Rabat - Maroc</t>
  </si>
  <si>
    <t>https://www.kerix.net/fr/annuaire-entreprise/ericsson-maroc</t>
  </si>
  <si>
    <t>Majda Lahlou Kassi ( Gérant )</t>
  </si>
  <si>
    <t>Systèmes de télécommunications.</t>
  </si>
  <si>
    <t>Télécommunications -matériel et équipements, Autocommutateurs (télécommunications), Cartes de communication (de connexion, d'émulation), Équipements pour transmissions optiques, Télécommande -équipements électroniques, Outillage et matériel pour réseaux télécom, Téléphonie et interphonie -matériel terminal, Téléphonie -appareils et fournitures, Radiotéléphonie -matériel</t>
  </si>
  <si>
    <t>Telefonaktiebolaget LM Ericsson (Suède)</t>
  </si>
  <si>
    <t>Magideutz</t>
  </si>
  <si>
    <t>MAGIDEUTZ</t>
  </si>
  <si>
    <t>1131, Parc indust Sapino 27000 Nouasseur - Maroc</t>
  </si>
  <si>
    <t>https://www.kerix.net/fr/annuaire-entreprise/magideutz</t>
  </si>
  <si>
    <t>Abderrazzak Askaoui ( Directeur Général )  Hind Belmejdoub ( Directeur Administratif et Financier )  Abdelmajid Naoumi ( Directeur Commercial )  Abdelmajid Naoumi ( Responsable Export )  Abderrahman Toubali ( Directeur Technique )</t>
  </si>
  <si>
    <t>Import et export de moteurs marins, groupes électrogènes et pièces de rechange, groupes hybrides et solaires</t>
  </si>
  <si>
    <t>Bateaux, Moteurs marins, Électricité -matériel de production, Générateurs d'électricité, Groupes électrogènes, Groupes électrogènes de petite et moyenne puissance, Groupes électrogènes de grande puissance, Groupes électrogènes mobiles, Groupes électrogènes - installation, maintenance, Moteurs thermiques et turbines, Moteurs marins, Moteurs diesel, Moteurs thermiques industriels, Pièces pour moteurs thermiques</t>
  </si>
  <si>
    <t>Deutz Power Solutions</t>
  </si>
  <si>
    <t>Deutz France</t>
  </si>
  <si>
    <t>Plus Interim</t>
  </si>
  <si>
    <t>PLUS INTERIM</t>
  </si>
  <si>
    <t>2, rue El Hatimi , angle Brahim Roudani 20100 Casablanca - Maroc</t>
  </si>
  <si>
    <t>https://www.kerix.net/fr/annuaire-entreprise/plus-interim</t>
  </si>
  <si>
    <t>Cyril Glénisson ( Gérant )</t>
  </si>
  <si>
    <t>Intérim, gestion de contrats, recrutement</t>
  </si>
  <si>
    <t>Business cash center</t>
  </si>
  <si>
    <t>BUSINESS CASH CENTER</t>
  </si>
  <si>
    <t>Parc industriel Cfcim - Sogepib 20180 Bouskoura - Maroc</t>
  </si>
  <si>
    <t>https://www.kerix.net/fr/annuaire-entreprise/business-cash-center</t>
  </si>
  <si>
    <t>Mehdi Sahel ( Président)  Hakim Sahel ( Directeur Général )</t>
  </si>
  <si>
    <t>Tri, conditionnement et traitement des fonds monétaires, gestion des guichets automatiques:  billets de banque marocains, devises, pièces de monnaie</t>
  </si>
  <si>
    <t>Emballage, conditionnement (services), Traitement de monnaie (services), Transports par véhicules spécialisés, Transports de fonds et de valeurs</t>
  </si>
  <si>
    <t>Meeting point morocco</t>
  </si>
  <si>
    <t>Tefil</t>
  </si>
  <si>
    <t>TEFIL</t>
  </si>
  <si>
    <t>route 110 (par Chefchaouni) , km.10 Z.I. 20250 Casablanca - Maroc</t>
  </si>
  <si>
    <t>https://www.kerix.net/fr/annuaire-entreprise/tefil</t>
  </si>
  <si>
    <t>Ismail Kabbaj ( Gérant )</t>
  </si>
  <si>
    <t>Tissage et ourdissage des fils textiles</t>
  </si>
  <si>
    <t>Textile -industries, Moulinage, texturation (industries), Tissage (industries), Autres industries textiles</t>
  </si>
  <si>
    <t>Societe De Fabrication D''Articles Sanitaires (Sofas)</t>
  </si>
  <si>
    <t>Agronavi</t>
  </si>
  <si>
    <t>Transports Mellakh (Transmel)</t>
  </si>
  <si>
    <t>MELLAKH (TRANSPORT)</t>
  </si>
  <si>
    <t>TRANSMEL</t>
  </si>
  <si>
    <t>2, rue d' Azrou , Roches Noires 20300 Casablanca - Maroc</t>
  </si>
  <si>
    <t>https://www.kerix.net/fr/annuaire-entreprise/transmel</t>
  </si>
  <si>
    <t>Younès Mellakh ( Gérant )  Hicham Mellakh ( Co-Gérant )  Reda Mellakh ( Co-Gérant )</t>
  </si>
  <si>
    <t>Transport routier international et national</t>
  </si>
  <si>
    <t>Transports -conseils et services, Commissionnaires agréés en transports, Transports routiers (entreprises), Transports routiers de marchandises, Transports internationaux tir, Transports par véhicules spécialisés, Transports par containers, Transports frigorifiques, Transports lourds et spéciaux, Transport de matériaux</t>
  </si>
  <si>
    <t>Alpha Group</t>
  </si>
  <si>
    <t>ALPHA GROUP</t>
  </si>
  <si>
    <t>route de Berechid - Laasilat Saled , Oulad Hriz 26402 Had Soualem - Maroc</t>
  </si>
  <si>
    <t>https://www.kerix.net/fr/annuaire-entreprise/alpha-group</t>
  </si>
  <si>
    <t>Mustafa Ghallab ( Gérant )</t>
  </si>
  <si>
    <t>Extrusion et traitement de surface par thermolaquage de profilés en aluminium</t>
  </si>
  <si>
    <t>Minoterie Mazagan</t>
  </si>
  <si>
    <t>MINOTERIE MAZAGAN</t>
  </si>
  <si>
    <t>140,  zône industrielle El Jadida 24040 El Jadida - Maroc</t>
  </si>
  <si>
    <t>https://www.kerix.net/fr/annuaire-entreprise/minoterie-mazagan</t>
  </si>
  <si>
    <t>Mohamed Abou ElHaoul ( Directeur Général )</t>
  </si>
  <si>
    <t>Production Ameublement (sté de)</t>
  </si>
  <si>
    <t>M.i.f. Maroc</t>
  </si>
  <si>
    <t>M.I.F. MAROC</t>
  </si>
  <si>
    <t>24, chemin des Pivoines (Beausite) , Ain Sebaâ 20250 Casablanca - Maroc</t>
  </si>
  <si>
    <t>https://www.kerix.net/fr/annuaire-entreprise/mif-maroc</t>
  </si>
  <si>
    <t>Ahmed Lahlou ( Gérant )</t>
  </si>
  <si>
    <t>Equipements frigorifiques, climatisation, plomberie. Certification ISO 9001/2008 (2009)</t>
  </si>
  <si>
    <t>Briqueterie Bati Chaouia</t>
  </si>
  <si>
    <t>BRIQUETERIE BATI CHAOUIA</t>
  </si>
  <si>
    <t>quartier Oasis , Oasis Square office n° 404-405  20100 Casablanca - Maroc</t>
  </si>
  <si>
    <t>https://www.kerix.net/fr/annuaire-entreprise/briqueterie-bati-chaouia</t>
  </si>
  <si>
    <t>Abdeslam El.Eulj ( Président Directeur Général )    Mohamed ElEulj ( Directeur Adjoint )</t>
  </si>
  <si>
    <t>Fabrication de briques creuses</t>
  </si>
  <si>
    <t>Mercure International Morocco</t>
  </si>
  <si>
    <t>MERCURE INTERNATIONAL</t>
  </si>
  <si>
    <t>bd Moulay Slimane , Atlantic Logistic, Ain Sebaa  20250 Casablanca - Maroc</t>
  </si>
  <si>
    <t>https://www.kerix.net/fr/annuaire-entreprise/mercure-international</t>
  </si>
  <si>
    <t>Amine Abouyoub ( Directeur Général )    Aziz Senhaji ( Responsable financier )  Meryem Alaoui ( Respons. RH )</t>
  </si>
  <si>
    <t>Importation d'articles de sport: chaussures et vêtements</t>
  </si>
  <si>
    <t>Bombardier Aérospace</t>
  </si>
  <si>
    <t>BOMBARDIER AEROSPACE</t>
  </si>
  <si>
    <t>technopole Nouasseur , zône franche  - BP 197 27000 Nouasseur - Maroc</t>
  </si>
  <si>
    <t>https://www.kerix.net/fr/annuaire-entreprise/bombardier-aerospace</t>
  </si>
  <si>
    <t>Michael Ryan ( Président)  David Davies ( Vice président)  David Davies ( Directeur Général )  Abdelkrim Marfouk ( Directeur Financier )  Mohamed Assafar ( Directeur des Ressources Humaines )</t>
  </si>
  <si>
    <t>Assemblage de pièces d'avion.</t>
  </si>
  <si>
    <t>Aéronautique, Aéronautique-fournitures pour, Sous-traitance aéronautique</t>
  </si>
  <si>
    <t>Spirit Aerosystems(Usa)</t>
  </si>
  <si>
    <t>Ksg Group</t>
  </si>
  <si>
    <t>Weir Minerals North Africa</t>
  </si>
  <si>
    <t>WEIR MINERALS NORTH AFRICA</t>
  </si>
  <si>
    <t>bd Sidi Mohamed Ben Abdellah , imm. B, 1° étg. n° 29 20050 Casablanca - Maroc</t>
  </si>
  <si>
    <t>https://www.kerix.net/fr/annuaire-entreprise/weir-minerals-north-africa</t>
  </si>
  <si>
    <t>Bouchra Mouti ( Gérant )</t>
  </si>
  <si>
    <t>Fournitures et équipements pour liquides chargés: pompes, hydrocyclones et vannes</t>
  </si>
  <si>
    <t>Warman</t>
  </si>
  <si>
    <t>Warman Asia ltd</t>
  </si>
  <si>
    <t>United Construction</t>
  </si>
  <si>
    <t>Intersig Maroc</t>
  </si>
  <si>
    <t>INTERSIG MAROC</t>
  </si>
  <si>
    <t>quartier Lissasfa, route d'El Jadida , km.10 (en face Mercedes) 20230 Casablanca - Maroc</t>
  </si>
  <si>
    <t>https://www.kerix.net/fr/annuaire-entreprise/intersig-maroc</t>
  </si>
  <si>
    <t>Bouchaïb Jama ( Président Directeur Général )    Mustapha Chliah ( Directeur Général Adjoint )</t>
  </si>
  <si>
    <t>Fabrication des matériaux de construction, aciers, treillis soudés, planchers Ba et Bp, peintures précontraintes. Certification ISO 9001/2000 (2005)</t>
  </si>
  <si>
    <t>Business casablanca 2S</t>
  </si>
  <si>
    <t>BUSINESS CASABLANCA 2S</t>
  </si>
  <si>
    <t>156, bd Yacoub El Mansour (Maarif) , rue Abou Soufiane Attaoui 20380 Casablanca - Maroc</t>
  </si>
  <si>
    <t>https://www.kerix.net/fr/annuaire-entreprise/business-casablanca-2s</t>
  </si>
  <si>
    <t>Maxime Didier ( Directeur Général )</t>
  </si>
  <si>
    <t>Centre d'appels</t>
  </si>
  <si>
    <t>Intelcom</t>
  </si>
  <si>
    <t>INTELCOM</t>
  </si>
  <si>
    <t>9 zone industr. Attasnia Almassira 12000 Témara - Maroc</t>
  </si>
  <si>
    <t>https://www.kerix.net/fr/annuaire-entreprise/intelcom</t>
  </si>
  <si>
    <t>Luis Rodriguez Ovejero ( Président)  Bahaa-Dine Tagmouti ( Directeur Général )  Hassan Mtaoua ( Directeur Administratif et Financier )  Nadia Fachali ( Respons. RH )  Asmaa Touhami ( Responsable Marketing )</t>
  </si>
  <si>
    <t>Ingénierie des systèmes de télécommunication. Solutions de réseau Lan et Wan, solutions de sécurité, et systèmes, solutions intégrées, solutions de management et oss, voip. Maintenance, consulting, études, formations.  Iso/Iec 20000.1:2011, Iso/Iec 27001:2013</t>
  </si>
  <si>
    <t>Satec (Espagne)</t>
  </si>
  <si>
    <t>Blue Industry</t>
  </si>
  <si>
    <t>Moussafir hotels</t>
  </si>
  <si>
    <t>MOUSSAFIR HOTELS</t>
  </si>
  <si>
    <t>97, bd Massira El Khadra , 3°ét. 20100 Casablanca - Maroc</t>
  </si>
  <si>
    <t>https://www.kerix.net/fr/annuaire-entreprise/moussafir-hotels</t>
  </si>
  <si>
    <t>Amine Echcherki ( Président Directeur Général )    Sami Dahech ( Directeur Administratif et Financier )    Sofia Benhamida ( Directeur Administratif et Financier )    Ismail Loubaris ( Responsable Marketing )</t>
  </si>
  <si>
    <t>Chaîne hotelière. 9 hotels certifiés au Maroc. Certification ISO 9001/2000 (2003)</t>
  </si>
  <si>
    <t>Hôtels et résidences, Hôtels 1,2,3*, Gestion hotelière (services)</t>
  </si>
  <si>
    <t>Risma (maroc), AttijariWafabank</t>
  </si>
  <si>
    <t>Sovapec</t>
  </si>
  <si>
    <t>Divers Aourachs marocains</t>
  </si>
  <si>
    <t>Senasteel</t>
  </si>
  <si>
    <t>SENASTEEL</t>
  </si>
  <si>
    <t>Lot. n°1, parcelle n° 6, Ras El Ma - Bensouda  30000 Fés - Maroc</t>
  </si>
  <si>
    <t>https://www.kerix.net/fr/annuaire-entreprise/senasteel</t>
  </si>
  <si>
    <t>Abdelilah Senhaji ( Gérant )    Othmane Senhaji ( Directeur Général )  Omar Senhaji ( Directeur Général Adjoint )    Hind Senhaji ( Dir. communication )</t>
  </si>
  <si>
    <t>Matériaux de construction</t>
  </si>
  <si>
    <t>Solicoma</t>
  </si>
  <si>
    <t>SOCIETE LIMOUSINE DE CONSERVE AU MAROC (SOLICOMA)</t>
  </si>
  <si>
    <t>SOLICOMA</t>
  </si>
  <si>
    <t>Q.I. Anza - rue Al Mouhit - BP 88 80000 Agadir - Maroc</t>
  </si>
  <si>
    <t>https://www.kerix.net/fr/annuaire-entreprise/solicoma</t>
  </si>
  <si>
    <t>Jaouad Rahmani ( Co-Gérant )  Said Adraoui ( Co-Gérant )  Nijia ElMidraj ( Co-Gérant )  Brahim ElBattah ( Co-Gérant )</t>
  </si>
  <si>
    <t>Congélation de poissons, hydrolysat de huile de foie de requin</t>
  </si>
  <si>
    <t>Gholami bois</t>
  </si>
  <si>
    <t>GHOLAMI INTERNATIONAL BOIS</t>
  </si>
  <si>
    <t>route de Médiouna , km.11,5 - Douar Lhfaya 20450 Casablanca - Maroc</t>
  </si>
  <si>
    <t>https://www.kerix.net/fr/annuaire-entreprise/gholami-international-bois</t>
  </si>
  <si>
    <t>Mohamed Alami Gholami ( Gérant )</t>
  </si>
  <si>
    <t>Import et distribution de bois et dérivés</t>
  </si>
  <si>
    <t>Bois brut, Bois de construction et d'industrie, Panneaux, Panneaux contreplaqués et agglomérés</t>
  </si>
  <si>
    <t>Africa Retail Market</t>
  </si>
  <si>
    <t>Atlas Copco Maroc</t>
  </si>
  <si>
    <t>ATLAS COPCO MAROC</t>
  </si>
  <si>
    <t>2, rue Ibn Adara El Marrakouchi 20350 Casablanca - Maroc</t>
  </si>
  <si>
    <t>https://www.kerix.net/fr/annuaire-entreprise/atlas-copco-maroc</t>
  </si>
  <si>
    <t>Fayçal Hammouche ( Directeur Général )</t>
  </si>
  <si>
    <t>Vente et maintenance de compresseurs et sécheurs d'air, groupes électrogènes et générateurs de gaz industriel. Compresseur rotatif, compresseur à pantographe, générateur azote oxygène, compresseur d'air sans huile...</t>
  </si>
  <si>
    <t>Atlas Copco (Compresseurs, Groupes électrogènes, Gaz industriels)</t>
  </si>
  <si>
    <t>Compagnie miniere de oumejrane</t>
  </si>
  <si>
    <t>Carrefour food</t>
  </si>
  <si>
    <t>Jardin majorelle</t>
  </si>
  <si>
    <t>JARDIN MAJORELLE</t>
  </si>
  <si>
    <t>rue Yves Saint Laurent 40000 Marrakech - Maroc</t>
  </si>
  <si>
    <t>https://www.kerix.net/fr/annuaire-entreprise/jardin-majorelle</t>
  </si>
  <si>
    <t>Abderrazak Benchaabane ( Directeur )</t>
  </si>
  <si>
    <t>Musée berbère, boutique, café, bookshop</t>
  </si>
  <si>
    <t>Antiquités et objets d'art, Galeries d'art, Musées</t>
  </si>
  <si>
    <t>Fondation Jardin Majorelle</t>
  </si>
  <si>
    <t>Mathé</t>
  </si>
  <si>
    <t>MATHEI</t>
  </si>
  <si>
    <t>37,  Parc industriel Cfcim - Sogepib , lot. 37-38 20180 Bouskoura - Maroc</t>
  </si>
  <si>
    <t>https://www.kerix.net/fr/annuaire-entreprise/mathei</t>
  </si>
  <si>
    <t>Hamid Raji ( Président Directeur Général )    Leila Moumou ( Directeur Export )</t>
  </si>
  <si>
    <t>Conditionnement de Thés et infusions</t>
  </si>
  <si>
    <t>Café, thé, cacao et tabacs, Thé, Infusions</t>
  </si>
  <si>
    <t>Sultan</t>
  </si>
  <si>
    <t>Sodipol - le Berger</t>
  </si>
  <si>
    <t>SODIPOL - LE BERGER</t>
  </si>
  <si>
    <t>10, lot. Sam (hay Mohammadi) ,  Q.I. Antria 20350 Casablanca - Maroc</t>
  </si>
  <si>
    <t>https://www.kerix.net/fr/annuaire-entreprise/sodipol-le-berger</t>
  </si>
  <si>
    <t>Fayçal Khattabi ( Co-Gérant )  Ahmed Idrissi ( Co-Gérant )</t>
  </si>
  <si>
    <t>production de fromages et produits laitiers</t>
  </si>
  <si>
    <t>Inter pneu</t>
  </si>
  <si>
    <t>INTER PNEU</t>
  </si>
  <si>
    <t>158, rue d' Ifni 20500 Casablanca - Maroc</t>
  </si>
  <si>
    <t>https://www.kerix.net/fr/annuaire-entreprise/inter-pneu</t>
  </si>
  <si>
    <t>Armand Soussana ( Gérant )  Yanick Soussana ( Directeur Administratif )  Aziz Berrada ( Directeur Général Adjoint )</t>
  </si>
  <si>
    <t>Négoce de pneumatiques. Distributeur Michelin</t>
  </si>
  <si>
    <t>Star pneumatique</t>
  </si>
  <si>
    <t>STAR PNEUMATIQUE</t>
  </si>
  <si>
    <t>38, rue des Oudayas 20300 Casablanca - Maroc</t>
  </si>
  <si>
    <t>https://www.kerix.net/fr/annuaire-entreprise/star-pneumatique</t>
  </si>
  <si>
    <t>Mohamed Herdmane ( Gérant )  Said Arfaoui ( Directeur Administratif et Financier )  Tahar Hachad ( Responsable Marketing )</t>
  </si>
  <si>
    <t>Pneumatiques industriels, agricoles et tourisme. Equilibrages et parallèlisme</t>
  </si>
  <si>
    <t>Technopure Maroc</t>
  </si>
  <si>
    <t>TECHNOPURE MAROC</t>
  </si>
  <si>
    <t>lotissement Lina (Sidi Maarouf) route 1029 , lot 267 20190 Casablanca - Maroc</t>
  </si>
  <si>
    <t>https://www.kerix.net/fr/annuaire-entreprise/technopure-maroc</t>
  </si>
  <si>
    <t>Driss Mouzahir ( Gérant )</t>
  </si>
  <si>
    <t>produits d'étanchéité et d'isolation</t>
  </si>
  <si>
    <t>Groupe Milan Food</t>
  </si>
  <si>
    <t>GROUPE MILAN FOOD</t>
  </si>
  <si>
    <t>77, bd de la Grande ceinture (h.Farah) , rue 27 n° 23, hay El Farah 20550 Casablanca - Maroc</t>
  </si>
  <si>
    <t>https://www.kerix.net/fr/annuaire-entreprise/groupe-milan-food</t>
  </si>
  <si>
    <t>Mohamed ElAmri ( Gérant )</t>
  </si>
  <si>
    <t>Marchand de fruits secs, céréales et légumes frais</t>
  </si>
  <si>
    <t>Agriculture-produits, Légumes frais, Légumes secs, céréales, Fruits secs, fruits séchés</t>
  </si>
  <si>
    <t>Iphabiotics</t>
  </si>
  <si>
    <t>Acima</t>
  </si>
  <si>
    <t>MARJANE MARKET</t>
  </si>
  <si>
    <t>quartier Sidi Maarouf , lot. Medersa n° 1, imm. 3 - 2° étg. 20190 Casablanca - Maroc</t>
  </si>
  <si>
    <t>https://www.kerix.net/fr/annuaire-entreprise/marjane-market</t>
  </si>
  <si>
    <t>Ayoub Azami ( Président Directeur Général )    Khalid Jennane ( Directeur Général Adjoint )</t>
  </si>
  <si>
    <t>Chaine de supermarchés: 31 supermarchés</t>
  </si>
  <si>
    <t>Marjane holding (Maroc)</t>
  </si>
  <si>
    <t>Crédit du Maroc</t>
  </si>
  <si>
    <t>CRÉDIT DU MAROC</t>
  </si>
  <si>
    <t>211, bd d' Anfa , place des Arènes 20050 Casablanca - Maroc</t>
  </si>
  <si>
    <t>https://www.kerix.net/fr/annuaire-entreprise/credit-du-maroc</t>
  </si>
  <si>
    <t>Ismaïl Fassi-Fihri ( Président)  Mohamed Hassan Bensalah ( Président conseil de surveillance)    Ali Benkirane ( Président Directoire )  Stéphane Clerisse ( Membre du Directoire )  Mohamed Kettani Hassani ( Membre du Directoire )  Ali Chorfi ( Membre du Directoire )  Jamal Lemridi ( Directeur Général )    Moncef ElHarim ( Directeur Général Adjoint )</t>
  </si>
  <si>
    <t>Banque et finance</t>
  </si>
  <si>
    <t>Assurances, Assurances-compagnies, Assurances des transports, Assistance aux personnes, Banques et crédit, Banques, Sociétés et courtiers de crédit, Banques d'affaires, Systèmes de paiement ou de crédit</t>
  </si>
  <si>
    <t>Holmarcom (Maroc)</t>
  </si>
  <si>
    <t>C.m.c.p.groupe</t>
  </si>
  <si>
    <t>S.b.m. (société des Boissons du Maroc)</t>
  </si>
  <si>
    <t>SBM - BOISSONS DU MAROC (société des Boissons du Maroc)</t>
  </si>
  <si>
    <t>Leoni wiring systems</t>
  </si>
  <si>
    <t>LEONI WIRING SYSTEMS</t>
  </si>
  <si>
    <t>44, avenue Khalid Bnou Loualid (Ain Sebaa) 20250 Casablanca - Maroc</t>
  </si>
  <si>
    <t>https://www.kerix.net/fr/annuaire-entreprise/leoni-wiring-systems</t>
  </si>
  <si>
    <t>Fakhri Bouguerra ( Directeur Général )</t>
  </si>
  <si>
    <t>Fabrication de cablages électriques pour l'automobile. 11 usines au Maroc. Certification ISO 14001 -</t>
  </si>
  <si>
    <t>Leoni (allemagne)</t>
  </si>
  <si>
    <t>S.t.a.m.</t>
  </si>
  <si>
    <t>S,t,a,m,</t>
  </si>
  <si>
    <t>S.T.A.M.</t>
  </si>
  <si>
    <t>https://www.kerix.net/fr/annuaire-entreprise/stam</t>
  </si>
  <si>
    <t>Mohamed Bouzoubaa ( Président)    Mustapha Raji ( Administrateur Directeur Général )  Rachid Mechiche Alami ( Directeur Général Adjoint )</t>
  </si>
  <si>
    <t>mise en valeur agricole, T.p,  génie civil, barrages, routes</t>
  </si>
  <si>
    <t>Tgcc (Maroc) 60%</t>
  </si>
  <si>
    <t>Leoni Wiring Berrechid</t>
  </si>
  <si>
    <t>LEONI WIRING SYSTEMS BERRECHID</t>
  </si>
  <si>
    <t>Ecopark, Sidi El Mekki, route de Settat  26100 Berrechid - Maroc</t>
  </si>
  <si>
    <t>https://www.kerix.net/fr/annuaire-entreprise/leoni-wiring-systems-berrechid</t>
  </si>
  <si>
    <t>Fabrication de câblages électriques pour l'automobile</t>
  </si>
  <si>
    <t>Agro-Industrielle AlAtlas</t>
  </si>
  <si>
    <t>AGRO-INDUSTRIELLE ALATLAS</t>
  </si>
  <si>
    <t>Km. 5,6 route de Médiouna - RN.9 20640 Tit Mellil - Maroc</t>
  </si>
  <si>
    <t>https://www.kerix.net/fr/annuaire-entreprise/agro-industrielle-alatlas</t>
  </si>
  <si>
    <t>Fouad Chaouni Benabdallah ( Président Directeur Général )</t>
  </si>
  <si>
    <t>Production d'aliments pour volailles et bétail.</t>
  </si>
  <si>
    <t>Alimentation animale, Aliments pour bétail et chevaux</t>
  </si>
  <si>
    <t>Alf Al Maghreb</t>
  </si>
  <si>
    <t>Atzal holding (maroc)</t>
  </si>
  <si>
    <t>A.n.p. (Agence Nationale des Ports)</t>
  </si>
  <si>
    <t>A.N.P.</t>
  </si>
  <si>
    <t>300, lotiss. Mandarona (Sidi Maarouf) 20270 Casablanca - Maroc</t>
  </si>
  <si>
    <t>https://www.kerix.net/fr/annuaire-entreprise/anp</t>
  </si>
  <si>
    <t>Mustapha Fares ( Directeur Général )</t>
  </si>
  <si>
    <t>Autorité portuaire: régulation, infrastructures portuaires, sécurité et sûreté des ports.</t>
  </si>
  <si>
    <t>Transports maritimes, Ports maritimes et fluviaux, Remorquage et sauvetage maritime, Gestion portuaire (ingénierie et services)</t>
  </si>
  <si>
    <t>Oulmès</t>
  </si>
  <si>
    <t>OULMÈS</t>
  </si>
  <si>
    <t>Quartier industriel - route Oulad Salah 20230 Bouskoura - Maroc</t>
  </si>
  <si>
    <t>https://www.kerix.net/fr/annuaire-entreprise/oulmes</t>
  </si>
  <si>
    <t>Mohamed Hassan Bensalah ( Président)    Miriem BenSalah-Chaqroun ( Vice président)    Naoufel Jellal ( Directeur Général délégué )  Ali Chami ( Directeur Général Adjoint )</t>
  </si>
  <si>
    <t>Exploitation des eaux minérale du bassin d'Oulmès. Fabrication et commercialisation d'eau de table et boissons gazeuses. Certification ISO 9001/2015, Iso 14001/2015, ISO 22000/2005, Oshas 18001/2007</t>
  </si>
  <si>
    <t>Boissons non alcoolisées, Eaux minérales, Sodas, eaux de table, Boissons énergétiques, Distributeurs automatiques, Fontaines automatiques, réfrigérantes</t>
  </si>
  <si>
    <t>Sidi Ali, Oulmès, Ain Atlas, Bahia, Glass, Vitalya, Orangina, Fifa Diam</t>
  </si>
  <si>
    <t>Groupe Holmarcom Maroc</t>
  </si>
  <si>
    <t>Marsa Maroc</t>
  </si>
  <si>
    <t>MARSA MAROC</t>
  </si>
  <si>
    <t>175, bd Mohamed Zerktouni 20100 Casablanca - Maroc</t>
  </si>
  <si>
    <t>https://www.kerix.net/fr/annuaire-entreprise/marsa-maroc</t>
  </si>
  <si>
    <t>Tarik ElAroussi ( Président Directoire )  Saïd Asbaaï ( Directeur projet TangerMed )  Mustapha Sahabi ( Directeur Financier )  Youssef Bennani ( Directeur des Ressources Humaines )  Rachid Hadi ( Directeur d'Exploitation Port Casablanca )</t>
  </si>
  <si>
    <t>Logistique, manutention portuaire, remorquage</t>
  </si>
  <si>
    <t>Bgn energy maroc</t>
  </si>
  <si>
    <t>Loterie nationale</t>
  </si>
  <si>
    <t>LOTERIE NATIONALE</t>
  </si>
  <si>
    <t>Casablanca Marina , tour Crystal II, 8° étg. 20030 Casablanca - Maroc</t>
  </si>
  <si>
    <t>https://www.kerix.net/fr/annuaire-entreprise/loterie-nationale</t>
  </si>
  <si>
    <t>Hatim Seffar ( Président Directeur Général )    Mohamed Sulaimani ( Directeur Général )  Jalal M. Lazrak ( Directeur Administratif et Financier )</t>
  </si>
  <si>
    <t>Emission et exploitation de jeux (Loto, Loterie, ...).</t>
  </si>
  <si>
    <t>Cdg (maroc)</t>
  </si>
  <si>
    <t>S.c.b.g.</t>
  </si>
  <si>
    <t>S,c,b,g,</t>
  </si>
  <si>
    <t>S.C.B.G.</t>
  </si>
  <si>
    <t>bd Ahl Loghlam (Sidi Moumen)  (Tit Mellil) 20450 Casablanca - Maroc</t>
  </si>
  <si>
    <t>https://www.kerix.net/fr/annuaire-entreprise/scbg</t>
  </si>
  <si>
    <t>Mario Rottlant ( Président)    Mohamed Zerhouni ( Directeur Général Adjoint )  Driss Mrini ( Directeur Financier )</t>
  </si>
  <si>
    <t>Embouteillage, distribution de boissons gazeuses. Concessionnaire de Coca Cola cy. Certification ISO 9001/94 (en cours ISO 9001/2000)</t>
  </si>
  <si>
    <t>Boissons non alcoolisées, Sodas, eaux de table, Boissons énergétiques</t>
  </si>
  <si>
    <t>Cobega (espagne)</t>
  </si>
  <si>
    <t>Sothema</t>
  </si>
  <si>
    <t>SOTHEMA</t>
  </si>
  <si>
    <t>Quartier industriel - route Oulad Salah , BP.1 27182 Bouskoura - Maroc</t>
  </si>
  <si>
    <t>https://www.kerix.net/fr/annuaire-entreprise/sothema</t>
  </si>
  <si>
    <t>Lamia Tazi ( Président Directeur Général )  Mohamed Tazi ( Directeur exécutif )  Driss Esserghini ( Respons. RH )  Hachem Alaoui ( Responsable Export )</t>
  </si>
  <si>
    <t>Fabrication et commercialisation de médicaments. Produits sous licence. Représentation de 35 laboratoires</t>
  </si>
  <si>
    <t>Dentisterie, Dentisterie -produits, Pharmacie -produits et services, Spécialités pharmaceutiques</t>
  </si>
  <si>
    <t>DIKA MOROCO AFRICA</t>
  </si>
  <si>
    <t>CITIC DICASTAL MOROCCO</t>
  </si>
  <si>
    <t>DIKA MOROCCO AFRICA correspond à CITIC DICASTAL, mais la fourchette du chiffre d'affaires sur Kerix ne correspond pas à celle indiquée sur Maroc 1000.</t>
  </si>
  <si>
    <t>Commune de Amer Selfia, Atlantic Free Zone, RN 4 14000 Kénitra - Maroc</t>
  </si>
  <si>
    <t>https://www.kerix.net/fr/annuaire-entreprise/citic-dicastal-morocco</t>
  </si>
  <si>
    <t>Badr Lahmoudi ( Directeur Général )  Mohamed Senhaji ( Directeur des Ressources Humaines )</t>
  </si>
  <si>
    <t>Production de composants en fonte d'aluminium, jantes et roues en aluminium</t>
  </si>
  <si>
    <t>Citic Dicastal (China)</t>
  </si>
  <si>
    <t>AlBarid bank</t>
  </si>
  <si>
    <t>ALBARID BANK</t>
  </si>
  <si>
    <t>798, bd Brahim Roudani , angle bd Ghandi 20380 Casablanca - Maroc</t>
  </si>
  <si>
    <t>https://www.kerix.net/fr/annuaire-entreprise/albarid-bank</t>
  </si>
  <si>
    <t>AlAmine Nejjar ( Président Directoire )  Mhamed ElMoussaoui ( Directeur Général )</t>
  </si>
  <si>
    <t>Etablissement de crédit et services financiers</t>
  </si>
  <si>
    <t>Banques et crédit, Banques, Systèmes de paiement ou de crédit</t>
  </si>
  <si>
    <t>Poste Maroc</t>
  </si>
  <si>
    <t>Auto-Nejma</t>
  </si>
  <si>
    <t>AUTO-NEJMA</t>
  </si>
  <si>
    <t>route  Al Jamia - ex route  El Jadida , km.10 20230 Casablanca - Maroc</t>
  </si>
  <si>
    <t>https://www.kerix.net/fr/annuaire-entreprise/auto-nejma</t>
  </si>
  <si>
    <t>Abdellatif Hakam ( Président)    Adil Bennani ( Directeur Général Adjoint )</t>
  </si>
  <si>
    <t>Vente de véhicules automobiles</t>
  </si>
  <si>
    <t>Automobiles, Automobiles, Fourgonnettes, fourgons, Minibus, Camions, camionnettes et autocars, Camions, Pick-up, minibus, Autocars et autobus, Véhicules industriels et spéciaux, Véhicules industriels, Véhicules de voirie et de nettoiement, Autres véhicules spéciaux</t>
  </si>
  <si>
    <t>Mercedes benz, Ssangyong, Byd, Mahindra</t>
  </si>
  <si>
    <t>Zine Cereales</t>
  </si>
  <si>
    <t>ZINE CÉRÉALES</t>
  </si>
  <si>
    <t>zone indust du Sahel , route principale 3011 26402 Had Soualem - Maroc</t>
  </si>
  <si>
    <t>https://www.kerix.net/fr/annuaire-entreprise/zine-cereales</t>
  </si>
  <si>
    <t>Noureddine Zine ( Gérant )    Yassine Taybi ( Directeur Général )  Adnane ElBasri ( Directeur Administratif et Financier )    Salma Zine ( Directeur Marketing )</t>
  </si>
  <si>
    <t>Fabrication et importation d'engrais, céréales et aliments pour bétail</t>
  </si>
  <si>
    <t>Agriculture-produits, Légumes secs, céréales, Alimentation animale, Aliments pour bétail et chevaux, Céréales et semences, Grains et légumes secs, Engrais et phytosanitaire, Engrais</t>
  </si>
  <si>
    <t>Lmahrat</t>
  </si>
  <si>
    <t>Canal food</t>
  </si>
  <si>
    <t>CANAL FOOD</t>
  </si>
  <si>
    <t>zone indust du Sahel 26402 Had Soualem - Maroc</t>
  </si>
  <si>
    <t>https://www.kerix.net/fr/annuaire-entreprise/canal-food</t>
  </si>
  <si>
    <t>Noureddine Zine ( Président Directeur Général )</t>
  </si>
  <si>
    <t>Distribution de thé et sucre. Denrées diverses</t>
  </si>
  <si>
    <t>Alimentation-produits, Sucre et dérivés, Café, thé, cacao et tabacs, Thé</t>
  </si>
  <si>
    <t>Zine Capital Invest- Maroc</t>
  </si>
  <si>
    <t>Tectra</t>
  </si>
  <si>
    <t>TECTRA</t>
  </si>
  <si>
    <t>51, bd d' Anfa 20070 Casablanca - Maroc</t>
  </si>
  <si>
    <t>https://www.kerix.net/fr/annuaire-entreprise/tectra</t>
  </si>
  <si>
    <t>Roland Gaudiau ( Président)    Claudia Gaudiau ( Secrétaire Général )    Vincent Tougayère ( Directeur Général délégué )  David Francisco ( Directeur Général délégué )</t>
  </si>
  <si>
    <t>Travail temporaire, recrutement. 30 agences. Certification ISO 9001/2015</t>
  </si>
  <si>
    <t>Personnel- recrutement et gestion, Recrutement de personnel, Sélection de cadres, Conseils en ressources humaines, Personnel intérimaire, Intérim -agences généralistes, Personnel administratif, Personnel commercial, Personnel technique, Personnel d'encadrement, Personnel de chantier</t>
  </si>
  <si>
    <t>Dislog</t>
  </si>
  <si>
    <t>DISLOG GROUP</t>
  </si>
  <si>
    <t>https://www.kerix.net/fr/annuaire-entreprise/dislog-group</t>
  </si>
  <si>
    <t>Moncef Belkhayat ( Président)    Mehdi Bouamrani ( Directeur Général )  Zakarya Jerrari ( Directeur Financier )  Youssef Iraki ( Directeur Marketing )</t>
  </si>
  <si>
    <t>Holding de participations:</t>
  </si>
  <si>
    <t>Enelp - groupe Cmh</t>
  </si>
  <si>
    <t>ENELP</t>
  </si>
  <si>
    <t>bd Abdellatif Ben Kaddour , rond point des Sport, imm. Cmh  20050 Casablanca - Maroc</t>
  </si>
  <si>
    <t>https://www.kerix.net/fr/annuaire-entreprise/enelp</t>
  </si>
  <si>
    <t>Hassan Agzenai ( Président Directeur Général )</t>
  </si>
  <si>
    <t>Distribution de produits lubrifiants</t>
  </si>
  <si>
    <t>Sogea Maroc</t>
  </si>
  <si>
    <t>SOGEA MAROC</t>
  </si>
  <si>
    <t>zone ind. Aïn Atiq , oued Yqem - BP 81 Témara 12000 Aïn Atiq - Maroc</t>
  </si>
  <si>
    <t>https://www.kerix.net/fr/annuaire-entreprise/sogea-maroc</t>
  </si>
  <si>
    <t>Driss ElRhazi ( Directeur Général )    Philippe Guérin ( Directeur Administratif et Financier )</t>
  </si>
  <si>
    <t>Travaux de génie civil et de canalisations. Construction de stations de traitement d'eaux potables et usées. Travaux maritimes. Fabrication et pose de canalisations</t>
  </si>
  <si>
    <t>Vinci construction France</t>
  </si>
  <si>
    <t>Peugeot Citroën Automobiles Maroc (Pcam)</t>
  </si>
  <si>
    <t>STELLANTIS MAROC</t>
  </si>
  <si>
    <t>Route principale 3011 - Km. 6, Ouled Ben Ammour  27182 Bouskoura - Maroc</t>
  </si>
  <si>
    <t>https://www.kerix.net/fr/annuaire-entreprise/stellantis-maroc</t>
  </si>
  <si>
    <t>Antonio Filosa ( Président Directeur Général )  Yves Peyrot des Gachons ( Directeur Général )  Anass Esijelmassi ( Directeur Financier )  Houda Jamali Vasic ( Directeur Marketing )  Samir Cherfan ( Directeur des Opérations )</t>
  </si>
  <si>
    <t>Vente d'automobiles</t>
  </si>
  <si>
    <t>Automobiles, Automobiles, Fourgonnettes, fourgons, Véhicules industriels et spéciaux, Véhicules tous terrains, 4x4</t>
  </si>
  <si>
    <t>Alfa Romeo, Chrysler, Fiat, Jeep, Lancia, Maserati, Peugeot, Citroën,Ds Automobiles, Abarth</t>
  </si>
  <si>
    <t>Fiat Auto Spa (Italie)</t>
  </si>
  <si>
    <t>Maroc Telecom</t>
  </si>
  <si>
    <t>MAROC TELECOM</t>
  </si>
  <si>
    <t>av. Annakhil (hay Riyad) , hay Ryad 10000 Rabat - Maroc</t>
  </si>
  <si>
    <t>https://www.kerix.net/fr/annuaire-entreprise/maroc-telecom</t>
  </si>
  <si>
    <t>Abdelkader Maamar ( Membre du Directoire )  François Vitte ( Directeur Général Adm.financier )  Brahim Boudaoud ( Directeur Général Règlementation &amp; Affaires Juridiques )  Hassan Rachad ( Directeur Général Réseaux &amp; Systèmes )  Mohamed Benchaâboun ( Président Directeur Général )</t>
  </si>
  <si>
    <t>opérateur de télécommunications fixes, mobiles et internet. Certifications ISO 9001/2015 pour l'ensemble de ses activités: démarche "Qualité Totale".</t>
  </si>
  <si>
    <t>Vivo Energy Maroc</t>
  </si>
  <si>
    <t>VIVO ENERGY MAROC</t>
  </si>
  <si>
    <t>lotissement Attaoufik (Sidi Maarouf) , imm. Zénith II 20190 Casablanca - Maroc</t>
  </si>
  <si>
    <t>https://www.kerix.net/fr/annuaire-entreprise/vivo-energy-maroc</t>
  </si>
  <si>
    <t>Asaf Sasaoglu ( Président)  Matthias de Larminat ( Directeur Général )  Shahrazad Bekkay ( Directeur Financier )  Mustapha Ziane ( Directeur Marketing )</t>
  </si>
  <si>
    <t>Distribution de produits pétroliers. Certification ISO 9001/2008</t>
  </si>
  <si>
    <t>Gaz industriels, Gaz butane et propane, Lubrifiants, Lubrifiants pour l'automobile, Pétroliers (produits), Carburants</t>
  </si>
  <si>
    <t>Butagaz, Rimula Midas</t>
  </si>
  <si>
    <t>Total Maroc (TotalEnergies marketing Maroc)</t>
  </si>
  <si>
    <t>TOTAL MAROC</t>
  </si>
  <si>
    <t>https://www.kerix.net/fr/annuaire-entreprise/total-maroc</t>
  </si>
  <si>
    <t>Jean-Philippe Torres ( Président)  Abdeslam Rhnimi ( Administrateur Directeur Général )    Brahim Kahfy ( Directeur Financier )</t>
  </si>
  <si>
    <t>Carburants, lubrifiants, gaz. Certifié Iso9001/2015 et Iso 14001/2015</t>
  </si>
  <si>
    <t>Total(France).</t>
  </si>
  <si>
    <t>ATTIJARIWAFA BANK</t>
  </si>
  <si>
    <t>2, bd Moulay Youssef 20000 Casablanca - Maroc</t>
  </si>
  <si>
    <t>https://www.kerix.net/fr/annuaire-entreprise/attijariwafa-bank</t>
  </si>
  <si>
    <t>Mohamed ElKettani ( Président Directeur Général )    Omar Bounjou ( Directeur Général )  Boubker Jaï ( Directeur Général )    Ismaïl Douiri ( Directeur Général )    Talal ElBellaj ( Directeur Général )  Hassan Bertal ( Directeur Général )  Youssef Rouissi ( Directeur Général )  Mohamed Soussi ( Directeur des Ressources Humaines )</t>
  </si>
  <si>
    <t>Banque, crédit-bail, banque d'affaires, transfert d'argent, location longue durée, corporate finance, private banking, crédit conso, crédit immobilier, assurance, assistance, banque de financement et d'investissement</t>
  </si>
  <si>
    <t>Banques et crédit, Banques, Banques d'affaires</t>
  </si>
  <si>
    <t>Paypal, Visa, Mastercard, L'bankalik</t>
  </si>
  <si>
    <t>Marjane holding - Cofarma</t>
  </si>
  <si>
    <t>MARJANE HOLDING - COFARMA</t>
  </si>
  <si>
    <t>quartier Sidi Maarouf , lot. Mederssa n° 1, imm. 3  20190 Casablanca - Maroc</t>
  </si>
  <si>
    <t>https://www.kerix.net/fr/annuaire-entreprise/marjane-holding-cofarma</t>
  </si>
  <si>
    <t>Ayoub Azami ( Président Directeur Général )    Mhamed Chlyeh ( Directeur Général )  Hind Bennouna ( Directeur Administratif et Financier )  Ilham Idrais ( Directeur des Ressources Humaines )  Mohamed Senjerou ( Directeur Marketing )  Othmane Iraki ( Directeur Informatique )</t>
  </si>
  <si>
    <t>Holding de grande distribution (Marjane, Acima, Electrobat)). 27 hypermarchés Marjane - 31 supermarchés Acima - 7 magasins Electroplanet - 600 hectares de plantation, 3000 têtes de bœuf élevés</t>
  </si>
  <si>
    <t>Alimentation générale, Hypermarchés, supermarchés, Bétail et chevaux, Bovins, Élevages, Électroménager et équipement domestique, Électro-ménager pour la cuisine, Électro-ménager pour la toilette, Électro-ménager pour le ménage, Intermédiaires divers du commerce, Grands magasins et centres commerciaux. gms, Magasins à succursales multiples</t>
  </si>
  <si>
    <t>Groupe Sni (Maroc).</t>
  </si>
  <si>
    <t>Somaca</t>
  </si>
  <si>
    <t>SOMACA</t>
  </si>
  <si>
    <t>autoroute Casa/Rabat , km 12 20300 Casablanca - Maroc</t>
  </si>
  <si>
    <t>https://www.kerix.net/fr/annuaire-entreprise/somaca</t>
  </si>
  <si>
    <t>Miguel Oliver Boquera ( Directeur Général )    Rachid Smakho ( Directeur Financier )  Asmaa Farhat ( Directeur des Ressources Humaines )  Salah Derhourhi ( Directeur Informatique )</t>
  </si>
  <si>
    <t>Montage de véhicules de tourisme. Certification ISO 9002/94 (2003), EAQF (2002), ISO 9001/2000 (2004)</t>
  </si>
  <si>
    <t>Automobiles, Automobiles, Fourgonnettes, fourgons, Camions, camionnettes et autocars, Pick-up, minibus</t>
  </si>
  <si>
    <t>Kardian</t>
  </si>
  <si>
    <t>Renault (France)</t>
  </si>
  <si>
    <t>Wafa assurance</t>
  </si>
  <si>
    <t>WAFA ASSURANCE</t>
  </si>
  <si>
    <t>1, bd Abdelmoumen 20001 Casablanca - Maroc</t>
  </si>
  <si>
    <t>https://www.kerix.net/fr/annuaire-entreprise/wafa-assurance</t>
  </si>
  <si>
    <t>Abdelwahab Nougaoui ( ) Conseiller du Président    Boubker Jaï ( Président Directeur Général )    Taïbi Benhima ( Directeur Général )  Driss Maghraoui ( Directeur Général délégué )  Adil Bouifrouri ( Directeur pôle international )  Meriem Benkhayat ( Directeur Financier )</t>
  </si>
  <si>
    <t>Compagnie d'assurances et de réassurances</t>
  </si>
  <si>
    <t>Attijariwafabank</t>
  </si>
  <si>
    <t>Electroplanet - Digibay</t>
  </si>
  <si>
    <t>ELECTROPLANET</t>
  </si>
  <si>
    <t>quartier Sidi Maarouf , lotiss. Medersa, lot 1, imm. 3, 1°ét. 20190 Casablanca - Maroc</t>
  </si>
  <si>
    <t>https://www.kerix.net/fr/annuaire-entreprise/electroplanet</t>
  </si>
  <si>
    <t>Hakim Mataich ( Directeur Général )  Yassine Boufloussen ( Directeur Marketing )</t>
  </si>
  <si>
    <t>matériel informatique, électroménager (48 magasins)</t>
  </si>
  <si>
    <t>Marjane holding (maroc)</t>
  </si>
  <si>
    <t>Delphi Packard Tanger</t>
  </si>
  <si>
    <t>Emaphos - Euro Maroc phosphores</t>
  </si>
  <si>
    <t>MAROC PHOSPHORE</t>
  </si>
  <si>
    <t>route Jorf El Youdi - B.p. 219 46000 Safi - Maroc</t>
  </si>
  <si>
    <t>https://www.kerix.net/fr/annuaire-entreprise/maroc-phosphore</t>
  </si>
  <si>
    <t>Mostafa Terrab ( Président)    Hamid Kechar ( Directeur du site )</t>
  </si>
  <si>
    <t>Production d'acide phosphorique et phosphate monoammoniaqué. Certifications ISO 9001/2000 (2002-2003), ISO 17025/1999 (2003), ISO 25/1994 (2002)</t>
  </si>
  <si>
    <t>Groupe ocp</t>
  </si>
  <si>
    <t>Gazafric</t>
  </si>
  <si>
    <t>GAZAFRIC</t>
  </si>
  <si>
    <t>km.14 route de Tiznit - Q.I. Sidi Bibi - BP 6291 87274 Agadir - Maroc</t>
  </si>
  <si>
    <t>https://www.kerix.net/fr/annuaire-entreprise/gazafric</t>
  </si>
  <si>
    <t>Najem Id Hali ( Président Directeur Général )  Saida Assahal ( Directeur Financier )  Mohamed Bouras ( Directeur Technique )  ElHassan Aabas ( Directeur d'Exploitation )</t>
  </si>
  <si>
    <t>Importation, stockage et emplissage du gpl, transport du gpl. Entretien et réparation des bouteilles gpl</t>
  </si>
  <si>
    <t>Gaz industriels, Gaz butane et propane, Pétroliers (produits), Stockage de produits pétroliers</t>
  </si>
  <si>
    <t>Akwa Group (maroc)</t>
  </si>
  <si>
    <t>Yazaki Morocco Meknès YMM</t>
  </si>
  <si>
    <t>Y.M.M.</t>
  </si>
  <si>
    <t>ilot UL2, zone Agropolis - BP SE72  50000 Meknès - Maroc</t>
  </si>
  <si>
    <t>https://www.kerix.net/fr/annuaire-entreprise/ymm</t>
  </si>
  <si>
    <t>Ahmed Bedewy ( Directeur Général )</t>
  </si>
  <si>
    <t>Fabrication des faisceaux de câbles pour automobiles</t>
  </si>
  <si>
    <t>Akdital Holding</t>
  </si>
  <si>
    <t>AKDITAL HOLDING</t>
  </si>
  <si>
    <t>246, route de l' Oasis 20250 Casablanca - Maroc</t>
  </si>
  <si>
    <t>https://www.kerix.net/fr/annuaire-entreprise/akdital-holding</t>
  </si>
  <si>
    <t>Rochdi Talib ( Président Directeur Général )    Jaouad Zakaria ( Directeur Général Délégué )    Ilyas ElHarti ( Directeur Général délégué )  Amal Raji ( Directeur Pôle Exploitation )    Abdelkoddous Hafsi ( Directeur de la communication )  Amine Cheikh ( Directeur Direction Pharmacie )  Zeineb Bennis ( Directeur Achat Groupe )  Amina Hadir ( Directrice QHSE Groupe )  Laila Rizki ( Directrice Audit et Risques Groupe )</t>
  </si>
  <si>
    <t>Le groupe Akdital se positionne en tant que leader du secteur privé de la santé au Maroc, avec 36 hôpitaux et cliniques privés, 3700 lits,  répartis dans 15 villes du Royaume.</t>
  </si>
  <si>
    <t>Cliniques privées, Cliniques médicales, Cliniques chirurgicales, Cliniques gynéco -obstétrique, Cliniques neurologiques, Cliniques cardio -thoraciques, Cliniques traumatologie, Cliniques chirurgie esthétique, Centres irm, Centres de radiologie, Autres cliniques, Finance, Holding et assimilés, Sociétés de bourse</t>
  </si>
  <si>
    <t>Ebertec</t>
  </si>
  <si>
    <t>EBERTEC</t>
  </si>
  <si>
    <t>allée des Citronniers , Ain Sebaâ 20600 Casablanca - Maroc</t>
  </si>
  <si>
    <t>https://www.kerix.net/fr/annuaire-entreprise/ebertec</t>
  </si>
  <si>
    <t>Rita Maria Zniber ( Président)    Hachem Belghiti ( Directeur Général )</t>
  </si>
  <si>
    <t>importation de vins et spiritueux. Vins du Maroc</t>
  </si>
  <si>
    <t>Sempé(armagnac), San Miguel(bière), Duclos(brandy), Boulard(calvados), Laurent Perrier(champagne), Fernet Branca(liqueur), Grand Marnier(liqueur), Martini(apéritifs), Sandeman(porto), Cruz(Porto), Bacardi(Rhum), Saint James(Rhum), Camino Real(tequila), Grey Goose(vodka), Jack Daniel's(whisky), Glenfiddich(whisky), Duval(sirop), Château Roslane</t>
  </si>
  <si>
    <t>Diana holding (Maroc)</t>
  </si>
  <si>
    <t>Nexteer Automotive Morocco</t>
  </si>
  <si>
    <t>NEXTEER AUTOMOTIVE MOROCCO</t>
  </si>
  <si>
    <t>zone ind. Atlantic free zone , commune de Amer Selfia, RN 4, lots 45&amp;60 14000 Kénitra - Maroc</t>
  </si>
  <si>
    <t>https://www.kerix.net/fr/annuaire-entreprise/nexteer-automotive-morocco</t>
  </si>
  <si>
    <t>Albert Aurelio Rodriguez ( Gérant)  Amine ElBadaoui ( Directeur )</t>
  </si>
  <si>
    <t>Fabrication et distribution en gros de composants automobiles</t>
  </si>
  <si>
    <t>Fujikora automotive Kenitra</t>
  </si>
  <si>
    <t>Graderco</t>
  </si>
  <si>
    <t>GRADERCO</t>
  </si>
  <si>
    <t>104, rue Abderrahmane Sahraoui 20000 Casablanca - Maroc</t>
  </si>
  <si>
    <t>https://www.kerix.net/fr/annuaire-entreprise/graderco</t>
  </si>
  <si>
    <t>Youssef Benosmane ( Président Directeur Général )    Youssef Slimani ( Directeur Général )    Abdellatif Merzoug ( Directeur Financier )    Mounir Berkouk ( Respons. RH )  Taha Bahaeddine ( Responsable Informatique )</t>
  </si>
  <si>
    <t>Négoce de céréales et dérivés</t>
  </si>
  <si>
    <t>Agriculture-produits, Légumes secs, céréales, Agriculture - services, Courtage et négoce agricole, Huiles, graisses et oléagineux, Courtiers internationaux en oléagineux</t>
  </si>
  <si>
    <t>Fgd</t>
  </si>
  <si>
    <t>FGD</t>
  </si>
  <si>
    <t>Zone indust Berrechid , lot. 76  26100 Berrechid - Maroc</t>
  </si>
  <si>
    <t>https://www.kerix.net/fr/annuaire-entreprise/fgd</t>
  </si>
  <si>
    <t>Soufiane Badaa ( Gérant )</t>
  </si>
  <si>
    <t>Nexans Maroc</t>
  </si>
  <si>
    <t>NEXANS MAROC</t>
  </si>
  <si>
    <t>bd Ahl Loghlam (Sidi Moumen) 20400 Casablanca - Maroc</t>
  </si>
  <si>
    <t>https://www.kerix.net/fr/annuaire-entreprise/nexans-maroc</t>
  </si>
  <si>
    <t>Jean-Christophe Juillard ( Président)  Christopher Guérin ( Président)  Selma Alami ( Directeur Général )    Tarik Herradi ( Directeur Financier )  Taoufik Fethy ( Directeur des Ressources Humaines )  Youssef Goughbar ( Directeur Commercial Nwa )</t>
  </si>
  <si>
    <t>Fabrication de câbles électriques, transformateurs et équipement électrique. Certification ISO 9001/2015, EN 9100/2018</t>
  </si>
  <si>
    <t>Câbles et fils électriques, Câbles d'énergie tht ht mt, Câbles d'énergie basse tension, Câbles de télécommunication, Fils et conducteurs nus, Électricité -matériel de production, Transformateurs mt bt, Transformateurs bt bt, Postes de transformation (installation)</t>
  </si>
  <si>
    <t>Nexans</t>
  </si>
  <si>
    <t>Groupe Nexans(France)</t>
  </si>
  <si>
    <t>G.t.r.</t>
  </si>
  <si>
    <t>G,t,r,</t>
  </si>
  <si>
    <t>GTR</t>
  </si>
  <si>
    <t>18, lotiss. la Colline II (Sidi Maarouf) 20190 Casablanca - Maroc</t>
  </si>
  <si>
    <t>https://www.kerix.net/fr/annuaire-entreprise/gtr</t>
  </si>
  <si>
    <t>Pierres Gilles Douriez ( Président)  David Morin ( Directeur Général )</t>
  </si>
  <si>
    <t>Travaux routiers, terrassements, voiries, réseaux divers, bitumes modifiés et granulats (exploitation de carrière)</t>
  </si>
  <si>
    <t>Colas</t>
  </si>
  <si>
    <t>Istiraha station</t>
  </si>
  <si>
    <t>ISTIRAHA STATION</t>
  </si>
  <si>
    <t>42, av de l' Armée Royale 20000 Casablanca - Maroc</t>
  </si>
  <si>
    <t>https://www.kerix.net/fr/annuaire-entreprise/istiraha-station</t>
  </si>
  <si>
    <t>Ahmed Bouaida ( Gérant )</t>
  </si>
  <si>
    <t>gestion de stations-service</t>
  </si>
  <si>
    <t>Donnée manquante : Marge CP/CA 2020; Donnée manquante : Marge CP/CA 2022; Valeur négative ou nulle détectée aux extrémités</t>
  </si>
  <si>
    <t>Aircelle Maroc</t>
  </si>
  <si>
    <t>SAFRAN MOROCCO</t>
  </si>
  <si>
    <t>Technopole aéroport Nouasseur - BP 80 27000 Nouasseur - Maroc</t>
  </si>
  <si>
    <t>https://www.kerix.net/fr/annuaire-entreprise/safran-morocco</t>
  </si>
  <si>
    <t>Jean-François Belliard ( Président Directeur Général )  Jamal Lemridi ( Dlégué général )</t>
  </si>
  <si>
    <t>Fabrication de composites et équipements pour l'aéronautique</t>
  </si>
  <si>
    <t>Saran Nacelles (Groupe Safran)-(france)</t>
  </si>
  <si>
    <t>Energie éolienne du Maroc</t>
  </si>
  <si>
    <t>Sofa</t>
  </si>
  <si>
    <t>SOFA</t>
  </si>
  <si>
    <t>https://www.kerix.net/fr/annuaire-entreprise/sofa</t>
  </si>
  <si>
    <t>Ahmed Assakour ( Président)    Rachid Assakour ( Directeur Général )    Younèss Arif ( Directeur Commercial )  Latifa Tanjaoui ( Responsable Marketing )  Omar Bellarabi ( Responsable financier )</t>
  </si>
  <si>
    <t>Hager, Came Bpt, Aplicaciones Technologicas, Zemper, Scame, Icar, Rtr, Telergon, Tense, Chogo, Esser, Ackermann, E-Electron, Kocom, Savyalight, Orbis, S.F.E, Iberipa, Visa, Ensto, Delta, Kj Power, Longi, Sungrow, Arruti, Sigma, Fumagalli, Kyoritsu, Iskraemeco, S&amp;P(Soler&amp;Palau)</t>
  </si>
  <si>
    <t>Sofa (maroc)</t>
  </si>
  <si>
    <t>Toyota du Maroc</t>
  </si>
  <si>
    <t>LEXUS MAROC</t>
  </si>
  <si>
    <t>Aptiv Services Meknes</t>
  </si>
  <si>
    <t>Mediterranean Milk</t>
  </si>
  <si>
    <t>Fromageries Bel Maroc</t>
  </si>
  <si>
    <t>FROMAGERIES BEL MAROC</t>
  </si>
  <si>
    <t>Casanearshore (Sidi Maarouf) , shore 17, 2° étg.  20270 Casablanca - Maroc</t>
  </si>
  <si>
    <t>https://www.kerix.net/fr/annuaire-entreprise/fromageries-bel-maroc</t>
  </si>
  <si>
    <t>Chakib Seddiki ( Président)    Frank Yannbourreau ( Directeur Général )  Noureddine Sastani ( Directeur Administratif et Financier )  Ahmed Andaloussi ( Directeur des Ressources Humaines )  Hicham Dakir ( Directeur Commercial )  Narjiss ElFadi ( Directeur Marketing )</t>
  </si>
  <si>
    <t>Fabrication de fromages fondus à tartiner</t>
  </si>
  <si>
    <t>La Vache qui rit, Kiri</t>
  </si>
  <si>
    <t>Fromageries Bel (france)</t>
  </si>
  <si>
    <t>Cobomi</t>
  </si>
  <si>
    <t>COBOMI</t>
  </si>
  <si>
    <t>technopole Aéroport Mohamed V 27000 Nouasseur - Maroc</t>
  </si>
  <si>
    <t>https://www.kerix.net/fr/annuaire-entreprise/cobomi</t>
  </si>
  <si>
    <t>Altayo Junoy Francisco Javier ( Président)  Fayçal Zitouni ( Directeur Général )    Tarik ElBidar ( Directeur industriel )  Hicham Zouanat ( Directeur des Ressources Humaines )  Rachid Benhama ( Directeur Informatique )</t>
  </si>
  <si>
    <t>Production de Boissons alimentaires</t>
  </si>
  <si>
    <t>Coca-Cola, Sprite, Schweppes</t>
  </si>
  <si>
    <t>Nabc Holding</t>
  </si>
  <si>
    <t>Somagec</t>
  </si>
  <si>
    <t>SOMAGEC</t>
  </si>
  <si>
    <t>rue Mohamed El Mesfioui , angle Corbi, Oukacha 20580 Casablanca - Maroc</t>
  </si>
  <si>
    <t>https://www.kerix.net/fr/annuaire-entreprise/somagec</t>
  </si>
  <si>
    <t>Roger Sahyoun ( Président du Directoire )    Sebastien Sahyoun ( Directeur Général )</t>
  </si>
  <si>
    <t>T.p., génie-civil, travaux maritimes</t>
  </si>
  <si>
    <t>Béton - travaux, entreprises, Travaux courants en béton, Fondations spéciales, consolidation de sols (béton), Travaux publics -entreprises, Terrassements, gros oeuvre -entreprises, Fondations, consolidation de sols (travaux), Assainissement, voirie, adduction (travaux publics), Travaux maritimes, fluviaux et sous-marins</t>
  </si>
  <si>
    <t>Jet Contractors</t>
  </si>
  <si>
    <t>JET CONTRACTORS</t>
  </si>
  <si>
    <t>quartier industriel Oued Ykkem 12040 Skhirate - Maroc</t>
  </si>
  <si>
    <t>https://www.kerix.net/fr/annuaire-entreprise/jet-contractors</t>
  </si>
  <si>
    <t>Adil M. Rtabi ( Président Directeur Général )    Omar Tadlaoui ( Directeur Général )  Mohamed Benkirane ( Directeur Financier )  Ahmed Essemlali ( Directeur des Ressources Humaines )  Nicolas Kepel ( Directeur Développement )</t>
  </si>
  <si>
    <t>Constructions clés en main.Menuiserie aluminium, façades légères et semi-légères, architecture transparente, cloisons amovibles, panneaux photovoltaïques. Certifié ISO 9001/2008, Ohsas 18001</t>
  </si>
  <si>
    <t>Hareon Solar (chine)</t>
  </si>
  <si>
    <t>Ar corporation group (maroc)</t>
  </si>
  <si>
    <t>Masen</t>
  </si>
  <si>
    <t>MASEN</t>
  </si>
  <si>
    <t>50 rocade Sud Rabat-Casa, imm.A/B Zénith- Souissi 10000 Rabat - Maroc</t>
  </si>
  <si>
    <t>https://www.kerix.net/fr/annuaire-entreprise/masen</t>
  </si>
  <si>
    <t>Tarik Moufaddal ( Président Directeur Général )  Obaid Amrane ( Membre du Directoire )    Tarik Hamane ( Directeur Général )</t>
  </si>
  <si>
    <t>Développement de projets intégrés de production d'électricité. Valorisation des ressources renouvelables.</t>
  </si>
  <si>
    <t>Disway</t>
  </si>
  <si>
    <t>DISWAY</t>
  </si>
  <si>
    <t>8, lotissement la Colline (Sidi Maarouf) 20190 Casablanca - Maroc</t>
  </si>
  <si>
    <t>https://www.kerix.net/fr/annuaire-entreprise/disway</t>
  </si>
  <si>
    <t>Noureddine Anacleto ( Président conseil de surveillance)  Saïd Rkaïbi ( Vice président conseil de surveillance)    Hakim Belmaachi ( Président du Directoire )</t>
  </si>
  <si>
    <t>Distributeur de matériels et logiciels informatiques</t>
  </si>
  <si>
    <t>Jinko Solar, Longi, Trina Solar</t>
  </si>
  <si>
    <t>Jorf Fertilizers Company IV</t>
  </si>
  <si>
    <t>JORF FERTILIZERS COMPANY IV</t>
  </si>
  <si>
    <t>https://www.kerix.net/fr/annuaire-entreprise/jorf-fertilizers-company-iv</t>
  </si>
  <si>
    <t>ElMoutaoikkil ElBaraka ( Directeur Général )</t>
  </si>
  <si>
    <t>Fabrication d'engrais et autres dérivés phosphatés</t>
  </si>
  <si>
    <t>Donnée manquante : Charges personnel 2022; Valeur négative ou nulle détectée aux extrémités</t>
  </si>
  <si>
    <t>Gromic</t>
  </si>
  <si>
    <t>GROMIC</t>
  </si>
  <si>
    <t>8, rue Ali Abderrazak - ex Mirabeau , résid. Plein Ciel 20100 Casablanca - Maroc</t>
  </si>
  <si>
    <t>https://www.kerix.net/fr/annuaire-entreprise/gromic</t>
  </si>
  <si>
    <t>Chakib El Alj ( Président)    Mouad Drissi ( Directeur Général )  Mohamed Alj ( Directeur Général Adjoint )    Noureddine Maali ( Directeur Administratif et Financier )  Aicha Ziraoui ( Respons. RH )</t>
  </si>
  <si>
    <t>Import des céréales</t>
  </si>
  <si>
    <t>Maphar</t>
  </si>
  <si>
    <t>MAPHAR</t>
  </si>
  <si>
    <t>route de Zenata - r.s. 111 (côtière) , km.10 - Q.I. Zenatas 20600 Casablanca - Maroc</t>
  </si>
  <si>
    <t>https://www.kerix.net/fr/annuaire-entreprise/maphar</t>
  </si>
  <si>
    <t>Pierre Labbé ( Directeur Général )  Kays Rouabah ( Respons. RH )</t>
  </si>
  <si>
    <t>Johnson&amp;Johnson</t>
  </si>
  <si>
    <t>Sanofi-Aventis (france)</t>
  </si>
  <si>
    <t>Cooper Pharma</t>
  </si>
  <si>
    <t>COOPER PHARMA</t>
  </si>
  <si>
    <t>route de l' Oasis , résidence Oasis square, rue 3 classe 6 20100 Casablanca - Maroc</t>
  </si>
  <si>
    <t>https://www.kerix.net/fr/annuaire-entreprise/cooper-pharma</t>
  </si>
  <si>
    <t>Jaouad Cheikh Lahlou ( Président)  Ayman Cheikh Lahlou ( Directeur Général )</t>
  </si>
  <si>
    <t>Répartition de produits pharmaceutiques</t>
  </si>
  <si>
    <t>Jorf Fertilizer II</t>
  </si>
  <si>
    <t>JORF FERTILIZER II</t>
  </si>
  <si>
    <t>2, rue El Abtal , hay Erraha 20200 Casablanca - Maroc</t>
  </si>
  <si>
    <t>https://www.kerix.net/fr/annuaire-entreprise/jorf-fertilizer-ii</t>
  </si>
  <si>
    <t>Office chérifien des phosphates OCP (Maroc)</t>
  </si>
  <si>
    <t>Savola Morocco</t>
  </si>
  <si>
    <t>SAVOLA MOROCCO</t>
  </si>
  <si>
    <t>zone industrielle lot n°7 26100 Berrechid - Maroc</t>
  </si>
  <si>
    <t>https://www.kerix.net/fr/annuaire-entreprise/savola-morocco</t>
  </si>
  <si>
    <t>Noureddine Zine ( Président)    Abdellah Njimi ( Directeur Général )  Houcine Slimani ( Directeur des Ressources Humaines )</t>
  </si>
  <si>
    <t>Production d'huiles de table</t>
  </si>
  <si>
    <t>Huiles, graisses et oléagineux, Huiles et graisses alimentaires, Viandes et charcuteries, Halal -produits divers (sous réserves)</t>
  </si>
  <si>
    <t>Afia, Hala</t>
  </si>
  <si>
    <t>Zine capital invest</t>
  </si>
  <si>
    <t>Delphi packard kenitra</t>
  </si>
  <si>
    <t>Intelcia Maroc</t>
  </si>
  <si>
    <t>Smm-Socodam-Davum</t>
  </si>
  <si>
    <t>SMM SOCODAM</t>
  </si>
  <si>
    <t>bd Ahl Loghlam (Sidi Moumen) 20250 Casablanca - Maroc</t>
  </si>
  <si>
    <t>https://www.kerix.net/fr/annuaire-entreprise/smm-socodam</t>
  </si>
  <si>
    <t>Saïda Lamrani Karim ( Président)    Hassan Lamrani Karim ( Vice président)    Hassan Lamrani Karim ( Directeur Général délégué )    Mohamed Ouhmidou ( Directeur Général Adjoint )  Badr Filali ( Directeur Commercial )</t>
  </si>
  <si>
    <t>Armatures pour béton, solutions précontraintes par post-tension, plancher préfabriqué, béton prêt à l'emploi, parachèvement et négoce d'aciers, ossatures métalliques</t>
  </si>
  <si>
    <t>Bymaro</t>
  </si>
  <si>
    <t>BYMARO</t>
  </si>
  <si>
    <t>Casablanca Marina , imm. A5-1 Crystal.1 20030 Casablanca - Maroc</t>
  </si>
  <si>
    <t>https://www.kerix.net/fr/annuaire-entreprise/bymaro</t>
  </si>
  <si>
    <t>Ali Bencheqroun ( Directeur )  Mehdi Marine ( Directeur Administratif et Financier )  Meryem Hammoumi ( Responsable Commercial )</t>
  </si>
  <si>
    <t>Terrassements, génie civil, bâtiment t.c.e., assainissement, travaux portuaires. Exploitation d'une carrière, montage d'opérations immobilières. Certification ISO 9001/2008</t>
  </si>
  <si>
    <t>Travaux publics -entreprises, Terrassements, gros oeuvre -entreprises</t>
  </si>
  <si>
    <t>Bouygues bâtiment international s.a. (France)</t>
  </si>
  <si>
    <t>Laboratoires Bottu</t>
  </si>
  <si>
    <t>LABORATOIRES BOTTU</t>
  </si>
  <si>
    <t>quartier industriel Ain Sebaa - 3 voie 1 20000 Casablanca - Maroc</t>
  </si>
  <si>
    <t>https://www.kerix.net/fr/annuaire-entreprise/laboratoires-bottu</t>
  </si>
  <si>
    <t>Ezzeddine Berrada ( Président conseil de surveillance)  Lamia Berrada ( Président du Directoire )  Mohamed Khalil ( Directeur des Ressources Humaines )  Ahmed Katir ( Directeur Export )</t>
  </si>
  <si>
    <t>Fabrication de spécialités pharmaceutiques et parapharmaceutiques. Certification ISO 9001/2015, Iso 14001</t>
  </si>
  <si>
    <t>Ethypharm, Grunenthal</t>
  </si>
  <si>
    <t>Université Mohammed VI Polytechnique (UM6P)</t>
  </si>
  <si>
    <t>UM6P</t>
  </si>
  <si>
    <t>Ben Guerir</t>
  </si>
  <si>
    <t>Lot. 660, hay Moulay Rachid 43150 Ben Guerir - Maroc</t>
  </si>
  <si>
    <t>https://www.kerix.net/fr/annuaire-entreprise/um6p</t>
  </si>
  <si>
    <t>Hicham Elhabti ( Président Directeur Général )</t>
  </si>
  <si>
    <t>Université spécialisée dans les domaines des sciences et technologies. Data center. AI.</t>
  </si>
  <si>
    <t>Enseignement, Enseignement supérieur, Informatique -conseils et ingénierie, Infogérance informatique, sous-traitances</t>
  </si>
  <si>
    <t>Hands 8</t>
  </si>
  <si>
    <t>Somasteel</t>
  </si>
  <si>
    <t>SOMASTEEL</t>
  </si>
  <si>
    <t>Km 16, route d'El Jadida, Ouled Azzouz  20000 Casablanca - Maroc</t>
  </si>
  <si>
    <t>https://www.kerix.net/fr/annuaire-entreprise/somasteel</t>
  </si>
  <si>
    <t>Ahmed Machrah ( Gérant )    Khalid Machrah ( Directeur Général )  Amal Machrah ( Directeur Achat )</t>
  </si>
  <si>
    <t>Production de rond à béton</t>
  </si>
  <si>
    <t>Sofalim</t>
  </si>
  <si>
    <t>SOFALIM</t>
  </si>
  <si>
    <t>Km.31 route d'El Jadida - BP270 26402 Had Soualem - Maroc</t>
  </si>
  <si>
    <t>https://www.kerix.net/fr/annuaire-entreprise/sofalim</t>
  </si>
  <si>
    <t>Abdelmoula Fettah ( Gérant)</t>
  </si>
  <si>
    <t>Fabrication d'aliments composés pour animaux</t>
  </si>
  <si>
    <t>Phone Active</t>
  </si>
  <si>
    <t>PHONE ACTIVE</t>
  </si>
  <si>
    <t>26, rue Mohamed Kamal -ex Pilote Vidal 20000 Casablanca - Maroc</t>
  </si>
  <si>
    <t>https://www.kerix.net/fr/annuaire-entreprise/phone-active</t>
  </si>
  <si>
    <t>Olivier Charlot ( Co-Gérant )    Hassan Ghellab ( Co-Gérant )</t>
  </si>
  <si>
    <t>Centre d'appel</t>
  </si>
  <si>
    <t>Lc waikiki retail ma</t>
  </si>
  <si>
    <t>LC WAIKIKI RETAIL</t>
  </si>
  <si>
    <t>lotiss. Mandarona (Sidi Maarouf) , imm. Horizon, lot. 9, 3° étg. 20190 Casablanca - Maroc</t>
  </si>
  <si>
    <t>https://www.kerix.net/fr/annuaire-entreprise/lc-waikiki-retail</t>
  </si>
  <si>
    <t>Azzidin Zidi ( Directeur Général )</t>
  </si>
  <si>
    <t>Vente au détail de vêtements et accessoires, import-export</t>
  </si>
  <si>
    <t>Prêt-à-porter, Boutiques et vente au détail</t>
  </si>
  <si>
    <t>Groupe mojazine</t>
  </si>
  <si>
    <t>MOJAZINE ENTREPRISE</t>
  </si>
  <si>
    <t>11, lotissement la Colline (Sidi Maarouf) 20270 Casablanca - Maroc</t>
  </si>
  <si>
    <t>https://www.kerix.net/fr/annuaire-entreprise/mojazine-entreprise</t>
  </si>
  <si>
    <t>Brahim Mojahid ( Gérant )    Taha Chamchoum ( Responsable Informatique )</t>
  </si>
  <si>
    <t>Travaux de voierie et assainissement. Transformation de produits bitumineux: enrobés, couches de roulement</t>
  </si>
  <si>
    <t>Avenir Patrimoine Securite</t>
  </si>
  <si>
    <t>Sosmajed</t>
  </si>
  <si>
    <t>SOS MAJED</t>
  </si>
  <si>
    <t>31, lot. Kamilia, Bd de Makro, Ain Sebaâ 20250 Casablanca - Maroc</t>
  </si>
  <si>
    <t>https://www.kerix.net/fr/annuaire-entreprise/sos-majed</t>
  </si>
  <si>
    <t>Ismail Belghali ( Gérant )</t>
  </si>
  <si>
    <t>Construction de bâtiments et travaux divers</t>
  </si>
  <si>
    <t>Bâtiment -construction de, Résidences, petits ensembles (construction)</t>
  </si>
  <si>
    <t>C.g.i.</t>
  </si>
  <si>
    <t>C.G.I.</t>
  </si>
  <si>
    <t>bd Mehdi Benbarka (Souissi) , espace Oudayas, hay Riyad - BP 2177 10100 Rabat - Maroc</t>
  </si>
  <si>
    <t>https://www.kerix.net/fr/annuaire-entreprise/cgi</t>
  </si>
  <si>
    <t>Ali Chennouf ( Président)  Abderrahmane Ifrassen ( Directeur Général )    Ikram Karkour ( Respons. RH )</t>
  </si>
  <si>
    <t>Promotion immobilière. Certification ISO 9001/2008 (2009)</t>
  </si>
  <si>
    <t>CDG développement</t>
  </si>
  <si>
    <t>Varun beverages</t>
  </si>
  <si>
    <t>VARUN BEVERAGES MOROCCO - VBM</t>
  </si>
  <si>
    <t>Z.I. Bouskoura, propriété Bretel 27182 Bouskoura - Maroc</t>
  </si>
  <si>
    <t>https://www.kerix.net/fr/annuaire-entreprise/varun-beverages-morocco-vbm</t>
  </si>
  <si>
    <t>Parikh Madhusudan ( Président Directeur Général )  Salah-Eddine Mouaddib ( Directeur Général )  Majida Jnaini ( Directeur des Ressources Humaines )  Kumar Pravakar ( Directeur Informatique )</t>
  </si>
  <si>
    <t>Embouteillage de boissons gazeuses</t>
  </si>
  <si>
    <t>Boissons non alcoolisées, Sodas, eaux de table</t>
  </si>
  <si>
    <t>Pepsi Cola, Mirinda, 7up, Aquafina, PepsiCo</t>
  </si>
  <si>
    <t>Varun beverages intl (Inde)</t>
  </si>
  <si>
    <t>Yazaki Kénitra</t>
  </si>
  <si>
    <t>YAZAKI KÉNITRA</t>
  </si>
  <si>
    <t>Route de Tanger km. 9, Nkhakhssa  14000 Kénitra - Maroc</t>
  </si>
  <si>
    <t>https://www.kerix.net/fr/annuaire-entreprise/yazaki-kenitra</t>
  </si>
  <si>
    <t>Zafer Uran Zaman ( Président Directeur Général )  Abdessalam Benjelloun ( Directeur Général )    Mehdi Benzammouri ( Directeur Administratif et Financier )  ElMostapha Khaldi ( Directeur des Ressources Humaines )</t>
  </si>
  <si>
    <t>Fabrication de faisceaux de câbles pour automobiles</t>
  </si>
  <si>
    <t>Plastima</t>
  </si>
  <si>
    <t>PLASTIMA</t>
  </si>
  <si>
    <t>bd El Maaden -ex L- Sidi Bernoussi , route côtière 111, km.11 20600 Casablanca - Maroc</t>
  </si>
  <si>
    <t>https://www.kerix.net/fr/annuaire-entreprise/plastima</t>
  </si>
  <si>
    <t>Mohcine Sekkat ( Président Directeur Général )  Yassine Benmlih ( Directeur Général )  Ali Sekkat ( Directeur Adjoint )</t>
  </si>
  <si>
    <t>Production de tubes en pvc et p.e., tissus plastifiés et tissus enduits, feuilles en pvc, nappes de table, rideaux de douche, tapis de bain, toile de bâche. Certification ISO 9001/2008</t>
  </si>
  <si>
    <t>Groupe Sekkat</t>
  </si>
  <si>
    <t>Jesa building  and infrastructure</t>
  </si>
  <si>
    <t>JESA BUILDING  AND INFRASTRUCTURE</t>
  </si>
  <si>
    <t>Hay Riyad , Zénith imm. D, ang. rocade de Rabat &amp; rue Ait Malek       10100 Rabat - Maroc</t>
  </si>
  <si>
    <t>https://www.kerix.net/fr/annuaire-entreprise/jesa-building-and-infrastructure</t>
  </si>
  <si>
    <t>Abdelilah Bouziane ( Directeur Général )</t>
  </si>
  <si>
    <t>Bureau d'études spécialisé dans les activités de conception, études, assistance technique et suivi des travaux dans les secteurs: infrastructures de transport, bâtiment, aménagements urbains et ruraux, environnement et etudes économiques et générales. Certification ISO 9001/2000 (2003)</t>
  </si>
  <si>
    <t>Jesa (maroc)- Ocp</t>
  </si>
  <si>
    <t>STMicroelectronics</t>
  </si>
  <si>
    <t>STMICROELECTRONICS</t>
  </si>
  <si>
    <t>101 bd des Mûriers - BP 97  20180 Bouskoura - Maroc</t>
  </si>
  <si>
    <t>https://www.kerix.net/fr/annuaire-entreprise/stmicroelectronics</t>
  </si>
  <si>
    <t>Fabrice Gomez ( Directeur Général )  Pierre Chaber ( Directeur Administratif et Financier )  Ilham Elgaf ( Respons. RH )</t>
  </si>
  <si>
    <t>Assemblage de composants électroniques pour l'industrie automobile, transformation numérique des entreprises industrielles</t>
  </si>
  <si>
    <t>STMicroelectronics (suisse)</t>
  </si>
  <si>
    <t>Leoni Bouskoura</t>
  </si>
  <si>
    <t>Fiat Auto Maroc</t>
  </si>
  <si>
    <t>Smaa (Sté Marocaine de l'Automobile Allemande )</t>
  </si>
  <si>
    <t>SMAA (Sté Marocaine de l'Automobile Allemande )</t>
  </si>
  <si>
    <t>SMAA</t>
  </si>
  <si>
    <t>autoroute Casa/Rabat , km 12, sortie Al Qods  20610 Casablanca - Maroc</t>
  </si>
  <si>
    <t>https://www.kerix.net/fr/annuaire-entreprise/smaa</t>
  </si>
  <si>
    <t>Abdellatif Guerraoui ( Président)    Abdelaziz Maalmi ( Directeur Général )</t>
  </si>
  <si>
    <t>Opel</t>
  </si>
  <si>
    <t>Bontaz centre maroc</t>
  </si>
  <si>
    <t>BONTAZ CENTRE MAROC</t>
  </si>
  <si>
    <t>Lot. 13&amp;14, parc industriel de Jorf Lasfar - Mly Abdallah El Jadida - Maroc</t>
  </si>
  <si>
    <t>https://www.kerix.net/fr/annuaire-entreprise/bontaz-centre-maroc</t>
  </si>
  <si>
    <t>Youssef Hassan ( Directeur )</t>
  </si>
  <si>
    <t>Assemblage de pièces automobiles</t>
  </si>
  <si>
    <t>Ziz gaz</t>
  </si>
  <si>
    <t>ZIZ GAZ</t>
  </si>
  <si>
    <t>Centre emplisseur de Bzou, rte nationale 8, PK 371 13202 Beni Mellal - Maroc</t>
  </si>
  <si>
    <t>https://www.kerix.net/fr/annuaire-entreprise/ziz-gaz</t>
  </si>
  <si>
    <t>Hachemi Aouni ( Gérant )    Rachid Aboulyaktane ( Directeur Général )    Driss ElMalki ( Directeur Administratif et Financier )</t>
  </si>
  <si>
    <t>Distribution de gaz</t>
  </si>
  <si>
    <t>Ziz Carburants</t>
  </si>
  <si>
    <t>Green oil</t>
  </si>
  <si>
    <t>GREEN OIL</t>
  </si>
  <si>
    <t>Route de la plage n° 3 11240 Skhirate - Maroc</t>
  </si>
  <si>
    <t>https://www.kerix.net/fr/annuaire-entreprise/green-oil</t>
  </si>
  <si>
    <t>Reda Labazi ( Directeur Général )  Hassan Alhyane ( Directeur Support )</t>
  </si>
  <si>
    <t>Distribution de lubrifiants, carburants, Gpl et bitumes</t>
  </si>
  <si>
    <t>Maxgo, Greenlub</t>
  </si>
  <si>
    <t>Hfi</t>
  </si>
  <si>
    <t>la marocaine des jeux et des sports - Mdjs</t>
  </si>
  <si>
    <t>MDJS</t>
  </si>
  <si>
    <t>33, boulevard Rachidi 20000 Casablanca - Maroc</t>
  </si>
  <si>
    <t>https://www.kerix.net/fr/annuaire-entreprise/mdjs</t>
  </si>
  <si>
    <t>Younes Elmechrafi ( Administrateur Directeur Général )</t>
  </si>
  <si>
    <t>Gestion et contrôle des jeux, paris et pronostics sportifs. Certification ISO 17799 (2004), ISO/IEC 27001 et WLA (2004)</t>
  </si>
  <si>
    <t>Trésor public (maroc)</t>
  </si>
  <si>
    <t>Asment de Témara</t>
  </si>
  <si>
    <t>ASMENT DE TÉMARA</t>
  </si>
  <si>
    <t>route de Casablanca 12000 Aïn Atiq - Maroc</t>
  </si>
  <si>
    <t>https://www.kerix.net/fr/annuaire-entreprise/asment-de-temara</t>
  </si>
  <si>
    <t>Brahim Laraqui ( Administrateur Directeur Général )  Nassira Benayad ( Directeur Financier )</t>
  </si>
  <si>
    <t>Production et vente de ciment. Certification ISO 9001/2008 et ISO 14001/2004</t>
  </si>
  <si>
    <t>Votorantim Group (Cementos Asment Eaa)</t>
  </si>
  <si>
    <t>Safilait</t>
  </si>
  <si>
    <t>SAFILAIT</t>
  </si>
  <si>
    <t>Fkih Ben Salah</t>
  </si>
  <si>
    <t>Casanearshore (Sidi Maarouf) , shore 17, 2°ét. 20270 Casablanca - Maroc</t>
  </si>
  <si>
    <t>https://www.kerix.net/fr/annuaire-entreprise/safilait</t>
  </si>
  <si>
    <t>Omar Kettani ( Président)  Chakib Seddiki ( Directeur Général )    Zouhair Larjam ( Responsable administratif &amp; financier )  Ahmed ElAndaloussi ( Directeur des Ressources Humaines )  Rachida Kadiri ( Directeur Marketing )</t>
  </si>
  <si>
    <t>Fabrication et commercialisation de produits laitiers</t>
  </si>
  <si>
    <t>Lait et produits laitiers, Laiteries, beurreries (unités industrielles), Laits en poudre et laits concentrés, Fromages, beurre, Yaourts, fromages frais, Produits dérivés du lait</t>
  </si>
  <si>
    <t>Jibal</t>
  </si>
  <si>
    <t>S.n.c.e.</t>
  </si>
  <si>
    <t>S,n,c,e,</t>
  </si>
  <si>
    <t>S.N.C.E.</t>
  </si>
  <si>
    <t>place Rabia Al Adaouiyah , résid.Kays 10000 Rabat - Maroc</t>
  </si>
  <si>
    <t>https://www.kerix.net/fr/annuaire-entreprise/snce</t>
  </si>
  <si>
    <t>Kamal Laraqui ( Président)    Hamid Mallem ( Directeur Général Adjoint )  Abdellatif Takarroumt ( Directeur Développement )</t>
  </si>
  <si>
    <t>AEP, irrigation, assainissement, GC, STEP, prétraitement, ...Certifié Iso 9001/2008</t>
  </si>
  <si>
    <t>Ould Bouazza</t>
  </si>
  <si>
    <t>OULD BOUAZZA</t>
  </si>
  <si>
    <t>395 bd Brahim Roudani 26100 Berrechid - Maroc</t>
  </si>
  <si>
    <t>https://www.kerix.net/fr/annuaire-entreprise/ould-bouazza</t>
  </si>
  <si>
    <t>Abderrahim Elkamili ( Gérant )  Mehdi Elkamili ( Co-Gérant )</t>
  </si>
  <si>
    <t>Vente de matériaux de construction, mortier, enduits de façade, étanchéité, rond a béton, grillage, transport de marchandises</t>
  </si>
  <si>
    <t>Bois brut, Bois de construction et d'industrie, Grillages, treillis, armatures, Armatures pour béton, Matériaux de construction - négoce, Matériaux de construction, Profilés et barres, Ronds à béton</t>
  </si>
  <si>
    <t>Newrest Maroc</t>
  </si>
  <si>
    <t>NEWREST MAROC SERVICES</t>
  </si>
  <si>
    <t>18, rue Ibn Khalikane 20340 Casablanca - Maroc</t>
  </si>
  <si>
    <t>https://www.kerix.net/fr/annuaire-entreprise/newrest-maroc-services</t>
  </si>
  <si>
    <t>Olivier Suarez ( Président)  Marc Giraud ( Directeur Général )  Khadija Jalal ( Directeur Financier )</t>
  </si>
  <si>
    <t>Restauration pour collectivité, retail, remote site, catering</t>
  </si>
  <si>
    <t>Restauration d'entreprises et de collectivités, Fournitures de repas pour entreprises et collectivités, catering</t>
  </si>
  <si>
    <t>Groupe Psa Maroc</t>
  </si>
  <si>
    <t>Pharma 5</t>
  </si>
  <si>
    <t>PHARMA 5</t>
  </si>
  <si>
    <t>21, rue des Asphodèles , Maârif 20100 Casablanca - Maroc</t>
  </si>
  <si>
    <t>https://www.kerix.net/fr/annuaire-entreprise/pharma-5</t>
  </si>
  <si>
    <t>Abdallah Lahlou Filali ( Président délégué )    Yasmine Lahlou Filali ( Vice Président Dir. général )    Myriam Lahlou Filali ( Vice Président Dir. général )    Tarik Mhaimer ( Responsable Export )  Yasmine Benamour ( Secrétaire Général )</t>
  </si>
  <si>
    <t>Développement, fabrication, contrôle et commercialisation  de Spécialités pharmaceutiques</t>
  </si>
  <si>
    <t>L'Oréal Maroc</t>
  </si>
  <si>
    <t>L'ORÉAL MAROC</t>
  </si>
  <si>
    <t>65, avenue Main street , imm. Walili Street, 12°&amp;13° étg., Cfc 20200 Casablanca - Maroc</t>
  </si>
  <si>
    <t>https://www.kerix.net/fr/annuaire-entreprise/loreal-maroc</t>
  </si>
  <si>
    <t>Laila Benjelloun ( Directeur Général )  Driss Merbouh ( Directeur des Opérations )</t>
  </si>
  <si>
    <t>Distribution de produits cosmétiques et capillaires.</t>
  </si>
  <si>
    <t>Parfumerie, toilette, hygiène -produits et articles, Parfumerie et cosmétiques, Toilette -produits, Coiffure et toilette -articles, Hygiène corporelle -articles</t>
  </si>
  <si>
    <t>L'Oréal Paris, Garnier, Vichy, Lancôme,Yves Saint Laurent, Maybelline, La Roche Posay, Matrix</t>
  </si>
  <si>
    <t>L'Oréal Paris, Garnier, Vichy, Lancôme, Yves Saint Laurent, Maybelline, La Roche Posay, CeraVe, Armani, Valentino</t>
  </si>
  <si>
    <t>Izda</t>
  </si>
  <si>
    <t>IZDA</t>
  </si>
  <si>
    <t>route de Rabat (r.p. 1) , Km 12,5 - Sidi Bernoussi  20600 Casablanca - Maroc</t>
  </si>
  <si>
    <t>https://www.kerix.net/fr/annuaire-entreprise/izda</t>
  </si>
  <si>
    <t>Kacem Raji ( Directeur Général )    Mustapha Bouchti ( Directeur Administratif et Financier )</t>
  </si>
  <si>
    <t>Commerce de céréales</t>
  </si>
  <si>
    <t>Okay energy</t>
  </si>
  <si>
    <t>OKAY ENERGY</t>
  </si>
  <si>
    <t>quartier Sidi Maarouf , lot n° 6 Florida, Center Park 2, bur. 10 20190 Casablanca - Maroc</t>
  </si>
  <si>
    <t>https://www.kerix.net/fr/annuaire-entreprise/okay-energy</t>
  </si>
  <si>
    <t>Rachid Alaoui ( Directeur Commercial )</t>
  </si>
  <si>
    <t>Distribution de lubrifiants industriels, antigel, lave-glace</t>
  </si>
  <si>
    <t>Fuchs, Vroom</t>
  </si>
  <si>
    <t>Hps (Hightech payment systems)</t>
  </si>
  <si>
    <t>Vivo Energy Shell</t>
  </si>
  <si>
    <t>S.V.L.</t>
  </si>
  <si>
    <t>1, rue Abou Abbas Laaraj , Roches Noires  20300 Casablanca - Maroc</t>
  </si>
  <si>
    <t>https://www.kerix.net/fr/annuaire-entreprise/svl</t>
  </si>
  <si>
    <t>Aaid M. ElGandaoui ( Co-Gérant )  Jamal Eddine Gaaloul ( Co-Gérant )  Reda Sefiani ( Directeur des Ressources Humaines )  Mohamed Lidbi ( Directeur Marketing )</t>
  </si>
  <si>
    <t>Fabrication de lubrifiants</t>
  </si>
  <si>
    <t>Shell Vivo Energy Maroc</t>
  </si>
  <si>
    <t>Ménara préfa</t>
  </si>
  <si>
    <t>MÉNARA PRÉFA</t>
  </si>
  <si>
    <t>route d'Agadir, km. 0,500 - BP 4741 hay Massira 40005 Marrakech - Maroc</t>
  </si>
  <si>
    <t>https://www.kerix.net/fr/annuaire-entreprise/menara-prefa</t>
  </si>
  <si>
    <t>Islam Zahid ( Vice président)    Mohamed Zahid ( Président Directeur Général )    Hicham Zbidi ( Directeur Général Adjoint )  Khalid Boutara ( Directeur Commercial )  Mohamed Mekli ( Directeur des Ressources Humaines )</t>
  </si>
  <si>
    <t>Produits préfabriqués en béton, béton prêt à l'emploi, produits de construction</t>
  </si>
  <si>
    <t>Béton - produits en, Poutrelles préfabriquées en béton, Parpaings, pavés en béton, Éléments moulés divers en béton (-20kg), Éléments moulés divers en béton (+20kg), Béton, composants pour, Bétons prêt-à-l'emploi, Béton prêt à l'emploi bpe, Carrelages, briques et tuiles, Dallages décoratifs, Matériaux de construction - négoce, Matériaux de construction, Pavés et dallages divers</t>
  </si>
  <si>
    <t>Revetium</t>
  </si>
  <si>
    <t>Ménara holding (maroc)</t>
  </si>
  <si>
    <t>Foodipex</t>
  </si>
  <si>
    <t>FOODIPEX</t>
  </si>
  <si>
    <t>technopole de Nouasseur - aéroport 27000 Nouasseur - Maroc</t>
  </si>
  <si>
    <t>https://www.kerix.net/fr/annuaire-entreprise/foodipex</t>
  </si>
  <si>
    <t>Mohamed Ali Lamrani Karim ( Gérant )    Hossein Tazi ( Directeur )  Abdelhak Korchi ( Responsable financier )  Reda Nadir ( Responsable Informatique )</t>
  </si>
  <si>
    <t>Prestations de logistique</t>
  </si>
  <si>
    <t>Super foods</t>
  </si>
  <si>
    <t>SUPER FOODS</t>
  </si>
  <si>
    <t>Z.I. Dcheira, lot. 207  80350 Inezgane - Maroc</t>
  </si>
  <si>
    <t>https://www.kerix.net/fr/annuaire-entreprise/super-foods</t>
  </si>
  <si>
    <t>Abdeslam Rhalem ( Gérant )</t>
  </si>
  <si>
    <t>Distribution: Aliments pour bétail, légumineuses, produits laitiers</t>
  </si>
  <si>
    <t>Rita fer</t>
  </si>
  <si>
    <t>RITA FER</t>
  </si>
  <si>
    <t>39,  zone industrielle Mejjat 50000 Meknès - Maroc</t>
  </si>
  <si>
    <t>https://www.kerix.net/fr/annuaire-entreprise/rita-fer</t>
  </si>
  <si>
    <t>Abdelbasset Belmekki ( Co-Gérant )  Abdelmajid Belmekki ( Co-Gérant )</t>
  </si>
  <si>
    <t>Distribution de matériaux de construction</t>
  </si>
  <si>
    <t>conserveries marocaines Doha</t>
  </si>
  <si>
    <t>CONSERVERIES MAROCAINES DOHA</t>
  </si>
  <si>
    <t>z.i.Ait Melloul, rte de Biougra - B.p. 1770 80150 Aït Melloul - Maroc</t>
  </si>
  <si>
    <t>https://www.kerix.net/fr/annuaire-entreprise/conserveries-marocaines-doha</t>
  </si>
  <si>
    <t>Lahoucine Bicha ( Président)    Lahcen Bicha ( Administrateur Directeur Général )    Habiba Syam ( Directeur Qualité )  Reda Othmane ( Directeur des Ressources Humaines )  Hassan Bensemlali ( Directeur Commercial )  Amine Boufousse ( Directeur Marketing )  Essaid Elabyad ( Responsable Export )  Taoufiq Daoudi ( Directeur pôle industriel )</t>
  </si>
  <si>
    <t>Conserves de poissons, fruits et légumes. Fruits et légumes surgelés. Certification ISO 22000, Haccp</t>
  </si>
  <si>
    <t>Aliments surgelés, sous vide et déshydratés, Légumes et fruits surgelés, Conserves alimentaires, Poissons, mollusques et crustacés -conserves, Légumes -conserves, Fruits -conserves, Confitures, marmelades, compotes, Concentrés alimentaires</t>
  </si>
  <si>
    <t>Joly, Delicia, Mabrouka, Tilila</t>
  </si>
  <si>
    <t>Groupe Bicha</t>
  </si>
  <si>
    <t>Varroc Lighting Systems Morocco</t>
  </si>
  <si>
    <t>Vivo Energy Africa Services</t>
  </si>
  <si>
    <t>VIVO ENERGY AFRICA SERVICES</t>
  </si>
  <si>
    <t>Casanearshore (Sidi Maarouf) , shore 14 - 2° étg., plateau 201 20270 Casablanca - Maroc</t>
  </si>
  <si>
    <t>https://www.kerix.net/fr/annuaire-entreprise/vivo-energy-africa-services</t>
  </si>
  <si>
    <t>Maryem Filali ( Directeur Général )</t>
  </si>
  <si>
    <t>Supervision et coordination des fonctions centrales du groupe Vivo Energy en Afrique</t>
  </si>
  <si>
    <t>Madaef</t>
  </si>
  <si>
    <t>MADAEF MANAGEMENT</t>
  </si>
  <si>
    <t>Hay Riyad place Carrée, mahaj Riyad, batiment 5/6 3°étage 12000 Rabat - Maroc</t>
  </si>
  <si>
    <t>https://www.kerix.net/fr/annuaire-entreprise/madaef-management</t>
  </si>
  <si>
    <t>Rachid M. Karkari ( Directeur Général )</t>
  </si>
  <si>
    <t>Gestion et exploitation hotelière</t>
  </si>
  <si>
    <t>Hôtels et résidences, Gestion hotelière (services), Immobilier -commerce et services, Promotion hôtelière et touristique</t>
  </si>
  <si>
    <t>Can-pack morocco</t>
  </si>
  <si>
    <t>CANPACK MOROCCO</t>
  </si>
  <si>
    <t>51, Parc indust Sapino , ilot 51 27000 Nouasseur - Maroc</t>
  </si>
  <si>
    <t>https://www.kerix.net/fr/annuaire-entreprise/canpack-morocco</t>
  </si>
  <si>
    <t>Houda Ghellab ( Gérant)  Thierry Estevez ( Gérant )</t>
  </si>
  <si>
    <t>Fabrication d'emballages métalliques</t>
  </si>
  <si>
    <t>Novatis</t>
  </si>
  <si>
    <t>NOVATIS GROUP</t>
  </si>
  <si>
    <t>Zone indust Berrechid , lot. Al Outassiyine, lot. 76 26100 Berrechid - Maroc</t>
  </si>
  <si>
    <t>https://www.kerix.net/fr/annuaire-entreprise/novatis-group</t>
  </si>
  <si>
    <t>Abdallah Badaa ( Président Directeur Général )    Souheil Badaa ( Vice Président )  Soufiane Badaa ( Directeur Général )</t>
  </si>
  <si>
    <t>Production de produits d'hygiène: couches bébés, serviettes hygiéniques, mouchoirs. Importation de thé</t>
  </si>
  <si>
    <t>Café, thé, cacao et tabacs, Thé, Papiers, Papier à usage sanitaire et domestique, Parfumerie, toilette, hygiène -produits et articles, Coiffure et toilette -articles, Hygiène corporelle -articles</t>
  </si>
  <si>
    <t>Nova, Sany, Dalaa, Calin, Mia, Taj Bladi</t>
  </si>
  <si>
    <t>S.m.i. (Société Métallurgique d'Imiter)</t>
  </si>
  <si>
    <t>S,m,i,</t>
  </si>
  <si>
    <t>S.M.I.</t>
  </si>
  <si>
    <t>191, bd Mohamed Zerktouni , Twin center, tour A 20330 Casablanca - Maroc</t>
  </si>
  <si>
    <t>https://www.kerix.net/fr/annuaire-entreprise/smi</t>
  </si>
  <si>
    <t>Exploitation de mines. Certifié Iso 14001</t>
  </si>
  <si>
    <t>Métaux non ferreux (demi-produits), Métaux précieux -demi produits, Minerais et minéraux, Minerais métallifères</t>
  </si>
  <si>
    <t>Managem (maroc)</t>
  </si>
  <si>
    <t>Comptoir agricole du Souss</t>
  </si>
  <si>
    <t>COMPTOIR AGRICOLE DU SOUSS</t>
  </si>
  <si>
    <t>z.i. Aït Melloul, rte de Biougra 80150 Agadir - Maroc</t>
  </si>
  <si>
    <t>https://www.kerix.net/fr/annuaire-entreprise/comptoir-agricole-du-souss</t>
  </si>
  <si>
    <t>Philippe Alleon ( Président)  Jacques Alleon ( Directeur Général )    Habib Sidinou ( Directeur Administratif )  Jacques Alleon ( Responsable Export )</t>
  </si>
  <si>
    <t>Matériel et fournitures agricoles. Certification ISO 9001/2000 (2008)</t>
  </si>
  <si>
    <t>Netafim, Plantin, Siberline,</t>
  </si>
  <si>
    <t>Donnée manquante : Charges personnel 2020; Donnée manquante : Charges personnel 2022; Valeur négative ou nulle détectée aux extrémités</t>
  </si>
  <si>
    <t>C.b.g.s.</t>
  </si>
  <si>
    <t>C,b,g,s,</t>
  </si>
  <si>
    <t>C.B.G.S.</t>
  </si>
  <si>
    <t>Azli, route d'Essaouira, BP 791 40000 Marrakech - Maroc</t>
  </si>
  <si>
    <t>https://www.kerix.net/fr/annuaire-entreprise/cbgs</t>
  </si>
  <si>
    <t>Mario Rottlant ( Président)    Mly Hfid Mrini ( Directeur Adjoint )</t>
  </si>
  <si>
    <t>Fabrication de boissons gazeuses. Certification ISO 9001/2000 (2004)</t>
  </si>
  <si>
    <t>Maroc Modis</t>
  </si>
  <si>
    <t>MAROC-MODIS - TRIUMPH</t>
  </si>
  <si>
    <t>Real estate security</t>
  </si>
  <si>
    <t>Maroc fer</t>
  </si>
  <si>
    <t>MAROC FER</t>
  </si>
  <si>
    <t>Oulad Haddou (Sidi Maarouf) , Z.I.. c.t. 1029 20270 Casablanca - Maroc</t>
  </si>
  <si>
    <t>https://www.kerix.net/fr/annuaire-entreprise/maroc-fer</t>
  </si>
  <si>
    <t>Mehdi Berrada Sounni ( Gérant)    Amina Berrada Sounni ( Directeur Général )</t>
  </si>
  <si>
    <t>Produits métallurgiques.</t>
  </si>
  <si>
    <t>Primeurs et Qualité</t>
  </si>
  <si>
    <t>HB PRIMEURS</t>
  </si>
  <si>
    <t>655, zone industrielle d'Aït Melloul - A655 86150 Aït Melloul - Maroc</t>
  </si>
  <si>
    <t>https://www.kerix.net/fr/annuaire-entreprise/hb-primeurs</t>
  </si>
  <si>
    <t>Hicham Bzidi ( Gérant )</t>
  </si>
  <si>
    <t>Conditionnement de primeurs, fruits et légumes</t>
  </si>
  <si>
    <t>Tanger Alliance</t>
  </si>
  <si>
    <t>Sorexi</t>
  </si>
  <si>
    <t>SOREXI</t>
  </si>
  <si>
    <t>105, rue Amir Abdelkader , Aïn Borja 20300 Casablanca - Maroc</t>
  </si>
  <si>
    <t>https://www.kerix.net/fr/annuaire-entreprise/sorexi</t>
  </si>
  <si>
    <t>Aniss ElBied ( Président Directeur Général )    Reda ElBied ( Directeur Général délégué )  Mounir Slaoui ( Directeur Administratif et Financier )</t>
  </si>
  <si>
    <t>Fabrication d'émulsions routières, distribution de produits d'étanchéité, d'isolation thermique et acoustique pour le batiment, géotextiles, géomembranes, revêtements de sols industriels et sportifs.</t>
  </si>
  <si>
    <t>Axter, Imper, Bitulife, Rockwool, Isover, Iko, Topox, Unilin, Doerken, Ursa</t>
  </si>
  <si>
    <t>Maplaris - Decathlon</t>
  </si>
  <si>
    <t>Joyson Safety</t>
  </si>
  <si>
    <t>JSS MAROC (Joyson Safety Systems Maroc)</t>
  </si>
  <si>
    <t>Roche</t>
  </si>
  <si>
    <t>ROCHE</t>
  </si>
  <si>
    <t>225,  Casablanca Marina ,  Ivoire.5 , 1°étage 20030 Casablanca - Maroc</t>
  </si>
  <si>
    <t>https://www.kerix.net/fr/annuaire-entreprise/roche</t>
  </si>
  <si>
    <t>Bart Van Hauwere ( Directeur Général Afrique )  Anis ElMekaoui ( Directeur Général )</t>
  </si>
  <si>
    <t>Fabrication et commercialisation de spécialités pharmaceutiques</t>
  </si>
  <si>
    <t>Bâle (Suisse)</t>
  </si>
  <si>
    <t>Dufry Maroc</t>
  </si>
  <si>
    <t>Volvo Maroc</t>
  </si>
  <si>
    <t>VOLVO MAROC</t>
  </si>
  <si>
    <t>autoroute Casa/Rabat , km 13,6 20600 Casablanca - Maroc</t>
  </si>
  <si>
    <t>https://www.kerix.net/fr/annuaire-entreprise/volvo-maroc</t>
  </si>
  <si>
    <t>Goran Travancic ( Président)  Mehdi ElMansouri ( Directeur Marketing )</t>
  </si>
  <si>
    <t>Commercialisation et assemblage de camions, autocars, autobus. Importation d'engins de travaux publics. Pièces de rechange Volvo et s.a.v.</t>
  </si>
  <si>
    <t>Volvo Ab(Suède)</t>
  </si>
  <si>
    <t>Aerolia construction aeronautique du maroc</t>
  </si>
  <si>
    <t>Etaf</t>
  </si>
  <si>
    <t>ETAF</t>
  </si>
  <si>
    <t>12, rue Jilali Ghafiri (Ain Sebaa) 20250 Casablanca - Maroc</t>
  </si>
  <si>
    <t>https://www.kerix.net/fr/annuaire-entreprise/etaf</t>
  </si>
  <si>
    <t>Mohamed Fadile ( Président Directeur Général )    Abdellah Fadil ( Directeur Général délégué )  Messaoud Fadile ( Directeur Général délégué )  Nabil Rchaibi ( Directeur Général Adjoint )</t>
  </si>
  <si>
    <t>négoce de produits métallurgiques</t>
  </si>
  <si>
    <t>Apm terminals Tangiers</t>
  </si>
  <si>
    <t>APM TERMINALS TANGIERS</t>
  </si>
  <si>
    <t>zone franche Ksar Majaz - Anjra , Oued R'Mel - BP 216 90000 Tanger - Maroc</t>
  </si>
  <si>
    <t>https://www.kerix.net/fr/annuaire-entreprise/apm-terminals-tangiers</t>
  </si>
  <si>
    <t>Keld Petersen ( Directeur )</t>
  </si>
  <si>
    <t>Gestion du terminal containers Tanger-Med. Certifié Iso 18001/27001/28001/55001</t>
  </si>
  <si>
    <t>Etoile Dattes</t>
  </si>
  <si>
    <t>Couvnord</t>
  </si>
  <si>
    <t>COUVNORD</t>
  </si>
  <si>
    <t>Qu.industriel Sidi Brahim 30000 Fés - Maroc</t>
  </si>
  <si>
    <t>https://www.kerix.net/fr/annuaire-entreprise/couvnord</t>
  </si>
  <si>
    <t>Ali Berbich ( Président Directeur Général )    Zouhair Hajjaji ( Directeur )</t>
  </si>
  <si>
    <t>Production de poussins d'un jour</t>
  </si>
  <si>
    <t>Volailles, oeufs, lapins, gibiers, Poulets, Oeufs et produits dérivés, Élevage de poussins, volailles</t>
  </si>
  <si>
    <t>Ahma</t>
  </si>
  <si>
    <t>Avant Scène (nouvelle sté)</t>
  </si>
  <si>
    <t>AVANT SCÊNE</t>
  </si>
  <si>
    <t>avenue Hassan II , lotissement Vita 10000 Rabat - Maroc</t>
  </si>
  <si>
    <t>https://www.kerix.net/fr/annuaire-entreprise/avant-scene</t>
  </si>
  <si>
    <t>Myriam Abikzer ( Président Directeur Général )</t>
  </si>
  <si>
    <t>Communication et événementiel</t>
  </si>
  <si>
    <t>Heliatec africa maroc</t>
  </si>
  <si>
    <t>Eurogrues Maroc</t>
  </si>
  <si>
    <t>EUROGRUES MAROC</t>
  </si>
  <si>
    <t>Rue Lahore ang. rue Sayed Kotb, rés. Assedk n° 3 90000 Tanger - Maroc</t>
  </si>
  <si>
    <t>https://www.kerix.net/fr/annuaire-entreprise/eurogrues-maroc</t>
  </si>
  <si>
    <t>Jose Antonio Moreno ( Directeur Général )  Mohamed ElMorer ( Directeur Administratif et Financier )  Hicham Benkaireche ( Respons. RH )  Hatim Jaadour ( Directeur Commercial )</t>
  </si>
  <si>
    <t>Location et vente de matériel de levage: grues, nacelles, plate-formes. Transports spéciaux. Ingénierie du levage, ripage</t>
  </si>
  <si>
    <t>Cietec</t>
  </si>
  <si>
    <t>CIETEC</t>
  </si>
  <si>
    <t>106, rue des Oudayas  - La Villette 20320 Casablanca - Maroc</t>
  </si>
  <si>
    <t>https://www.kerix.net/fr/annuaire-entreprise/cietec</t>
  </si>
  <si>
    <t>Lahcen Askour ( Président)    Yassine Assakour ( Directeur Général )</t>
  </si>
  <si>
    <t>Matériel électrique, systèmes de transmission, équipements industriels. Projets clés en main en pompage industriel et tertiaire</t>
  </si>
  <si>
    <t>Al amiine d'investissement immobiliere</t>
  </si>
  <si>
    <t>Jb Immobilier</t>
  </si>
  <si>
    <t>Imcd maroc</t>
  </si>
  <si>
    <t>IMCD MAROC</t>
  </si>
  <si>
    <t>67, zone indust Sud-Ouest , BP 4041 28810 Mohammedia - Maroc</t>
  </si>
  <si>
    <t>https://www.kerix.net/fr/annuaire-entreprise/imcd-maroc</t>
  </si>
  <si>
    <t>Hassan Elmouttaki ( Gérant )</t>
  </si>
  <si>
    <t>Distribution de produits chimiques pour l'industrie</t>
  </si>
  <si>
    <t>Chimie (matières premières), Chimie organique, Chimie non organique, Matières plastiques de base, Chimie (par applications), Alimentation et boissons (produits chimiques), Cuir et chaussures (produits chimiques), Papier, arts graphiques (produits chimiques), Peintures, vernis (produits chimiques), Plastiques, caoutchouc (produits chimiques), Textiles (produits chimiques), Produits chimiques divers, Colorants et teintures, Colorants synthétiques, Pigments, Huiles et corps gras industriels, Huiles de perçage et de coupe, Huiles de finissage pour textiles, Lubrifiants, Lubrifiants industriels, Lubrifiants spéciaux, Additifs pour combustibles, Peintures, vernis et encres, Peintures industrielles, Savons et détergents, Détergents industriels</t>
  </si>
  <si>
    <t>Imcd (espagne)</t>
  </si>
  <si>
    <t>Ghosn Ennakhil</t>
  </si>
  <si>
    <t>Moulins Sanabil</t>
  </si>
  <si>
    <t>MOULINS SANABIL</t>
  </si>
  <si>
    <t>1 rue Ahmed Amine - BP.206 50000 Meknès - Maroc</t>
  </si>
  <si>
    <t>https://www.kerix.net/fr/annuaire-entreprise/moulins-sanabil</t>
  </si>
  <si>
    <t>Mohamed Gaouzi ( Président)  Karim Kerbid ( Directeur Général )  Abdelmajid Errabhi ( Directeur Adjoint )  Abdellatif Bengrine ( Respons. RH )</t>
  </si>
  <si>
    <t>Minoterie industrielle, meunerie</t>
  </si>
  <si>
    <t>Xxi Group</t>
  </si>
  <si>
    <t>Acwa Power Khalladi</t>
  </si>
  <si>
    <t>ACWA POWER KHALLADI</t>
  </si>
  <si>
    <t>Somatref</t>
  </si>
  <si>
    <t>SOMATREF</t>
  </si>
  <si>
    <t>rue Koronfol -ex Violettes , hay Mohammadi 20350 Casablanca - Maroc</t>
  </si>
  <si>
    <t>https://www.kerix.net/fr/annuaire-entreprise/somatref</t>
  </si>
  <si>
    <t>Farid Ibn Khayat ( Co-Gérant )  Fouad Ibn Khayat ( Co-Gérant )    Mohamed Lahlou ( Responsable administratif et Financier )  Youssef Ibn Khayat ( Directeur Marketing )    Youssef Ibn Khayat ( Responsable Export )    Mohamed Ibn Khayat ( Responsable Logistique )    Mohamed Touzi ( Responsable Informatique )</t>
  </si>
  <si>
    <t>Tréfilés noirs et galvanisés. Grillage, barbelé, recuit, fil galvanisé, fil à paille</t>
  </si>
  <si>
    <t>Fils, câbles et chaînes métalliques, Fils de fer et d'acier, Câbles et élingues, Ronce métallique, Chaînes métalliques, Autres fils, chaines et cables, Grillages, treillis, armatures, Grillage métallique, Grillage plastique, plastifié, Gabions, Quincaillerie, Clous, pointes, articles métalliques</t>
  </si>
  <si>
    <t>Mobil, Tta</t>
  </si>
  <si>
    <t>Surac</t>
  </si>
  <si>
    <t>SURAC</t>
  </si>
  <si>
    <t>route Sidi Yahya du GHarb - BP 78 14250 Dar Gueddari - Maroc</t>
  </si>
  <si>
    <t>https://www.kerix.net/fr/annuaire-entreprise/surac</t>
  </si>
  <si>
    <t>Fabrication de sucre blanc raffiné à partir de l'extraction de canne à sucre</t>
  </si>
  <si>
    <t>Darom Immobilier</t>
  </si>
  <si>
    <t>Budget Locasom</t>
  </si>
  <si>
    <t>Budget Locasom*</t>
  </si>
  <si>
    <t>BUDGET</t>
  </si>
  <si>
    <t>240, bd Mohamed Zerktouni , 1° &amp; 2° étg. 20100 Casablanca - Maroc</t>
  </si>
  <si>
    <t>https://www.kerix.net/fr/annuaire-entreprise/budget</t>
  </si>
  <si>
    <t>Amine Echcherki ( Président Directeur Général )    Amine Slimani ( Directeur Général )    Mohamed Jemaaoui ( Directeur Administratif et Financier )</t>
  </si>
  <si>
    <t>Location de véhicules courte et longue durée</t>
  </si>
  <si>
    <t>Budget</t>
  </si>
  <si>
    <t>Bank of Africa (maroc)</t>
  </si>
  <si>
    <t>Periroc</t>
  </si>
  <si>
    <t>PERIROC</t>
  </si>
  <si>
    <t>Zone Industrielle, lot. 90  (couriers postaux ne parviennent pas !!!) 87274 Sidi Bibi - Maroc</t>
  </si>
  <si>
    <t>https://www.kerix.net/fr/annuaire-entreprise/periroc</t>
  </si>
  <si>
    <t>José Nendez ( Gérant )</t>
  </si>
  <si>
    <t>Exportation de fruits et légumes</t>
  </si>
  <si>
    <t>Devoteam Maroc</t>
  </si>
  <si>
    <t>DEVOTEAM MAROC</t>
  </si>
  <si>
    <t>avenue Mohammed VI - ex Zaers , centre Yasmine, angle Shoul 270B1, bureau 16 10100 Rabat - Maroc</t>
  </si>
  <si>
    <t>https://www.kerix.net/fr/annuaire-entreprise/devoteam-maroc</t>
  </si>
  <si>
    <t>Mohamed Benmoussa ( Directeur Général )  Mounir Belmahi ( Directeur )</t>
  </si>
  <si>
    <t>Services IT, intégration de solutions IT, support IT et développement applicatif</t>
  </si>
  <si>
    <t>Devoteam (france)</t>
  </si>
  <si>
    <t>Kuehne &amp; Nagel</t>
  </si>
  <si>
    <t>KUEHNE &amp; NAGEL</t>
  </si>
  <si>
    <t>bd Sidi Mohamed Ben Abdellah , tour Crystal 3, n°4 Rdc, Marina 20100 Casablanca - Maroc</t>
  </si>
  <si>
    <t>https://www.kerix.net/fr/annuaire-entreprise/kuehne-nagel</t>
  </si>
  <si>
    <t>Paul Stephan ( Président)  Maxime Van Geenberghe ( Directeur Général )  Hanane ElYoubi ( Directeur Administratif et Financier )</t>
  </si>
  <si>
    <t>Transport et logistique</t>
  </si>
  <si>
    <t>Transports -conseils et services, Commissionnaires agréés en transports, Transitaires, Transports routiers (entreprises), Transports routiers de marchandises, Transports internationaux tir, Transports maritimes, Agences maritimes</t>
  </si>
  <si>
    <t>Kuehne &amp; Nagel (suisse)</t>
  </si>
  <si>
    <t>Moroccan Food Processing</t>
  </si>
  <si>
    <t>M.F.P.O.</t>
  </si>
  <si>
    <t>Zone indust Berrechid , rue El Mariniyyne 26100 Berrechid - Maroc</t>
  </si>
  <si>
    <t>https://www.kerix.net/fr/annuaire-entreprise/mfpo</t>
  </si>
  <si>
    <t>Hamza ElEulj ( Président) Fondateur    Abdelmounaim ElEulj ( Directeur Général )    Abdelmouaiz Bourzigui ( Directeur des Ressources Humaines )    Reda Nasser ( Directeur Marketing )  Youssef Saad ElIdrissi ( Directeur Usine )</t>
  </si>
  <si>
    <t>Production de jus et boissons sous différents emballages, conserves végétales, concentrés et purées de fruits, pâtisseries surgelées, surgélation des fruits et légumes. Iso 9001/2008, Iso 22000</t>
  </si>
  <si>
    <t>Al Boustane, Forty, la Prairie, Masterchef, La Chaine</t>
  </si>
  <si>
    <t>Ferrero morocco</t>
  </si>
  <si>
    <t>Travaux maritimes nador</t>
  </si>
  <si>
    <t>Prettl Automotive Morocco</t>
  </si>
  <si>
    <t>Celeg Maroc</t>
  </si>
  <si>
    <t>CELEG MAROC</t>
  </si>
  <si>
    <t>rue Chefchaouen (Oukacha) , angle rue E Oukacha 20250 Casablanca - Maroc</t>
  </si>
  <si>
    <t>https://www.kerix.net/fr/annuaire-entreprise/celeg-maroc</t>
  </si>
  <si>
    <t>Boujemaâ Mourid ( Gérant)  Layachi Elarfi ( Administrateur Directeur Général )</t>
  </si>
  <si>
    <t>Import-export de céréales, légumineuses, etc...</t>
  </si>
  <si>
    <t>China yang tse plastique</t>
  </si>
  <si>
    <t>C.Y.P.</t>
  </si>
  <si>
    <t>douar Ouled Abbou - El Khlayf 26402 Had Soualem - Maroc</t>
  </si>
  <si>
    <t>https://www.kerix.net/fr/annuaire-entreprise/cyp</t>
  </si>
  <si>
    <t>Hu Qi ( Gérant )  Yi Wang ( Co-Gérant )</t>
  </si>
  <si>
    <t>Sous-traitance de pièces de précision pour industrie plastique</t>
  </si>
  <si>
    <t>Chimie, caoutchouc et plastique-équipements et procédés, Industries des plastiques -équipements</t>
  </si>
  <si>
    <t>United travaux</t>
  </si>
  <si>
    <t>C.p.h.m.</t>
  </si>
  <si>
    <t>C,p,h,m,</t>
  </si>
  <si>
    <t>C.P.H.M.</t>
  </si>
  <si>
    <t>https://www.kerix.net/fr/annuaire-entreprise/cphm</t>
  </si>
  <si>
    <t>Ahmed Bouaida ( Président)    Saad Bouaida ( Directeur )    Mokhtar Anouih ( Directeur Administratif et Financier )</t>
  </si>
  <si>
    <t>Détail inox Maroc</t>
  </si>
  <si>
    <t>DÉTAIL INOX MAROC</t>
  </si>
  <si>
    <t>73, rue des Oudayas , la Villette 20300 Casablanca - Maroc</t>
  </si>
  <si>
    <t>https://www.kerix.net/fr/annuaire-entreprise/detail-inox-maroc</t>
  </si>
  <si>
    <t>ElArbi Zidani ( Directeur )</t>
  </si>
  <si>
    <t>Aciers inox et aciers spéciaux, Profilés aciers spéciaux, Agriculture, sylviculture, exploitation forestière - matériel, Irrigation, aspersion- matériel, Profilés et barres, Profilés en acier inox, aciers spéciaux, Tubes et tuyaux, Tubes et tuyaux en matière plastique</t>
  </si>
  <si>
    <t>Be Up</t>
  </si>
  <si>
    <t>Jumbo Marocco incoming</t>
  </si>
  <si>
    <t>JUMBO MOROCCO INCOMING</t>
  </si>
  <si>
    <t>av. Mohammed VI, résid. Hivernage, imm.A 40000 Marrakech - Maroc</t>
  </si>
  <si>
    <t>https://www.kerix.net/fr/annuaire-entreprise/jumbo-morocco-incoming</t>
  </si>
  <si>
    <t>Andrea Siumiani ( Gérant )</t>
  </si>
  <si>
    <t>Agence de voyages</t>
  </si>
  <si>
    <t>Atlantic Dredging Maroc</t>
  </si>
  <si>
    <t>ATLANTIC DREDGING MAROC</t>
  </si>
  <si>
    <t>56, rue Ahmed Charci , Q. Racine  20100 Casablanca - Maroc</t>
  </si>
  <si>
    <t>https://www.kerix.net/fr/annuaire-entreprise/atlantic-dredging-maroc</t>
  </si>
  <si>
    <t>Gerasimos Paris Vangelatos ( Président Directeur Général )  Amine Benali ( Directeur Général délégué )  Noureddine Azizi ( Directeur Administratif et Financier )  Alexandros Vangelatos ( Directeur Technique )  Fouad Housni ( Directeur Production )</t>
  </si>
  <si>
    <t>Construction maritime. Dragage, déroctage, remblai hydraulique, enlèvement d'épaves</t>
  </si>
  <si>
    <t>Travaux publics -entreprises, Travaux maritimes, fluviaux et sous-marins</t>
  </si>
  <si>
    <t>Distrol</t>
  </si>
  <si>
    <t>Pharmacie Lmv</t>
  </si>
  <si>
    <t>Sun Pharmaceuticals</t>
  </si>
  <si>
    <t>SUN PHARMA</t>
  </si>
  <si>
    <t>219, bd Mohamed Zerktouni , 5°ét. 20100 Casablanca - Maroc</t>
  </si>
  <si>
    <t>https://www.kerix.net/fr/annuaire-entreprise/sun-pharma</t>
  </si>
  <si>
    <t>Prasanta Das ( Directeur Général )</t>
  </si>
  <si>
    <t>Laboratoire de fabrication des médicaments génériques</t>
  </si>
  <si>
    <t>Ranbaxy India</t>
  </si>
  <si>
    <t>Ste Atlas Travaux Publics</t>
  </si>
  <si>
    <t>Progres batiment</t>
  </si>
  <si>
    <t>PROGRÈS BÂTIMENT</t>
  </si>
  <si>
    <t>Zone indust Lissasfa , km 9 20230 Casablanca - Maroc</t>
  </si>
  <si>
    <t>https://www.kerix.net/fr/annuaire-entreprise/progres-batiment</t>
  </si>
  <si>
    <t>Thami Jamaï Ghazlani ( Gérant )</t>
  </si>
  <si>
    <t>T.g Berrahal</t>
  </si>
  <si>
    <t>T,g Berrahal</t>
  </si>
  <si>
    <t>Finatech group</t>
  </si>
  <si>
    <t>FINATECH GROUP</t>
  </si>
  <si>
    <t>Casanearshore (Sidi Maarouf) , shore 10 - parc technologique 20190 Casablanca - Maroc</t>
  </si>
  <si>
    <t>https://www.kerix.net/fr/annuaire-entreprise/finatech-group</t>
  </si>
  <si>
    <t>Yacine Souiri ( Directeur Général Adjoint )  Adil Jabri ( Directeur Général Adjoint )    Omar Lataoui ( Directeur Général Adjoint )  Najwa Zaim ( Directeur des Ressources Humaines )</t>
  </si>
  <si>
    <t>Groupe technologique international</t>
  </si>
  <si>
    <t>Gilbarco, Pwm, Cisco</t>
  </si>
  <si>
    <t>Financecom (maroc)</t>
  </si>
  <si>
    <t>Facop</t>
  </si>
  <si>
    <t>FACOP</t>
  </si>
  <si>
    <t>Km 11,5 zone industrielle Lahfaya, route de Médiouna 27182 Bouskoura - Maroc</t>
  </si>
  <si>
    <t>https://www.kerix.net/fr/annuaire-entreprise/facop</t>
  </si>
  <si>
    <t>Fouzia Hjiej ( Administrateur Directeur Général )  Amine Hjiej ( Directeur Général )  Reda Hjiej ( Directeur Usine )  Lina Hjiej ( Directeur Développement )</t>
  </si>
  <si>
    <t>Fabrication de peinture. Certification ISO 9001/2000 (2007), Ohsas 18001</t>
  </si>
  <si>
    <t>Bois scié, travaillé et traité, Protection et traitement du bois-produits, Peintures, vernis et encres, Peintures et revêtements de bâtiment, Peintures industrielles, Peintures de signalisation, Peintures pour carrosseries, Vernis isolants et d'imprégnation, Vernis et teintes fongicides pour bois</t>
  </si>
  <si>
    <t>Fonex aluminium</t>
  </si>
  <si>
    <t>FONEX ALUMINIUM</t>
  </si>
  <si>
    <t>route de la Plage 12050 Skhirate - Maroc</t>
  </si>
  <si>
    <t>https://www.kerix.net/fr/annuaire-entreprise/fonex-aluminium</t>
  </si>
  <si>
    <t>Adnane Tlemçani ( Directeur Général )</t>
  </si>
  <si>
    <t>Extrusion de profilés aluminium</t>
  </si>
  <si>
    <t>Aluminium et alliages, Profilés aluminium, Profilés et barres, Profilés aluminium</t>
  </si>
  <si>
    <t>Betonov</t>
  </si>
  <si>
    <t>Ste paula building</t>
  </si>
  <si>
    <t>Soludia maghreb</t>
  </si>
  <si>
    <t>SOLUDIA MAGHREB</t>
  </si>
  <si>
    <t>Ang. avenue de Fès et de la Résistance 11000 Salé - Maroc</t>
  </si>
  <si>
    <t>https://www.kerix.net/fr/annuaire-entreprise/soludia-maghreb</t>
  </si>
  <si>
    <t>Abdelaziz Razkaoui ( Gérant )  Farouk Zine ( Directeur Commercial )</t>
  </si>
  <si>
    <t>laboratoire pharmaceutique. Concentrés pour hémodialyse</t>
  </si>
  <si>
    <t>Chimie (matières premières), Chimie fine, Pharmacie -produits et services, Spécialités pharmaceutiques</t>
  </si>
  <si>
    <t>Premium control and services</t>
  </si>
  <si>
    <t>Atlas pharm</t>
  </si>
  <si>
    <t>ATLAS PHARM</t>
  </si>
  <si>
    <t>Zone indust Berrechid , rte principale n° 7, rue C  26100 Berrechid - Maroc</t>
  </si>
  <si>
    <t>https://www.kerix.net/fr/annuaire-entreprise/atlas-pharm</t>
  </si>
  <si>
    <t>Houda Andaloussi ( Directeur Général )</t>
  </si>
  <si>
    <t>Pack Orange</t>
  </si>
  <si>
    <t>Pastor</t>
  </si>
  <si>
    <t>PASTOR</t>
  </si>
  <si>
    <t>45, rue Ennasrine-ex Glaieuls-Beauséjour 20200 Casablanca - Maroc</t>
  </si>
  <si>
    <t>https://www.kerix.net/fr/annuaire-entreprise/pastor</t>
  </si>
  <si>
    <t>Lahcen Amoukal ( Président)    Mohamed Amoukal ( Administrateur Directeur Général )    Mustapha Nejdi ( Directeur des Ressources Humaines )  Abderrahim Amoukal ( Directeur Marketing )    Saïd Amoukal ( Responsable Export )</t>
  </si>
  <si>
    <t>Fabrication de confiserie et chocolaterie</t>
  </si>
  <si>
    <t>Metraco</t>
  </si>
  <si>
    <t>Casablanca iskane et equipements</t>
  </si>
  <si>
    <t>Mundi riz</t>
  </si>
  <si>
    <t>Strategic</t>
  </si>
  <si>
    <t>STRATEGIC</t>
  </si>
  <si>
    <t>51, bd d' Anfa , 4° étg. 20070 Casablanca - Maroc</t>
  </si>
  <si>
    <t>https://www.kerix.net/fr/annuaire-entreprise/strategic</t>
  </si>
  <si>
    <t>Roland Gaudiau ( Président Directeur Général )</t>
  </si>
  <si>
    <t>Prestation de service, régie, sous-traitance, externalisation</t>
  </si>
  <si>
    <t>Groupe Tectra (maroc)</t>
  </si>
  <si>
    <t>Foramag</t>
  </si>
  <si>
    <t>FORAMAG</t>
  </si>
  <si>
    <t>18, rue du Soldat Raphaël Mariscal 20300 Casablanca - Maroc</t>
  </si>
  <si>
    <t>https://www.kerix.net/fr/annuaire-entreprise/foramag</t>
  </si>
  <si>
    <t>Mouna Bengeloun ( Président)    Hicham Raissi ( Directeur Général )  Rachid Gourdi ( Directeur Administratif et Financier )</t>
  </si>
  <si>
    <t>Lubrifiants et pièces détachées automobiles.</t>
  </si>
  <si>
    <t>Mann Filter, Motul, Trw, Metelli, Ina, Boge, Fag</t>
  </si>
  <si>
    <t>Prominox</t>
  </si>
  <si>
    <t>PROMINOX</t>
  </si>
  <si>
    <t>bd Ahl Loghlam (Sidi Moumen) , Km 12, Sidi Bernoussi 20600 Casablanca - Maroc</t>
  </si>
  <si>
    <t>https://www.kerix.net/fr/annuaire-entreprise/prominox</t>
  </si>
  <si>
    <t>Tarik Aitri ( Président Directeur Général )  Hamza Benyahya ( Directeur Général Délégué Finances )</t>
  </si>
  <si>
    <t>Chaudronnerie et tuyauterie en aciers (noir, inox, alliages). Etudes et installation pour industries agro-alimentaires, cosmétiques, pharmaceutiques, conserveries, pétrole, gaz, nucléaire et chimie</t>
  </si>
  <si>
    <t>Thesee Maroc</t>
  </si>
  <si>
    <t>Igaser</t>
  </si>
  <si>
    <t>IGASER</t>
  </si>
  <si>
    <t>315,  zône industrielle El Jadida 24040 El Jadida - Maroc</t>
  </si>
  <si>
    <t>https://www.kerix.net/fr/annuaire-entreprise/igaser</t>
  </si>
  <si>
    <t>Abderrazzak Ighafi ( Directeur Général )  Abderrazzak Ighafi ( Responsable Export )</t>
  </si>
  <si>
    <t>Travaux publics, génie civil et location de matériel de construction</t>
  </si>
  <si>
    <t>Campezo</t>
  </si>
  <si>
    <t>CAMPEZO</t>
  </si>
  <si>
    <t>Hay Riyad , sect. 21, rue AlYanbout, bloc S lot. 10  10000 Rabat - Maroc</t>
  </si>
  <si>
    <t>https://www.kerix.net/fr/annuaire-entreprise/campezo</t>
  </si>
  <si>
    <t>Saul Fonseca Montes ( Gérant )</t>
  </si>
  <si>
    <t>Btp, génie civil</t>
  </si>
  <si>
    <t>Campezo Obras y Servicios (Espagne)</t>
  </si>
  <si>
    <t>Corporate software</t>
  </si>
  <si>
    <t>CORPORATE SOFTWARE</t>
  </si>
  <si>
    <t>6, rue Najib Mahfoud -ex Ollier , 4° étg. 20060 Casablanca - Maroc</t>
  </si>
  <si>
    <t>https://www.kerix.net/fr/annuaire-entreprise/corporate-software</t>
  </si>
  <si>
    <t>Mhamed Sbai ( Gérant )    Soufiane Jabrouk ( Directeur Administratif et Financier )  Soumia Mahbabi ( Responsable Informatique )</t>
  </si>
  <si>
    <t>Système d'information</t>
  </si>
  <si>
    <t>Informatique- logiciels de programmation, d'exploitation, de gestion, Logiciels de gestion de production</t>
  </si>
  <si>
    <t>Bd Trading</t>
  </si>
  <si>
    <t>Ste Corporete Activity</t>
  </si>
  <si>
    <t>EM Energie</t>
  </si>
  <si>
    <t>EMS ENERGIE</t>
  </si>
  <si>
    <t>Résidence Nassim, GH 7 imm. 32 n° 7  28800 Mohammedia - Maroc</t>
  </si>
  <si>
    <t>https://www.kerix.net/fr/annuaire-entreprise/ems-energie</t>
  </si>
  <si>
    <t>Yassine Kass ( Gérant )</t>
  </si>
  <si>
    <t>Energie électrique conventionnelle et renouvelable</t>
  </si>
  <si>
    <t>Omni Dior</t>
  </si>
  <si>
    <t>E2Ip Maroc</t>
  </si>
  <si>
    <t>Magriser</t>
  </si>
  <si>
    <t>MAGRISER</t>
  </si>
  <si>
    <t>266, zone indust Sud-Ouest 28810 Mohammedia - Maroc</t>
  </si>
  <si>
    <t>https://www.kerix.net/fr/annuaire-entreprise/magriser</t>
  </si>
  <si>
    <t>Azzeddine Azzouz ( Gérant)    Mohamed Azzouz ( Directeur Général )</t>
  </si>
  <si>
    <t>Matériel d'irrigation, pompage solaire, pompes</t>
  </si>
  <si>
    <t>Azud, Hidroten, Juta, Toro, Adeauplast, Soaplast, Cri Pumps, Agru, Hektor</t>
  </si>
  <si>
    <t>Amethis</t>
  </si>
  <si>
    <t>Alimazri</t>
  </si>
  <si>
    <t>Grands moulins de Safi</t>
  </si>
  <si>
    <t>Luminova</t>
  </si>
  <si>
    <t>LUMINOVA</t>
  </si>
  <si>
    <t>lotissement ZK2, lots 46 et 47 12000 Aïn Atiq - Maroc</t>
  </si>
  <si>
    <t>https://www.kerix.net/fr/annuaire-entreprise/luminova</t>
  </si>
  <si>
    <t>Ahmed Berrada ( Gérant )</t>
  </si>
  <si>
    <t>Fourniture de matériel d'éclairage extérieur et intérieur</t>
  </si>
  <si>
    <t>Éclairage, Éclairage commercial et de bureaux, Éclairage industriel, Fontaines et décorations lumineuses, Éclairage de jardins et piscines, Conseils en éclairage</t>
  </si>
  <si>
    <t>Simmons Maroc</t>
  </si>
  <si>
    <t>SIMMONS MAROC</t>
  </si>
  <si>
    <t>265, bd Moulay Ismaïl 20290 Casablanca - Maroc</t>
  </si>
  <si>
    <t>https://www.kerix.net/fr/annuaire-entreprise/simmons-maroc</t>
  </si>
  <si>
    <t>Karim Tazi ( Président)    Omar Filali ( Directeur Financier industriel )  Rachida Yamouri ( Directeur des Ressources Humaines )  Tariq Laklech ( Directeur Commercial )  Hafida Chaioui ( Directeur Marketing )</t>
  </si>
  <si>
    <t>Fabrication de matelas, sommiers métalliques, salons</t>
  </si>
  <si>
    <t>Beautyrest, Dorsopedic, Tempur</t>
  </si>
  <si>
    <t>Simmons cy atlanta U.s.a</t>
  </si>
  <si>
    <t>Afma</t>
  </si>
  <si>
    <t>AFMA ASSURANCES</t>
  </si>
  <si>
    <t>22, bd Moulay Youssef 20000 Casablanca - Maroc</t>
  </si>
  <si>
    <t>https://www.kerix.net/fr/annuaire-entreprise/afma-assurances</t>
  </si>
  <si>
    <t>Farid Bensaid ( Président Directeur Général )    Abdelwahab Nougaoui ( Directeur délégué )    Rachid Moussafir ( Directeur Financier )  Leila Madjinouch ( Respons. RH )</t>
  </si>
  <si>
    <t>Courtage d'assurances toutes branches. Iso 9001/2015</t>
  </si>
  <si>
    <t>Assurances, Assurances-courtiers</t>
  </si>
  <si>
    <t>Tenor group</t>
  </si>
  <si>
    <t>AKWA HOLDING</t>
  </si>
  <si>
    <t>route de Rabat (r.p. 1) km.7 - Ain Sebaa. BP 2545 20600 Casablanca - Maroc</t>
  </si>
  <si>
    <t>https://www.kerix.net/fr/annuaire-entreprise/akwa-holding</t>
  </si>
  <si>
    <t>Adil Ziady ( Président)  Youssef Iraqi Housseini ( Directeur Administratif et Financier )  Nouria Azmi ( Directeur Marketing Groupe )    Saïd ElBaghdadi ( Directeur Pôle Carburants &amp; Lubrifiants )  Khalid Abaroudi ( Respons. RH )  Khalid Benabdelkader ( Responsable Informatique )</t>
  </si>
  <si>
    <t>Holding du groupe Akwa</t>
  </si>
  <si>
    <t>Achibest food</t>
  </si>
  <si>
    <t>ACHIBEST FOOD</t>
  </si>
  <si>
    <t>58, rue Ibn Batouta (derb Omar) 20080 Casablanca - Maroc</t>
  </si>
  <si>
    <t>https://www.kerix.net/fr/annuaire-entreprise/achibest-food</t>
  </si>
  <si>
    <t>Ali Achibane ( Gérant )  Ilham ElYajouri ( Directeur )</t>
  </si>
  <si>
    <t>Produits alimentaires pour la restauration</t>
  </si>
  <si>
    <t>Hexcel Composites</t>
  </si>
  <si>
    <t>D.m.a.</t>
  </si>
  <si>
    <t>D,m,a,</t>
  </si>
  <si>
    <t>D.M.A.</t>
  </si>
  <si>
    <t>rue Soldat Armand Taieb (Oukacha) 20250 Casablanca - Maroc</t>
  </si>
  <si>
    <t>https://www.kerix.net/fr/annuaire-entreprise/dma</t>
  </si>
  <si>
    <t>Cédric Nalté ( Directeur Général )  Omar Samlali ( Directeur Général Adjoint )</t>
  </si>
  <si>
    <t>Importation de pneumatiques, services automobile</t>
  </si>
  <si>
    <t>Lubrifiants, Lubrifiants pour l'automobile, Lubrifiants industriels, Pneus et accessoires, Pneus en général, Pneus industriels et agricoles, Pneus pour cycles et cyclomoteurs, Accessoires pour pneus, Réparation pneus d'engins</t>
  </si>
  <si>
    <t>Atasa</t>
  </si>
  <si>
    <t>PELLENC MAROC</t>
  </si>
  <si>
    <t>Z.I. Agropolis lot 1.7 -  c.r. Sidi Slimane Moul Kifane 50000 Meknès - Maroc</t>
  </si>
  <si>
    <t>https://www.kerix.net/fr/annuaire-entreprise/pellenc-maroc</t>
  </si>
  <si>
    <t>Mustapha Mortaji ( Fondé de Pouvoirs )</t>
  </si>
  <si>
    <t>Matériel agricole: Fourniture, maintenance et prestations de services</t>
  </si>
  <si>
    <t>Claas, Id David, Atasa, Kirpy, Rabaud, Quivogne, Pera, Nuibo, Joskin, Moreni, Caravaggi, Pellenc</t>
  </si>
  <si>
    <t>Pellenc(France)</t>
  </si>
  <si>
    <t>Hospitality holding company</t>
  </si>
  <si>
    <t>H.C.O</t>
  </si>
  <si>
    <t>Casablanca Marina , Tour Ivoire 1, 7° étg. 20030 Casablanca - Maroc</t>
  </si>
  <si>
    <t>https://www.kerix.net/fr/annuaire-entreprise/hco</t>
  </si>
  <si>
    <t>Abdelmjid Tazlaoui ( Président Directeur Général )    Fatine Hamouchi ( Directeur des Ressources Humaines )</t>
  </si>
  <si>
    <t>Promotion immobilière et touristique</t>
  </si>
  <si>
    <t>Onapar</t>
  </si>
  <si>
    <t>Ert Automotive Morocco</t>
  </si>
  <si>
    <t>Regale Aluminium</t>
  </si>
  <si>
    <t>REGALE ALUMINIUM</t>
  </si>
  <si>
    <t>bd El Maaden -ex L- Sidi Bernoussi , lot. 1 Q.I.  20590 Casablanca - Maroc</t>
  </si>
  <si>
    <t>https://www.kerix.net/fr/annuaire-entreprise/regale-aluminium</t>
  </si>
  <si>
    <t>Abdelfettah Lebbar ( Gérant )</t>
  </si>
  <si>
    <t>Paty's</t>
  </si>
  <si>
    <t>Paty\'s</t>
  </si>
  <si>
    <t>PATY'S</t>
  </si>
  <si>
    <t>169, zone indust Sud-Ouest , lots169/180 28810 Mohammedia - Maroc</t>
  </si>
  <si>
    <t>https://www.kerix.net/fr/annuaire-entreprise/patys</t>
  </si>
  <si>
    <t>ElAmine Elalaoui ( Président délégué )    Hanane Faraj ( Directeur Administratif et Financier )  Fouad Sebbar ( Respons. RH )    Nabila Charifi ( Responsable Marketing )</t>
  </si>
  <si>
    <t>Fabrication de crêmes glacées, produits patissiers, plats cuisinés</t>
  </si>
  <si>
    <t>Sdk Wood</t>
  </si>
  <si>
    <t>SDK WOOD</t>
  </si>
  <si>
    <t>bd Mohammed VI (ex rte Mediouna) , km.9,5 20450 Casablanca - Maroc</t>
  </si>
  <si>
    <t>https://www.kerix.net/fr/annuaire-entreprise/sdk-wood</t>
  </si>
  <si>
    <t>Abou Bakr Seddik ElAroui ( Gérant )</t>
  </si>
  <si>
    <t>Importation de bois et dérivés</t>
  </si>
  <si>
    <t>Giphar Maroc</t>
  </si>
  <si>
    <t>Relats Maroc</t>
  </si>
  <si>
    <t>RELATS MAROC</t>
  </si>
  <si>
    <t>Tanger Free Zone - TFZ , lot D 90000 Tanger - Maroc</t>
  </si>
  <si>
    <t>https://www.kerix.net/fr/annuaire-entreprise/relats-maroc</t>
  </si>
  <si>
    <t>Jordi Valls ( Directeur Général )</t>
  </si>
  <si>
    <t>Fabrication de tubes isolants électriques et gaines de protection mécanique</t>
  </si>
  <si>
    <t>Relats Espagne</t>
  </si>
  <si>
    <t>3g com</t>
  </si>
  <si>
    <t>3G COM</t>
  </si>
  <si>
    <t>Hay Riyad , 11 secteur 22, bloc G rue Anissone  10000 Rabat - Maroc</t>
  </si>
  <si>
    <t>https://www.kerix.net/fr/annuaire-entreprise/3g-com</t>
  </si>
  <si>
    <t>Issam M. Qandoussi ( Directeur Général )  Sanae ElJabri ( Dir. logistique )</t>
  </si>
  <si>
    <t>Télécommunication, réseaux</t>
  </si>
  <si>
    <t>Télécommunication -études et réalisations de réseaux, Infrastructures télécom (installateurs)</t>
  </si>
  <si>
    <t>Maroc Qualitu Knitting</t>
  </si>
  <si>
    <t>MAROC QUALITY KNITTING</t>
  </si>
  <si>
    <t>Zone indust Gzenaya - route de Rabat , lots. n° 165 à 168 90024 Tanger - Maroc</t>
  </si>
  <si>
    <t>https://www.kerix.net/fr/annuaire-entreprise/maroc-quality-knitting</t>
  </si>
  <si>
    <t>Jordi Bonarreau ( Gérant )  Nisrine Benayad ( Directeur Administratif et Financier )  Soufiane Archane ( Responsable Marketing )</t>
  </si>
  <si>
    <t>Confection de vêtements pour hommes et femmes</t>
  </si>
  <si>
    <t>Prêt-à-porter, Prêt-à-porter féminin, Prêt-à-porter masculin</t>
  </si>
  <si>
    <t>Ziar Food De Distribution Et Négoce</t>
  </si>
  <si>
    <t>Dimension Data</t>
  </si>
  <si>
    <t>Pizza Hut</t>
  </si>
  <si>
    <t>PIZZA HUT</t>
  </si>
  <si>
    <t>Non défini</t>
  </si>
  <si>
    <t>quartier Beausite , centre com. Marjane Ain Sebaa  20600 Casablanca - Maroc</t>
  </si>
  <si>
    <t>https://www.kerix.net/fr/annuaire-entreprise/pizza-hut-6001673</t>
  </si>
  <si>
    <t>Fast food</t>
  </si>
  <si>
    <t>Minoterie des Doukkala</t>
  </si>
  <si>
    <t>MINOTERIE DES DOUKKALA</t>
  </si>
  <si>
    <t>207,  zône industrielle El Jadida 24040 El Jadida - Maroc</t>
  </si>
  <si>
    <t>https://www.kerix.net/fr/annuaire-entreprise/minoterie-des-doukkala</t>
  </si>
  <si>
    <t>Hassan Abou ElHaoul ( Gérant )</t>
  </si>
  <si>
    <t>Semoule de blé, semoule d'orge</t>
  </si>
  <si>
    <t>Siempre Verde</t>
  </si>
  <si>
    <t>SIEMPRE VERDE</t>
  </si>
  <si>
    <t>Douar Touammal Allal, Aït Amira 80350 Inezgane - Maroc</t>
  </si>
  <si>
    <t>https://www.kerix.net/fr/annuaire-entreprise/siempre-verde</t>
  </si>
  <si>
    <t>Souad ElLahia ( Directeur Général )</t>
  </si>
  <si>
    <t>Conditionnement de primeurs et produits agricoles</t>
  </si>
  <si>
    <t>Emballage, conditionnement (services), Conditionnement alimentaire -entreprises</t>
  </si>
  <si>
    <t>Tamount De Materiel De Construction</t>
  </si>
  <si>
    <t>SOTAMAC</t>
  </si>
  <si>
    <t>Lot. Ikhlass, km 1 - route Ait Baha 80250 Biougra - Maroc</t>
  </si>
  <si>
    <t>https://www.kerix.net/fr/annuaire-entreprise/sotamac</t>
  </si>
  <si>
    <t>Lahoussine ElMokhlis ( Gérant )    Samir Chiky ( Directeur Général )</t>
  </si>
  <si>
    <t>Travaux de construction tous corps d'état, construction de routes</t>
  </si>
  <si>
    <t>Dataprotect</t>
  </si>
  <si>
    <t>DATAPROTECT</t>
  </si>
  <si>
    <t>Casanearshore (Sidi Maarouf) , shore.4, plateau 102, 1°ét. 20270 Casablanca - Maroc</t>
  </si>
  <si>
    <t>https://www.kerix.net/fr/annuaire-entreprise/dataprotect</t>
  </si>
  <si>
    <t>Ali ElAzzouzi ( Gérant )</t>
  </si>
  <si>
    <t>Ingénierie en Sécurité informatique. Iso 27001</t>
  </si>
  <si>
    <t>Savob</t>
  </si>
  <si>
    <t>SAVOB</t>
  </si>
  <si>
    <t>Q.I. Bensouda, lot 159 Annama 30000 Fés - Maroc</t>
  </si>
  <si>
    <t>https://www.kerix.net/fr/annuaire-entreprise/savob</t>
  </si>
  <si>
    <t>Ahmed Hallaoui ( Gérant )</t>
  </si>
  <si>
    <t>Fabrication d'aliments pour bétail et volaille. Elevage de volailles</t>
  </si>
  <si>
    <t>Cadilhac et fils (ste)</t>
  </si>
  <si>
    <t>CADILHAC</t>
  </si>
  <si>
    <t>zone industrielle (Ain Sebaa) , rue de Mexico 20250 Casablanca - Maroc</t>
  </si>
  <si>
    <t>https://www.kerix.net/fr/annuaire-entreprise/cadilhac</t>
  </si>
  <si>
    <t>Mehdi ElKabbaj ( Directeur )</t>
  </si>
  <si>
    <t>Négoce de produits chimiques</t>
  </si>
  <si>
    <t>Mfh Benslimane</t>
  </si>
  <si>
    <t>ROCHES DE BENSLIMANE</t>
  </si>
  <si>
    <t>210, bd Mohamed Zerktouni , 6°ét. 20040 Casablanca - Maroc</t>
  </si>
  <si>
    <t>https://www.kerix.net/fr/annuaire-entreprise/roches-de-benslimane</t>
  </si>
  <si>
    <t>Mohamed Sefraoui ( Président Directeur Général )  Amine Afailal ( Directeur Commercial )</t>
  </si>
  <si>
    <t>Lotisseur immobilier</t>
  </si>
  <si>
    <t>Be Live</t>
  </si>
  <si>
    <t>Alsa tanger</t>
  </si>
  <si>
    <t>Pavia (Ets)</t>
  </si>
  <si>
    <t>Itex</t>
  </si>
  <si>
    <t>ITEX</t>
  </si>
  <si>
    <t>quartier Lissasfa, route d'El Jadida -Km 9, Z.I. Lissasfa 20190 Casablanca - Maroc</t>
  </si>
  <si>
    <t>https://www.kerix.net/fr/annuaire-entreprise/itex</t>
  </si>
  <si>
    <t>Ahmed Jamaï Ghazlani ( Président Directeur Général )    Ilham Jamaï Ghazlani ( Directeur Général )  Samir Larrache ( Responsable Export )</t>
  </si>
  <si>
    <t>Filature, tissage, tricotage pour bonneterie, teinture et impression. Certification ISO 9001/2008</t>
  </si>
  <si>
    <t>Sofrenor</t>
  </si>
  <si>
    <t>SOFRENOR</t>
  </si>
  <si>
    <t>zone industrielle 62700 Selouane - Maroc</t>
  </si>
  <si>
    <t>https://www.kerix.net/fr/annuaire-entreprise/sofrenor</t>
  </si>
  <si>
    <t>Abdelouahab Elkorno ( Président)    Abdelhak Bougroun ( Directeur Général )  Majid Nafis ( Directeur Financier )  Mimoun Maaden ( Respons. RH )  Abdelhak Bouhant ( Responsable Informatique )</t>
  </si>
  <si>
    <t>Fabrication et réparation de bouteilles de gaz gpl. Fabrication d'extincteurs et accessoires de bouteilles de gaz. Certification ISO 9001/2000 (2002)</t>
  </si>
  <si>
    <t>Marjana Avicole</t>
  </si>
  <si>
    <t>Région Pro</t>
  </si>
  <si>
    <t>AREP</t>
  </si>
  <si>
    <t>25, bd Massira El Khadra , 5° étg., Maârif  20100 Casablanca - Maroc</t>
  </si>
  <si>
    <t>https://www.kerix.net/fr/annuaire-entreprise/arep</t>
  </si>
  <si>
    <t>Hala Sedki ( Directeur Général )</t>
  </si>
  <si>
    <t>Administration régionale d'exécution des projets</t>
  </si>
  <si>
    <t>Administrations, Administrations régionales</t>
  </si>
  <si>
    <t>Interconnected Onion Systems</t>
  </si>
  <si>
    <t>H&amp;K</t>
  </si>
  <si>
    <t>Immorod</t>
  </si>
  <si>
    <t>IMMOROD</t>
  </si>
  <si>
    <t>18, rue Soumaya , Agdal  10000 Rabat - Maroc</t>
  </si>
  <si>
    <t>https://www.kerix.net/fr/annuaire-entreprise/immorod</t>
  </si>
  <si>
    <t>Taoufik Kharroubi ( Président Directeur Général )</t>
  </si>
  <si>
    <t>S.m.p. polymères</t>
  </si>
  <si>
    <t>S,m,p, polymères</t>
  </si>
  <si>
    <t>S.M.P. POLYMÈRES</t>
  </si>
  <si>
    <t>autoroute Casa/Rabat , km 11,500, Ain Sebaa 20600 Casablanca - Maroc</t>
  </si>
  <si>
    <t>https://www.kerix.net/fr/annuaire-entreprise/smp-polymeres</t>
  </si>
  <si>
    <t>Brahim Agouzzal ( Président)  Thami Outassourt ( Directeur Général )  Zakaria Keurti ( Directeur Commercial )    Mohamed Akchach ( Directeur Administratif et Financier )  Thami Oitassourt ( Directeur Marketing )</t>
  </si>
  <si>
    <t>Production de polymères pour peintures, colles et adhésifs. Certification ISO 9001/2000 (2002)</t>
  </si>
  <si>
    <t>Chimie (matières premières), Chimie organique, Colles et adhésifs, Colles industrielles, Colles pour le papier, carton, bois, Étanchéité -produits, Résines synthétiques</t>
  </si>
  <si>
    <t>Circor Maroc</t>
  </si>
  <si>
    <t>Boujdour Wind Farm</t>
  </si>
  <si>
    <t>Laitplus</t>
  </si>
  <si>
    <t>Biscuiterie Moderne Zine</t>
  </si>
  <si>
    <t>BMZ</t>
  </si>
  <si>
    <t>https://www.kerix.net/fr/annuaire-entreprise/bmz</t>
  </si>
  <si>
    <t>Production de biscuiterie industrielle</t>
  </si>
  <si>
    <t>Zine Capital Invest</t>
  </si>
  <si>
    <t>Electro Tadart</t>
  </si>
  <si>
    <t>ELECTRO TADART</t>
  </si>
  <si>
    <t>18, avenue Ali Yata (Beausite) 20350 Casablanca - Maroc</t>
  </si>
  <si>
    <t>https://www.kerix.net/fr/annuaire-entreprise/electro-tadart</t>
  </si>
  <si>
    <t>Ahmed Askour ( Gérant )</t>
  </si>
  <si>
    <t>Travaux de construction des lignes tht/ht/mt/bt. Etudes des lignes, travaux réseaux divers</t>
  </si>
  <si>
    <t>Cooper Sophadet</t>
  </si>
  <si>
    <t>COOPER SOPHADET</t>
  </si>
  <si>
    <t>Km. 4 ancienne route de l'Aviation 90000 Tanger - Maroc</t>
  </si>
  <si>
    <t>https://www.kerix.net/fr/annuaire-entreprise/cooper-sophadet</t>
  </si>
  <si>
    <t>Najia Cheikh Lahlou ( Président Directeur Général )</t>
  </si>
  <si>
    <t>Ym</t>
  </si>
  <si>
    <t>Y.M.</t>
  </si>
  <si>
    <t>17, rue Kadi Iass - ex Mont Cénis , 5° étg., Maârif  20100 Casablanca - Maroc</t>
  </si>
  <si>
    <t>https://www.kerix.net/fr/annuaire-entreprise/ym</t>
  </si>
  <si>
    <t>Patrick Azuelos ( Co-Gérant )    Cedric Moyal ( Co-Gérant )</t>
  </si>
  <si>
    <t>Prêt à porter, vente de vêtements</t>
  </si>
  <si>
    <t>Bonneterie, lingerie et sous-vêtements, Lingerie féminine et sous-vêtements</t>
  </si>
  <si>
    <t>Indusalim</t>
  </si>
  <si>
    <t>INDUSALIM</t>
  </si>
  <si>
    <t>6, rue El Mourtada 20100 Casablanca - Maroc</t>
  </si>
  <si>
    <t>https://www.kerix.net/fr/annuaire-entreprise/indusalim</t>
  </si>
  <si>
    <t>Omar Chikhaoui ( Président conseil de surveillance)  Othman Belhoucine Drissi ( Directeur Général )  Moussa Iaazza ( Directeur Administratif et Financier )  Abdelbarie Elazizi ElAlaoui ( Responsable Export )</t>
  </si>
  <si>
    <t>Fabrication de margarine de table et pâtissière</t>
  </si>
  <si>
    <t>Alimentation-produits, Margarine, Huiles, graisses et oléagineux, Huiles et graisses alimentaires</t>
  </si>
  <si>
    <t>Familia, Magdor, Ledda  ...</t>
  </si>
  <si>
    <t>Financière Food</t>
  </si>
  <si>
    <t>Sf produce</t>
  </si>
  <si>
    <t>Excellence Immo Vi</t>
  </si>
  <si>
    <t>EXCELLENCE IMMO VI</t>
  </si>
  <si>
    <t>Fadil 84 (sté immobilière)</t>
  </si>
  <si>
    <t>S.a.c.e.m.</t>
  </si>
  <si>
    <t>S.A.C.E.M.</t>
  </si>
  <si>
    <t>5, av de l' Armée Royale 10° &amp; 11°ét. 20000 Casablanca - Maroc</t>
  </si>
  <si>
    <t>https://www.kerix.net/fr/annuaire-entreprise/sacem</t>
  </si>
  <si>
    <t>Amina Benkhadra ( Président)    Ahmed Benjilany ( Administrateur Directeur Général )</t>
  </si>
  <si>
    <t>Recherche, exploitation et valorisation minière du manganèse</t>
  </si>
  <si>
    <t>Technique Aciers</t>
  </si>
  <si>
    <t>TECHNIQUE ACIERS</t>
  </si>
  <si>
    <t>37, avenue Khalid Bnou Loualid (Ain Sebaa) 20250 Casablanca - Maroc</t>
  </si>
  <si>
    <t>https://www.kerix.net/fr/annuaire-entreprise/technique-aciers</t>
  </si>
  <si>
    <t>Driss Assad ( Gérant )    Nabil Assad ( Directeur Général )</t>
  </si>
  <si>
    <t>Aciers spéciaux, aciers inoxydables, métaux non ferreux, plastiques industriels, outillages, services de pliage, roulage, découpe laser, jet d'eau, oxycoupage et plasma</t>
  </si>
  <si>
    <t>Seco, Tungaloy, Mitutoyo, Format, Rime, Norton, Tyrolit, Pferd, Rohm, Torax, Kopal, Beta, Deltair, Cimcool, Amada, Opti machines, 3M, Kesel, Amf, Stabila</t>
  </si>
  <si>
    <t>Ste Electro Cool</t>
  </si>
  <si>
    <t>Comabar</t>
  </si>
  <si>
    <t>COMABAR</t>
  </si>
  <si>
    <t>33, bd Tarik Ibn Ziyad 10010 Rabat - Maroc</t>
  </si>
  <si>
    <t>https://www.kerix.net/fr/annuaire-entreprise/comabar</t>
  </si>
  <si>
    <t>Saad Foukara ( Directeur Général )  Saad Foukara ( Responsable Export )</t>
  </si>
  <si>
    <t>Extraction, valorisation de barytine et bentonite</t>
  </si>
  <si>
    <t>Minerais et minéraux, Minerais non métallifères, Broyage de minerais et minéraux -services de</t>
  </si>
  <si>
    <t>Norbar Minerals (Norvège)</t>
  </si>
  <si>
    <t>Prometi</t>
  </si>
  <si>
    <t>Top Négoce</t>
  </si>
  <si>
    <t>Top Négoce*</t>
  </si>
  <si>
    <t>TOP NÉGOCE</t>
  </si>
  <si>
    <t>8, rue Abou Bakr Bnou Koutia , Oukacha 20250 Casablanca - Maroc</t>
  </si>
  <si>
    <t>https://www.kerix.net/fr/annuaire-entreprise/top-negoce</t>
  </si>
  <si>
    <t>Raphaël Azogui ( Gérant )  David Azogui ( Directeur Général )</t>
  </si>
  <si>
    <t>Import, export et négoce de produits chimiques</t>
  </si>
  <si>
    <t>Alimentation-produits, Ingrédients alimentaires, Sel, Vinaigres, Chimie (par applications), Alimentation et boissons (produits chimiques), Cuir et chaussures (produits chimiques), Papier, arts graphiques (produits chimiques), Peintures, vernis (produits chimiques), Plastiques, caoutchouc (produits chimiques), Textiles (produits chimiques), Fonderie (produits chimiques), Traitement des surfaces (produits chimiques), Produits chimiques divers, Pharmacie -produits et services, Spécialités pharmaceutiques, Traitement des eaux -matériel et produits, Produits de traitement et d'analyse des eaux, Traitement de surfaces des métaux -matériel et produits, Galvanisation, métallisation -matériel et produits, Traitement de surface des métaux -produits</t>
  </si>
  <si>
    <t>Deli's</t>
  </si>
  <si>
    <t>DELI'S</t>
  </si>
  <si>
    <t>26, zone indust Sud-Ouest 28810 Mohammedia - Maroc</t>
  </si>
  <si>
    <t>https://www.kerix.net/fr/annuaire-entreprise/delis</t>
  </si>
  <si>
    <t>Doha Bakkar ( Gérant )</t>
  </si>
  <si>
    <t>Boulangerie et pâtisserie industrielles (frais et surgelé)</t>
  </si>
  <si>
    <t>Semapex</t>
  </si>
  <si>
    <t>SEMAPEX</t>
  </si>
  <si>
    <t>Km 4,8 rte Sebt Ait Milk - BP 218 87200 Biougra - Maroc</t>
  </si>
  <si>
    <t>https://www.kerix.net/fr/annuaire-entreprise/semapex</t>
  </si>
  <si>
    <t>Régis Perret ( Gérant )</t>
  </si>
  <si>
    <t>Sélection maraîchère de production et d'exportation de fruits et légumes</t>
  </si>
  <si>
    <t>Mondial Berry Export</t>
  </si>
  <si>
    <t>Banchereau Maroc</t>
  </si>
  <si>
    <t>BANCHEREAU MAROC</t>
  </si>
  <si>
    <t>Technopole de l'aéroport Mohammed V 27000 Nouasseur - Maroc</t>
  </si>
  <si>
    <t>https://www.kerix.net/fr/annuaire-entreprise/banchereau-maroc</t>
  </si>
  <si>
    <t>Driss Chaouni Benabdallah ( Président Directeur Général )    Houssain AbouYahya ( Directeur Général )  Youssef Harraki ( Directeur Général Adjoint )  Abdelhak Maazouz ( Respons. RH )</t>
  </si>
  <si>
    <t>Transformation de viande de volailles en charcuterie (tranche sous vide, mortadelle, kacher). Certification HACCP, Label Halal, ISO9001/2008, ISO 22000</t>
  </si>
  <si>
    <t>Viandes et charcuteries, Viandes congelées ou surgelées, Boyauderies et boyaux, Charcuteries, Halal -produits divers (sous réserves)</t>
  </si>
  <si>
    <t>Dindy</t>
  </si>
  <si>
    <t>Zalar holding(Maroc)</t>
  </si>
  <si>
    <t>Carrefour</t>
  </si>
  <si>
    <t>CFM (Carrefour Fourniture.ma)</t>
  </si>
  <si>
    <t>hay El Oulfa , 5 lot. Zoubir  20200 Casablanca - Maroc</t>
  </si>
  <si>
    <t>https://www.kerix.net/fr/annuaire-entreprise/cfm-6066700</t>
  </si>
  <si>
    <t>Abdellah Ijeoui ( Gérant )</t>
  </si>
  <si>
    <t>Importateur d'articles d'emballage en plastique, carton, scotch et machines, fournitures industrielles, Epi, signalisation</t>
  </si>
  <si>
    <t>Aradei Capital</t>
  </si>
  <si>
    <t>ARADEI CAPITAL</t>
  </si>
  <si>
    <t>quartier Sidi Maarouf , rd-pt reliant l'avenue Ac 60 &amp; rte de Bouskoura   20190 Casablanca - Maroc</t>
  </si>
  <si>
    <t>https://www.kerix.net/fr/annuaire-entreprise/aradei-capital</t>
  </si>
  <si>
    <t>Nawfal Bendefa ( Président)    Omar Yacoubi ( Directeur Général )</t>
  </si>
  <si>
    <t>Immobilier locatif</t>
  </si>
  <si>
    <t>Immobilier -commerce et services, Promotion immobilière, Syndics, administrateurs de biens</t>
  </si>
  <si>
    <t>New Fish Trade</t>
  </si>
  <si>
    <t>NEW FISH TRADE</t>
  </si>
  <si>
    <t>1 av. El Aargoub - 7724 73000 Dakhla - Maroc</t>
  </si>
  <si>
    <t>https://www.kerix.net/fr/annuaire-entreprise/new-fish-trade</t>
  </si>
  <si>
    <t>Mohamed ElBey ( Directeur Général )</t>
  </si>
  <si>
    <t>Importation et exportation de poissons congelés</t>
  </si>
  <si>
    <t>Aliments surgelés, sous vide et déshydratés, Poissons ou crustacés surgelés, congelés</t>
  </si>
  <si>
    <t>Hafsa Samac</t>
  </si>
  <si>
    <t>Allo Mat</t>
  </si>
  <si>
    <t>Dragon gaz</t>
  </si>
  <si>
    <t>DRAGON GAZ</t>
  </si>
  <si>
    <t>Route des Abattoirs - commune Boukhalef - BP25 90000 Tanger - Maroc</t>
  </si>
  <si>
    <t>https://www.kerix.net/fr/annuaire-entreprise/dragon-gaz</t>
  </si>
  <si>
    <t>Rachid Idrissi Kaitouni ( Président Directeur Général )    Tawfiq Hamoumi ( Représentant général Afriquia )</t>
  </si>
  <si>
    <t>Distributeur de gaz butane et propane</t>
  </si>
  <si>
    <t>Univers systeme - auto</t>
  </si>
  <si>
    <t>UNIVERS SYSTÈME AUTO</t>
  </si>
  <si>
    <t>Errachidia</t>
  </si>
  <si>
    <t>Route Goulmima, près du Parc 3 Mars 26100 Berrechid - Maroc</t>
  </si>
  <si>
    <t>https://www.kerix.net/fr/annuaire-entreprise/univers-systeme-auto</t>
  </si>
  <si>
    <t>Hassani Rachidi ( Gérant )</t>
  </si>
  <si>
    <t>Vente de véhicules automobiles et pièces de rechange</t>
  </si>
  <si>
    <t>Afric light</t>
  </si>
  <si>
    <t>AFRIC LIGHT</t>
  </si>
  <si>
    <t>Beni Mellal</t>
  </si>
  <si>
    <t>Lot. Rahmoun N'Zala Oulad Hamdane, bloc 2 n° 12 23000 Beni Mellal - Maroc</t>
  </si>
  <si>
    <t>https://www.kerix.net/fr/annuaire-entreprise/afric-light</t>
  </si>
  <si>
    <t>Youssef Abboubi ( Gérant )</t>
  </si>
  <si>
    <t>Fabrication de candélabres d'éclairage public</t>
  </si>
  <si>
    <t>Services Nouveaux Jh</t>
  </si>
  <si>
    <t>SNJH</t>
  </si>
  <si>
    <t>secteur.1, villa 59 - hay Essalam - BP 1653 11000 Salé - Maroc</t>
  </si>
  <si>
    <t>https://www.kerix.net/fr/annuaire-entreprise/snjh</t>
  </si>
  <si>
    <t>Lhoucine Bouidia* ( Gérant )</t>
  </si>
  <si>
    <t>Gardiennage, surveillance et protection des biens et des personnes. (informations sous toutes réserves)</t>
  </si>
  <si>
    <t>Asmama</t>
  </si>
  <si>
    <t>ASMAMA</t>
  </si>
  <si>
    <t>zône indust Dokkarat , 4 av. Mohammedia  30000 Fés - Maroc</t>
  </si>
  <si>
    <t>https://www.kerix.net/fr/annuaire-entreprise/asmama</t>
  </si>
  <si>
    <t>Rachid Assakour ( Président)    Lahcen Assakour ( Administrateur)  Rachid Assakour ( Président Directeur Général )</t>
  </si>
  <si>
    <t>Importation de matériel électrique, sanitaire et plomberie</t>
  </si>
  <si>
    <t>Gueripel, Orbis, Bpt, Chigo</t>
  </si>
  <si>
    <t>Pneumatique Attacharouk II</t>
  </si>
  <si>
    <t>PNEUMATIQUES ATTACHAROUK</t>
  </si>
  <si>
    <t>zone ind. Moulay Rachid , lot. 32 - RS 106 20450 Casablanca - Maroc</t>
  </si>
  <si>
    <t>https://www.kerix.net/fr/annuaire-entreprise/pneumatiques-attacharouk</t>
  </si>
  <si>
    <t>Mohamed Ouhmid ( Gérant )</t>
  </si>
  <si>
    <t>Pneus et accessoires, Pneus en général</t>
  </si>
  <si>
    <t>Jobway</t>
  </si>
  <si>
    <t>JOBWAY</t>
  </si>
  <si>
    <t>16, bd Mohamed Zerktouni , imm. Chaouia  20000 Casablanca - Maroc</t>
  </si>
  <si>
    <t>https://www.kerix.net/fr/annuaire-entreprise/jobway</t>
  </si>
  <si>
    <t>Samuel Ettedgui ( Gérant )  Abdelghani ElGhiam ( Directeur Administratif et Financier )  Najat ElMahdaoui ( Respons. RH )</t>
  </si>
  <si>
    <t>recrutement, gestion de personnel, intérim</t>
  </si>
  <si>
    <t>Desktop Group (maroc)</t>
  </si>
  <si>
    <t>Societe De Securite-Services Et Travaux Divers (3.S.T.D.)</t>
  </si>
  <si>
    <t>Tramco</t>
  </si>
  <si>
    <t>TRAMCO</t>
  </si>
  <si>
    <t>29, avenue Al Abtal , appt.10 10000 Rabat - Maroc</t>
  </si>
  <si>
    <t>https://www.kerix.net/fr/annuaire-entreprise/tramco</t>
  </si>
  <si>
    <t>Touria Elmesbahi Drissi ( Gérant )  Abdallah Elmir ( Co-Gérant )    Abdelilah Erraji Chahid ( Directeur Technique )</t>
  </si>
  <si>
    <t>Entreprise générale de bâtiment tce</t>
  </si>
  <si>
    <t>Midelt Wind Farm</t>
  </si>
  <si>
    <t>LES GRANDS MOULINS DE MIDELT</t>
  </si>
  <si>
    <t>Route d'Errachidia, km 191  54350 Midelt - Maroc</t>
  </si>
  <si>
    <t>https://www.kerix.net/fr/annuaire-entreprise/les-grands-moulins-de-midelt</t>
  </si>
  <si>
    <t>Abdelkader Taouba ( Gérant )</t>
  </si>
  <si>
    <t>Premo Méditerranée</t>
  </si>
  <si>
    <t>Spot - Siemens plant</t>
  </si>
  <si>
    <t>SIEMENS ENERGY</t>
  </si>
  <si>
    <t>Route Nationale Rabat, km 28,5 - Commune Boukhalef  90000 Tanger - Maroc</t>
  </si>
  <si>
    <t>https://www.kerix.net/fr/annuaire-entreprise/siemens-energy</t>
  </si>
  <si>
    <t>Glen Fallon ( Directeur Général )</t>
  </si>
  <si>
    <t>Maintenance et réparation de la centrale thermique Tahaddart (pas d'adresse email active...)</t>
  </si>
  <si>
    <t>Interim Express</t>
  </si>
  <si>
    <t>INTÉRIM EXPRESS</t>
  </si>
  <si>
    <t>151, bd de la Résistance , bur. n° 18 20000 Casablanca - Maroc</t>
  </si>
  <si>
    <t>https://www.kerix.net/fr/annuaire-entreprise/interim-express</t>
  </si>
  <si>
    <t>Loïc Labouche ( Administrateur)  Manaf ElHebil ( Administrateur)  Mohamed Tazi ( Administrateur)  Mohamed Tazi ( Administrateur Directeur )  Olivier Gastino ( Directeur Général associé )</t>
  </si>
  <si>
    <t>Travail temporaire, recrutement et conseil RH</t>
  </si>
  <si>
    <t>Personnel- recrutement et gestion, Recrutement de personnel, Tests psychotechniques, Sélection de cadres, Chasseurs de têtes, Conseils en ressources humaines, Personnel intérimaire, Intérim -agences généralistes</t>
  </si>
  <si>
    <t>Domino Rh</t>
  </si>
  <si>
    <t>Domino HR (France)</t>
  </si>
  <si>
    <t>Dyes and chemicals manufacturing (Dyechem)</t>
  </si>
  <si>
    <t>DYECHEM</t>
  </si>
  <si>
    <t>13, zone indust Oulad Salah , n° 13G12 20180 Bouskoura - Maroc</t>
  </si>
  <si>
    <t>https://www.kerix.net/fr/annuaire-entreprise/dyechem</t>
  </si>
  <si>
    <t>Mohamed Benchekroun ( Directeur Général )  Hicham Benchekroun ( Directeur )</t>
  </si>
  <si>
    <t>fabrication de colorants et produits chimiques. Certification ISO 9001/2000 (2003), Haccp</t>
  </si>
  <si>
    <t>Alimentation-produits, Essences et arômes alimentaires, Ingrédients alimentaires, Chimie (par applications), Cuir et chaussures (produits chimiques), Plastiques, caoutchouc (produits chimiques), Textiles (produits chimiques), Produits chimiques divers, Colorants et teintures, Colorants synthétiques</t>
  </si>
  <si>
    <t>Societe Generale Africa Technologies &amp; Services</t>
  </si>
  <si>
    <t>Sirwa domaine agricole</t>
  </si>
  <si>
    <t>SIRWA DOMAINE AGRICOLE</t>
  </si>
  <si>
    <t>centre Sidi Bibi - b.p. 416 Aït Amira 80150 Sidi Bibi - Maroc</t>
  </si>
  <si>
    <t>https://www.kerix.net/fr/annuaire-entreprise/sirwa-domaine-agricole</t>
  </si>
  <si>
    <t>Ahmed Oufkir ( Gérant )</t>
  </si>
  <si>
    <t>Pépinière: plants greffés, production de plants maraichers</t>
  </si>
  <si>
    <t>Horticulture et pépinières, Pépiniéristes</t>
  </si>
  <si>
    <t>Winterisation Atlantic</t>
  </si>
  <si>
    <t>Gya fonciere</t>
  </si>
  <si>
    <t>Maskane Al Alia SARL</t>
  </si>
  <si>
    <t>Sicatra</t>
  </si>
  <si>
    <t>SICATRA</t>
  </si>
  <si>
    <t>cité Al Houda- 46 av. Jaber Ibn Hayan 80000 Agadir - Maroc</t>
  </si>
  <si>
    <t>https://www.kerix.net/fr/annuaire-entreprise/sicatra</t>
  </si>
  <si>
    <t>Hassan Chhibat ( Gérant )</t>
  </si>
  <si>
    <t>travaux de batiment</t>
  </si>
  <si>
    <t>General manufacturing</t>
  </si>
  <si>
    <t>GENERAL MANUFACTURING EV</t>
  </si>
  <si>
    <t>GENERAL MANUFACTURING</t>
  </si>
  <si>
    <t>rue Abou Ishak Chirazi , angle El Fourat ( Maarif) 20100 Casablanca - Maroc</t>
  </si>
  <si>
    <t>https://www.kerix.net/fr/annuaire-entreprise/general-manufacturing</t>
  </si>
  <si>
    <t>Adnane Chraïbi ( Gérant )</t>
  </si>
  <si>
    <t>Menuiserie inox</t>
  </si>
  <si>
    <t>Al Atlas Al Moustakbal</t>
  </si>
  <si>
    <t>Standard profil morocco</t>
  </si>
  <si>
    <t>STANDARD PROFIL MOROCCO</t>
  </si>
  <si>
    <t>Tanger Free Zone - TFZ , ilot 30 lot. 2  90100 Tanger - Maroc</t>
  </si>
  <si>
    <t>https://www.kerix.net/fr/annuaire-entreprise/standard-profil-morocco</t>
  </si>
  <si>
    <t>Zakaria Lbiati ( Gérant )</t>
  </si>
  <si>
    <t>Joints d'étanchéité pour carrosserie auto</t>
  </si>
  <si>
    <t>Bouali</t>
  </si>
  <si>
    <t>Sun Pack</t>
  </si>
  <si>
    <t>SUN PACK</t>
  </si>
  <si>
    <t>Route d'Agadir, douar El Bacha - Saada 40000 Marrakech - Maroc</t>
  </si>
  <si>
    <t>https://www.kerix.net/fr/annuaire-entreprise/sun-pack</t>
  </si>
  <si>
    <t>Gerardo Piris Sala ( Gérant)  Youness Chraibi ( Directeur Général )</t>
  </si>
  <si>
    <t>Stockage et exportation de produits agricoles</t>
  </si>
  <si>
    <t>Ebransar (Espagne)</t>
  </si>
  <si>
    <t>Aramex International Morocco</t>
  </si>
  <si>
    <t>ARAMEX INTERNATIONAL MOROCCO</t>
  </si>
  <si>
    <t>ARAMEX</t>
  </si>
  <si>
    <t>193, bd de la Résistance 20500 Casablanca - Maroc</t>
  </si>
  <si>
    <t>https://www.kerix.net/fr/annuaire-entreprise/aramex</t>
  </si>
  <si>
    <t>Emad Mabrouk ( Directeur Général )</t>
  </si>
  <si>
    <t>Transport international express, messagerie nationale. Solutions logistiques, transit, dédouanement, stockage, livraison</t>
  </si>
  <si>
    <t>Entreposage, logistique, Logistique de distribution livraisons, Transports -conseils et services, Commissionnaires agréés en transports, Transitaires, Conseils, experts en transports et trafic, Transports express et courses, Courses, transports sur appel, Transports express internationaux, Transports express et courses nationaux</t>
  </si>
  <si>
    <t>Aramex (jordanie)</t>
  </si>
  <si>
    <t>Conserverie De Oued Eddahab</t>
  </si>
  <si>
    <t>CONSERVERIE DE OUED EDDAHAB</t>
  </si>
  <si>
    <t>3, zone industrielle Essalam 73000 Dakhla - Maroc</t>
  </si>
  <si>
    <t>https://www.kerix.net/fr/annuaire-entreprise/conserverie-de-oued-eddahab</t>
  </si>
  <si>
    <t>Mohamed ElBaissi ( Directeur Général )</t>
  </si>
  <si>
    <t>Import-export produits de la mer</t>
  </si>
  <si>
    <t>Komax</t>
  </si>
  <si>
    <t>KOMAX MAROC</t>
  </si>
  <si>
    <t>137, zone indust Sud-Ouest 28810 Mohammedia - Maroc</t>
  </si>
  <si>
    <t>https://www.kerix.net/fr/annuaire-entreprise/komax-maroc</t>
  </si>
  <si>
    <t>Sanaa Faiki ( Directeur Général Adjoint )</t>
  </si>
  <si>
    <t>Maintenance industrielle ( machines, industrie, cablage)</t>
  </si>
  <si>
    <t>Maintenance, dépannage et montage industriels, Maintenance multitechniques</t>
  </si>
  <si>
    <t>Joutech</t>
  </si>
  <si>
    <t>JOUTECH</t>
  </si>
  <si>
    <t>rue Bachir Laalaj -ex F. Ponsard , 102 complexe Zahia.1 20340 Casablanca - Maroc</t>
  </si>
  <si>
    <t>https://www.kerix.net/fr/annuaire-entreprise/joutech</t>
  </si>
  <si>
    <t>Abdeladim Hamdoun ( Directeur Général )</t>
  </si>
  <si>
    <t>Yozi Food</t>
  </si>
  <si>
    <t>YOZI FOOD</t>
  </si>
  <si>
    <t>Abrar Center</t>
  </si>
  <si>
    <t>Intelcia Software Solutions</t>
  </si>
  <si>
    <t>INTELCIA SOFTWARE SOLUTIONS</t>
  </si>
  <si>
    <t>quartier Sidi Maarouf , bd Zoulikha Naciri - RP 3011 angle RN 11 20190 Rabat - Maroc</t>
  </si>
  <si>
    <t>https://www.kerix.net/fr/annuaire-entreprise/intelcia-software-solutions</t>
  </si>
  <si>
    <t>Karim Kamal Bernoussi ( Président Directeur Général )    Malika Ahmidouch ( Directeur )</t>
  </si>
  <si>
    <t>Editeur de logiciels spécialisés dans le secteur public</t>
  </si>
  <si>
    <t>Casual pant</t>
  </si>
  <si>
    <t>CASUAL PANT</t>
  </si>
  <si>
    <t>z. ind. Ben Msik Sidi Othman , lot. Khaldiya 20450 Casablanca - Maroc</t>
  </si>
  <si>
    <t>https://www.kerix.net/fr/annuaire-entreprise/casual-pant</t>
  </si>
  <si>
    <t>Hicham Mghirbi ( Co-Gérant )    Anas Tazi ( Co-Gérant )  Houcine Assila ( Responsable administratif et financier )  Amal Salah ( Respons. RH )  Nadia Mouftakir ( Responsable Logistique )</t>
  </si>
  <si>
    <t>Confection de vêtements pour hommes, femmes et enfants</t>
  </si>
  <si>
    <t>Pretty Shoes</t>
  </si>
  <si>
    <t>PRETTY SHOES</t>
  </si>
  <si>
    <t>zone industrielle (Ain Sebaa) , 22 lot. S.n.c.i, rte 111 km 10,600 20590 Casablanca - Maroc</t>
  </si>
  <si>
    <t>https://www.kerix.net/fr/annuaire-entreprise/pretty-shoes</t>
  </si>
  <si>
    <t>Mourad Mahlou ( Gérant )</t>
  </si>
  <si>
    <t>Fabrication de chaussures pour hommes, femmes et enfants</t>
  </si>
  <si>
    <t>Chaussures et articles chaussants, Chaussures de ville</t>
  </si>
  <si>
    <t>Afd network solutions</t>
  </si>
  <si>
    <t>Gras Savoye Maroc</t>
  </si>
  <si>
    <t>ASK GRAS SAVOYE</t>
  </si>
  <si>
    <t>40, bd Moulay Youssef 20000 Casablanca - Maroc</t>
  </si>
  <si>
    <t>https://www.kerix.net/fr/annuaire-entreprise/ask-gras-savoye</t>
  </si>
  <si>
    <t>Naima Smirès Kettani ( Président Directeur Général )  Driss Kettani ( Vice Président )</t>
  </si>
  <si>
    <t>Courtage d'assurance et réassurance. Management des risques</t>
  </si>
  <si>
    <t>Assurances, Assurances-courtiers, Assurances des transports</t>
  </si>
  <si>
    <t>Arribat center</t>
  </si>
  <si>
    <t>ARRIBAT CENTER</t>
  </si>
  <si>
    <t>Hotel les Idrissides</t>
  </si>
  <si>
    <t>HOTEL IDRISSIDES</t>
  </si>
  <si>
    <t>Bd. Mohammed VI 40000 Marrakech - Maroc</t>
  </si>
  <si>
    <t>https://www.kerix.net/fr/annuaire-entreprise/hotel-idrissides</t>
  </si>
  <si>
    <t>Karim Mikdam ( Président)    Leila Gouchi ( Directeur Administratif et Financier )    Fatim Zahra Badar ( Directeur des Ressources Humaines )    Khalid Bagdadi ( Responsable Informatique )</t>
  </si>
  <si>
    <t>Hôtel ****A</t>
  </si>
  <si>
    <t>Framotel maroc</t>
  </si>
  <si>
    <t>Tabarek</t>
  </si>
  <si>
    <t>TABAREK</t>
  </si>
  <si>
    <t>route des Ouled Ziane , rés. Assalam, imm. N - n° 7, Mers Sultan  20300 Casablanca - Maroc</t>
  </si>
  <si>
    <t>https://www.kerix.net/fr/annuaire-entreprise/tabarek</t>
  </si>
  <si>
    <t>Travaux d'électricité et travaux divers</t>
  </si>
  <si>
    <t>Électricité -installations, Électricité industrielle moyenne et basse tension</t>
  </si>
  <si>
    <t>AlOmrane Béni Mellal</t>
  </si>
  <si>
    <t>ALOMRANE BÉNI MELLAL</t>
  </si>
  <si>
    <t>av. Mohammed V - hay Houria n° 2 23000 Beni Mellal - Maroc</t>
  </si>
  <si>
    <t>https://www.kerix.net/fr/annuaire-entreprise/alomrane-beni-mellal</t>
  </si>
  <si>
    <t>Mohamed Bouirig ( Directeur )</t>
  </si>
  <si>
    <t>Kedex</t>
  </si>
  <si>
    <t>KEDEX</t>
  </si>
  <si>
    <t>rue Banafsaj -ex Bugeaud , ang. Omar AlKhayam, rés. Yasmine B 20200 Casablanca - Maroc</t>
  </si>
  <si>
    <t>https://www.kerix.net/fr/annuaire-entreprise/kedex</t>
  </si>
  <si>
    <t>Anouar Chawki ( Gérant )</t>
  </si>
  <si>
    <t>Matières premières, articles de conditionnement pharmaceutiques, cosmétiques, alimentaires</t>
  </si>
  <si>
    <t>Hopital privé Casablanca Ain Sebaa</t>
  </si>
  <si>
    <t>HOPITAL PRIVÉ AIN SEBAA</t>
  </si>
  <si>
    <t>279, bd Chefchaouni (Ain Sebaa) 20590 Casablanca - Maroc</t>
  </si>
  <si>
    <t>https://www.kerix.net/fr/annuaire-entreprise/hopital-prive-ain-sebaa</t>
  </si>
  <si>
    <t>Jaouad Zakaria ( Gérant )    Rochdi Talib ( Gérant associé )    Ahmed Akdim ( Gérant associé )</t>
  </si>
  <si>
    <t>Clinique chirurgicale</t>
  </si>
  <si>
    <t>Cliniques privées, Cliniques chirurgicales</t>
  </si>
  <si>
    <t>Groupe Akdital holding (Maroc)</t>
  </si>
  <si>
    <t>Essalam Yassine Droguerie</t>
  </si>
  <si>
    <t>Sud Partners</t>
  </si>
  <si>
    <t>Salhy fer</t>
  </si>
  <si>
    <t>SALHY FER</t>
  </si>
  <si>
    <t>260, Hay El Firdaous, Massira 1 12000 Témara - Maroc</t>
  </si>
  <si>
    <t>https://www.kerix.net/fr/annuaire-entreprise/salhy-fer</t>
  </si>
  <si>
    <t>Mohamed Salhy ( Gérant )</t>
  </si>
  <si>
    <t>Commercialisation de produits métallurgiques</t>
  </si>
  <si>
    <t>Aciers, Tubes et tuyaux acier, Feuilles acier, Profilés acier, Aciers inox et aciers spéciaux, Profilés aciers spéciaux, Aluminium et alliages, Tubes et tuyaux aluminium, Profilés et barres, Profilés en acier inox, aciers spéciaux, Profilés métalliques, Ronds à béton, Tôles et feuillards, Feuilles en acier, Tubes et tuyaux, Tubes et tuyaux en acier et fonte, Tubes et tuyaux aluminium</t>
  </si>
  <si>
    <t>Elecben</t>
  </si>
  <si>
    <t>ELECBEN</t>
  </si>
  <si>
    <t>zone indust Oulad Salah - 14, rue Mazagan, lot. El Kheir  27182 Bouskoura - Maroc</t>
  </si>
  <si>
    <t>https://www.kerix.net/fr/annuaire-entreprise/elecben</t>
  </si>
  <si>
    <t>Omar Bensebaa ( Directeur Général )  Mehdi Bensebaa ( Directeur Général Adjoint )</t>
  </si>
  <si>
    <t>Elecben est un acteur majeur dans la fabrication, l’importation et la distribution de matériel électrique au Maroc. Nous proposons des solutions globales pour les secteurs de l’infrastructure électrique, de l’industrie, du tertiaire et du résidentiel.</t>
  </si>
  <si>
    <t>MOL (Mining operations lab)</t>
  </si>
  <si>
    <t>Safari import export</t>
  </si>
  <si>
    <t>SAFARI IMPORT EXPORT</t>
  </si>
  <si>
    <t>quartier Takadoum , Q.I. n° 3-4  10200 Rabat - Maroc</t>
  </si>
  <si>
    <t>https://www.kerix.net/fr/annuaire-entreprise/safari-import-export</t>
  </si>
  <si>
    <t>Mohamed Berrada ( Directeur Général )  Redouane Nfinis ( Directeur Commercial )</t>
  </si>
  <si>
    <t>Distribution de vêtements pour hommes, femmes &amp; enfants</t>
  </si>
  <si>
    <t>Lacoste, Triumph</t>
  </si>
  <si>
    <t>One Tech</t>
  </si>
  <si>
    <t>ONE TECH MOLDING AND ASSEMBLING</t>
  </si>
  <si>
    <t>ONE TECH</t>
  </si>
  <si>
    <t>Tanger Free Zone - TFZ , ilot 80-B2  90100 Tanger - Maroc</t>
  </si>
  <si>
    <t>https://www.kerix.net/fr/annuaire-entreprise/one-tech</t>
  </si>
  <si>
    <t>Moncef Guehis ( Directeur Usine )</t>
  </si>
  <si>
    <t>Injection plastique, métallisation, assemblage électromécanique</t>
  </si>
  <si>
    <t>Budas Catering Nador</t>
  </si>
  <si>
    <t>BUDAS CATERING NADOR</t>
  </si>
  <si>
    <t>ABMaxco</t>
  </si>
  <si>
    <t>Somia</t>
  </si>
  <si>
    <t>SOMIA</t>
  </si>
  <si>
    <t>rue El Iraq 40000 Marrakech - Maroc</t>
  </si>
  <si>
    <t>https://www.kerix.net/fr/annuaire-entreprise/somia</t>
  </si>
  <si>
    <t>Philippe Crespo ( Directeur Général )</t>
  </si>
  <si>
    <t>Conserves d'olives et de capres</t>
  </si>
  <si>
    <t>Lisi Aerospace Creuzet Maroc</t>
  </si>
  <si>
    <t>Malaba</t>
  </si>
  <si>
    <t>Grand foyer du Souss</t>
  </si>
  <si>
    <t>GRAND FOYER DU SOUSS</t>
  </si>
  <si>
    <t>38/39 zone industrielle Tassila 80350 Inezgane - Maroc</t>
  </si>
  <si>
    <t>https://www.kerix.net/fr/annuaire-entreprise/grand-foyer-du-souss</t>
  </si>
  <si>
    <t>Abdelmajid Moulim ( Gérant )    Rachid Sidk ( Directeur Administratif et Financier )    Khalid Moulim ( Respons. RH )</t>
  </si>
  <si>
    <t>Grossiste en électroménager</t>
  </si>
  <si>
    <t>Sochtrap</t>
  </si>
  <si>
    <t>Eri-ser</t>
  </si>
  <si>
    <t>ERISER</t>
  </si>
  <si>
    <t>22, Lot Aït Said, route de Taroudant km.1 80150 Aït Melloul - Maroc</t>
  </si>
  <si>
    <t>https://www.kerix.net/fr/annuaire-entreprise/eriser</t>
  </si>
  <si>
    <t>Zouhair Seffar ( Gérant )  Wadie Seffar ( Co-Gérant )  Mohamed Zahir ( Respons. RH )</t>
  </si>
  <si>
    <t>installations d'irrigation</t>
  </si>
  <si>
    <t>Pneumatique Enajah</t>
  </si>
  <si>
    <t>Kosmo Pharm (Sté) Kph</t>
  </si>
  <si>
    <t>KOSMO PHARM - KPH</t>
  </si>
  <si>
    <t>lotissement Lina (Sidi Maarouf) route 1029 , rue 5 n° 272 - Z.I.  20550 Casablanca - Maroc</t>
  </si>
  <si>
    <t>https://www.kerix.net/fr/annuaire-entreprise/kosmo-pharm-kph</t>
  </si>
  <si>
    <t>Fouzia Kerdoudi ( Administrateur Directeur )  Zineb Housni ( Directeur Marketing )</t>
  </si>
  <si>
    <t>Produits pharmaceutiques et dermocosmétiques</t>
  </si>
  <si>
    <t>Parfumerie, toilette, hygiène -produits et articles, Parfumerie et cosmétiques, Toilette -produits, Pharmacie -produits et services, Spécialités pharmaceutiques</t>
  </si>
  <si>
    <t>Kaline, Argapur, Prospan</t>
  </si>
  <si>
    <t>Societe Du Sahel Et Sahara</t>
  </si>
  <si>
    <t>Armature Du Maroc</t>
  </si>
  <si>
    <t>ARMATURE DU MAROC</t>
  </si>
  <si>
    <t>https://www.kerix.net/fr/annuaire-entreprise/armature-du-maroc</t>
  </si>
  <si>
    <t>Bouchaïb Jama ( Gérant )</t>
  </si>
  <si>
    <t>Façonnage, assemblage d'armatures métalliques, treillis soudés</t>
  </si>
  <si>
    <t>Standarmaroc (armatures)</t>
  </si>
  <si>
    <t>Socimar</t>
  </si>
  <si>
    <t>SOCIMAR</t>
  </si>
  <si>
    <t>74, rue du Docteur Roux 20300 Casablanca - Maroc</t>
  </si>
  <si>
    <t>https://www.kerix.net/fr/annuaire-entreprise/socimar</t>
  </si>
  <si>
    <t>Louis Pelissard ( Président)  Chadia Marine ( Directeur Administratif et Financier )  Laurent Chevrot ( Directeur Général )  Sophie Pélissard ( Directeur Général Adjoint )</t>
  </si>
  <si>
    <t>Importation d'équipements électroménagers</t>
  </si>
  <si>
    <t>Arts ménagers- équipements divers, Équipements de cuisine domestique, Électroménager et équipement domestique, Réfrigérateurs et congélateurs domestiques, Hôtels, cafés, restaurants -matériel, Cafés, tabacs, bars, brasseries -matériel et fournitures, Machines à café et percolateurs</t>
  </si>
  <si>
    <t>DeLonghi</t>
  </si>
  <si>
    <t>Ferti  Africa</t>
  </si>
  <si>
    <t>Graphiscript</t>
  </si>
  <si>
    <t>GRAPHIPACK-GRAPHISCRIPT</t>
  </si>
  <si>
    <t>quartier Sidi Maarouf , Km 12,500 route de Bouskoura par Rte El Jadida 20190 Casablanca - Maroc</t>
  </si>
  <si>
    <t>https://www.kerix.net/fr/annuaire-entreprise/graphipack-graphiscript</t>
  </si>
  <si>
    <t>Jacques Perez ( Gérant )  Amine ElAlaoui ( Directeur )</t>
  </si>
  <si>
    <t>Fabrication d'emballages papier. Fournitures pour emballages.</t>
  </si>
  <si>
    <t>Agrafeuses, cloueuses, visseuses, Agrafeuses électriques et pneumatiques, Agrafeuses manuelles, Agriculture-produits, Plantes à infusion, Café, thé, cacao et tabacs, Thé, Infusions, Cartons, cartonnages et matériel pour l'industrie, Carton spécial et à usage technique, Carton façonné, Collectivités -fournitures pour, Vaisselle usage unique, Emballage, conditionnement -matériel et fournitures, Machines à encaisser et encartonner, Cerclage et ficelage -machines, Lignes complètes d'emballage et de conditionnement, Accessoires pour l'emballage, Emballages , conditionnements en matières plastiques, Films pour l'emballage en plastique, Sacs, sachets en plastique, Boîtes en plastique, Autres conditionnements en matière plastique, Emballages, conditionnements en papier et carton, Sacs, sachets en papier, Boîtes cageots, caisses en carton, Accessoires d'emballage en papier et carton, Matières plastiques (demi-produits), Films rétractables, étirables, Films pour serres, filets agricoles, Protection individuelle -articles et accessoires, Protection et sécurité physique - équipements</t>
  </si>
  <si>
    <t>lili a gri</t>
  </si>
  <si>
    <t>Cossa Maroc</t>
  </si>
  <si>
    <t>COSSA MAROC</t>
  </si>
  <si>
    <t>rue Adrar, 2 cité Bouargane 80000 Agadir - Maroc</t>
  </si>
  <si>
    <t>https://www.kerix.net/fr/annuaire-entreprise/cossa-maroc</t>
  </si>
  <si>
    <t>Salah Kouider ( Gérant )</t>
  </si>
  <si>
    <t>Restauration collective, gardiennage, nettoyage</t>
  </si>
  <si>
    <t>Gslr Privé</t>
  </si>
  <si>
    <t>GSLR PRIVÉ</t>
  </si>
  <si>
    <t>89, avenue du Deux Mars 20490 Casablanca - Maroc</t>
  </si>
  <si>
    <t>https://www.kerix.net/fr/annuaire-entreprise/gslr-prive</t>
  </si>
  <si>
    <t>Nawal Hefiri ( Co-Gérant )  Nasser Hefiri ( Co-Gérant )</t>
  </si>
  <si>
    <t>Enseignement primaire et secondaire privé, classes préparatoires scientifiques, économiques et commerciales</t>
  </si>
  <si>
    <t>Ncr Maghreb</t>
  </si>
  <si>
    <t>NCRM</t>
  </si>
  <si>
    <t>20, rue Théophile Gautier 20060 Casablanca - Maroc</t>
  </si>
  <si>
    <t>https://www.kerix.net/fr/annuaire-entreprise/ncrm</t>
  </si>
  <si>
    <t>Saïd Rkaïbi ( Président)    Rachid Abou ElBal ( Directeur Général )    Hassan Dakkouni ( Directeur Administratif et Financier )</t>
  </si>
  <si>
    <t>Solutions informatiques pour les secteurs bancaires, grande distribution et transport</t>
  </si>
  <si>
    <t>Top business</t>
  </si>
  <si>
    <t>TOP BUSINESS</t>
  </si>
  <si>
    <t>13, route 1077 par route d'El Jadida , Z.I. lot. Batoul, voie B13 - Lissasfa  20190 Casablanca - Maroc</t>
  </si>
  <si>
    <t>https://www.kerix.net/fr/annuaire-entreprise/top-business</t>
  </si>
  <si>
    <t>Driss Mouss ( Directeur Général )  Othmane Mouss ( Directeur Général Adjoint )</t>
  </si>
  <si>
    <t>Importation et distribution d'articles scolaires et fournitures de bureau</t>
  </si>
  <si>
    <t>Casio, Monami, Pelikan, Shiny, Clairefontaine, Exacompta, Quovadis, Yosan, Mintra, Kw-Trio, Avery, Camat, Cks, Express, Alif, Deli, Aoking, Smartpak, Sadoch, Kalemlig, Tesa</t>
  </si>
  <si>
    <t>Telcabo Maroc</t>
  </si>
  <si>
    <t>TELCABO MAROC</t>
  </si>
  <si>
    <t>quartier Sidi Maarouf , n° 37 - rés. Ibn Khaldoun, Zenith  20190 Casablanca - Maroc</t>
  </si>
  <si>
    <t>https://www.kerix.net/fr/annuaire-entreprise/telcabo-maroc</t>
  </si>
  <si>
    <t>César Mesquita ( Directeur Général )</t>
  </si>
  <si>
    <t>Installation des réseaux de télécommunication</t>
  </si>
  <si>
    <t>Informatique -mobilier, aménagements, Câblage de sites informatiques télécom, Télécommunication -études et réalisations de réseaux, Infrastructures télécom (installateurs)</t>
  </si>
  <si>
    <t>Amcor Flexibles</t>
  </si>
  <si>
    <t>AMCOR FLEXIBLES</t>
  </si>
  <si>
    <t>Rue Fatima Zahra 20650 Mohammedia - Maroc</t>
  </si>
  <si>
    <t>https://www.kerix.net/fr/annuaire-entreprise/amcor-flexibles</t>
  </si>
  <si>
    <t>Tarik Boukhris ( Directeur Général )</t>
  </si>
  <si>
    <t>Fabrication et commercialisation des emballages souples. Certification ISO 9001. Certification ISO 14001. Certification FSC Sedex</t>
  </si>
  <si>
    <t>Amcor (australie)</t>
  </si>
  <si>
    <t>Soqop distribution</t>
  </si>
  <si>
    <t>SOQOP DISTRIBUTION</t>
  </si>
  <si>
    <t>1075, bd Mohammed VI (ex rte Mediouna) 20450 Casablanca - Maroc</t>
  </si>
  <si>
    <t>https://www.kerix.net/fr/annuaire-entreprise/soqop-distribution</t>
  </si>
  <si>
    <t>Anas Elbardaï ( Gérant )  Ahmed Amrani Hanchi ( Co-Gérant )</t>
  </si>
  <si>
    <t>Quincaillerie, outillage, sanitaire, bricolage, peinture</t>
  </si>
  <si>
    <t>Menalco food</t>
  </si>
  <si>
    <t>MENALCO</t>
  </si>
  <si>
    <t>144,  zone industr. Sidi Ghanem 40110 Marrakech - Maroc</t>
  </si>
  <si>
    <t>https://www.kerix.net/fr/annuaire-entreprise/menalco</t>
  </si>
  <si>
    <t>Abdellah Lemlih ( Président Directeur Général )    Jamal Lemlih ( Directeur Général Adjoint )</t>
  </si>
  <si>
    <t>Distribution de boissons alcoolisées et produits alimentaires</t>
  </si>
  <si>
    <t>Eviden Technologies Maroc</t>
  </si>
  <si>
    <t>EVIDEN TECHNOLOGIES MAROC</t>
  </si>
  <si>
    <t>Casanearshore (Sidi Maarouf) , shore 7 20190 Casablanca - Maroc</t>
  </si>
  <si>
    <t>https://www.kerix.net/fr/annuaire-entreprise/eviden-technologies-maroc</t>
  </si>
  <si>
    <t>Yannick Tricaud ( Président)  Haykel Mazioud ( Directeur Général )</t>
  </si>
  <si>
    <t>Conseil, intégration de systèmes informatiques et télématiques</t>
  </si>
  <si>
    <t>Informatique -conseils et ingénierie, Audit, conseils informatique, Ingénierie informatique, Experts en informatique, Infogérance informatique, sous-traitances</t>
  </si>
  <si>
    <t>Sociedad de transporte de gaz y mercancia</t>
  </si>
  <si>
    <t>Artus interim Maroc</t>
  </si>
  <si>
    <t>ARTUS INTERIM MAROC</t>
  </si>
  <si>
    <t>145, avenue Hassan II 20000 Casablanca - Maroc</t>
  </si>
  <si>
    <t>https://www.kerix.net/fr/annuaire-entreprise/artus-interim-maroc</t>
  </si>
  <si>
    <t>Bruno de L'Espinay ( Gérant )    Mohamed Mait ( Directeur Général )</t>
  </si>
  <si>
    <t>intérim, gestion de contrats, travail temporaire</t>
  </si>
  <si>
    <t>Personnel intérimaire, Intérim -agences généralistes</t>
  </si>
  <si>
    <t>Easydis</t>
  </si>
  <si>
    <t>EASYDIS</t>
  </si>
  <si>
    <t>Douar Oulad Ahmed, Lahfafra 27000 Nouasseur - Maroc</t>
  </si>
  <si>
    <t>https://www.kerix.net/fr/annuaire-entreprise/easydis</t>
  </si>
  <si>
    <t>Mustapha Menebhi ( Co-Gérant )  Karim Trachen ( Co-Gérant )</t>
  </si>
  <si>
    <t>Mobilier et accessoire audiovisuel, appareils électroménagers</t>
  </si>
  <si>
    <t>Audiovisuel, télévision, vidéo, son -matériel, Matériel audiovisuel, Hi-fi, tv, vidéo grand public, Électroménager et équipement domestique, Électro-ménager pour le ménage</t>
  </si>
  <si>
    <t>Kröhler, Legna</t>
  </si>
  <si>
    <t>Attaghlif</t>
  </si>
  <si>
    <t>ATTAGHLIF</t>
  </si>
  <si>
    <t>z.i., route de Marrakech, lot 19 26100 Berrechid - Maroc</t>
  </si>
  <si>
    <t>https://www.kerix.net/fr/annuaire-entreprise/attaghlif</t>
  </si>
  <si>
    <t>Jamal Moamah ( Gérant )  Samir Maknassi ( Responsable Export )</t>
  </si>
  <si>
    <t>Emballages plastiques industriels.</t>
  </si>
  <si>
    <t>Emballages , conditionnements en matières plastiques, Films pour l'emballage en plastique, Sacs, sachets en plastique, Matières plastiques (demi-produits), Feuilles, films, pellicules plastiques, Films rétractables, étirables, Films pour serres, filets agricoles</t>
  </si>
  <si>
    <t>Jnane chrifia</t>
  </si>
  <si>
    <t>Ste Iminahg Trans</t>
  </si>
  <si>
    <t>Tmms</t>
  </si>
  <si>
    <t>Ghatbel</t>
  </si>
  <si>
    <t>Alomra Group International</t>
  </si>
  <si>
    <t>ALOMRA GROUP INTERNATIONAL</t>
  </si>
  <si>
    <t>rue Aïn Kharzouza , ang. rue Jbel Tadghine, lot. Fatma n°96 20200 Casablanca - Maroc</t>
  </si>
  <si>
    <t>https://www.kerix.net/fr/annuaire-entreprise/alomra-group-international</t>
  </si>
  <si>
    <t>Driss Benomar ( Gérant )    Saïd ElHouari ( Directeur Général )</t>
  </si>
  <si>
    <t>Intégrateur de systèmes électroniques de sécurité, audio visuel, informatique et télécom</t>
  </si>
  <si>
    <t>Africamed Invest</t>
  </si>
  <si>
    <t>Super Batiment du Nord</t>
  </si>
  <si>
    <t>SUPER BÂTIMENT DU NORD</t>
  </si>
  <si>
    <t>40B, rue Antaki, rés. Al Oumam II - place de Nations  90000 Tanger - Maroc</t>
  </si>
  <si>
    <t>https://www.kerix.net/fr/annuaire-entreprise/super-batiment-du-nord</t>
  </si>
  <si>
    <t>Taha Abaakil ( Gérant )</t>
  </si>
  <si>
    <t>Alomra Guarding International</t>
  </si>
  <si>
    <t>ALOMRA GUARDING INTERNATIONAL</t>
  </si>
  <si>
    <t>41, rue Aïn Kharzouza , Cil  20200 Casablanca - Maroc</t>
  </si>
  <si>
    <t>https://www.kerix.net/fr/annuaire-entreprise/alomra-guarding-international</t>
  </si>
  <si>
    <t>Surveillance et gardiennage, télésurveillance, sécurité des événements</t>
  </si>
  <si>
    <t>Ctr</t>
  </si>
  <si>
    <t>C.T.R.</t>
  </si>
  <si>
    <t>av.  Abdelkhalek Torres - B.p. 5201 93000 Tétouan - Maroc</t>
  </si>
  <si>
    <t>https://www.kerix.net/fr/annuaire-entreprise/ctr</t>
  </si>
  <si>
    <t>Mohamed Essadki ( Gérant )</t>
  </si>
  <si>
    <t>travaux de voirie, assainissement, ouvrages d'art</t>
  </si>
  <si>
    <t>Silos Portuaires (Sté Des) Sosipo</t>
  </si>
  <si>
    <t>SILOS DU PORT DE SAFI</t>
  </si>
  <si>
    <t>Port de Safi 46000 Safi - Maroc</t>
  </si>
  <si>
    <t>https://www.kerix.net/fr/annuaire-entreprise/silos-du-port-de-safi</t>
  </si>
  <si>
    <t>Najib Falah ( Directeur Général )    Hafid Kherdioui ( Directeur du site )</t>
  </si>
  <si>
    <t>Réception et déchargement des nouris céréaliers, ensilage, désensilage, pesage et livraison vrac de la marchandise sur camions et/ou wagons</t>
  </si>
  <si>
    <t>Société des silos portuaires</t>
  </si>
  <si>
    <t>Infodis</t>
  </si>
  <si>
    <t>INFODIS (STE)</t>
  </si>
  <si>
    <t>INFODIS</t>
  </si>
  <si>
    <t>44, rue Aguelmane Sidi Ali , Agdal 10000 Rabat - Maroc</t>
  </si>
  <si>
    <t>https://www.kerix.net/fr/annuaire-entreprise/infodis</t>
  </si>
  <si>
    <t>Abdelahad Lamrani ( Gérant )  Mohamed Lamrani ( Directeur Général )</t>
  </si>
  <si>
    <t>Vente de matériel informatique et télécommunication, câblage réseaux</t>
  </si>
  <si>
    <t>Hopital prive international de casablanca</t>
  </si>
  <si>
    <t>Axalta coating systems</t>
  </si>
  <si>
    <t>AXALTA T.F.Z.</t>
  </si>
  <si>
    <t>Tanger Free Zone - TFZ , lot. 40 A local A2 90100 Tanger - Maroc</t>
  </si>
  <si>
    <t>https://www.kerix.net/fr/annuaire-entreprise/axalta-tfz</t>
  </si>
  <si>
    <t>Christian Zoch ( Président Directeur Général )  Fadi Medlej ( Directeur Général )</t>
  </si>
  <si>
    <t>Peintures pour industrie automobile</t>
  </si>
  <si>
    <t>Woodmat</t>
  </si>
  <si>
    <t>WOODMAT</t>
  </si>
  <si>
    <t>67, avenue Ali Yata (Beausite) , Ain Sebaâ  20350 Casablanca - Maroc</t>
  </si>
  <si>
    <t>https://www.kerix.net/fr/annuaire-entreprise/woodmat</t>
  </si>
  <si>
    <t>Khalil Nour ElIslam ( Gérant )</t>
  </si>
  <si>
    <t>Bois brut, Bois de construction et d'industrie</t>
  </si>
  <si>
    <t>Aberchan De Transport National Et International (Ste)</t>
  </si>
  <si>
    <t>Pharcomedic</t>
  </si>
  <si>
    <t>PHARCOMEDIC</t>
  </si>
  <si>
    <t>102, bd Moulay Idriss 1er , résid.Naïm 20100 Casablanca - Maroc</t>
  </si>
  <si>
    <t>https://www.kerix.net/fr/annuaire-entreprise/pharcomedic</t>
  </si>
  <si>
    <t>Abdellatif Ziyat ( Directeur Général )</t>
  </si>
  <si>
    <t>Accessoires de médecine.</t>
  </si>
  <si>
    <t>Matières plastiques -applications, Produits médicaux, d'hygiène et de protection, Médecine, chirurgie -matériel, Instruments médicaux et chirurgicaux, Consommables médico-chirurgicaux, Puériculture -articles, Biberons, tétines, tire-lait ..., Tissus techniques, Tissus à usage médical, pansements, Verre pour l'industrie, Verrerie de laboratoire</t>
  </si>
  <si>
    <t>Logicolor</t>
  </si>
  <si>
    <t>Mozart Design</t>
  </si>
  <si>
    <t>Kasbah tours international</t>
  </si>
  <si>
    <t>K.T.I. VOYAGES</t>
  </si>
  <si>
    <t>432, rue Mustapha El Maani 20000 Casablanca - Maroc</t>
  </si>
  <si>
    <t>https://www.kerix.net/fr/annuaire-entreprise/kti-voyages</t>
  </si>
  <si>
    <t>Mohamed Benamour ( Gérant)    Othman Lahlou ( Co-Gérant )</t>
  </si>
  <si>
    <t>Agence de voyage et de tourisme, congrés, séminaires, Mice</t>
  </si>
  <si>
    <t>Vita Couture company</t>
  </si>
  <si>
    <t>VITA COUTURE</t>
  </si>
  <si>
    <t>Zone indust Gzenaya - route de Rabat , lot. 151  90024 Tanger - Maroc</t>
  </si>
  <si>
    <t>https://www.kerix.net/fr/annuaire-entreprise/vita-couture</t>
  </si>
  <si>
    <t>Mohamed Benajiba ( Gérant )</t>
  </si>
  <si>
    <t>Développement de collections et production de vêtements pour femmes et fillettes</t>
  </si>
  <si>
    <t>Naoumy Et Fils (Ste)</t>
  </si>
  <si>
    <t>MedZ</t>
  </si>
  <si>
    <t>MEDAZ</t>
  </si>
  <si>
    <t>Ouarzazate</t>
  </si>
  <si>
    <t>20, rdc Q. Mansour Eddahbi - Tarmigte / BP 688 45000 Ouarzazate - Maroc</t>
  </si>
  <si>
    <t>https://www.kerix.net/fr/annuaire-entreprise/medaz</t>
  </si>
  <si>
    <t>Mohamed Azouguigh ( Gérant )</t>
  </si>
  <si>
    <t>Installations électriques, voirie, assainissement, batiment</t>
  </si>
  <si>
    <t>Em Telecom</t>
  </si>
  <si>
    <t>EMS TELECOM</t>
  </si>
  <si>
    <t>3, Gare routière 26100 Berrechid - Maroc</t>
  </si>
  <si>
    <t>https://www.kerix.net/fr/annuaire-entreprise/ems-telecom</t>
  </si>
  <si>
    <t>Abdelhak ElMaiss ( Gérant )</t>
  </si>
  <si>
    <t>Fibre optique et travaux divers</t>
  </si>
  <si>
    <t>Conserveries de la Gironde</t>
  </si>
  <si>
    <t>CONSERVERIES DE LA GIRONDE</t>
  </si>
  <si>
    <t>Rue Moussa Ibn Noussair-q.i. 80000 Agadir - Maroc</t>
  </si>
  <si>
    <t>https://www.kerix.net/fr/annuaire-entreprise/conserveries-de-la-gironde</t>
  </si>
  <si>
    <t>Abdelaziz Aboulmajd ( Administrateur Directeur )    Sanaa Azouakan ( Responsable Export )</t>
  </si>
  <si>
    <t>Conserves de sardines, maquereaux et thon</t>
  </si>
  <si>
    <t>Somabatim</t>
  </si>
  <si>
    <t>SOMABATIM</t>
  </si>
  <si>
    <t>bd Mohammed VI , km 8,5 20150 Casablanca - Maroc</t>
  </si>
  <si>
    <t>https://www.kerix.net/fr/annuaire-entreprise/somabatim</t>
  </si>
  <si>
    <t>Hamid Sennouni ( Président Directeur Général )</t>
  </si>
  <si>
    <t>Fabrication et vente de matériaux de construction</t>
  </si>
  <si>
    <t>Béton - produits en, Éléments moulés divers en béton (-20kg), Matériaux de construction - négoce, Matériaux de construction</t>
  </si>
  <si>
    <t>Fox transport company</t>
  </si>
  <si>
    <t>FOX TRANSPORT COMPANY</t>
  </si>
  <si>
    <t>407,  zone industr. Sidi Ghanem 40010 Marrakech - Maroc</t>
  </si>
  <si>
    <t>https://www.kerix.net/fr/annuaire-entreprise/fox-transport-company</t>
  </si>
  <si>
    <t>Driss Azeroual ( Directeur Général )  Khalid ElFakili ( Directeur Général Adjoint )</t>
  </si>
  <si>
    <t>Travaux de voirie et réseaux divers, travaux d'aménagement urbains, construction et entretien d'infrastructures de transport, travaux de terrassement, ouvrage d'art, exploitation de carrières</t>
  </si>
  <si>
    <t>Aroma Herbes</t>
  </si>
  <si>
    <t>Aromafresh</t>
  </si>
  <si>
    <t>AROMAFRESH</t>
  </si>
  <si>
    <t>552 lot. AlMaghrib Al Jadid - BP 714 92000 Larache - Maroc</t>
  </si>
  <si>
    <t>https://www.kerix.net/fr/annuaire-entreprise/aromafresh</t>
  </si>
  <si>
    <t>Hafid Alaoui Ismaïli ( Directeur Général )</t>
  </si>
  <si>
    <t>Herbes aromatiques, poireaux</t>
  </si>
  <si>
    <t>Urba-town</t>
  </si>
  <si>
    <t>Orchestra maroc</t>
  </si>
  <si>
    <t>ORCHESTRA MAROC</t>
  </si>
  <si>
    <t>7, rue El Messaoudi , 1° étg. Maârif  20100 Casablanca - Maroc</t>
  </si>
  <si>
    <t>https://www.kerix.net/fr/annuaire-entreprise/orchestra-maroc</t>
  </si>
  <si>
    <t>Thomas Hamelle ( Co-Gérant )  Makhlouf Azran ( Co-Gérant )</t>
  </si>
  <si>
    <t>Prêt à porter pour enfants</t>
  </si>
  <si>
    <t>Alliances développement immobilier</t>
  </si>
  <si>
    <t>Alliances développement immobilier*</t>
  </si>
  <si>
    <t>ALLIANCES DÉVELOPPEMENT IMMOBILIER A.D.I.</t>
  </si>
  <si>
    <t>16, rue Ali Abderrazak - ex Mirabeau 20100 Casablanca - Maroc</t>
  </si>
  <si>
    <t>https://www.kerix.net/fr/annuaire-entreprise/alliances-developpement-immobilier-adi</t>
  </si>
  <si>
    <t>Mohamed Alami Nafakh Lazrak ( Président)    Ahmed Ammor ( Conseiller du Président )    Brahim Skalli ( Stratégie Développement )  Mohamed Hamdaoui ( Conseiller )  Hakim Benzakour ( Secrétaire Général Groupe )</t>
  </si>
  <si>
    <t>Maitrise d'ouvrage délégué, promotion immobilière, gestion hotelière</t>
  </si>
  <si>
    <t>Hôtels et résidences, Gestion hotelière (services), Immobilier -commerce et services, Promotion immobilière, Promotion hôtelière et touristique, Promotion immobilière sociale, Promoteurs-constructeurs</t>
  </si>
  <si>
    <t>Consumer Moving Goods</t>
  </si>
  <si>
    <t>Pesbak fish</t>
  </si>
  <si>
    <t>la Centrale de distribution pharmaceutique (Cdp)</t>
  </si>
  <si>
    <t>LA CENTRALE DE DISTRIBUTION PHARMACEUTIQUE (LACDP)</t>
  </si>
  <si>
    <t>CDP</t>
  </si>
  <si>
    <t>11, boulevard Panoramique , centre Cial Badr 20150 Casablanca - Maroc</t>
  </si>
  <si>
    <t>https://www.kerix.net/fr/annuaire-entreprise/cdp</t>
  </si>
  <si>
    <t>Distribution de produits de parapharmacie</t>
  </si>
  <si>
    <t>Imprima Platform Morocco</t>
  </si>
  <si>
    <t>Carroma Industry</t>
  </si>
  <si>
    <t>Air Océan Maroc</t>
  </si>
  <si>
    <t>AIR OCÉAN MAROC - AOM</t>
  </si>
  <si>
    <t>1, rue Al Battani , Agdal 10000 Rabat - Maroc</t>
  </si>
  <si>
    <t>https://www.kerix.net/fr/annuaire-entreprise/air-ocean-maroc-aom</t>
  </si>
  <si>
    <t>Mohamed ElMessaoudi ( Gérant )</t>
  </si>
  <si>
    <t>Transport aérien à la demande: 2 cessna 650, 2 hawker 800, 1 Cessna 404, 1 KingAir 200</t>
  </si>
  <si>
    <t>La Levantada</t>
  </si>
  <si>
    <t>Total call</t>
  </si>
  <si>
    <t>TOTAL CALL</t>
  </si>
  <si>
    <t>lotissement Attaoufik (Sidi Maarouf) , imm. Shadow 20270 Casablanca - Maroc</t>
  </si>
  <si>
    <t>https://www.kerix.net/fr/annuaire-entreprise/total-call</t>
  </si>
  <si>
    <t>Angélique Bergé ( Gérant )</t>
  </si>
  <si>
    <t>Centre de relations téléphoniques</t>
  </si>
  <si>
    <t>Iliad telecom (france)</t>
  </si>
  <si>
    <t>Big Distribution</t>
  </si>
  <si>
    <t>BIG DISTRIBUTION</t>
  </si>
  <si>
    <t>277, bd Bir Anzarane - ex Danton , 2° étg.  20330 Casablanca - Maroc</t>
  </si>
  <si>
    <t>https://www.kerix.net/fr/annuaire-entreprise/big-distribution</t>
  </si>
  <si>
    <t>Amine Abida ( Co-Gérant )  Abdelbaki Yousfi ( Co-Gérant )  Abdellah Yousfi ( Directeur Marketing )</t>
  </si>
  <si>
    <t>Equipements petit électroménager</t>
  </si>
  <si>
    <t>Taurus, Mycook, Solac, Mellerware</t>
  </si>
  <si>
    <t>Alf Zaroil</t>
  </si>
  <si>
    <t>B H Z Trading</t>
  </si>
  <si>
    <t>Ovodis</t>
  </si>
  <si>
    <t>OVODIS</t>
  </si>
  <si>
    <t>km.45 route Sidi Yahia Zaers - B.p. 4181 12000 Témara - Maroc</t>
  </si>
  <si>
    <t>https://www.kerix.net/fr/annuaire-entreprise/ovodis</t>
  </si>
  <si>
    <t>Hassan Erreimi ( Directeur Général )</t>
  </si>
  <si>
    <t>Production, conditionnement et distribution nationale des oeufs</t>
  </si>
  <si>
    <t>Maxi grain</t>
  </si>
  <si>
    <t>Transdev Rabat Salé</t>
  </si>
  <si>
    <t>TRANSDEV</t>
  </si>
  <si>
    <t>Angle av. Abderrahim Bouabid, Hay Karima 11000 Salé - Maroc</t>
  </si>
  <si>
    <t>https://www.kerix.net/fr/annuaire-entreprise/transdev</t>
  </si>
  <si>
    <t>Frank Speck ( Directeur Général )  Jaby Benoit ( Directeur délégué )  Saad Hamery ( Directeur Administratif et Financier )</t>
  </si>
  <si>
    <t>Transports urbains. Opérateur du tramway de Rabat</t>
  </si>
  <si>
    <t>Caisse de dépôts</t>
  </si>
  <si>
    <t>Bumageco - Maghrébine de produits pharmaceutiques</t>
  </si>
  <si>
    <t>BUMAGÉCO</t>
  </si>
  <si>
    <t>Umgc entreprise</t>
  </si>
  <si>
    <t>UMGC</t>
  </si>
  <si>
    <t>250, zone indust Sud-Ouest 28810 Mohammedia - Maroc</t>
  </si>
  <si>
    <t>https://www.kerix.net/fr/annuaire-entreprise/umgc</t>
  </si>
  <si>
    <t>Abderahim Dahmani ( Directeur Général )  Adil Dahmani ( Directeur d'Exploitation )</t>
  </si>
  <si>
    <t>Entreprise générale de batiment, génie civil. Construction industrielle</t>
  </si>
  <si>
    <t>Aeropostal city center</t>
  </si>
  <si>
    <t>Nomac maroc</t>
  </si>
  <si>
    <t>Rhaouti Mohamed Laghdaf</t>
  </si>
  <si>
    <t>Ste Kichk Des Travaux Des Serres Sokitras</t>
  </si>
  <si>
    <t>Joulor Fruits</t>
  </si>
  <si>
    <t>Aerotechnic industries</t>
  </si>
  <si>
    <t>AÉROTECHNIC INDUSTRIES A.T.I.</t>
  </si>
  <si>
    <t>Z.I. R.a.m., baie.1 aéroport Mohammed V  27000 Nouasseur - Maroc</t>
  </si>
  <si>
    <t>https://www.kerix.net/fr/annuaire-entreprise/aerotechnic-industries-ati</t>
  </si>
  <si>
    <t>Tommaso Auriemma ( Directeur Général )</t>
  </si>
  <si>
    <t>Réparation et maintenance des avions type Airbus et Boeing. Certifié Easa</t>
  </si>
  <si>
    <t>Soutra</t>
  </si>
  <si>
    <t>SOUTRA</t>
  </si>
  <si>
    <t>313, Bd. Hassan II, Q.I. 80000 Agadir - Maroc</t>
  </si>
  <si>
    <t>https://www.kerix.net/fr/annuaire-entreprise/soutra</t>
  </si>
  <si>
    <t>Mohamed Achengli ( Gérant )</t>
  </si>
  <si>
    <t>matériel industriel, agricole, véhicules automobiles</t>
  </si>
  <si>
    <t>Rhimou Transport</t>
  </si>
  <si>
    <t>Deepsea Trading</t>
  </si>
  <si>
    <t>Nafrim (Sté)</t>
  </si>
  <si>
    <t>NAFRIM</t>
  </si>
  <si>
    <t>B.725 zone industrielle - BP 1762 80152 Aït Melloul - Maroc</t>
  </si>
  <si>
    <t>https://www.kerix.net/fr/annuaire-entreprise/nafrim</t>
  </si>
  <si>
    <t>Ahmed Ennajih ( Gérant )</t>
  </si>
  <si>
    <t>Matériel électrique et sanitaire - plomberie</t>
  </si>
  <si>
    <t>Ibno Bachir et associés</t>
  </si>
  <si>
    <t>IBNO BACHIR GROUP - IBG</t>
  </si>
  <si>
    <t>27, av Khalid Loualid 93000 Tétouan - Maroc</t>
  </si>
  <si>
    <t>https://www.kerix.net/fr/annuaire-entreprise/ibno-bachir-group-ibg</t>
  </si>
  <si>
    <t>S.a.s.u.</t>
  </si>
  <si>
    <t>Houssam Ibno Bachir ( Président Directeur Général )</t>
  </si>
  <si>
    <t>Matériaux de construction et produits du bâtiment</t>
  </si>
  <si>
    <t>Aciers, Tubes et tuyaux acier, Carrelages, briques et tuiles, Carreaux et carrelages, Accessoires du carrelage, nez de marches ..., Matériaux de construction - négoce, Matériaux de construction, Mobilier, meubles, Meubles de cuisine et salle de bain. agencement, Piscines, Accessoires pour piscines, Jacuzzi, spa, Carrelages, revêtements pour piscines, Maintenance de piscines, Sanitaires -appareils, Appareils sanitaires, Douches et cabines, Meubles et accessoires pour salles de bains, Robinetterie sanitaire, Accessoires sanitaires, Autres fournitures sanitaires, Tubes et tuyaux, Tubes et tuyaux en acier et fonte, Tubes et tuyaux en cuivre, Tubes et tuyaux en matière plastique, Flexibles et raccords haute pression, Tubes réticulés, ppr</t>
  </si>
  <si>
    <t>Investorama(Maroc)</t>
  </si>
  <si>
    <t>Pharmavet Maroc</t>
  </si>
  <si>
    <t>PHARMAVET MAROC</t>
  </si>
  <si>
    <t>350, Parc indust Sapino 27000 Nouasseur - Maroc</t>
  </si>
  <si>
    <t>https://www.kerix.net/fr/annuaire-entreprise/pharmavet-maroc</t>
  </si>
  <si>
    <t>Abderrahim Asri ( Président Directeur Général )</t>
  </si>
  <si>
    <t>Commercialisation des produits pharmaceutiques vétérinaires</t>
  </si>
  <si>
    <t>Pharmacie -produits et services, Spécialités et droguerie vétérinaires</t>
  </si>
  <si>
    <t>Omnium Agricole Du Souss</t>
  </si>
  <si>
    <t>SOUSS (OMNIUM AGRICOLE DU)</t>
  </si>
  <si>
    <t>OMNIUM AGRICOLE DU SOUSS</t>
  </si>
  <si>
    <t>Z.i. Tassila III 80000 Agadir - Maroc</t>
  </si>
  <si>
    <t>https://www.kerix.net/fr/annuaire-entreprise/omnium-agricole-du-souss</t>
  </si>
  <si>
    <t>Mohamed ElOuafi ( Gérant )  Zahra Chaferi ( Directeur Administratif et Financier )  Youssef Rafik ( Directeur des Ressources Humaines )  Brahim ElOuafi ( Directeur Marketing )</t>
  </si>
  <si>
    <t>produits phytosanitaires</t>
  </si>
  <si>
    <t>Sdz promotion</t>
  </si>
  <si>
    <t>Epi Promo</t>
  </si>
  <si>
    <t>Agrin Maroc</t>
  </si>
  <si>
    <t>AGRIN MAROC</t>
  </si>
  <si>
    <t>QI. Sidi Brahim - BP 1683 30003 Fés - Maroc</t>
  </si>
  <si>
    <t>https://www.kerix.net/fr/annuaire-entreprise/agrin-maroc</t>
  </si>
  <si>
    <t>Mouhssine Chami ( Président Directeur Général )    Mohamed Taif ( Respons. RH )  Hicham Hanif ( Responsable Commercial )  Mohamed Khchich ( Directeur Informatique )</t>
  </si>
  <si>
    <t>Multiplication de semences, distribution de matériel et substrats agricoles. Certification ISO 22000</t>
  </si>
  <si>
    <t>Agriculture-produits, Plantes à infusion, Légumes secs, céréales, Plantes aromatiques, Agriculture - services, Courtage et négoce agricole, Céréales et semences, Graines de semence, Horticulture et jardinage-matériel et fournitures, Terreaux et tourbes, compost</t>
  </si>
  <si>
    <t>Mecalp Maroc</t>
  </si>
  <si>
    <t>Compucom</t>
  </si>
  <si>
    <t>COMPUCOM</t>
  </si>
  <si>
    <t>119, bd Emile Zola 20300 Casablanca - Maroc</t>
  </si>
  <si>
    <t>https://www.kerix.net/fr/annuaire-entreprise/compucom</t>
  </si>
  <si>
    <t>Mustapha Rahily ( Gérant)  Ashraf Lahakim ( Directeur Général )</t>
  </si>
  <si>
    <t>Matériel micro informatique</t>
  </si>
  <si>
    <t>Agadir volailles</t>
  </si>
  <si>
    <t>AGADIR VOLAILLES</t>
  </si>
  <si>
    <t>Z.i. , lot 639 80150 Aït Melloul - Maroc</t>
  </si>
  <si>
    <t>https://www.kerix.net/fr/annuaire-entreprise/agadir-volailles</t>
  </si>
  <si>
    <t>Hafid Sabri ( Gérant )</t>
  </si>
  <si>
    <t>Elevage et Viandes de volailles Halal. Abattoir agréé. Certifié Iso 22000</t>
  </si>
  <si>
    <t>Gfi Informatique</t>
  </si>
  <si>
    <t>Fruprep</t>
  </si>
  <si>
    <t>FRUPREP</t>
  </si>
  <si>
    <t>Route de Rabat - Tanger, z.i. Hostal lot. n° 2 - BP 27 92000 Larache - Maroc</t>
  </si>
  <si>
    <t>https://www.kerix.net/fr/annuaire-entreprise/fruprep</t>
  </si>
  <si>
    <t>Nabil Sbai ( Directeur usine )</t>
  </si>
  <si>
    <t>Préparation de fruits pour l'industrie laitière.</t>
  </si>
  <si>
    <t>Alimentation - matériel et fournitures pour l'industrie, Industrie laitière-matériel et fournitures, Conserves alimentaires, Fruits -conserves, Concentrés alimentaires, Production de conserves alimentaires</t>
  </si>
  <si>
    <t>Frulact</t>
  </si>
  <si>
    <t>Frulact (portugal)</t>
  </si>
  <si>
    <t>Atento Maroc</t>
  </si>
  <si>
    <t>Separator</t>
  </si>
  <si>
    <t>SEPARATOR</t>
  </si>
  <si>
    <t>84, lot. Mauritania (Sidi Bernoussi) , Q.I. 20590 Casablanca - Maroc</t>
  </si>
  <si>
    <t>https://www.kerix.net/fr/annuaire-entreprise/separator</t>
  </si>
  <si>
    <t>Adil Mamdouhe ( Gérant )    Ali Mamdouhe ( Directeur Général Adjoint )  Ghizlane Bellaoui ( Respons. RH )</t>
  </si>
  <si>
    <t>Contractant général tous corps d'état, agenceur, cloisonneur, menuisier, façadier</t>
  </si>
  <si>
    <t>Someta, Bolmin, Cereen</t>
  </si>
  <si>
    <t>Militzer &amp; Munch Maroc (M&amp;M)</t>
  </si>
  <si>
    <t>M&amp;M MAROC</t>
  </si>
  <si>
    <t>1, rue Ghiriane -ex. Vuillanier , Ain Sebaâ 20580 Casablanca - Maroc</t>
  </si>
  <si>
    <t>https://www.kerix.net/fr/annuaire-entreprise/mm-maroc</t>
  </si>
  <si>
    <t>Guillaume de Laage de Meux ( Président)  Olivier Antoniotti ( Directeur Général )    Pierre-Alexandre Mathieu ( Directeur Commercial )</t>
  </si>
  <si>
    <t>Transports terrestres de marchandises.</t>
  </si>
  <si>
    <t>Militzer&amp;Munch (France)</t>
  </si>
  <si>
    <t>L'Orchidee Du Sud</t>
  </si>
  <si>
    <t>Sepalumic</t>
  </si>
  <si>
    <t>SEPALUMIC MAROC</t>
  </si>
  <si>
    <t>83,  Parc industriel Cfcim - Sogepib 20180 Bouskoura - Maroc</t>
  </si>
  <si>
    <t>https://www.kerix.net/fr/annuaire-entreprise/sepalumic-maroc</t>
  </si>
  <si>
    <t>Kamal Baroudi ( Directeur )</t>
  </si>
  <si>
    <t>Profilés et accessoires aluminium, conception de systèmes en aluminium</t>
  </si>
  <si>
    <t>Aluminium et alliages, Profilés aluminium, Menuiserie aluminium, acier, pvc, Fenêtres et portes (alu pvc), Profilés et barres, Profilés aluminium</t>
  </si>
  <si>
    <t>Sepalumic France</t>
  </si>
  <si>
    <t>Sterifil</t>
  </si>
  <si>
    <t>STERIFIL</t>
  </si>
  <si>
    <t>lotissement Attaoufik (Sidi Maarouf) , rue 1, espace Sans Pareil - 4° ét.  20190 Casablanca - Maroc</t>
  </si>
  <si>
    <t>https://www.kerix.net/fr/annuaire-entreprise/sterifil</t>
  </si>
  <si>
    <t>Rachid Elbouri ( Gérant)  Rachid Elbouri ( Pharmacien Directeur Gén. )  Mounia Azarkane ( Respons. RH )  Yasmine Benkirane ( Directeur Marketing )  Rajae ElBoukiri ( Directeur Informatique )</t>
  </si>
  <si>
    <t>fabrication de consommables médicaux: gaze hydrophile, compresses, sparadrap, sondes et fils chirurgicaux...Certification ISO 9001/2008, ISO 13485/2003</t>
  </si>
  <si>
    <t>Matières plastiques -applications, Produits médicaux, d'hygiène et de protection, Médecine, chirurgie -matériel, Instruments médicaux et chirurgicaux, Diagnostic médical-matériel, Anesthésie réanimation -matériel, Consommables médico-chirurgicaux, Tissus techniques, Tissus à usage médical, pansements</t>
  </si>
  <si>
    <t>Omron</t>
  </si>
  <si>
    <t>Biscarose</t>
  </si>
  <si>
    <t>BISCAROSE</t>
  </si>
  <si>
    <t>route de Médiouna , km.10,5 - Lahfaya - BP 7315 Bouskoura 20450 Casablanca - Maroc</t>
  </si>
  <si>
    <t>https://www.kerix.net/fr/annuaire-entreprise/biscarose</t>
  </si>
  <si>
    <t>Abdelali Quendouchen ( Gérant )</t>
  </si>
  <si>
    <t>Fabrication de biscuits, gaufrettes, chocolats et chewing gum</t>
  </si>
  <si>
    <t>Bouarga entreprise - Sbtr</t>
  </si>
  <si>
    <t>BOUARGA ENTREPRISE - SBTR</t>
  </si>
  <si>
    <t>161,  zone industr. Sidi Ghanem 40010 Marrakech - Maroc</t>
  </si>
  <si>
    <t>https://www.kerix.net/fr/annuaire-entreprise/bouarga-entreprise-sbtr</t>
  </si>
  <si>
    <t>Hassan Bouargalne ( Gérant )</t>
  </si>
  <si>
    <t>travaux publics</t>
  </si>
  <si>
    <t>Imex For Trade And Distribution</t>
  </si>
  <si>
    <t>Seg Maroc</t>
  </si>
  <si>
    <t>S.E.G. MAROC</t>
  </si>
  <si>
    <t>Val Fleuri, Bd Mly Rachid, 4 lot. Erac 17 90000 Tanger - Maroc</t>
  </si>
  <si>
    <t>https://www.kerix.net/fr/annuaire-entreprise/seg-maroc</t>
  </si>
  <si>
    <t>Marc Tabchy ( Directeur Général )</t>
  </si>
  <si>
    <t>Atlas matériaux</t>
  </si>
  <si>
    <t>ATLAS MATÉRIAUX</t>
  </si>
  <si>
    <t>bd Mohammed VI (ex rte Mediouna) , Km 9,100 - BP 6534 Si Othmane 20450 Casablanca - Maroc</t>
  </si>
  <si>
    <t>https://www.kerix.net/fr/annuaire-entreprise/atlas-materiaux</t>
  </si>
  <si>
    <t>Ahmed Tinasti ( Président)    Asmaa Tinasti ( Directeur )</t>
  </si>
  <si>
    <t>Colorants pour béton et carrelage.</t>
  </si>
  <si>
    <t>Ciments, chaux et liants divers, Ciments et chaux, Ciments spéciaux, Adjuvants pour béton, enduits et mortiers, Colorants et teintures, Colorants synthétiques</t>
  </si>
  <si>
    <t>Forfix, Lanxess, Cimsa, Scholz, Cirage de l'Atlas</t>
  </si>
  <si>
    <t>Tragem</t>
  </si>
  <si>
    <t>TRAGEM</t>
  </si>
  <si>
    <t>route de Bouskoura(c.t.1029) , Z.I. Ouled Haddou - Sidi Maarouf 20520 Casablanca - Maroc</t>
  </si>
  <si>
    <t>https://www.kerix.net/fr/annuaire-entreprise/tragem</t>
  </si>
  <si>
    <t>Pierre-Yves Rachou ( Président)    Abdellatif Bennani ( Vice Président )</t>
  </si>
  <si>
    <t>Marketing direct, éditique de gestion</t>
  </si>
  <si>
    <t>Asfoex</t>
  </si>
  <si>
    <t>ASFOEX</t>
  </si>
  <si>
    <t>bd Moulay Ismaïl , rés. Palace Emile Zola n° 12, 2° étg.  20290 Casablanca - Maroc</t>
  </si>
  <si>
    <t>https://www.kerix.net/fr/annuaire-entreprise/asfoex</t>
  </si>
  <si>
    <t>ElMostafa Bakali ( Président)  Youssef Bakali ( Directeur Général )</t>
  </si>
  <si>
    <t>Transit, transport international, logistique</t>
  </si>
  <si>
    <t>Tetra Pak Maghreb</t>
  </si>
  <si>
    <t>TETRA PAK MAGHREB</t>
  </si>
  <si>
    <t>Casa Finance City - Cfc , Walili tower, 3° étage - hay Hassani 20250 Casablanca - Maroc</t>
  </si>
  <si>
    <t>https://www.kerix.net/fr/annuaire-entreprise/tetra-pak-maghreb</t>
  </si>
  <si>
    <t>Laurent Rodier ( Co-Gérant Maghreb )  Meriem Tazi ( Responsable Communication Maghreb )  Agoumi Tawfiq ( Dir. Communication Maghreb )</t>
  </si>
  <si>
    <t>bureau de liaison: emballages Tetra Pak</t>
  </si>
  <si>
    <t>Tetra Pak développement (Suède)</t>
  </si>
  <si>
    <t>Gestfonds</t>
  </si>
  <si>
    <t>Al Maghribia Lil Asslak Wa Al Hawajiz Al Amnia</t>
  </si>
  <si>
    <t>ASSLASEC</t>
  </si>
  <si>
    <t>route 110 (par Chefchaouni) , km.11,5 20610 Casablanca - Maroc</t>
  </si>
  <si>
    <t>https://www.kerix.net/fr/annuaire-entreprise/asslasec</t>
  </si>
  <si>
    <t>Mohamed Sghir ( Gérant )</t>
  </si>
  <si>
    <t>Fabrication de grillage, clôture et barrière</t>
  </si>
  <si>
    <t>Marmara madina</t>
  </si>
  <si>
    <t>Tgbat</t>
  </si>
  <si>
    <t>Matysha</t>
  </si>
  <si>
    <t>MATYSHA</t>
  </si>
  <si>
    <t>Les Galeries Al Inbiaat, imm. n° 4 - av. Hassan II  80000 Agadir - Maroc</t>
  </si>
  <si>
    <t>https://www.kerix.net/fr/annuaire-entreprise/matysha</t>
  </si>
  <si>
    <t>Taquie-Dine Cherradi ElFadili ( Président Directeur Général )    Abdelkarim Khalouqi ( Responsable Export )</t>
  </si>
  <si>
    <t>Production de primeurs et fruits</t>
  </si>
  <si>
    <t>Agriculture-produits, Fruits et agrumes frais, Légumes frais, Emballage, conditionnement (services), Conditionnement alimentaire -entreprises, Horticulture et pépinières, Pépiniéristes</t>
  </si>
  <si>
    <t>Somatm</t>
  </si>
  <si>
    <t>Moonelec</t>
  </si>
  <si>
    <t>MOONELEC</t>
  </si>
  <si>
    <t>89, bd El Fida , rue 78 20500 Casablanca - Maroc</t>
  </si>
  <si>
    <t>https://www.kerix.net/fr/annuaire-entreprise/moonelec</t>
  </si>
  <si>
    <t>Abdellah Bourim ( Co-Gérant )  M'barek Bourim ( Co-Gérant )  Hassan Bourim ( Directeur Commercial )</t>
  </si>
  <si>
    <t>Matériel électrique, solutions réseaux</t>
  </si>
  <si>
    <t>Quiterios, Onka, Famatel, Alcad</t>
  </si>
  <si>
    <t>Patrilog</t>
  </si>
  <si>
    <t>PATRILOG</t>
  </si>
  <si>
    <t>Hay Riyad , Mahaj Ryad, porte bleue imm.C 10000 Rabat - Maroc</t>
  </si>
  <si>
    <t>https://www.kerix.net/fr/annuaire-entreprise/patrilog</t>
  </si>
  <si>
    <t>Soufiane Ibrahimi ( Directeur Général )</t>
  </si>
  <si>
    <t>Bureau d'études batiment et travaux publics</t>
  </si>
  <si>
    <t>Intralot maroc</t>
  </si>
  <si>
    <t>Cablerias Group</t>
  </si>
  <si>
    <t>CABLERIAS GROUP</t>
  </si>
  <si>
    <t>71,  Tanger Free Zone - TFZ 90100 Tanger - Maroc</t>
  </si>
  <si>
    <t>https://www.kerix.net/fr/annuaire-entreprise/cablerias-group</t>
  </si>
  <si>
    <t>Jamal Temsamani ( Gérant )</t>
  </si>
  <si>
    <t>Câblage de faisceaux électriques pour l'industrie automobile</t>
  </si>
  <si>
    <t>Borj al janoub</t>
  </si>
  <si>
    <t>Accor gestion Maroc</t>
  </si>
  <si>
    <t>ACCOR GESTION MAROC</t>
  </si>
  <si>
    <t>33, lotiss. la Colline II (Sidi Maarouf) 20190 Casablanca - Maroc</t>
  </si>
  <si>
    <t>https://www.kerix.net/fr/annuaire-entreprise/accor-gestion-maroc</t>
  </si>
  <si>
    <t>Sébastien Bazin ( Président)  Hamid Bentahar ( Directeur Général )    Reda Faceh ( Directeur développement )  Sami Dahech ( Directeur Administratif et Financier )</t>
  </si>
  <si>
    <t>Gestion et exploitation hôtelières</t>
  </si>
  <si>
    <t>Accor (France)</t>
  </si>
  <si>
    <t>Revocoat Morocco</t>
  </si>
  <si>
    <t>REVOCOAT MOROCCO</t>
  </si>
  <si>
    <t>zone franche Ksar Majaz - Anjra , Oued R'mel - lot 130, plateforme 1, bur. 1  90000 Tanger zone franche - Maroc</t>
  </si>
  <si>
    <t>https://www.kerix.net/fr/annuaire-entreprise/revocoat-morocco</t>
  </si>
  <si>
    <t>Luis Aragon Vergara ( Gérant)  Hassan Bouirig ( Directeur Général )</t>
  </si>
  <si>
    <t>Exportation de produits d'étanchéité, mastics, anti-gravillonnage</t>
  </si>
  <si>
    <t>Majorel africa services</t>
  </si>
  <si>
    <t>MAJOREL</t>
  </si>
  <si>
    <t>https://www.kerix.net/fr/annuaire-entreprise/majorel</t>
  </si>
  <si>
    <t>Thomas Mackenbrock ( Président)    Mhamed Elalamy ( Président) Conseil surveillance    Jean-Luc Alain Bergel ( Gérant )</t>
  </si>
  <si>
    <t>Centre d'appels certifié "Great place to work"</t>
  </si>
  <si>
    <t>Sakitra</t>
  </si>
  <si>
    <t>SAKITRA</t>
  </si>
  <si>
    <t>av. Moulay Abdallah, résid. Safaa bloc B 40000 Marrakech - Maroc</t>
  </si>
  <si>
    <t>https://www.kerix.net/fr/annuaire-entreprise/sakitra</t>
  </si>
  <si>
    <t>Mohamed Sabiri ( Co-Gérant )  Brahim Sabiri ( Co-Gérant )</t>
  </si>
  <si>
    <t>Travaux de batiment, assainissement, voirie</t>
  </si>
  <si>
    <t>Ariston Thermo Maroc</t>
  </si>
  <si>
    <t>ARISTON THERMO MAROC</t>
  </si>
  <si>
    <t>zone indust Oulad Salah , Bouskoura Logistics 1,  1°ét. 27182 Bouskoura - Maroc</t>
  </si>
  <si>
    <t>https://www.kerix.net/fr/annuaire-entreprise/ariston-thermo-maroc</t>
  </si>
  <si>
    <t>Niccolo Bonacini Romanoff ( Président)  Mokhtar Benyoussef ( Directeur Général )</t>
  </si>
  <si>
    <t>Distribution de chauffe-eau, chaudières</t>
  </si>
  <si>
    <t>Chaudières et chauffe-eau collectifs, Chauffe-eau électriques, Chauffe-eau à gaz, Chauffe-eau solaires</t>
  </si>
  <si>
    <t>Chaffoteaux, Ariston</t>
  </si>
  <si>
    <t>Ariston Thermo Group(Italie)</t>
  </si>
  <si>
    <t>Tanger city center-Sttc</t>
  </si>
  <si>
    <t>TANGER CITY CENTER</t>
  </si>
  <si>
    <t>23 rue Carnot, 6°ét. 90000 Tanger - Maroc</t>
  </si>
  <si>
    <t>https://www.kerix.net/fr/annuaire-entreprise/tanger-city-center</t>
  </si>
  <si>
    <t>Badr ElOuazani ( Directeur Général )</t>
  </si>
  <si>
    <t>Bericolor</t>
  </si>
  <si>
    <t>BERICOLOR</t>
  </si>
  <si>
    <t>quartier Lissasfa, route d'El Jadida , km.9 20230 Casablanca - Maroc</t>
  </si>
  <si>
    <t>https://www.kerix.net/fr/annuaire-entreprise/bericolor</t>
  </si>
  <si>
    <t>Abdelaziz Lahlou ( Président Directeur Général )    Mohamed Lahlou ( Directeur Général )    Abderrahmane Michras ( Directeur Administratif et Financier )</t>
  </si>
  <si>
    <t>Tissage, filature, teinture, finissage</t>
  </si>
  <si>
    <t>Groupe H</t>
  </si>
  <si>
    <t>Colas Emulsions</t>
  </si>
  <si>
    <t>COLAS EMULSIONS</t>
  </si>
  <si>
    <t>https://www.kerix.net/fr/annuaire-entreprise/colas-emulsions</t>
  </si>
  <si>
    <t>Patrick Rivaud ( Président Directeur Général )    Badr-Eddine Mekouar ( Directeur Général )</t>
  </si>
  <si>
    <t>Fabrication et commerce de tous produits pour le revêtement des routes et spécialement des émulsions bitumineuses</t>
  </si>
  <si>
    <t>Egca</t>
  </si>
  <si>
    <t>EGCA</t>
  </si>
  <si>
    <t>Mifa motors</t>
  </si>
  <si>
    <t>MIFA MOTORS</t>
  </si>
  <si>
    <t>lotissement Attaoufik (Sidi Maarouf) , imm. Yamaha  20190 Casablanca - Maroc</t>
  </si>
  <si>
    <t>https://www.kerix.net/fr/annuaire-entreprise/mifa-motors</t>
  </si>
  <si>
    <t>Abdeslam Sijelmassi ( Président)    Youssef Karam ( Directeur Général )</t>
  </si>
  <si>
    <t>Matériel maritime et industriel, matériel de plaisance, matériel 2 roues</t>
  </si>
  <si>
    <t>Automobiles, Voiturettes de golf, Bateaux, Bateaux de pêche, Bateaux pneumatiques, Bateaux de plaisance, Moteurs hors-bord, Jetski, scooter des mers, Cycles et motocycles, Motos, scooters, gyropodes, Quads, buggys, Électricité -matériel de production, Générateurs d'électricité, Groupes électrogènes, Groupes électrogènes de petite et moyenne puissance, Groupes électrogènes portables, Pompes, Pompes à moteur thermique, portables</t>
  </si>
  <si>
    <t>Yamaha, Yamalube</t>
  </si>
  <si>
    <t>Mifa s.a.(maroc)</t>
  </si>
  <si>
    <t>Messem maroc</t>
  </si>
  <si>
    <t>MESSEM MAROC</t>
  </si>
  <si>
    <t>Z.I. Lahyayda, km 15 - route Mly Bousselham - BP 370  92000 Larache - Maroc</t>
  </si>
  <si>
    <t>https://www.kerix.net/fr/annuaire-entreprise/messem-maroc</t>
  </si>
  <si>
    <t>Jan Seven Huysen ( Président Directeur Général )</t>
  </si>
  <si>
    <t>Production et exportation de fruits surgelés</t>
  </si>
  <si>
    <t>Aliments surgelés, sous vide et déshydratés, Légumes et fruits surgelés</t>
  </si>
  <si>
    <t>Messem holding(Pays-Bas)</t>
  </si>
  <si>
    <t>Hôpital privé de tanger</t>
  </si>
  <si>
    <t>Jacobs douwe egberts ma</t>
  </si>
  <si>
    <t>JDE</t>
  </si>
  <si>
    <t>1, rue Ibn Laknane , Ain Sebaâ  20590 Casablanca - Maroc</t>
  </si>
  <si>
    <t>https://www.kerix.net/fr/annuaire-entreprise/jde</t>
  </si>
  <si>
    <t>Mustafa Oubih ( Gérant )</t>
  </si>
  <si>
    <t>Marchand de café en gros</t>
  </si>
  <si>
    <t>Café, thé, cacao et tabacs, Café, café torréfié</t>
  </si>
  <si>
    <t>Jl tug</t>
  </si>
  <si>
    <t>JL TUG</t>
  </si>
  <si>
    <t>10, rue Abderrahman Kawakiby , Gautier  20000 Casablanca - Maroc</t>
  </si>
  <si>
    <t>https://www.kerix.net/fr/annuaire-entreprise/jl-tug</t>
  </si>
  <si>
    <t>Brahim Yacoubi Soussane ( Gérant )</t>
  </si>
  <si>
    <t>Remorquage et sauvetage portuaire</t>
  </si>
  <si>
    <t>Transports maritimes, Remorquage et sauvetage maritime</t>
  </si>
  <si>
    <t>Protelec</t>
  </si>
  <si>
    <t>PROTELEC</t>
  </si>
  <si>
    <t>28, bd de Londres - angle rue de Liège 20500 Casablanca - Maroc</t>
  </si>
  <si>
    <t>https://www.kerix.net/fr/annuaire-entreprise/protelec</t>
  </si>
  <si>
    <t>Salah M. Atlas ( Gérant )    Aziz Moutalibi ( Directeur Adjoint )</t>
  </si>
  <si>
    <t>Entreprise d'électricité ht/mt/bt. Eclairage public, courants faibles. Certification ISO 9001/2015</t>
  </si>
  <si>
    <t>Rijk Zwaan Maroc</t>
  </si>
  <si>
    <t>RIJK ZWAAN MAROC</t>
  </si>
  <si>
    <t>Lot. I-17, Baie des Palmiers, imm. Agadir Office Center , cité Founty  80010 Agadir - Maroc</t>
  </si>
  <si>
    <t>https://www.kerix.net/fr/annuaire-entreprise/rijk-zwaan-maroc</t>
  </si>
  <si>
    <t>Samir Bekkari ( Directeur Général )</t>
  </si>
  <si>
    <t>Production de semences et d'engrais destinés à l'agriculture</t>
  </si>
  <si>
    <t>Idemia Morocco</t>
  </si>
  <si>
    <t>IDEMIA MOROCCO</t>
  </si>
  <si>
    <t>Casanearshore (Sidi Maarouf) , shore 21, bur. 301-302 20190 Casablanca - Maroc</t>
  </si>
  <si>
    <t>https://www.kerix.net/fr/annuaire-entreprise/idemia-morocco</t>
  </si>
  <si>
    <t>Ismail Chraibi ( Directeur Général )</t>
  </si>
  <si>
    <t>Développement de systèmes de sécurité</t>
  </si>
  <si>
    <t>Aéronautique, Aéronautique-fournitures pour, Informatique -conseils et ingénierie, Protection des systèmes d'information, Vol, sécurité des biens - équipements de protection, Sécurité documentaire</t>
  </si>
  <si>
    <t>Accenture</t>
  </si>
  <si>
    <t>Sonic</t>
  </si>
  <si>
    <t>SONIC</t>
  </si>
  <si>
    <t>avenue Abou Bakr El Kadiri (Si Maarouf) - lot. 11 20280 Casablanca - Maroc</t>
  </si>
  <si>
    <t>https://www.kerix.net/fr/annuaire-entreprise/sonic</t>
  </si>
  <si>
    <t>Saïd Berrada ( Co-Gérant )  Azzedine Berrada ( Co-Gérant )  Abdelali Berrada ( Co-Gérant )  Amine Berrada ( Responsable Marketing )</t>
  </si>
  <si>
    <t>Chaussures et articles chaussants, Chaussures de ville, Bottes</t>
  </si>
  <si>
    <t>Maroc Distribution Plastique (M.D.P.)</t>
  </si>
  <si>
    <t>MAROC DISTRIBUTION PLASTIQUE - MDP</t>
  </si>
  <si>
    <t>zone franche Ksar Majaz - Anjra 93000 Tanger - Maroc</t>
  </si>
  <si>
    <t>https://www.kerix.net/fr/annuaire-entreprise/maroc-distribution-plastique-mdp</t>
  </si>
  <si>
    <t>Salwa Gannoune ( Directeur Général )</t>
  </si>
  <si>
    <t>Import, export et distribution des matières de plastiques granulés pour les industries de la plasturgie</t>
  </si>
  <si>
    <t>Chimie (matières premières), Matières plastiques de base</t>
  </si>
  <si>
    <t>Sabic, Avient, Radici</t>
  </si>
  <si>
    <t>Meraxis Group</t>
  </si>
  <si>
    <t>Les 3 Golf</t>
  </si>
  <si>
    <t>Grands moulins Souss Draa</t>
  </si>
  <si>
    <t>GRANDS MOULINS SOUSS DRAA (LES)</t>
  </si>
  <si>
    <t>Zone industrielle Tassila , lot. 5 - Dcheira  80350 Inezgane - Maroc</t>
  </si>
  <si>
    <t>https://www.kerix.net/fr/annuaire-entreprise/grands-moulins-souss-draa-les</t>
  </si>
  <si>
    <t>Hmida Ben Fqih ( Président Directeur Général )  Habib Bouklal ( Directeur Administratif et Financier )</t>
  </si>
  <si>
    <t>Gms print</t>
  </si>
  <si>
    <t>IMPRIMERIES DU MATIN</t>
  </si>
  <si>
    <t>route 110 (par Chefchaouni) , km.9,300 bd Chefchaouni- Ain Sebaa 20250 Casablanca - Maroc</t>
  </si>
  <si>
    <t>https://www.kerix.net/fr/annuaire-entreprise/imprimeries-du-matin</t>
  </si>
  <si>
    <t>Kamal Elalami ( Directeur Général Adjoint )    Mohamed Haitami ( Président Directeur Général Groupe )    Youssef ElAkhdar ( Directeur développement )  Mohamed Haitami ( Directeur Export )</t>
  </si>
  <si>
    <t>Imprimeur: livres et brochures, journaux et magazines, édition de presstige et beaux livres, impression numérique grand format, impression sur support rigide</t>
  </si>
  <si>
    <t>Groupe Le Matin (maroc)</t>
  </si>
  <si>
    <t>Buropa</t>
  </si>
  <si>
    <t>BUROPA</t>
  </si>
  <si>
    <t>zone industrielle Sidi Maarouf , rue Tamanest n° 12 20190 Casablanca - Maroc</t>
  </si>
  <si>
    <t>https://www.kerix.net/fr/annuaire-entreprise/buropa</t>
  </si>
  <si>
    <t>Jacob Simon Perez ( Gérant )  Nabila Aboumouslim ( Directeur Commercial )</t>
  </si>
  <si>
    <t>Fournitures bureautiques et scolaires</t>
  </si>
  <si>
    <t>Cératube</t>
  </si>
  <si>
    <t>CERATUBE</t>
  </si>
  <si>
    <t>bd Mohammed VI (ex rte Mediouna) , 9 lotiss. bled Amrane - Aïn Chok 20150 Casablanca - Maroc</t>
  </si>
  <si>
    <t>https://www.kerix.net/fr/annuaire-entreprise/ceratube</t>
  </si>
  <si>
    <t>Ahmed Aboulfath ( Gérant )</t>
  </si>
  <si>
    <t>Importation de fournitures pour le bâtiment</t>
  </si>
  <si>
    <t>Chauffage (appareils de), Convecteurs, chauffage électrique, Climatisation, conditionnement d'air, Parties et pièces détachées (climatisation), Sanitaires -appareils, Appareils sanitaires</t>
  </si>
  <si>
    <t>Grohe, Clever, Presto, Genebre, Silfra, Tiemme</t>
  </si>
  <si>
    <t>Reminex</t>
  </si>
  <si>
    <t>REMINEX</t>
  </si>
  <si>
    <t>191, bd Mohamed Zerktouni , twin center, tour A 20100 Casablanca - Maroc</t>
  </si>
  <si>
    <t>https://www.kerix.net/fr/annuaire-entreprise/reminex</t>
  </si>
  <si>
    <t>Imad Toumi ( Président Directeur Général )    Naoual Zine ( Directeur Général )</t>
  </si>
  <si>
    <t>La Recherche, la prospection, l'étude de tous agissements miniers, l'obtention, l'acquisition, l'amodiation et éventuellement la vente</t>
  </si>
  <si>
    <t>Ona (Maroc)</t>
  </si>
  <si>
    <t>Omnium général d'électricité</t>
  </si>
  <si>
    <t>O.G.E.</t>
  </si>
  <si>
    <t>12, Parc indust Sapino , ilot 12 - BP 50003 Casa-Ghandi 27000 Nouasseur - Maroc</t>
  </si>
  <si>
    <t>https://www.kerix.net/fr/annuaire-entreprise/oge</t>
  </si>
  <si>
    <t>Tarik ElMalki ( Directeur Général )</t>
  </si>
  <si>
    <t>Fabrication de matériel électrique. Systèmes de distribution tv satellite</t>
  </si>
  <si>
    <t>Électricité -composants électriques et appareillage, Raccordement, branchements électriques -appareillage, Télécommunication -études et réalisations de réseaux, Infrastructures télécom (installateurs)</t>
  </si>
  <si>
    <t>Cahors</t>
  </si>
  <si>
    <t>Groupe Cahors (france)</t>
  </si>
  <si>
    <t>Epiroc Maroc</t>
  </si>
  <si>
    <t>EPIROC</t>
  </si>
  <si>
    <t>https://www.kerix.net/fr/annuaire-entreprise/epiroc</t>
  </si>
  <si>
    <t>Omar Sahraoui ( Gérant )  Malak Amrani Joutei ( Business controler )  Abdeljabbar ElAchhab ( Directeur Commercial &amp; SAV )  Aissa Fadil ( Dir. Logistique )</t>
  </si>
  <si>
    <t>Equipements pour mines et carrières</t>
  </si>
  <si>
    <t>Mines et carrières (matériel), Carrières -matériel et fournitures, Mines -matériel et fournitures</t>
  </si>
  <si>
    <t>Atlas Copco</t>
  </si>
  <si>
    <t>Planet sport</t>
  </si>
  <si>
    <t>PLANET SPORT</t>
  </si>
  <si>
    <t>66, bd Moulay Idriss 1er 20100 Casablanca - Maroc</t>
  </si>
  <si>
    <t>https://www.kerix.net/fr/annuaire-entreprise/planet-sport</t>
  </si>
  <si>
    <t>Hicham Abourizk ( Gérant )</t>
  </si>
  <si>
    <t>Equipements et infrastructures sportives.</t>
  </si>
  <si>
    <t>Technogym</t>
  </si>
  <si>
    <t>Kenitra Constructions Industriel</t>
  </si>
  <si>
    <t>Blue farm</t>
  </si>
  <si>
    <t>Tertia 4</t>
  </si>
  <si>
    <t>Safarelec</t>
  </si>
  <si>
    <t>SAFARELEC</t>
  </si>
  <si>
    <t>324,  zône industrielle El Jadida  - bp344 24040 El Jadida - Maroc</t>
  </si>
  <si>
    <t>https://www.kerix.net/fr/annuaire-entreprise/safarelec</t>
  </si>
  <si>
    <t>Abdelmounim Mawhoube ( Gérant )  Adnane Mawhoube ( Responsable Export )</t>
  </si>
  <si>
    <t>électricité industrielle Ht-mt-bt, instrumentation, éclairage</t>
  </si>
  <si>
    <t>Mahatta</t>
  </si>
  <si>
    <t>MAHATTA</t>
  </si>
  <si>
    <t>route de l' Oasis , 6 rue 3 20100 Casablanca - Maroc</t>
  </si>
  <si>
    <t>https://www.kerix.net/fr/annuaire-entreprise/mahatta</t>
  </si>
  <si>
    <t>Abdeslam Rhnimi ( Administrateur Directeur Général )</t>
  </si>
  <si>
    <t>Gestion de station-service, commercialisation de carburants</t>
  </si>
  <si>
    <t>Abercrombie &amp; Kent Morocco</t>
  </si>
  <si>
    <t>Moulins Mrania</t>
  </si>
  <si>
    <t>MOULINS MRANIA</t>
  </si>
  <si>
    <t>av. Abbas Amakri, Q.I. Dokkarat 30000 Fés - Maroc</t>
  </si>
  <si>
    <t>https://www.kerix.net/fr/annuaire-entreprise/moulins-mrania</t>
  </si>
  <si>
    <t>Brahim Chrifi Alaoui ( Co-Gérant )  Youssef Chrifi Alaoui ( Co-Gérant )  Mehdi Chrifi Alaoui ( Co-Gérant )  Mustapha Chrifi Alaoui ( Directeur des Ressources Humaines )</t>
  </si>
  <si>
    <t>Alf Tansift</t>
  </si>
  <si>
    <t>ALF TANSIFT</t>
  </si>
  <si>
    <t>km.28 route de Ouarzazate - B.p. 110 42050 Aït Ourir - Maroc</t>
  </si>
  <si>
    <t>https://www.kerix.net/fr/annuaire-entreprise/alf-tansift</t>
  </si>
  <si>
    <t>Bahcine Lançar ( Président)  Abdellatif Harolo ( Directeur Administratif et Financier )  Amina Lamani ( Respons. RH )</t>
  </si>
  <si>
    <t>Fabrication d'aliments pour bétail</t>
  </si>
  <si>
    <t>Ouest répartition O.r.p.</t>
  </si>
  <si>
    <t>Ouest répartition O,r,p,</t>
  </si>
  <si>
    <t>O.R.P.</t>
  </si>
  <si>
    <t>1374, rue Laâyoune , Z.I. Hay Errahma - Tabriquet 11070 Salé - Maroc</t>
  </si>
  <si>
    <t>https://www.kerix.net/fr/annuaire-entreprise/orp</t>
  </si>
  <si>
    <t>Youssef ElAlaoui ( Directeur Général )</t>
  </si>
  <si>
    <t>Bankai</t>
  </si>
  <si>
    <t>Lactogroup</t>
  </si>
  <si>
    <t>Capram (Centre africain de pièces de rechange pour l'automobile au Maroc)</t>
  </si>
  <si>
    <t>CAPRAM</t>
  </si>
  <si>
    <t>18, bd Khouribga 20000 Casablanca - Maroc</t>
  </si>
  <si>
    <t>https://www.kerix.net/fr/annuaire-entreprise/capram</t>
  </si>
  <si>
    <t>Abdelmoula Sabil ( Président)    Rida Sabil ( Directeur Général )    Abdellatif Sabil ( Directeur Commercial )</t>
  </si>
  <si>
    <t>Importation et distribution de pièces auto</t>
  </si>
  <si>
    <t>Véhicules -équipements intérieurs et de carrosserie, Éléments de carrosserie, tuning, accessoires</t>
  </si>
  <si>
    <t>Dayco, Huco, Pulo, CapCarrosserie, CapServices</t>
  </si>
  <si>
    <t>Marosap</t>
  </si>
  <si>
    <t>SAPIAMA</t>
  </si>
  <si>
    <t>325, av. Hassan II 80000 Agadir - Maroc</t>
  </si>
  <si>
    <t>https://www.kerix.net/fr/annuaire-entreprise/sapiama</t>
  </si>
  <si>
    <t>Tariq Kabbage ( Président)    Maurice Rivière ( Directeur Général )  Omar Kabbage ( Directeur d'Exploitation )</t>
  </si>
  <si>
    <t>Production, conditionnement de primeurs, pépinière agrumes. Certifié Iso 9001/2008</t>
  </si>
  <si>
    <t>Imdadate  al kheir</t>
  </si>
  <si>
    <t>La Ferme Rouge</t>
  </si>
  <si>
    <t>LA FERME ROUGE</t>
  </si>
  <si>
    <t>Rommani</t>
  </si>
  <si>
    <t>Km 60, Had Brachoua - BP 85, Rommani 15153 Had Brachoua - Maroc</t>
  </si>
  <si>
    <t>https://www.kerix.net/fr/annuaire-entreprise/la-ferme-rouge</t>
  </si>
  <si>
    <t>Jacques Poulain ( Gérant )</t>
  </si>
  <si>
    <t>Production et vente de vins</t>
  </si>
  <si>
    <t>Ferme rouge, Zeïna</t>
  </si>
  <si>
    <t>Benaboud alimentation</t>
  </si>
  <si>
    <t>BENABOUD ALIMENTATION</t>
  </si>
  <si>
    <t>62 av. de Palestine - Riad 50000 Meknès - Maroc</t>
  </si>
  <si>
    <t>https://www.kerix.net/fr/annuaire-entreprise/benaboud-alimentation</t>
  </si>
  <si>
    <t>Mounir Benaboud ( Gérant )</t>
  </si>
  <si>
    <t>Distribution de produits alimentaires</t>
  </si>
  <si>
    <t>Univers du matériel agricole et du commerce (Unimagec)</t>
  </si>
  <si>
    <t>UNIMAGEC</t>
  </si>
  <si>
    <t>zone industrielle, lot 793, rte d'Admim 80150 Aït Melloul - Maroc</t>
  </si>
  <si>
    <t>https://www.kerix.net/fr/annuaire-entreprise/unimagec</t>
  </si>
  <si>
    <t>Abderrahmane Messaoudi ( Gérant )</t>
  </si>
  <si>
    <t>Vente et location de matériel agricole</t>
  </si>
  <si>
    <t>Transdine</t>
  </si>
  <si>
    <t>TRANSDINE</t>
  </si>
  <si>
    <t>bd Moulay Ismaïl , hay Mohammadi - rue.1, bloc 16 20290 Casablanca - Maroc</t>
  </si>
  <si>
    <t>https://www.kerix.net/fr/annuaire-entreprise/transdine</t>
  </si>
  <si>
    <t>Noureddine Zine ( Gérant )    Rachid Zine ( Directeur Général )</t>
  </si>
  <si>
    <t>Transport et logistique vrac lld et logistique véhicule</t>
  </si>
  <si>
    <t>Societe Sogetherm</t>
  </si>
  <si>
    <t>SOGETHERM</t>
  </si>
  <si>
    <t>7, rue du Soldat Raphaël Mariscal , Aïn Borja 20320 Casablanca - Maroc</t>
  </si>
  <si>
    <t>https://www.kerix.net/fr/annuaire-entreprise/sogetherm</t>
  </si>
  <si>
    <t>Hicham Gaouzi ( Gérant )</t>
  </si>
  <si>
    <t>Matériel de chauffage central, énergie solaire, climatisation, plomberie, pompage, sanitaire, robinetterie</t>
  </si>
  <si>
    <t>Cipriani, Rehau, Cordivari, Dab, Faral, Rigamonti, Ebrille, Stiferite, Mupro, Rehart</t>
  </si>
  <si>
    <t>Los Angeles (sté immobilière)</t>
  </si>
  <si>
    <t>Imperial pneu</t>
  </si>
  <si>
    <t>IMPERIAL PNEU</t>
  </si>
  <si>
    <t>122, bd Chefchaouni (Ain Sebaa) 20250 Casablanca - Maroc</t>
  </si>
  <si>
    <t>https://www.kerix.net/fr/annuaire-entreprise/imperial-pneu</t>
  </si>
  <si>
    <t>Brahim Kabbach ( Gérant )    Redouane Drif ( Directeur Commercial )  Amal Chakri ( Directrice stratégique )    Hassan Kabbach ( Directeur développement )</t>
  </si>
  <si>
    <t>Importation et distribution de pneumatiques, rechapage de pneus, entretien automobile rapide</t>
  </si>
  <si>
    <t>Pneus et accessoires, Pneus en général, Pneus industriels et agricoles, Rechapage de pneus</t>
  </si>
  <si>
    <t>Dunlop, Toyo Tires, Unil-Opal</t>
  </si>
  <si>
    <t>Imperial Invest</t>
  </si>
  <si>
    <t>Ste Ahfad Immobiliere</t>
  </si>
  <si>
    <t>Tikida palmeraie</t>
  </si>
  <si>
    <t>TIKIDA PALMERAIE</t>
  </si>
  <si>
    <t>Commune Ennakhil, km.8 route principale 24 40000 Marrakech - Maroc</t>
  </si>
  <si>
    <t>https://www.kerix.net/fr/annuaire-entreprise/tikida-palmeraie</t>
  </si>
  <si>
    <t>Carmen Riu Guell ( Administrateur)  Jalil Benabbés Taarji ( Administrateur)    Guy Marrache ( Président)    Rafael Guerra Sanchez-Barba ( Directeur )  Ahmed Benabbés Taarji ( Directeur Général )    Marc Luis Benaiges ( Directeur Adjoint )</t>
  </si>
  <si>
    <t>Hotellerie de loisirs</t>
  </si>
  <si>
    <t>Hôtels et résidences, Clubs de vacances</t>
  </si>
  <si>
    <t>Tikida, Riu</t>
  </si>
  <si>
    <t>Asskhor</t>
  </si>
  <si>
    <t>ASSKHOR</t>
  </si>
  <si>
    <t>Z.I. Atasnia lot 13 - Massira I 12000 Témara - Maroc</t>
  </si>
  <si>
    <t>https://www.kerix.net/fr/annuaire-entreprise/asskhor</t>
  </si>
  <si>
    <t>Omar Khorssa ( Co-Gérant )  Omar Assabane ( Co-Gérant )</t>
  </si>
  <si>
    <t>Entreprise de bâtiment, assainissement, travaux divers</t>
  </si>
  <si>
    <t>Athena Surveillance</t>
  </si>
  <si>
    <t>ATHENA SURVEILLANCE</t>
  </si>
  <si>
    <t>https://www.kerix.net/fr/annuaire-entreprise/athena-surveillance</t>
  </si>
  <si>
    <t>Roland Gaudiau ( Gérant )</t>
  </si>
  <si>
    <t>Surveillance, gardiennage, bodyguard, hôtesses</t>
  </si>
  <si>
    <t>Groupe Tectra</t>
  </si>
  <si>
    <t>Mafoder</t>
  </si>
  <si>
    <t>MAFODER VRD</t>
  </si>
  <si>
    <t>quartier Lissasfa, route d'El Jadida , km 9 20190 Casablanca - Maroc</t>
  </si>
  <si>
    <t>https://www.kerix.net/fr/annuaire-entreprise/mafoder-vrd</t>
  </si>
  <si>
    <t>Brahim Slaoui ( Gérant )    Kenza Slaoui ( Directeur Général Adjoint pôle fonderie )    Hamza Slaoui ( Directeur Général Adjoint pôle support )</t>
  </si>
  <si>
    <t>Fabrication de produits pour les secteurs de la voirie, assainissement et télécom</t>
  </si>
  <si>
    <t>Matériaux de construction - négoce, Matériaux de voirie</t>
  </si>
  <si>
    <t>Sotrafrique</t>
  </si>
  <si>
    <t>SOTRAFRIQUE</t>
  </si>
  <si>
    <t>bloc 1 - dépôt Tamarsit - BP 983  86150 Aït Melloul - Maroc</t>
  </si>
  <si>
    <t>https://www.kerix.net/fr/annuaire-entreprise/sotrafrique</t>
  </si>
  <si>
    <t>Omar Himid ( Co-Gérant )  Abdelmalek Abounnaïm ( Co-Gérant )    Hicham Himid ( Directeur Administratif et Financier )  Mohamed ElOuahmani ( Responsable Marketing )</t>
  </si>
  <si>
    <t>Transport frigorifique et de marchandises , national et t.i.r.</t>
  </si>
  <si>
    <t>Transports -conseils et services, Commissionnaires agréés en transports, Transports routiers (entreprises), Transports routiers de marchandises, Transports internationaux tir, Transports par véhicules spécialisés, Transports frigorifiques</t>
  </si>
  <si>
    <t>Deva pharmaceutique</t>
  </si>
  <si>
    <t>DEVA PHARMACEUTIQUE</t>
  </si>
  <si>
    <t>146 zone industrielle 20640 Tit Mellil - Maroc</t>
  </si>
  <si>
    <t>https://www.kerix.net/fr/annuaire-entreprise/deva-pharmaceutique</t>
  </si>
  <si>
    <t>Jilali Ouajdi ( Gérant )</t>
  </si>
  <si>
    <t>Laboratoire pharmaceutique et para-pharmaceutique</t>
  </si>
  <si>
    <t>Vrai Délice</t>
  </si>
  <si>
    <t>Webhelp Agadir</t>
  </si>
  <si>
    <t>WEBHELP CONTACT CENTER</t>
  </si>
  <si>
    <t>1, Bd Hassan II, Fiddia 1  80000 Agadir - Maroc</t>
  </si>
  <si>
    <t>https://www.kerix.net/fr/annuaire-entreprise/webhelp-contact-center</t>
  </si>
  <si>
    <t>Rédouane Mabchour ( Directeur Général )</t>
  </si>
  <si>
    <t>Univers Auto</t>
  </si>
  <si>
    <t>UNIVERS AUTO</t>
  </si>
  <si>
    <t>240, lot. Regraga  26100 Berrechid - Maroc</t>
  </si>
  <si>
    <t>https://www.kerix.net/fr/annuaire-entreprise/univers-auto</t>
  </si>
  <si>
    <t>Khalid ElMoufid ( Gérant )</t>
  </si>
  <si>
    <t>Concessionnaire automobile</t>
  </si>
  <si>
    <t>Belmekki entreprise</t>
  </si>
  <si>
    <t>BELMEKKI ENTREPRISE</t>
  </si>
  <si>
    <t>22 rue Chefchaouen -Ville Nouvelle  50000 Meknès - Maroc</t>
  </si>
  <si>
    <t>https://www.kerix.net/fr/annuaire-entreprise/belmekki-entreprise</t>
  </si>
  <si>
    <t>Abdelali Belmekki ( Gérant )</t>
  </si>
  <si>
    <t>travaux routiers, assainissement, voierie</t>
  </si>
  <si>
    <t>Sogefam</t>
  </si>
  <si>
    <t>Tizi</t>
  </si>
  <si>
    <t>Samab</t>
  </si>
  <si>
    <t>SAMAB</t>
  </si>
  <si>
    <t>559, Parc indust Sapino 27000 Nouasseur - Maroc</t>
  </si>
  <si>
    <t>https://www.kerix.net/fr/annuaire-entreprise/samab</t>
  </si>
  <si>
    <t>Bouchaib ElAouissi ( Administrateur)    Nouredine Amrani ( Directeur Général )  Bouchaib ElAouissi ( Secrétaire Général )    Fayçal Zerhouni ( Directeur Industriel )</t>
  </si>
  <si>
    <t>Affinage de plomb de seconde fusion. Production de plomb de seconde fusion</t>
  </si>
  <si>
    <t>Fonderies, Fonderies étain, plomb, zinc et alliages, Métaux non ferreux (demi-produits), Fonderie de métaux non ferreux</t>
  </si>
  <si>
    <t>Atlantic packaging</t>
  </si>
  <si>
    <t>ATPACK</t>
  </si>
  <si>
    <t>Tanger Free Zone - TFZ , ilot 100 A 90100 Tanger - Maroc</t>
  </si>
  <si>
    <t>https://www.kerix.net/fr/annuaire-entreprise/atpack</t>
  </si>
  <si>
    <t>Khalid Hatimy ( Président Directeur Général )</t>
  </si>
  <si>
    <t>Fabrication de tous types d'emballages et d'articles en plastique: palettes, préformes, bouchons et films rétractables</t>
  </si>
  <si>
    <t>Bouchons, capsules et rondelles, Bouchons en plastique et caoutchouc, Emballages , conditionnements en matières plastiques, Films pour l'emballage en plastique, Caisses, cageots en plastique, Palettes en plastique, Matières plastiques (demi-produits), Films rétractables, étirables, Films pour serres, filets agricoles</t>
  </si>
  <si>
    <t>Diana holding, Alpla</t>
  </si>
  <si>
    <t>Agma - Lahlou Tazi</t>
  </si>
  <si>
    <t>AGMA</t>
  </si>
  <si>
    <t>102, rue Abderrahmane Sahraoui 20070 Casablanca - Maroc</t>
  </si>
  <si>
    <t>https://www.kerix.net/fr/annuaire-entreprise/agma</t>
  </si>
  <si>
    <t>Ali Chraibi ( Président Directeur Général )  Rachid Khalid ( Directeur Général Adjoint )</t>
  </si>
  <si>
    <t>Conseil, courtage en assurance et réassurance; Certification ISO 9001/2015</t>
  </si>
  <si>
    <t>Best Invest</t>
  </si>
  <si>
    <t>BEST INVEST</t>
  </si>
  <si>
    <t>23, rue du caire -ex E (z.i. Est) , Sidi Bernoussi  20250 Casablanca - Maroc</t>
  </si>
  <si>
    <t>https://www.kerix.net/fr/annuaire-entreprise/best-invest</t>
  </si>
  <si>
    <t>Khalid Rajib ( Gérant )</t>
  </si>
  <si>
    <t>Fabrication de chaussures</t>
  </si>
  <si>
    <t>Chaussures et articles chaussants, Chaussures de sport</t>
  </si>
  <si>
    <t>Marbar chimie</t>
  </si>
  <si>
    <t>MARBAR CHIMIE</t>
  </si>
  <si>
    <t>110, bd Barchalona -ex rue K , q.i.- Sidi Bernoussi - BP 2811 20252 Casablanca - Maroc</t>
  </si>
  <si>
    <t>https://www.kerix.net/fr/annuaire-entreprise/marbar-chimie</t>
  </si>
  <si>
    <t>Hassan Chami ( Président)    Karim Benbrahim ( Administrateur Directeur Général )    Kamal Regragui ( Directeur Général Adjoint )  Amal Ibnyahya ( Directeur Administratif et Financier )</t>
  </si>
  <si>
    <t>Produits agro chimiques et chimie industrielle</t>
  </si>
  <si>
    <t>Céréales et semences, Graines de semence, Chimie (matières premières), Chimie non organique, Pétrochimie, Chimie fine, Chimie (par applications), Alimentation et boissons (produits chimiques), Peintures, vernis (produits chimiques), Plastiques, caoutchouc (produits chimiques), Traitement des surfaces (produits chimiques), Produits chimiques divers, Engrais et phytosanitaire, Phytosanitaires -produits, Nuisibles -solutions et matériel contre, Solvants et diluants, Solvants</t>
  </si>
  <si>
    <t>Cheminova, Isagro, Sumitomo</t>
  </si>
  <si>
    <t>Marbar s.a.</t>
  </si>
  <si>
    <t>Atlas Berry farms</t>
  </si>
  <si>
    <t>ATLAS BERRY FARMS</t>
  </si>
  <si>
    <t>488, lot. Maghrib Al Arabi, Lamzar 86150 Aït Melloul - Maroc</t>
  </si>
  <si>
    <t>https://www.kerix.net/fr/annuaire-entreprise/atlas-berry-farms</t>
  </si>
  <si>
    <t>Kyle Robert Bunstein ( Gérant )</t>
  </si>
  <si>
    <t>Exportation de tous produits agricoles</t>
  </si>
  <si>
    <t>Agriculture-produits, Légumes frais</t>
  </si>
  <si>
    <t>Ste Nejimi Immo</t>
  </si>
  <si>
    <t>Schenker Maroc</t>
  </si>
  <si>
    <t>SCHENKER MAROC</t>
  </si>
  <si>
    <t>bd Moulay Slimane , parc Oukacha 2 - Ain Sebaa 20250 Casablanca - Maroc</t>
  </si>
  <si>
    <t>https://www.kerix.net/fr/annuaire-entreprise/schenker-maroc</t>
  </si>
  <si>
    <t>Eric Thizy ( Directeur )</t>
  </si>
  <si>
    <t>Transport international.</t>
  </si>
  <si>
    <t>Entreposage, logistique, Logistique de distribution livraisons, Magasins d'entreposage sous douane, Transports -conseils et services, Commissionnaires agréés en transports</t>
  </si>
  <si>
    <t>Deutshe Bahn (Allemagne)</t>
  </si>
  <si>
    <t>Societe Menagest</t>
  </si>
  <si>
    <t>MENAGEST</t>
  </si>
  <si>
    <t>143,  zone industr. Sidi Ghanem 40010 Marrakech - Maroc</t>
  </si>
  <si>
    <t>https://www.kerix.net/fr/annuaire-entreprise/menagest</t>
  </si>
  <si>
    <t>Abdellah Lemlih ( Administrateur)    Jamal Lemlih ( Président Directeur Général )</t>
  </si>
  <si>
    <t>Vente de boissons alcolisées et produits alimentaires</t>
  </si>
  <si>
    <t>Menalco</t>
  </si>
  <si>
    <t>Flamingo Food</t>
  </si>
  <si>
    <t>Maghreb Grillage</t>
  </si>
  <si>
    <t>MAGHREB GRILLAGE</t>
  </si>
  <si>
    <t>route de Zenata - r.s. 111 (côtière) , km.12 20600 Casablanca - Maroc</t>
  </si>
  <si>
    <t>https://www.kerix.net/fr/annuaire-entreprise/maghreb-grillage</t>
  </si>
  <si>
    <t>Lamia ElManjra ( Gérant )  Larbi Mamou ( Responsable Commercial )</t>
  </si>
  <si>
    <t>Fabrication de grillage simple et triple torsion, gabions, treillis, panneaux soudés, fil de fer barbelé, fil galvanisé, clotures de chantier, grillage noué, grillage soudé, poteaux intermédiaires de clôture</t>
  </si>
  <si>
    <t>Clôtures et barrières, Clôtures acier, alu, pvc, Clôtures agricoles et accessoires, Barrières, balustrades, Barrières de sécurité routière, Clôtures de chantier, Fermetures de bâtiment, Rideaux et grilles métalliques, Fermetures à usage industriel, Fils, câbles et chaînes métalliques, Fils de fer et d'acier, Ronce métallique, Grillages, treillis, armatures, Grillage métallique, Grillage plastique, plastifié, Gabions, Treillis soudé, Portes et portails, Portes d'extérieur, Portes et portails à usage industriel</t>
  </si>
  <si>
    <t>Hibagricole</t>
  </si>
  <si>
    <t>HIBAGRICOLE</t>
  </si>
  <si>
    <t>28, zone ind. Bir Rami 14090 Kénitra - Maroc</t>
  </si>
  <si>
    <t>https://www.kerix.net/fr/annuaire-entreprise/hibagricole</t>
  </si>
  <si>
    <t>Ali Hibaoui ( Gérant )</t>
  </si>
  <si>
    <t>Matériel de pompage et d'énergie.</t>
  </si>
  <si>
    <t>Agriculture, sylviculture, exploitation forestière - matériel, Irrigation, aspersion- matériel, Pulvérisateurs, atomiseurs agricoles, Protection des cultures - matériel et procédés, Électricité -matériel de production, Générateurs d'électricité, Groupes électrogènes, Groupes électrogènes de petite et moyenne puissance, Pompes, Pompes immergées, Pompes à moteur thermique, portables</t>
  </si>
  <si>
    <t>Pedrollo - Elbi - Star - Sultan - Well - Vansan - Kirloskar - Regta - Linx</t>
  </si>
  <si>
    <t>Or.te.co</t>
  </si>
  <si>
    <t>Rabat Région Aménagements</t>
  </si>
  <si>
    <t>Micagricol</t>
  </si>
  <si>
    <t>MICAGRICOL</t>
  </si>
  <si>
    <t>zone industrielle Sidi Maarouf , face gare Oncf  20190 Casablanca - Maroc</t>
  </si>
  <si>
    <t>https://www.kerix.net/fr/annuaire-entreprise/micagricol</t>
  </si>
  <si>
    <t>Abdelkader Alazrak ( Co-Gérant )  Abdelaziz Alazrak ( Co-Gérant )    Omar Alazrak ( Directeur Général Adjoint )</t>
  </si>
  <si>
    <t>Transformation de matière plastique en sacs, rouleaux en plastic, gaines, grandes serres, tubes</t>
  </si>
  <si>
    <t>Eolane Berrechid</t>
  </si>
  <si>
    <t>EOLANE BERRECHID</t>
  </si>
  <si>
    <t>route de Marrakech, lot.11 - Z.I.  26100 Berrechid - Maroc</t>
  </si>
  <si>
    <t>https://www.kerix.net/fr/annuaire-entreprise/eolane-berrechid</t>
  </si>
  <si>
    <t>S.n.c.</t>
  </si>
  <si>
    <t>Alain Vermersch ( Directeur Général )  Alain Vermersch ( Directeur Export )</t>
  </si>
  <si>
    <t>Assemblages de cartes électroniques</t>
  </si>
  <si>
    <t>Aéronautique, Aéronautique-fournitures pour, Composants électroniques, Composants électroniques passifs, Production, assemblage, montage électronique</t>
  </si>
  <si>
    <t>Eolane (france)</t>
  </si>
  <si>
    <t>Juver Maroc</t>
  </si>
  <si>
    <t>JUVER MAROC</t>
  </si>
  <si>
    <t>209, bd d' Anfa , 5° étg. appt. n° 14  20050 Casablanca - Maroc</t>
  </si>
  <si>
    <t>https://www.kerix.net/fr/annuaire-entreprise/juver-maroc</t>
  </si>
  <si>
    <t>Jose Francisco Hernandez Perona ( Co-Gérant )  Juan Ramon Ugarte Susaeta ( Co-Gérant )</t>
  </si>
  <si>
    <t>Fabrication de jus de fruits et nectar</t>
  </si>
  <si>
    <t>Boissons non alcoolisées, Jus de fruits et de légumes</t>
  </si>
  <si>
    <t>Juver Alimentation (Espagne)</t>
  </si>
  <si>
    <t>Maghreb Electro-Technique (M.E.T.)</t>
  </si>
  <si>
    <t>MAGHREB ÉLECTRO TECHNIQUE - M.E.T.</t>
  </si>
  <si>
    <t>bd Barchalona -ex rue K , Z.I. Ain Sebaa 20590 Casablanca - Maroc</t>
  </si>
  <si>
    <t>https://www.kerix.net/fr/annuaire-entreprise/maghreb-electro-technique-met</t>
  </si>
  <si>
    <t>Elhouari Elghani ( Gérant )</t>
  </si>
  <si>
    <t>Matériel électrique</t>
  </si>
  <si>
    <t>Beltransfo (maroc)</t>
  </si>
  <si>
    <t>Technogaz</t>
  </si>
  <si>
    <t>GREENTHERM</t>
  </si>
  <si>
    <t>avenue Stendhal , 2 rue Benber, Val Fleuri, Maârif 20390 Casablanca - Maroc</t>
  </si>
  <si>
    <t>https://www.kerix.net/fr/annuaire-entreprise/greentherm</t>
  </si>
  <si>
    <t>Anas Benmoussa Zahar ( Gérant )</t>
  </si>
  <si>
    <t>Matériel de chauffage: solaire,installations photovoltaiques, thermodynamique, systêmes hybrides</t>
  </si>
  <si>
    <t>Immergas, Sira, Solarheat, Trina Solar, Technogaz, Griflex</t>
  </si>
  <si>
    <t>DHC (Downtown hotel corporation)</t>
  </si>
  <si>
    <t>Societe Immobiliere Fajr Ennasr</t>
  </si>
  <si>
    <t>Smc colles</t>
  </si>
  <si>
    <t>SOCIÉTÉ MAROCAINE DES COLLES</t>
  </si>
  <si>
    <t>Sheguey Car Sarl</t>
  </si>
  <si>
    <t>Media rep</t>
  </si>
  <si>
    <t>MEDIA REP</t>
  </si>
  <si>
    <t>1, rue Ibn Al Atir -ex Ambroise Thomas , Q. Racine  20100 Casablanca - Maroc</t>
  </si>
  <si>
    <t>https://www.kerix.net/fr/annuaire-entreprise/media-rep</t>
  </si>
  <si>
    <t>Adil Freidji ( Gérant )</t>
  </si>
  <si>
    <t>Régie publicitaire</t>
  </si>
  <si>
    <t>Daralid luxury</t>
  </si>
  <si>
    <t>Amadir</t>
  </si>
  <si>
    <t>AMADIR</t>
  </si>
  <si>
    <t>Bd Ahmed El Hiba, z.i Ait Melloul 80152 Agadir - Maroc</t>
  </si>
  <si>
    <t>https://www.kerix.net/fr/annuaire-entreprise/amadir</t>
  </si>
  <si>
    <t>Lahcen Bicha ( Gérant )    Said Haida ( Directeur Administratif et Financier )  Souad Bahri ( Responsable Export )</t>
  </si>
  <si>
    <t>Conserverie de poissons: sardines, sardinelles et maquereaux</t>
  </si>
  <si>
    <t>Itancia Maroc</t>
  </si>
  <si>
    <t>ITANCIA MAROC</t>
  </si>
  <si>
    <t>quartier Sidi Maarouf , La Colline, lot. Alafak, imm. Sigma 20150 Casablanca - Maroc</t>
  </si>
  <si>
    <t>https://www.kerix.net/fr/annuaire-entreprise/itancia-maroc</t>
  </si>
  <si>
    <t>Nicolas Kerleau ( Directeur Général Afrique )</t>
  </si>
  <si>
    <t>Matériel de télécommunication et d'infrastructure réseaux. Matériel reconditionné: laptops, serveurs, matériel data, moniteurs et téléphonie</t>
  </si>
  <si>
    <t>Alcatel-Lucent, Zyxel, Avaya</t>
  </si>
  <si>
    <t>Itancia</t>
  </si>
  <si>
    <t>Alpha atlantique de sahara marocaine</t>
  </si>
  <si>
    <t>Eramédic</t>
  </si>
  <si>
    <t>ERAMÉDIC</t>
  </si>
  <si>
    <t>246, bd Mohammed V 20000 Casablanca - Maroc</t>
  </si>
  <si>
    <t>https://www.kerix.net/fr/annuaire-entreprise/eramedic</t>
  </si>
  <si>
    <t>Mohamed Haj-Riffi ( Président Directeur Général )</t>
  </si>
  <si>
    <t>Matériel médico-chirurgical et de laboratoire. Certification ISO 9001/2008</t>
  </si>
  <si>
    <t>Analyses et contrôle biologique et médical-matériel, Laboratoires-appareils, matériel et fournitures, Médecine, chirurgie -matériel, Instruments médicaux et chirurgicaux, Électronique médicale, radiologie (matériel), Optique, audition, Ophtalmologie -matériel, Prothèses et matériel orthopédique, Orthopédie générale -matériel, Kinésithérapie et mécanothérapie -matériel</t>
  </si>
  <si>
    <t>Barakat Dubai</t>
  </si>
  <si>
    <t>La Marocaine Industrielle des Batteries (Maribat)</t>
  </si>
  <si>
    <t>LA MAROCAINE INDUSTRIELLE DES BATTERIES</t>
  </si>
  <si>
    <t>MARIBAT</t>
  </si>
  <si>
    <t>704, Parc indust Sapino 27000 Nouasseur - Maroc</t>
  </si>
  <si>
    <t>https://www.kerix.net/fr/annuaire-entreprise/maribat</t>
  </si>
  <si>
    <t>Abdessalam Mouzoune ( Gérant )    Rachid Mouzoune ( Directeur Général )</t>
  </si>
  <si>
    <t>Fabrication d'accumulateurs électriques: batteries traction</t>
  </si>
  <si>
    <t>Accumulateurs, piles et batteries, Batteries de grande capacité, Batteries pour véhicules, Batteries de traction</t>
  </si>
  <si>
    <t>Maribat, Dalton</t>
  </si>
  <si>
    <t>Crouzet</t>
  </si>
  <si>
    <t>CROUZET MAROC</t>
  </si>
  <si>
    <t>zone industrielle Sidi Maarouf , lot. 16 20190 Casablanca - Maroc</t>
  </si>
  <si>
    <t>https://www.kerix.net/fr/annuaire-entreprise/crouzet-maroc</t>
  </si>
  <si>
    <t>David Arragon ( Président Directeur Général )  Badr Slaoui Hasnaoui ( Directeur Ventes Mea )</t>
  </si>
  <si>
    <t>Assemblage de composants mécatroniques</t>
  </si>
  <si>
    <t>Crouzet Automatismes (France)</t>
  </si>
  <si>
    <t>Arrmaz Morocco</t>
  </si>
  <si>
    <t>Induver</t>
  </si>
  <si>
    <t>INDUVER</t>
  </si>
  <si>
    <t>polygone 2020 - route des Zenata 20600 Casablanca - Maroc</t>
  </si>
  <si>
    <t>https://www.kerix.net/fr/annuaire-entreprise/induver</t>
  </si>
  <si>
    <t>Mohamed Abdelmoumen ( Président)    Hakim Abdelmoumen ( Directeur Général )    Najib Abdelmajid ( Directeur Technique )  Younès Mansour ( Dir. Trading &amp; Stratégique )</t>
  </si>
  <si>
    <t>Fabrication de glace, verre de sécurité, double vitrages</t>
  </si>
  <si>
    <t>Véhicules -équipements intérieurs et de carrosserie, Pare-brise, glaces pour automobiles, Verre plat, miroiterie et matériel, Vitrages, Vitrages isolants ou filtrants, Verre de sécurité</t>
  </si>
  <si>
    <t>Green tech</t>
  </si>
  <si>
    <t>GREENTECH PROCESS GROUP</t>
  </si>
  <si>
    <t>Lot. 99, zone industrielle  26400 Had Soualem - Maroc</t>
  </si>
  <si>
    <t>https://www.kerix.net/fr/annuaire-entreprise/greentech-process-group</t>
  </si>
  <si>
    <t>Hasnaa Nabili ( Directeur Général )  Youssra Moussaid ( Directeur Commercial )  Ahmed ElGhazi ( Directeur d'Exploitation )</t>
  </si>
  <si>
    <t>Nettoyage industriel, hygiène et traitement 4D, traitement des déchets. Maintenance multitechniques</t>
  </si>
  <si>
    <t>Westcon Africa</t>
  </si>
  <si>
    <t>WESTCON-COMSTOR (Westcon Africa Morocco)</t>
  </si>
  <si>
    <t>Tlscontact Maroc</t>
  </si>
  <si>
    <t>TLS CONTACT</t>
  </si>
  <si>
    <t>3, bd Ghandi 20200 Casablanca - Maroc</t>
  </si>
  <si>
    <t>https://www.kerix.net/fr/annuaire-entreprise/tls-contact</t>
  </si>
  <si>
    <t>Gabriele Piva ( Directeur Général )</t>
  </si>
  <si>
    <t>Centre de visas</t>
  </si>
  <si>
    <t>Voyages et tourisme, Immigration, émigration (conseils et services)</t>
  </si>
  <si>
    <t>Alma pack</t>
  </si>
  <si>
    <t>ALMAPACK</t>
  </si>
  <si>
    <t>Z.I. Sidi Ahmed Ben Yechou 28630 Aïn Harrouda - Maroc</t>
  </si>
  <si>
    <t>https://www.kerix.net/fr/annuaire-entreprise/almapack</t>
  </si>
  <si>
    <t>Adil Bouhmad ( Directeur Général délégué )</t>
  </si>
  <si>
    <t>Impression d'emballages flexibles en plastique, confection de sachets. Complexage de films, rebobinage. Certification ISO 9001/2000 (2005) et ISO 14001 (2003)</t>
  </si>
  <si>
    <t>Emballages , conditionnements en matières plastiques, Films pour l'emballage en plastique, Sacs, sachets en plastique, Emballages, conditionnements en papier et carton, Papier et carton -emballages et conditionnements divers, Accessoires d'emballage en papier et carton, Autres conditionnements en papier, carton, Imprimeurs (selon procédés), Imprimeurs en continu, Imprimeurs en rotatives, Imprimeurs en flexographie, hélio, litho</t>
  </si>
  <si>
    <t>Almamed(Maroc)</t>
  </si>
  <si>
    <t>Distriphak</t>
  </si>
  <si>
    <t>DISTRIPHAK</t>
  </si>
  <si>
    <t>33, bd El Quadissia 14000 Kénitra - Maroc</t>
  </si>
  <si>
    <t>https://www.kerix.net/fr/annuaire-entreprise/distriphak</t>
  </si>
  <si>
    <t>Ali Tber ( Directeur Général )</t>
  </si>
  <si>
    <t>Distribution des produits pharmaceutiques</t>
  </si>
  <si>
    <t>Salesforce Technologies Morocco</t>
  </si>
  <si>
    <t>Initec Energia Maroc</t>
  </si>
  <si>
    <t>S.m.c.v.</t>
  </si>
  <si>
    <t>S.M.C.V.</t>
  </si>
  <si>
    <t>Boulevard Cadi Tazi, BP 99 20880 Mohammedia - Maroc</t>
  </si>
  <si>
    <t>https://www.kerix.net/fr/annuaire-entreprise/smcv</t>
  </si>
  <si>
    <t>Saïda Lamrani Karim ( Président Directeur Général )    Nabil Janmoune ( Directeur Général Adjoint )</t>
  </si>
  <si>
    <t>Fabrication de compteurs d'eau et de robinets d'adduction d'eau et accessoires. Certification ISO 9001/2008, ISO 14001(2004), OHSAS 18001(2007)</t>
  </si>
  <si>
    <t>Compteurs, Compteurs mécaniques, Compteurs magnétiques et électromagnétiques, Compteurs pour eau et liquides, Relève à distance à radio fréquence, Fonderies, Fonderies cuivre et alliages, Incendie -matériel et services, Robinetterie incendie, sprinklers, Matériaux de construction - négoce, Matériaux de voirie, Mesure, contrôle et régulation (matériel), Limiteurs de débit, Gestion technique centralisée gtc, télégestion (matériel), Métaux non ferreux (demi-produits), Fonderie de métaux non ferreux, Raccords et brides, Raccords pour tubes et tuyaux, Raccords pour tubes plastiques, Robinetterie industrielle, Robinetterie pour la chimie, pétrochimie, Robinetterie agroalimentaire, Robinetterie de voirie et batiment, Robinetterie spéciale, Robinetterie en plastique, Électrovannes, robinetterie automatique, Sable, agrégats, Granulats, enrobés pour chaussées</t>
  </si>
  <si>
    <t>Itron, Avk, Isiflo, Cofunco, Calcel, Agru</t>
  </si>
  <si>
    <t>Vision Nord.</t>
  </si>
  <si>
    <t>VISION NORD - ABROUN (Groupe Abroun - Vision Nord - Jasmedia)</t>
  </si>
  <si>
    <t>Médipro Pharma</t>
  </si>
  <si>
    <t>MÉDIPRO PHARMA</t>
  </si>
  <si>
    <t>bd Rahal El Meskini , Borj El Yacout, imm. A - 3° étg.  20130 Casablanca - Maroc</t>
  </si>
  <si>
    <t>https://www.kerix.net/fr/annuaire-entreprise/medipro-pharma</t>
  </si>
  <si>
    <t>Houssine Hafa ( Co-Gérant )  Abdelmajid Ballouk ( Co-Gérant )</t>
  </si>
  <si>
    <t>Bureau d'études et de recherches en matériel médical</t>
  </si>
  <si>
    <t>Études en marketing, études économiques, Études économiques et sociologiques</t>
  </si>
  <si>
    <t>Corail l'ocean</t>
  </si>
  <si>
    <t>Tramway de Rabat-Salé</t>
  </si>
  <si>
    <t>S.T.R.S.</t>
  </si>
  <si>
    <t>1, rue de Ghafsa , angle Lumumba 10000 Rabat - Maroc</t>
  </si>
  <si>
    <t>https://www.kerix.net/fr/annuaire-entreprise/strs</t>
  </si>
  <si>
    <t>Essakl Lemghari ( Président Directeur Général )</t>
  </si>
  <si>
    <t>Exploitation du transport par tramway</t>
  </si>
  <si>
    <t>Agence du Bouregreg (maroc)</t>
  </si>
  <si>
    <t>Sermp</t>
  </si>
  <si>
    <t>S.E.R.M.P.</t>
  </si>
  <si>
    <t>Technopole - parc industriel aéronautique 27000 Nouasseur - Maroc</t>
  </si>
  <si>
    <t>https://www.kerix.net/fr/annuaire-entreprise/sermp</t>
  </si>
  <si>
    <t>Thomas Corbel ( Président du Directoire )  Samir ElBaghdadi ( Responsable Production )  Adel Bidaoui ( Responsable industriel )</t>
  </si>
  <si>
    <t>Mécanique de précision pour les industries aéronautiques. Prestation de services en métrologie, contrôle tridimensionnel.</t>
  </si>
  <si>
    <t>Groupe Le piston français (france)</t>
  </si>
  <si>
    <t>Tangeroise De Carburant</t>
  </si>
  <si>
    <t>Lobatravs</t>
  </si>
  <si>
    <t>LOBATRAVS</t>
  </si>
  <si>
    <t>zone industr. Sidi Ghanem , n° 321 - lot. Al Massar  40010 Marrakech - Maroc</t>
  </si>
  <si>
    <t>https://www.kerix.net/fr/annuaire-entreprise/lobatravs</t>
  </si>
  <si>
    <t>Hisham Lobad ( Gérant )</t>
  </si>
  <si>
    <t>Travaux de bâtiments et dérivés</t>
  </si>
  <si>
    <t>Iti Maroc Distribution</t>
  </si>
  <si>
    <t>Globex Fedex</t>
  </si>
  <si>
    <t>GLOBEX FEDEX</t>
  </si>
  <si>
    <t>Parc indust Sapino , lot. 1344-1345, Zone Commerciale 27000 Nouasseur - Maroc</t>
  </si>
  <si>
    <t>https://www.kerix.net/fr/annuaire-entreprise/globex-fedex</t>
  </si>
  <si>
    <t>Omar ElKadiri ( Directeur Général )    Kenza Tahiri ( Directeur Général Adjoint )  Bilal ElIdrissi ( Directeur Administratif et Financier )</t>
  </si>
  <si>
    <t>Logistique. Transport express international, courrier express international, fret express international et transit. Stockage</t>
  </si>
  <si>
    <t>Entreposage, logistique, Logistique de distribution livraisons, Transports -conseils et services, Commissionnaires agréés en transports, Transports routiers (entreprises), Transports internationaux tir, Transports express et courses, Transports express internationaux</t>
  </si>
  <si>
    <t>FedEx</t>
  </si>
  <si>
    <t>Fedex (Fédéral Express Corporation - Usa)</t>
  </si>
  <si>
    <t>3M Afrique francophone</t>
  </si>
  <si>
    <t>Multi affaire construction et equipements</t>
  </si>
  <si>
    <t>Paveco</t>
  </si>
  <si>
    <t>PAVECO</t>
  </si>
  <si>
    <t>Tanger Free Zone - TFZ , lot. n° 3 90100 Tanger - Maroc</t>
  </si>
  <si>
    <t>https://www.kerix.net/fr/annuaire-entreprise/paveco</t>
  </si>
  <si>
    <t>Ben Van Gils ( Directeur Général )</t>
  </si>
  <si>
    <t>Confection. Certification ISO 9001/2000 (2004)</t>
  </si>
  <si>
    <t>Prêt-à-porter, Prêt-à-porter masculin</t>
  </si>
  <si>
    <t>conserves Tam</t>
  </si>
  <si>
    <t>CONSERVES TAM</t>
  </si>
  <si>
    <t>bd des Zénata 20650 Mohammedia - Maroc</t>
  </si>
  <si>
    <t>https://www.kerix.net/fr/annuaire-entreprise/conserves-tam</t>
  </si>
  <si>
    <t>Bouchaïb Khalili ( Gérant )</t>
  </si>
  <si>
    <t>Conserves alimentaires.</t>
  </si>
  <si>
    <t>Somlako</t>
  </si>
  <si>
    <t>SOMLAKO</t>
  </si>
  <si>
    <t>Rajhi of morocco</t>
  </si>
  <si>
    <t>Sodefer De Detroit</t>
  </si>
  <si>
    <t>SODEFER DE DETROIT</t>
  </si>
  <si>
    <t>SODEFER</t>
  </si>
  <si>
    <t>av. My Rachid - km.3 route de l'Aviation- Moujahidine 90000 Tanger - Maroc</t>
  </si>
  <si>
    <t>https://www.kerix.net/fr/annuaire-entreprise/sodefer</t>
  </si>
  <si>
    <t>Saïd Debboun ( Gérant )  Mohamed Chat ( Directeur Administratif et Financier )  Mohamed Ouali ( Directeur des Ressources Humaines )  Adnane Azzouze ( Responsable Informatique )</t>
  </si>
  <si>
    <t>vente de matériaux de construction</t>
  </si>
  <si>
    <t>Les Laboratoires Pharmis</t>
  </si>
  <si>
    <t>PHARMIS</t>
  </si>
  <si>
    <t>Z.I. Ouest Ain Harrouda, rte régionale n° 322, km 12.400 28630 Aïn Harrouda - Maroc</t>
  </si>
  <si>
    <t>https://www.kerix.net/fr/annuaire-entreprise/pharmis</t>
  </si>
  <si>
    <t>Omar Chaoui ( Administrateur)    Driss Mamoun Chaoui ( Directeur Général )</t>
  </si>
  <si>
    <t>Vente en gros de tous produits pharmaceutiques</t>
  </si>
  <si>
    <t>Univers Primeurs</t>
  </si>
  <si>
    <t>Ecs informatique</t>
  </si>
  <si>
    <t>Ecs informatique*</t>
  </si>
  <si>
    <t>ECS INFORMATIQUE</t>
  </si>
  <si>
    <t>54, bd Mehdi Benbarka (Souissi) 10170 Rabat - Maroc</t>
  </si>
  <si>
    <t>https://www.kerix.net/fr/annuaire-entreprise/ecs-informatique</t>
  </si>
  <si>
    <t>M'Hammed Lamrani Alaoui ( Gérant )  Redouane Zehouani ( Directeur agence casablanca )</t>
  </si>
  <si>
    <t>Matériel et logiciels informatiques, formation, maintenance. Certifié Iso 9001/2015</t>
  </si>
  <si>
    <t>Amaroc</t>
  </si>
  <si>
    <t>AMAROC</t>
  </si>
  <si>
    <t>7, allée des Orchidées (Beausite) , Ain Sebaa  20250 Casablanca - Maroc</t>
  </si>
  <si>
    <t>https://www.kerix.net/fr/annuaire-entreprise/amaroc</t>
  </si>
  <si>
    <t>Karim Oudrhiri ( Président)  Mounir Sefiani ( Directeur Général )  Younès Oudria ( Responsable administratif &amp; financier )</t>
  </si>
  <si>
    <t>Spécialités phytosanitaires, semences.</t>
  </si>
  <si>
    <t>Céréales et semences, Graines de semence, Engrais et phytosanitaire, Engrais, Phytosanitaires -produits, Autres produits phytosanitaires</t>
  </si>
  <si>
    <t>Al Houara Beach Hotel Sarl</t>
  </si>
  <si>
    <t>HÔTEL HILTON TANGIER AL HOUARA</t>
  </si>
  <si>
    <t>Km 19,8 - route nationale Tanger-Asilah  90000 Tanger - Maroc</t>
  </si>
  <si>
    <t>https://www.kerix.net/fr/annuaire-entreprise/hotel-hilton-tangier-al-houara</t>
  </si>
  <si>
    <t>Julien Besançon ( Directeur Général )</t>
  </si>
  <si>
    <t>Hôtel*****</t>
  </si>
  <si>
    <t>Maisadour Maroc</t>
  </si>
  <si>
    <t>MAÏSADOUR MAROC</t>
  </si>
  <si>
    <t>Km.31 voie express Agadir-Taroudant 83372 El Koudia - Maroc</t>
  </si>
  <si>
    <t>https://www.kerix.net/fr/annuaire-entreprise/maisadour-maroc</t>
  </si>
  <si>
    <t>Youssef Chakir ( Directeur Général )</t>
  </si>
  <si>
    <t>Producteur conditionneur de fruits et légumes frais. semences, aliments pour équins</t>
  </si>
  <si>
    <t>Aramis(France)</t>
  </si>
  <si>
    <t>Federal-Mogul Systems Protection Morocco</t>
  </si>
  <si>
    <t>U.p.a.</t>
  </si>
  <si>
    <t>U.P.A.</t>
  </si>
  <si>
    <t>Route de Djorf El Youdi - BP 20 46000 Safi - Maroc</t>
  </si>
  <si>
    <t>https://www.kerix.net/fr/annuaire-entreprise/upa</t>
  </si>
  <si>
    <t>Aimane Benachour ( Directeur Général )  Younès ElHaddaj ( Responsable Export )</t>
  </si>
  <si>
    <t>Fabrication de conserves de poisson</t>
  </si>
  <si>
    <t>Conserves alimentaires, Poissons, mollusques et crustacés -conserves, Confitures, marmelades, compotes</t>
  </si>
  <si>
    <t>Grands moulins de l\'union Maghreb</t>
  </si>
  <si>
    <t>GRANDS MOULINS DE L'UNION MAGHREB</t>
  </si>
  <si>
    <t>Lot B5, ZI. Bensouda Annamae 30000 Fés - Maroc</t>
  </si>
  <si>
    <t>https://www.kerix.net/fr/annuaire-entreprise/grands-moulins-de-lunion-maghreb</t>
  </si>
  <si>
    <t>Ahmed Boudine ( Gérant )</t>
  </si>
  <si>
    <t>Bel Fish</t>
  </si>
  <si>
    <t>BEL FISH</t>
  </si>
  <si>
    <t>Lots I7-11 et I7-12, parc Haliopolis - Drarga  80000 Agadir - Maroc</t>
  </si>
  <si>
    <t>https://www.kerix.net/fr/annuaire-entreprise/bel-fish</t>
  </si>
  <si>
    <t>Abdellah Belhoum ( Gérant )</t>
  </si>
  <si>
    <t>Traitement, congélation et export de poissons et fruits de mer</t>
  </si>
  <si>
    <t>S.v.c.m.</t>
  </si>
  <si>
    <t>S,v,c,m,</t>
  </si>
  <si>
    <t>S.V.C.M.</t>
  </si>
  <si>
    <t>ex 5109 Oued Jdida Sebaa Ayoun rte. P1 de Fès 50000 Meknès - Maroc</t>
  </si>
  <si>
    <t>https://www.kerix.net/fr/annuaire-entreprise/svcm</t>
  </si>
  <si>
    <t>Jean-Michel Palu ( Président)    Sébastien Yves-Ménager ( Directeur )</t>
  </si>
  <si>
    <t>Vinification, conditionnement et commercialisation</t>
  </si>
  <si>
    <t>Groupe Castel (France)</t>
  </si>
  <si>
    <t>Valoris Management</t>
  </si>
  <si>
    <t>VALORIS MANAGEMENT</t>
  </si>
  <si>
    <t>rue Abou Dabi - ex Pierre Teuler , angle route d'Eljadida 20100 Casablanca - Maroc</t>
  </si>
  <si>
    <t>https://www.kerix.net/fr/annuaire-entreprise/valoris-management</t>
  </si>
  <si>
    <t>Youssef Jaïdi ( Président Directeur Général )    Taoufik Fenniche ( Directeur Général )</t>
  </si>
  <si>
    <t>Gestion de valeurs mobilières. Iso 27001</t>
  </si>
  <si>
    <t>Finance, Gestion de portefeuilles financiers</t>
  </si>
  <si>
    <t>Emergency Airfreight System International (Easimar)</t>
  </si>
  <si>
    <t>EASIMAR</t>
  </si>
  <si>
    <t>parc d'activités Oukacha II , bât. C10, Bd Mly Slimane 20250 Casablanca - Maroc</t>
  </si>
  <si>
    <t>https://www.kerix.net/fr/annuaire-entreprise/easimar</t>
  </si>
  <si>
    <t>Hervé BenSaid ( Directeur Maroc )</t>
  </si>
  <si>
    <t>Transport urgent international, transitaire</t>
  </si>
  <si>
    <t>Dimateq</t>
  </si>
  <si>
    <t>DIMATEQ</t>
  </si>
  <si>
    <t>autoroute Casa/Rabat , desserte des usines 20600 Casablanca - Maroc</t>
  </si>
  <si>
    <t>https://www.kerix.net/fr/annuaire-entreprise/dimateq</t>
  </si>
  <si>
    <t>Saïda Lamrani Karim ( Président Directeur Général )    Hassan Lamrani Karim ( Vice Président Directeur général délégué )    Youssef Bennani ( Fondé de Pouvoirs )</t>
  </si>
  <si>
    <t>Commercialisation de matériel agricole et de manutention</t>
  </si>
  <si>
    <t>Comicom</t>
  </si>
  <si>
    <t>Délices viande</t>
  </si>
  <si>
    <t>DÉLICES VIANDE</t>
  </si>
  <si>
    <t>rue El Hansali 20800 Mohammedia - Maroc</t>
  </si>
  <si>
    <t>https://www.kerix.net/fr/annuaire-entreprise/delices-viande</t>
  </si>
  <si>
    <t>Tahar Bimezzagh ( Gérant )    Youssef Moadib ( Directeur Financier )  Abdlmotalib Aarab ( Directeur Commercial )  Yassine Fouad ( Responsable Communication )</t>
  </si>
  <si>
    <t>Abattage, découpe et distribution de produits de la viande</t>
  </si>
  <si>
    <t>Viandes et charcuteries, Abattoirs, Viandes de boucherie</t>
  </si>
  <si>
    <t>Fonciere Universite Internationale De Rabat</t>
  </si>
  <si>
    <t>Petit Forestier Maroc</t>
  </si>
  <si>
    <t>PETIT FORESTIER</t>
  </si>
  <si>
    <t>Parc indust Sapino , lot 9 n°452 27000 Nouasseur - Maroc</t>
  </si>
  <si>
    <t>https://www.kerix.net/fr/annuaire-entreprise/petit-forestier</t>
  </si>
  <si>
    <t>Anass Bouzidi ( Directeur d'agence )</t>
  </si>
  <si>
    <t>Location de véhicules frigorifiques</t>
  </si>
  <si>
    <t>PetitForestier(France)</t>
  </si>
  <si>
    <t>Bimbo morocco</t>
  </si>
  <si>
    <t>AlOmrane AlBoughaz</t>
  </si>
  <si>
    <t>ALOMRANE AL BOUGHAZ</t>
  </si>
  <si>
    <t>11, rue des Amoureux 90000 Tanger - Maroc</t>
  </si>
  <si>
    <t>https://www.kerix.net/fr/annuaire-entreprise/alomrane-al-boughaz</t>
  </si>
  <si>
    <t>Ilyas Amakrane ( Directeur Général )</t>
  </si>
  <si>
    <t>Mountain Paradise</t>
  </si>
  <si>
    <t>Sgnr</t>
  </si>
  <si>
    <t>Safran engineering_ Sesm</t>
  </si>
  <si>
    <t>SESM</t>
  </si>
  <si>
    <t>route de Nouasseur - r.s. 114 , km.9,5 - à côté Iscae 20190 Casablanca - Maroc</t>
  </si>
  <si>
    <t>https://www.kerix.net/fr/annuaire-entreprise/sesm</t>
  </si>
  <si>
    <t>Jamal Lemridi ( Président)    Bruno Durand ( Administrateur)  Pierre Cottenceau ( Administrateur)  Guillaume Costes ( Directeur Général )    Said Rami ( Directeur Administratif et Financier )  Jean-François Xavier Pierre ( Directeur Achat )</t>
  </si>
  <si>
    <t>Ingénierie en mécanique aéronautique</t>
  </si>
  <si>
    <t>Societe Dream White Liliskan</t>
  </si>
  <si>
    <t>O capital group</t>
  </si>
  <si>
    <t>O CAPITAL GROUP</t>
  </si>
  <si>
    <t>83, av de l' Armée Royale 20000 Casablanca - Maroc</t>
  </si>
  <si>
    <t>https://www.kerix.net/fr/annuaire-entreprise/o-capital-group</t>
  </si>
  <si>
    <t>Othman Benjelloun ( Président)    Kamal Benjelloun ( Vice président)  Hicham ElAmrani ( Directeur Général délégué )    Jamil Sakout ( Directeur Administratif et Financier )    Mouna Khouaija ( Respons. RH )</t>
  </si>
  <si>
    <t>Holding.</t>
  </si>
  <si>
    <t>Societe D''Exploitation De Carrieres Et Prefabriques (Carriprefa)</t>
  </si>
  <si>
    <t>La Roseraie De L'Atlas</t>
  </si>
  <si>
    <t>HÔTEL DE LA ROSERAIE</t>
  </si>
  <si>
    <t>Val d'Ouirgane, km 60, route de Taroudant 42173 Ouirgane - Maroc</t>
  </si>
  <si>
    <t>https://www.kerix.net/fr/annuaire-entreprise/hotel-de-la-roseraie</t>
  </si>
  <si>
    <t>Nabil Fenjiro ( Gérant )</t>
  </si>
  <si>
    <t>Hôtel ****A. Centre équestre.</t>
  </si>
  <si>
    <t>engraissement des doukkala (sté d')</t>
  </si>
  <si>
    <t>Agrembal</t>
  </si>
  <si>
    <t>AGREMBAL</t>
  </si>
  <si>
    <t>route de Biougra lot 602 zone industrielle 80150 Aït Melloul - Maroc</t>
  </si>
  <si>
    <t>https://www.kerix.net/fr/annuaire-entreprise/agrembal</t>
  </si>
  <si>
    <t>Elhabib Elqourchi ( Gérant )    Yassine Soulali ( Directeur Commercial )</t>
  </si>
  <si>
    <t>Matériel et fournitures pour l'emballage, semences, filets agricoles</t>
  </si>
  <si>
    <t>Céréales et semences, Graines de semence, Cordes, ficelles et filets, Filets brise-vent, anti-insectes, agricoles, Emballage, conditionnement -matériel et fournitures, Accessoires pour l'emballage</t>
  </si>
  <si>
    <t>Riegonor</t>
  </si>
  <si>
    <t>RIEGONOR</t>
  </si>
  <si>
    <t>zone ind. Bir Rami 14090 Kénitra - Maroc</t>
  </si>
  <si>
    <t>https://www.kerix.net/fr/annuaire-entreprise/riegonor</t>
  </si>
  <si>
    <t>Francisco Gonzalez ( Gérant )  Abdelaziz Khattari ( Directeur Commercial )</t>
  </si>
  <si>
    <t>Fourniture et installation de géomembranes géotextiles pour imperméabilisation de décharges controlées, stations d'épuration, bassins hydrauliques</t>
  </si>
  <si>
    <t>Pionagri</t>
  </si>
  <si>
    <t>PIONAGRI</t>
  </si>
  <si>
    <t>22, rue de Craonne , ancien Marché de Gros, Belvédère 20300 Casablanca - Maroc</t>
  </si>
  <si>
    <t>https://www.kerix.net/fr/annuaire-entreprise/pionagri</t>
  </si>
  <si>
    <t>Elayachi ElOuafi ( Gérant )</t>
  </si>
  <si>
    <t>Distribution de matériel agricole et semences</t>
  </si>
  <si>
    <t>Agriculture, sylviculture, exploitation forestière - matériel, Mécanique agricole - matériel, Pulvérisateurs, atomiseurs agricoles, Céréales et semences, Graines de semence, Élevage -matériel, Machines à traire et équipements de laiterie, Engrais et phytosanitaire, Engrais, Outillage et fournitures (par métiers), Outillage agricole</t>
  </si>
  <si>
    <t>Milker, Infaco, Danespo</t>
  </si>
  <si>
    <t>Iberry Marketing</t>
  </si>
  <si>
    <t>Fourat métal</t>
  </si>
  <si>
    <t>FOURAT MÉTAL</t>
  </si>
  <si>
    <t>Houara Ouled Rahou, route de Missour 35100 Guercif - Maroc</t>
  </si>
  <si>
    <t>https://www.kerix.net/fr/annuaire-entreprise/fourat-metal</t>
  </si>
  <si>
    <t>Abdelaziz Berrimi ( Gérant )</t>
  </si>
  <si>
    <t>Marchand en gros de matériaux de construction</t>
  </si>
  <si>
    <t>International  metal  trading</t>
  </si>
  <si>
    <t>Sulimet Cablage</t>
  </si>
  <si>
    <t>SULIMET MAROC</t>
  </si>
  <si>
    <t>Tanger Free Zone - TFZ , ilot 13, lot. 3 90000 Tanger - Maroc</t>
  </si>
  <si>
    <t>https://www.kerix.net/fr/annuaire-entreprise/sulimet-maroc</t>
  </si>
  <si>
    <t>Vitor Santos ( Gérant )</t>
  </si>
  <si>
    <t>Montage de composants pour l'automobile</t>
  </si>
  <si>
    <t>La Clé des champs (Nicolas)</t>
  </si>
  <si>
    <t>NICOLAS</t>
  </si>
  <si>
    <t>bd Ahl Loghlam (Sidi Moumen) , c/o Boissons du Maroc 20450 Casablanca - Maroc</t>
  </si>
  <si>
    <t>https://www.kerix.net/fr/annuaire-entreprise/nicolas</t>
  </si>
  <si>
    <t>Sébastien Yves-Ménager ( Gérant )</t>
  </si>
  <si>
    <t>vente de vins, alcools et spiritueux</t>
  </si>
  <si>
    <t>Boissons du Maroc</t>
  </si>
  <si>
    <t>Societe Oeufs Rehamna</t>
  </si>
  <si>
    <t>Crimidesa Maroc</t>
  </si>
  <si>
    <t>CRIMIDESA MAROC</t>
  </si>
  <si>
    <t>Km 10, R. P. 1727, Tamaloukt 83000 Taroudant - Maroc</t>
  </si>
  <si>
    <t>https://www.kerix.net/fr/annuaire-entreprise/crimidesa-maroc</t>
  </si>
  <si>
    <t>Amine AlYoussoufi ElAlami ( Directeur Général )</t>
  </si>
  <si>
    <t>Exploitation de carrières</t>
  </si>
  <si>
    <t>Carrières, pierres naturelles et demi-produits, Carrières-exploitation</t>
  </si>
  <si>
    <t>Arkeos</t>
  </si>
  <si>
    <t>ARKEOS</t>
  </si>
  <si>
    <t>290, bd Mohammed V 20110 Casablanca - Maroc</t>
  </si>
  <si>
    <t>https://www.kerix.net/fr/annuaire-entreprise/arkeos</t>
  </si>
  <si>
    <t>Omar Chekrouni ( Directeur Général )</t>
  </si>
  <si>
    <t>Equipements et solutions d'impression</t>
  </si>
  <si>
    <t>Informatique- imprimantes, Imprimantes haute performance, Reprographie et duplication - travaux et matériel, Photocopieurs, duplicateurs, Tireuses de plans, Traitement du courrier -matériel, Machines à traiter le courrier, Machines à affranchir, Destructeurs de documents</t>
  </si>
  <si>
    <t>Konica Minolta, Riso, neopost, Mutoh, Canon, Colortrac, kala, Matrix, Linea, magnum, Easymount, Grafcut, Trimfast, Esign, Intimus, caldera</t>
  </si>
  <si>
    <t>Cofimag</t>
  </si>
  <si>
    <t>Dika morocco castings</t>
  </si>
  <si>
    <t>Dika morocco castings ne correspond pas à CITIC DICASTAL, mais la fourchette du chiffre d'affaires sur Kerix correspond pas à celle indiquée sur Maroc 1000.</t>
  </si>
  <si>
    <t>Nadiz Distribution</t>
  </si>
  <si>
    <t>NADIZ DISTRIBUTION</t>
  </si>
  <si>
    <t>93, zone industrielle 60000 Oujda - Maroc</t>
  </si>
  <si>
    <t>https://www.kerix.net/fr/annuaire-entreprise/nadiz-distribution</t>
  </si>
  <si>
    <t>Azzeddine Mahdaoui ( Gérant )</t>
  </si>
  <si>
    <t>Distribution de produits alimentaires, confiserie,</t>
  </si>
  <si>
    <t>Logic Transport</t>
  </si>
  <si>
    <t>LOGIC TRANSPORT</t>
  </si>
  <si>
    <t>route 1070 - douar Ouled sidi Abou 20640 Tit Mellil - Maroc</t>
  </si>
  <si>
    <t>https://www.kerix.net/fr/annuaire-entreprise/logic-transport</t>
  </si>
  <si>
    <t>Serge Andreani ( Gérant )  Eric Andreani ( Directeur )</t>
  </si>
  <si>
    <t>Transports routiers de marchandises</t>
  </si>
  <si>
    <t>Transports routiers (entreprises), Transports routiers de marchandises</t>
  </si>
  <si>
    <t>Blue Fingers</t>
  </si>
  <si>
    <t>BLUE FINGERS</t>
  </si>
  <si>
    <t>zone industrielle (Ain Sebaa) , lot. n° B 13 20250 Casablanca - Maroc</t>
  </si>
  <si>
    <t>https://www.kerix.net/fr/annuaire-entreprise/blue-fingers</t>
  </si>
  <si>
    <t>Keltoum Abou Saad ( Gérant )  Zakaria Ghattas ( Directeur Commercial )</t>
  </si>
  <si>
    <t>Confection de jeans pour hommes, femmes et enfants</t>
  </si>
  <si>
    <t>Supratours travel</t>
  </si>
  <si>
    <t>SUPRATOURS ONCF</t>
  </si>
  <si>
    <t>rue Mohamed Abdou , angle av. de la Victoire  10000 Rabat - Maroc</t>
  </si>
  <si>
    <t>https://www.kerix.net/fr/annuaire-entreprise/supratours-oncf</t>
  </si>
  <si>
    <t>Med Rabie Khlie ( Directeur Général Oncf )    Mohamed Charif ( Directeur Général )</t>
  </si>
  <si>
    <t>transports nationaux et internationaux de voyageurs, agence de voyages</t>
  </si>
  <si>
    <t>Oncf (maroc)</t>
  </si>
  <si>
    <t>Sofaceleg</t>
  </si>
  <si>
    <t>SOFACELEG</t>
  </si>
  <si>
    <t>zone indust Bensouda , n° 152 lot. Ennamae 30000 Fés - Maroc</t>
  </si>
  <si>
    <t>https://www.kerix.net/fr/annuaire-entreprise/sofaceleg</t>
  </si>
  <si>
    <t>Saïd Bouderka ( Co-Gérant )    Ahmed Bouderka ( Co-Gérant )</t>
  </si>
  <si>
    <t>Commerce en gros de produits agricoles et transport de marchandises</t>
  </si>
  <si>
    <t>Clinique Jerrada</t>
  </si>
  <si>
    <t>CLINIQUE JERRADA OASIS</t>
  </si>
  <si>
    <t>bd Abderrahim Bouabid -ex Jerrada , angle Gramta - Oasis 20410 Casablanca - Maroc</t>
  </si>
  <si>
    <t>https://www.kerix.net/fr/annuaire-entreprise/clinique-jerrada-oasis</t>
  </si>
  <si>
    <t>Rochdi Talib ( Co-Gérant )    Ahmed Akdim ( Co-Gérant )</t>
  </si>
  <si>
    <t>Clinique multidisciplinaire</t>
  </si>
  <si>
    <t>Cliniques privées, Cliniques médicales, Cliniques chirurgicales, Cliniques gynéco -obstétrique, Cliniques cardio -thoraciques, Autres cliniques</t>
  </si>
  <si>
    <t>Cossona</t>
  </si>
  <si>
    <t>COSSONA</t>
  </si>
  <si>
    <t>Tiznit</t>
  </si>
  <si>
    <t>km.2 route de Guelmim 85000 Tiznit - Maroc</t>
  </si>
  <si>
    <t>https://www.kerix.net/fr/annuaire-entreprise/cossona</t>
  </si>
  <si>
    <t>Hmida Benfaquih ( Président Directeur Général )  Abdelhadi Oubihi ( Directeur Administratif et Financier )</t>
  </si>
  <si>
    <t>Fabrication d'aliments pour volaille et bétail</t>
  </si>
  <si>
    <t>Segula maroc africa</t>
  </si>
  <si>
    <t>Nouv Eau</t>
  </si>
  <si>
    <t>Somatrin</t>
  </si>
  <si>
    <t>Epc Explo Maroc</t>
  </si>
  <si>
    <t>EXPLEO MAROC</t>
  </si>
  <si>
    <t>Erasmus Tower, Tanja Balia Road 90000 Tanger - Maroc</t>
  </si>
  <si>
    <t>https://www.kerix.net/fr/annuaire-entreprise/expleo-maroc</t>
  </si>
  <si>
    <t>Yassine Douibi ( Directeur )</t>
  </si>
  <si>
    <t>Prestation de service en ingénierie</t>
  </si>
  <si>
    <t>Bureaux d'études, Ingénieurs conseil</t>
  </si>
  <si>
    <t>Umareq</t>
  </si>
  <si>
    <t>UMAREQ</t>
  </si>
  <si>
    <t>Avenue Hassan II 28800 Mohammedia - Maroc</t>
  </si>
  <si>
    <t>https://www.kerix.net/fr/annuaire-entreprise/umareq</t>
  </si>
  <si>
    <t>Ali Tazi ( Président)  Othman Tazi ( Directeur Général )</t>
  </si>
  <si>
    <t>Vente de produits d'électroménager, climatisation, cuisines professionnelles, boulangeries, buanderies industrielles et chambres froides</t>
  </si>
  <si>
    <t>Zanussi Professional, Primus, Airwell, Clint, Montair, Novair, Sidi Mondial</t>
  </si>
  <si>
    <t>Sabic Morocco &amp; West Africa</t>
  </si>
  <si>
    <t>SABIC MOROCCO &amp; WEST AFRICA</t>
  </si>
  <si>
    <t>Casablanca Marina , Crystal.1, 7° étg. 20030 Casablanca - Maroc</t>
  </si>
  <si>
    <t>https://www.kerix.net/fr/annuaire-entreprise/sabic-morocco-west-africa</t>
  </si>
  <si>
    <t>Nasser Abdulaziz Alsudais ( Gérant )  Riad Saad Al-Nasser ( Directeur )</t>
  </si>
  <si>
    <t>Importation de produits chimiques. Polymers</t>
  </si>
  <si>
    <t>Chimie (matières premières), Chimie organique, Chimie non organique, Chimie fine, Chimie (par applications), Alimentation et boissons (produits chimiques), Cuir et chaussures (produits chimiques), Papier, arts graphiques (produits chimiques), Peintures, vernis (produits chimiques), Plastiques, caoutchouc (produits chimiques), Textiles (produits chimiques), Fonderie (produits chimiques), Traitement des surfaces (produits chimiques), Produits chimiques divers</t>
  </si>
  <si>
    <t>Sabic(Arabie Saoudite)</t>
  </si>
  <si>
    <t>Icube</t>
  </si>
  <si>
    <t>Ado Barite Morocco</t>
  </si>
  <si>
    <t>Inetum Business Solutions Maroc</t>
  </si>
  <si>
    <t>INETUM MAROC</t>
  </si>
  <si>
    <t>Casanearshore (Sidi Maarouf) , Shore 28  - 1100 bd El Qods - Sidi Maarouf 20190 Casablanca - Maroc</t>
  </si>
  <si>
    <t>https://www.kerix.net/fr/annuaire-entreprise/inetum-maroc</t>
  </si>
  <si>
    <t>Imad Haddour ( Président Directeur Général )  Mehdi ElAbed ( Directeur Général Maroc )</t>
  </si>
  <si>
    <t>Services et solutions digitales</t>
  </si>
  <si>
    <t>Informatique -conseils et ingénierie, Systèmes informatiques clés en mains, Ingénierie informatique, Infogérance informatique, sous-traitances, Protection des systèmes d'information, Informatique- progiciels, Progiciels spécialisés par secteurs économiques</t>
  </si>
  <si>
    <t>Nestradis</t>
  </si>
  <si>
    <t>NESTRADIS</t>
  </si>
  <si>
    <t>Agrimassa</t>
  </si>
  <si>
    <t>AGRIMASSA</t>
  </si>
  <si>
    <t>zone industrielle - BP 1755 80150 Aït Melloul - Maroc</t>
  </si>
  <si>
    <t>https://www.kerix.net/fr/annuaire-entreprise/agrimassa</t>
  </si>
  <si>
    <t>Lahcen Masiyn ( Gérant)</t>
  </si>
  <si>
    <t>Produits agricoles et semences</t>
  </si>
  <si>
    <t>Beaux Frigo</t>
  </si>
  <si>
    <t>Comptoir Industriel De Quincaillerie (Ciqs)</t>
  </si>
  <si>
    <t>C.I.Q.S.</t>
  </si>
  <si>
    <t>bd de Sfax -ex BenAissa Ejarouani , Q.I. Ain Sebaa 20250 Casablanca - Maroc</t>
  </si>
  <si>
    <t>https://www.kerix.net/fr/annuaire-entreprise/ciqs</t>
  </si>
  <si>
    <t>Rachid Sbissa ( Gérant )    Abdelouahad Saidi ( Co-Gérant )  Allal Tafih ( Co-Gérant )</t>
  </si>
  <si>
    <t>Importation de produits métallurgiques: tubes, tôles, profilés, boulonnerie et visserie en inox et acier, robinetterie et outillage, accessoires de tuyauterie. Acier inoxydable 304L et 316L.</t>
  </si>
  <si>
    <t>Aciers, Tubes et tuyaux acier, Aciers inox et aciers spéciaux, Demi-produits aciers inox et spéciaux, Tubes et tuyaux aciers spéciaux, Feuilles aciers spéciaux, Profilés aciers spéciaux, Barres en aciers spéciaux, Acier inox; accessoires, Aluminium et alliages, Demi-produits aluminium, Feuilles aluminium, Profilés et barres, Profilés en acier inox, aciers spéciaux, Soudage et brasage -travaux et matériel, Soudage et oxycoupage -matériel et fournitures, Tôles et feuillards, Feuilles en aluminium, Tôles inoxydables, Tôles gaufrées, perforées, striées, Tubes et tuyaux, Tubes et tuyaux en acier et fonte</t>
  </si>
  <si>
    <t>Atlas couscous</t>
  </si>
  <si>
    <t>ATLAS COUSCOUS</t>
  </si>
  <si>
    <t>zone industr. Sidi Ghanem , lot. 124 40010 Marrakech - Maroc</t>
  </si>
  <si>
    <t>https://www.kerix.net/fr/annuaire-entreprise/atlas-couscous</t>
  </si>
  <si>
    <t>Lahcen Hamma ( Président Directeur Général )    Badreddine Darmhaoui ( Directeur Administratif et Financier )  Abdellah ElKadiri ( Directeur Commercial )  Badia Nahhali ( Responsable Export )  Badia Nahhali ( Responsable Qualité )</t>
  </si>
  <si>
    <t>Fabrication de pâtes alimentaires et couscous. Certification ISO 9001/2008, Haccp</t>
  </si>
  <si>
    <t>Frida(couscous et pâtes)</t>
  </si>
  <si>
    <t>Salimav</t>
  </si>
  <si>
    <t>Natimex</t>
  </si>
  <si>
    <t>NATIMEX</t>
  </si>
  <si>
    <t>7, rue Oussama Ibnou Zaid - BP 787 , lot Mernissi v.n. 30000 Fés - Maroc</t>
  </si>
  <si>
    <t>https://www.kerix.net/fr/annuaire-entreprise/natimex</t>
  </si>
  <si>
    <t>Mohamed Dairy ( Gérant)</t>
  </si>
  <si>
    <t>Importation de matériel électronique, électrique et électroménager</t>
  </si>
  <si>
    <t>Regal, Hometech, TurboWash</t>
  </si>
  <si>
    <t>Capflowers</t>
  </si>
  <si>
    <t>Planete tissu</t>
  </si>
  <si>
    <t>Aotecar Morocco New Energy Technology Co</t>
  </si>
  <si>
    <t>Pc Design concept</t>
  </si>
  <si>
    <t>PC DESIGN CONCEPT</t>
  </si>
  <si>
    <t>Tanger Free Zone - TFZ , ilot 1, lot 15 90000 Tanger zone franche - Maroc</t>
  </si>
  <si>
    <t>https://www.kerix.net/fr/annuaire-entreprise/pc-design-concept</t>
  </si>
  <si>
    <t>Eddyz Maaz ( Gérant )  Said Salmoun ( Directeur Administratif et Financier )  Karim Saber ( Directeur des Ressources Humaines )  Sara Darjaj ( Directeur Marketing )</t>
  </si>
  <si>
    <t>Production de parfums</t>
  </si>
  <si>
    <t>Parfumerie, toilette, hygiène -produits et articles, Parfumerie -matières premières, essences</t>
  </si>
  <si>
    <t>Landa Care</t>
  </si>
  <si>
    <t>LANDA CARE</t>
  </si>
  <si>
    <t>Salidor</t>
  </si>
  <si>
    <t>SALIDOR</t>
  </si>
  <si>
    <t>3146,  zone industrielle Sidi Bouzekri 50070 Meknès - Maroc</t>
  </si>
  <si>
    <t>https://www.kerix.net/fr/annuaire-entreprise/salidor</t>
  </si>
  <si>
    <t>Mahfoud Saghiri ( Gérant )  Khalid Saghiri ( Directeur Général )</t>
  </si>
  <si>
    <t>Fabrication de mousse de polyuréthane, mousse de rembourage, ouate en polyester, matelas à ressorts, oreillers, couettes</t>
  </si>
  <si>
    <t>Orthodorsale, Fortuna, Diana, Opera, Samar, Easyrest</t>
  </si>
  <si>
    <t>Locafinance</t>
  </si>
  <si>
    <t>LOCAFINANCE</t>
  </si>
  <si>
    <t>421, bd Moulay Ismaïl , Ain Sebaa 20290 Casablanca - Maroc</t>
  </si>
  <si>
    <t>https://www.kerix.net/fr/annuaire-entreprise/locafinance</t>
  </si>
  <si>
    <t>Eddy-Richard Toledano ( Président Directeur Général )    Madani Kabbaj ( Directeur Général Adjoint )    Moerice Ahmadi ( Directeur Commercial )</t>
  </si>
  <si>
    <t>Location de voitures en longue durée</t>
  </si>
  <si>
    <t>Scal-Avis</t>
  </si>
  <si>
    <t>Ghorghiz céram</t>
  </si>
  <si>
    <t>GHORGHIZ CÉRAME</t>
  </si>
  <si>
    <t>Km. 4, route Azla 93000 Tétouan - Maroc</t>
  </si>
  <si>
    <t>https://www.kerix.net/fr/annuaire-entreprise/ghorghiz-cerame</t>
  </si>
  <si>
    <t>Redouan Merroun ( Gérant )  Abdelmajid Sadki ( Directeur Administratif et Financier )  Abdelkrim Benrian ( Respons. RH )</t>
  </si>
  <si>
    <t>Fabrication de carreaux en céramique</t>
  </si>
  <si>
    <t>Disma lux</t>
  </si>
  <si>
    <t>Batiprom</t>
  </si>
  <si>
    <t>Petroleum Africa</t>
  </si>
  <si>
    <t>PETROLAF</t>
  </si>
  <si>
    <t>123, zone indust Sud-Ouest 28810 Mohammedia - Maroc</t>
  </si>
  <si>
    <t>https://www.kerix.net/fr/annuaire-entreprise/petrolaf</t>
  </si>
  <si>
    <t>Driss Fettah ( Directeur Général )  Mariame Bennis ( Directeur Administratif et Financier )  Reda Fettah ( Directeur Commercial )</t>
  </si>
  <si>
    <t>Lubrifiants industriels et moteurs: huiles moteurs, huiles hydrauliques, huiles à engrenages, huiles de coupe, huiles de tréfilage, huiles de déformation, graisses hautes températures, graisses et huiles de démoulage, huiles d'emboutissage</t>
  </si>
  <si>
    <t>Huiles et corps gras industriels, Huiles de perçage et de coupe, Huiles et graisses de démoulage, Huiles hydrauliques, Huiles et graisses industrielles - autres, Lubrifiants, Lubrifiants pour l'automobile, Lubrifiants industriels, Lubrifiants spéciaux, Lubrifiants aux silicones, vaseline, paraffine, Lubrifiants alimentaires, Analyse, traitement des lubrifiants, Additifs pour combustibles, Graissage centralisé (matériel de)</t>
  </si>
  <si>
    <t>Fuchs, Fuchs Lubritech, Cassida, Ceplattyn, Adblue, Gleitmo, Nye Lubricants</t>
  </si>
  <si>
    <t>Tijani de travaux divers (ets) Etij Trad</t>
  </si>
  <si>
    <t>ETIJ TRAD</t>
  </si>
  <si>
    <t>10 rue Atlas,  rés. Khaoula - V.N. 50000 Meknès - Maroc</t>
  </si>
  <si>
    <t>https://www.kerix.net/fr/annuaire-entreprise/etij-trad</t>
  </si>
  <si>
    <t>Mohamed Tijani ( Gérant )  Halima Tijani ( Co-Gérant )</t>
  </si>
  <si>
    <t>Entreprise de batiment</t>
  </si>
  <si>
    <t>Les Joyeux De Bouskoura</t>
  </si>
  <si>
    <t>LES JOYEUX DE BOUSKOURA</t>
  </si>
  <si>
    <t>Bmce Capital Gestion</t>
  </si>
  <si>
    <t>BMCE CAPITAL</t>
  </si>
  <si>
    <t>140,  Casa Finance City - Cfc , 11°ét. 20250 Casablanca - Maroc</t>
  </si>
  <si>
    <t>https://www.kerix.net/fr/annuaire-entreprise/bmce-capital</t>
  </si>
  <si>
    <t>Brahim Benjelloun Touimi ( Président conseil de surveillance)    Khalid Nasr ( Président du Directoire )</t>
  </si>
  <si>
    <t>Banque d'affaires</t>
  </si>
  <si>
    <t>Banques et crédit, Banques d'affaires</t>
  </si>
  <si>
    <t>Bmce bank of Africa</t>
  </si>
  <si>
    <t>Omya</t>
  </si>
  <si>
    <t>OMYA MAROC</t>
  </si>
  <si>
    <t>quartier Lissasfa, route d'El Jadida , km.16 - BP 20048 20230 Casablanca - Maroc</t>
  </si>
  <si>
    <t>https://www.kerix.net/fr/annuaire-entreprise/omya-maroc</t>
  </si>
  <si>
    <t>Harald Pfaller ( Président)  Ayman Hatahet ( Administrateur)  Samir ElKhadir ( Directeur )  Adil Benyahya ( Directeur Ventes )</t>
  </si>
  <si>
    <t>Fabrication de carbonate de calcium</t>
  </si>
  <si>
    <t>Chimie (par applications), Peintures, vernis (produits chimiques), Ciments, chaux et liants divers, Ciments et chaux</t>
  </si>
  <si>
    <t>Rma Asset Management</t>
  </si>
  <si>
    <t>RMA ASSURANCES</t>
  </si>
  <si>
    <t>https://www.kerix.net/fr/annuaire-entreprise/rma-assurances</t>
  </si>
  <si>
    <t>Othman Benjelloun ( Président)    Taoufik Drhimeur ( Directeur Général délégué )  Hajar Allali ( Secrétaire Général )</t>
  </si>
  <si>
    <t>Assurances et réassurances toutes branches. Certification ISO 9001/2008</t>
  </si>
  <si>
    <t>Logicomar</t>
  </si>
  <si>
    <t>Covercar Maroc</t>
  </si>
  <si>
    <t>COVERCAR MAROC</t>
  </si>
  <si>
    <t>Tanger Free Zone - TFZ , ilot 104, lot 2 90000 Tanger - Maroc</t>
  </si>
  <si>
    <t>https://www.kerix.net/fr/annuaire-entreprise/covercar-maroc</t>
  </si>
  <si>
    <t>Abdessamad Tawfikellah ( Gérant )</t>
  </si>
  <si>
    <t>Fabrication de housses et sellerie d'intérieur pour automobiles</t>
  </si>
  <si>
    <t>Oussi Alimentation Générale</t>
  </si>
  <si>
    <t>Saadis Foods</t>
  </si>
  <si>
    <t>Betnego</t>
  </si>
  <si>
    <t>Mall Zellij Distribution</t>
  </si>
  <si>
    <t>MALL ZELLIJ DISTRIBUTION</t>
  </si>
  <si>
    <t>route de Médiouna , km. 12 , àcôté Station Ziz 20450 Casablanca - Maroc</t>
  </si>
  <si>
    <t>https://www.kerix.net/fr/annuaire-entreprise/mall-zellij-distribution</t>
  </si>
  <si>
    <t>Youssef Senhaji ( Directeur Général )</t>
  </si>
  <si>
    <t>Carrelage, sanitaire et accessoires salle de bain</t>
  </si>
  <si>
    <t>Carrelages, briques et tuiles, Carreaux et carrelages, Mosaïque décorative, zelliges, Mobilier, meubles, Meubles de cuisine et salle de bain. agencement, Sanitaires -appareils, Appareils sanitaires, Meubles et accessoires pour salles de bains</t>
  </si>
  <si>
    <t>Douna Export</t>
  </si>
  <si>
    <t>Mobile Up</t>
  </si>
  <si>
    <t>imprimerie Idéale</t>
  </si>
  <si>
    <t>IMPRIMERIE IDÉALE</t>
  </si>
  <si>
    <t>12, rue Benghazala -ex Bertrandon 20300 Casablanca - Maroc</t>
  </si>
  <si>
    <t>https://www.kerix.net/fr/annuaire-entreprise/imprimerie-ideale</t>
  </si>
  <si>
    <t>Abdeslam Ajana ( Président)    Youssef Ajana ( Administrateur Directeur Général )</t>
  </si>
  <si>
    <t>Imprimerie</t>
  </si>
  <si>
    <t>Hemolab Pharma</t>
  </si>
  <si>
    <t>HEMOLAB PHARMA</t>
  </si>
  <si>
    <t>12, rue Taki Eddine - ex Berne , rés. Walili - Q. des Hôpitaux  20100 Casablanca - Maroc</t>
  </si>
  <si>
    <t>https://www.kerix.net/fr/annuaire-entreprise/hemolab-pharma</t>
  </si>
  <si>
    <t>Driss Bricha ( Gérant )</t>
  </si>
  <si>
    <t>Commercialisation des produits pharmaceutiques et paramédicaux</t>
  </si>
  <si>
    <t>Ansar Prim</t>
  </si>
  <si>
    <t>Mazagan gros oeuvre</t>
  </si>
  <si>
    <t>Societe avicole slaoui mehdi</t>
  </si>
  <si>
    <t>Ouhoud Elec</t>
  </si>
  <si>
    <t>OUHOUD ELEC</t>
  </si>
  <si>
    <t>av Abou Houraïra (Sidi Othman) , bloc 61 n°10 bis  20450 Casablanca - Maroc</t>
  </si>
  <si>
    <t>https://www.kerix.net/fr/annuaire-entreprise/ouhoud-elec</t>
  </si>
  <si>
    <t>Brahim Belghaddar ( Gérant )</t>
  </si>
  <si>
    <t>Électricité -composants électriques et appareillage, Électricité -appareillages, matériel et fournitures pour l'industrie</t>
  </si>
  <si>
    <t>Société Aberchan De Travaux Et De Négoce International Satrani</t>
  </si>
  <si>
    <t>Plastikpack  Maroc</t>
  </si>
  <si>
    <t>PLASTIKPACK MAROC - PPM</t>
  </si>
  <si>
    <t>207-1 Parc Sidi Bouathmane  43303 Sidi Bou Othmane - Maroc</t>
  </si>
  <si>
    <t>https://www.kerix.net/fr/annuaire-entreprise/plastikpack-maroc-ppm</t>
  </si>
  <si>
    <t>Saad Lakhmiri ( Directeur Général )</t>
  </si>
  <si>
    <t>Fabrication de caisses et bidons en plastique Hdpe</t>
  </si>
  <si>
    <t>Emballages , conditionnements en matières plastiques, Bouteilles, flaconnages en plastique, Caisses, cageots en plastique</t>
  </si>
  <si>
    <t>Altermat</t>
  </si>
  <si>
    <t>L'ile de fruits</t>
  </si>
  <si>
    <t>Sialco</t>
  </si>
  <si>
    <t>SIALCO</t>
  </si>
  <si>
    <t>Q.i. d'Anza , côté mer 80000 Agadir - Maroc</t>
  </si>
  <si>
    <t>https://www.kerix.net/fr/annuaire-entreprise/sialco</t>
  </si>
  <si>
    <t>Reda Gianluca ( Président Directeur Général )  Alice Jacqemin ( Directeur Usine )</t>
  </si>
  <si>
    <t>Fabrication de semi-conserves de poissons. Certification ISO 9001/2000 (2003), Efsis</t>
  </si>
  <si>
    <t>Exxelia Maroc</t>
  </si>
  <si>
    <t>Comptoir Service</t>
  </si>
  <si>
    <t>COMPTOIR SERVICE</t>
  </si>
  <si>
    <t>https://www.kerix.net/fr/annuaire-entreprise/comptoir-service</t>
  </si>
  <si>
    <t>Transport de marchandises, transport urbain, transport de voyageurs par automobiles</t>
  </si>
  <si>
    <t>Transports routiers (entreprises), Transports routiers de marchandises, Transports urbains, Transports internationaux tir, Taxis urbains ou interurbains, Transports par véhicules spécialisés, Transports par containers, Transports frigorifiques</t>
  </si>
  <si>
    <t>Siemens</t>
  </si>
  <si>
    <t>SIEMENS MAROC</t>
  </si>
  <si>
    <t>bd de la Corniche (Ain Diab) , Anfaplace, centre d'affaires Est rdc - Aïn Diab 20200 Casablanca - Maroc</t>
  </si>
  <si>
    <t>https://www.kerix.net/fr/annuaire-entreprise/siemens-maroc</t>
  </si>
  <si>
    <t>Dirk De Bilde ( Directeur Général )  Ghita Zahir ( Directeur Financier )  Meryem ElAmrani ( Directeur juridique )</t>
  </si>
  <si>
    <t>Equipements pour industries: électrification, automatisme, digitalisation, technologies à haute efficacité énergétique, santé. Certification ISO 9001-2008</t>
  </si>
  <si>
    <t>Siemens AG (Deu)</t>
  </si>
  <si>
    <t>Marotrans</t>
  </si>
  <si>
    <t>MAROTRANS</t>
  </si>
  <si>
    <t>technopole Mohammed V 27000 Nouasseur - Maroc</t>
  </si>
  <si>
    <t>https://www.kerix.net/fr/annuaire-entreprise/marotrans</t>
  </si>
  <si>
    <t>Mohamed Ali Lamrani Karim ( Gérant )</t>
  </si>
  <si>
    <t>transports routiers</t>
  </si>
  <si>
    <t>Transports -conseils et services, Commissionnaires agréés en transports, Transports routiers (entreprises), Transports routiers de marchandises, Transports internationaux tir</t>
  </si>
  <si>
    <t>Mabya</t>
  </si>
  <si>
    <t>Sdtm</t>
  </si>
  <si>
    <t>S.D.T.M.</t>
  </si>
  <si>
    <t>bd Ahl Loghlam (Sidi Moumen) , Ain Sebaa 20450 Casablanca - Maroc</t>
  </si>
  <si>
    <t>https://www.kerix.net/fr/annuaire-entreprise/sdtm</t>
  </si>
  <si>
    <t>Amin Benjelloun Touimi ( Président)    Abdelhamid Yasmine ( Directeur Général )</t>
  </si>
  <si>
    <t>Transports routiers de marchandises, messagerie</t>
  </si>
  <si>
    <t>Transports routiers (entreprises), Transports routiers de marchandises, Transports express et courses, Courses, transports sur appel</t>
  </si>
  <si>
    <t>Alfagomma Afrique Du Nord</t>
  </si>
  <si>
    <t>Manafiaa investissements</t>
  </si>
  <si>
    <t>Fresh grow morocco</t>
  </si>
  <si>
    <t>Greif Morocco</t>
  </si>
  <si>
    <t>GREIF MOROCCO</t>
  </si>
  <si>
    <t>allée des Cactus , Aïn Sebaâ - Bp 2586 20250 Casablanca - Maroc</t>
  </si>
  <si>
    <t>https://www.kerix.net/fr/annuaire-entreprise/greif-morocco</t>
  </si>
  <si>
    <t>Erik Tsas Maarten ( Administrateur)  Mohamed Fadile ( Administrateur)    Adriens Koogman ( Administrateur)  Brahim Fadile ( Administrateur)    Abdennour ElMosor ( Président Directeur Général )  Abderrahim Zeroual ( Directeur Administratif et Financier )  Younès Elamouri ( Directeur Commercial )  Mhaidra Bouanane ( Directeur Usine )  Hassan Hikioui ( Responsable Qualité )</t>
  </si>
  <si>
    <t>Fabrication d'emballages industriels, fûts métalliques et plastiques, bidons métal/plastique. Certification ISO 9001/2008</t>
  </si>
  <si>
    <t>Emballages , conditionnements en matières plastiques, Fûts, tonneaux, jerrycans en plastique, Emballages, conditionnements métalliques, Bidons métalliques, Autres conditionnements métalliques</t>
  </si>
  <si>
    <t>Greif inc. (Usa)</t>
  </si>
  <si>
    <t>Abhaje frères</t>
  </si>
  <si>
    <t>ABHAJE FRÈRES</t>
  </si>
  <si>
    <t>Route de Taroudante, ouled Berhil  83000 Taroudant - Maroc</t>
  </si>
  <si>
    <t>https://www.kerix.net/fr/annuaire-entreprise/abhaje-freres</t>
  </si>
  <si>
    <t>Hamid ElBahja ( Co-Gérant )  Kamal ElBahja ( Co-Gérant )  Noureddine Abdeddine ( Directeur Technique )</t>
  </si>
  <si>
    <t>Travaux routiers et construction de bâtiments</t>
  </si>
  <si>
    <t>Saouir (Transport)</t>
  </si>
  <si>
    <t>Devink</t>
  </si>
  <si>
    <t>Gilmarfer</t>
  </si>
  <si>
    <t>GILMARFER</t>
  </si>
  <si>
    <t>bd AlKimiaa - ex M( Ain Sebaa) , route côtière km.11  20250 Casablanca - Maroc</t>
  </si>
  <si>
    <t>https://www.kerix.net/fr/annuaire-entreprise/gilmarfer</t>
  </si>
  <si>
    <t>Aziz Lazrak ( Président)  Halima Boucetta ( Respons. RH )  Ali Bouzidi ( Directeur Commercial )  Mehdi Benbrahim ( Dir. Développement )</t>
  </si>
  <si>
    <t>Carrelage en céramique, distributeur exclusif usine Facemag. Importation de carreaux espagnols</t>
  </si>
  <si>
    <t>Probatim</t>
  </si>
  <si>
    <t>PROBATIM</t>
  </si>
  <si>
    <t>ang. Bd Allal Ben Abdellah et av. du Parc , rés. Fdala center imm. A 20800 Mohammedia - Maroc</t>
  </si>
  <si>
    <t>https://www.kerix.net/fr/annuaire-entreprise/probatim</t>
  </si>
  <si>
    <t>Mohamed Alali ( Gérant )</t>
  </si>
  <si>
    <t>Cititex</t>
  </si>
  <si>
    <t>CITITEX</t>
  </si>
  <si>
    <t>z.i. route de Tetouan , lot 92 - BP 268 90000 Tanger - Maroc</t>
  </si>
  <si>
    <t>https://www.kerix.net/fr/annuaire-entreprise/cititex</t>
  </si>
  <si>
    <t>Mounder Tatari ( Gérant)    Salem Tatari ( Gérant)    Abdulsattar Tatari ( Gérant)</t>
  </si>
  <si>
    <t>Filature, texturation, tissage, teinture, finissage</t>
  </si>
  <si>
    <t>Food group trading - Fgt</t>
  </si>
  <si>
    <t>FOOD GROUP TRADING - FGT</t>
  </si>
  <si>
    <t>26, bd Massira El Khadra 20100 Casablanca - Maroc</t>
  </si>
  <si>
    <t>https://www.kerix.net/fr/annuaire-entreprise/food-group-trading-fgt</t>
  </si>
  <si>
    <t>Ali Salhi ( Gérant )</t>
  </si>
  <si>
    <t>Bjorg, Nabisco</t>
  </si>
  <si>
    <t>Catrad</t>
  </si>
  <si>
    <t>CATRAD</t>
  </si>
  <si>
    <t>route Had Hrara, Sidi Abdelkrim 46000 Safi - Maroc</t>
  </si>
  <si>
    <t>https://www.kerix.net/fr/annuaire-entreprise/catrad</t>
  </si>
  <si>
    <t>Omar Lemkhoudem ( Président Directeur Général )  Ahmed Koiss ( Directeur Informatique )</t>
  </si>
  <si>
    <t>Farah Maghreb</t>
  </si>
  <si>
    <t>Mille Food</t>
  </si>
  <si>
    <t>MILLE FOOD</t>
  </si>
  <si>
    <t>71, bd de la Grande ceinture (h.Farah) , rond-point Hay Farah, rue n° 30 20550 Casablanca - Maroc</t>
  </si>
  <si>
    <t>https://www.kerix.net/fr/annuaire-entreprise/mille-food</t>
  </si>
  <si>
    <t>Achour Bennaceur ( Gérant )</t>
  </si>
  <si>
    <t>Marchand de fruits secs</t>
  </si>
  <si>
    <t>Agriculture-produits, Fruits secs, fruits séchés</t>
  </si>
  <si>
    <t>Sealynx Automotive Morocco</t>
  </si>
  <si>
    <t>SEALYNX AUTOMOTIVE MOROCCO</t>
  </si>
  <si>
    <t>Tanger automotive city - TAC , lot. 110 &amp; 112, Commune Jouamaa, Fahs Anjra  90000 Tanger - Maroc</t>
  </si>
  <si>
    <t>https://www.kerix.net/fr/annuaire-entreprise/sealynx-automotive-morocco</t>
  </si>
  <si>
    <t>Ihsane Farissi ( Respons. RH )</t>
  </si>
  <si>
    <t>Fabrication de joints d'étanchéité pour industrie automobile</t>
  </si>
  <si>
    <t>Sealynx International</t>
  </si>
  <si>
    <t>Microsoft Maroc</t>
  </si>
  <si>
    <t>MICROSOFT MAROC</t>
  </si>
  <si>
    <t>197, bd Mohamed Zerktouni , twin center, Tour A 20100 Casablanca - Maroc</t>
  </si>
  <si>
    <t>https://www.kerix.net/fr/annuaire-entreprise/microsoft-maroc</t>
  </si>
  <si>
    <t>Salima Amira ( Directeur Général )</t>
  </si>
  <si>
    <t>édition de logiciels et ingénierie informatique</t>
  </si>
  <si>
    <t>Informatique- logiciels de programmation, d'exploitation, de gestion, Logiciels de programmation, outils de développement, Logiciels d'exploitation, Logiciels de communication, Logiciels de gestion des données, Logiciels réseaux et de télécommunication</t>
  </si>
  <si>
    <t>Microsoft corporation Usa</t>
  </si>
  <si>
    <t>Lafarge Calcinor Maroc</t>
  </si>
  <si>
    <t>LAFARGE CALCINOR MAROC</t>
  </si>
  <si>
    <t>Souk hebdomadaire Tlat Loulad - BP 36  26050 Ben Ahmed - Maroc</t>
  </si>
  <si>
    <t>https://www.kerix.net/fr/annuaire-entreprise/lafarge-calcinor-maroc</t>
  </si>
  <si>
    <t>Marouane Tarafa ( Président Directeur Général )</t>
  </si>
  <si>
    <t>Fabrication de produits calcinés, chaux</t>
  </si>
  <si>
    <t>Locamed service</t>
  </si>
  <si>
    <t>LOCAMED SERVICE (STE)</t>
  </si>
  <si>
    <t>LOCAMED SERVICE</t>
  </si>
  <si>
    <t>avenue Mohammed VI - ex Zaers , angle av. El Haouz 10100 Rabat - Maroc</t>
  </si>
  <si>
    <t>https://www.kerix.net/fr/annuaire-entreprise/locamed-service</t>
  </si>
  <si>
    <t>Boutayna Iraqui Houssaini ( Gérant )  Mehdi Echiguer ( Directeur Général )</t>
  </si>
  <si>
    <t>Vente et location matériel médical</t>
  </si>
  <si>
    <t>Médecine, chirurgie -matériel, Consommables médico-chirurgicaux, Mobilier médical et chirurgical, Prothèses et matériel orthopédique, Orthopédie générale -matériel, Pédicurie et podologie-matériel, Kinésithérapie et mécanothérapie -matériel, Chaussures orthopédiques, Location de matériel orthopédique</t>
  </si>
  <si>
    <t>Vinno X1</t>
  </si>
  <si>
    <t>Irva</t>
  </si>
  <si>
    <t>Iphaderm</t>
  </si>
  <si>
    <t>IPHADERM</t>
  </si>
  <si>
    <t>6, rue Ibn Khalikane 20500 Casablanca - Maroc</t>
  </si>
  <si>
    <t>https://www.kerix.net/fr/annuaire-entreprise/iphaderm</t>
  </si>
  <si>
    <t>Mya Cheikh Lahlou ( Directeur Général )  Ghita Harmouchi ( Responsable Marketing )</t>
  </si>
  <si>
    <t>Produits dermo-cosmétiques, compléments alimentaires</t>
  </si>
  <si>
    <t>Vingt cinq immo</t>
  </si>
  <si>
    <t>Fluidra Maroc</t>
  </si>
  <si>
    <t>FLUIDRA MAROC</t>
  </si>
  <si>
    <t>parc d'activités Oukacha I , bd My Slimane - hangar 51/53 20590 Casablanca - Maroc</t>
  </si>
  <si>
    <t>https://www.kerix.net/fr/annuaire-entreprise/fluidra-maroc</t>
  </si>
  <si>
    <t>Souhail Gmach ( Directeur Général )</t>
  </si>
  <si>
    <t>Matériel pour piscines</t>
  </si>
  <si>
    <t>Piscines, Équipements généraux (piscines), Accessoires pour piscines</t>
  </si>
  <si>
    <t>Astralpool (espagne)</t>
  </si>
  <si>
    <t>Maxipro</t>
  </si>
  <si>
    <t>MAXIPRO</t>
  </si>
  <si>
    <t>9 Technopole Ahl Angad 60000 Oujda - Maroc</t>
  </si>
  <si>
    <t>https://www.kerix.net/fr/annuaire-entreprise/maxipro</t>
  </si>
  <si>
    <t>ElMortada Hamdaoui ( Gérant )</t>
  </si>
  <si>
    <t>Vente de produits cosmétiques</t>
  </si>
  <si>
    <t>Intercâble</t>
  </si>
  <si>
    <t>INTER CABLE</t>
  </si>
  <si>
    <t>Sidi Moumen , 21, rue 12, lotissement ElBaraka 20450 Casablanca - Maroc</t>
  </si>
  <si>
    <t>https://www.kerix.net/fr/annuaire-entreprise/inter-cable</t>
  </si>
  <si>
    <t>Omar Salbi ( Gérant )</t>
  </si>
  <si>
    <t>Précâblage informatique, fibre optique, système de sécurité, data center, électricité BT/MT</t>
  </si>
  <si>
    <t>Iper, Topcable, Legrand, Trendnet, Attic, Efirack, Microsens, Eaton, Philips, Corning, Aiscan, Simon, Fluke Networks</t>
  </si>
  <si>
    <t>Immobiliere telma</t>
  </si>
  <si>
    <t>Exprom Facilities</t>
  </si>
  <si>
    <t>EXPROM FACILITIES</t>
  </si>
  <si>
    <t>62, bd Oqba Ben Nafia 20250 Casablanca - Maroc</t>
  </si>
  <si>
    <t>https://www.kerix.net/fr/annuaire-entreprise/exprom-facilities</t>
  </si>
  <si>
    <t>Jean Luc Hannotte ( Administrateur Directeur Général )  Mehdi ElOufir ( Dir. ressources &amp; finances )</t>
  </si>
  <si>
    <t>Facility management, maintenance multitechnique et multiservice des bâtiments</t>
  </si>
  <si>
    <t>Immobilier -commerce et services, Maintenance immobilière, Maintenance, dépannage et montage industriels, Matériel électrique (maintenance), Équipements électroniques, électromécaniques, Équipements de manutention et de levage, Maintenance multitechniques</t>
  </si>
  <si>
    <t>Cdg(maroc)</t>
  </si>
  <si>
    <t>Kaymu_ Ecart Services</t>
  </si>
  <si>
    <t>KAYMU</t>
  </si>
  <si>
    <t>155, bd d' Anfa 20040 Casablanca - Maroc</t>
  </si>
  <si>
    <t>https://www.kerix.net/fr/annuaire-entreprise/kaymu</t>
  </si>
  <si>
    <t>Badr Bouslikhane ( Gérant )  Zakaria ElMahfoudi ( Co-Gérant )  Mohcine Benmezouara ( Directeur Général Jumia services )</t>
  </si>
  <si>
    <t>E-commerce, logistique de distribution</t>
  </si>
  <si>
    <t>Entreposage, logistique, Logistique de distribution livraisons, Intermédiaires divers du commerce, E-commerce</t>
  </si>
  <si>
    <t>Systemair Maroc</t>
  </si>
  <si>
    <t>SYSTEMAIR MAROC</t>
  </si>
  <si>
    <t>163, zone indust Sud-Ouest 28810 Mohammedia - Maroc</t>
  </si>
  <si>
    <t>https://www.kerix.net/fr/annuaire-entreprise/systemair-maroc</t>
  </si>
  <si>
    <t>Roland Kasper ( Président) Groupe  Adil Lahlou ( Gérant )  Yassine ElKrati ( Directeur Général )  Moncef Benwahoud ( Directeur Commercial )</t>
  </si>
  <si>
    <t>Conditionnement d'air, chauffage et ventilation</t>
  </si>
  <si>
    <t>Systemair (Suède)</t>
  </si>
  <si>
    <t>Safi Motors</t>
  </si>
  <si>
    <t>Casa food and spices</t>
  </si>
  <si>
    <t>Seprob</t>
  </si>
  <si>
    <t>SEPROB</t>
  </si>
  <si>
    <t>6, rue Omar Slaoui 20130 Casablanca - Maroc</t>
  </si>
  <si>
    <t>https://www.kerix.net/fr/annuaire-entreprise/seprob</t>
  </si>
  <si>
    <t>Younès Laraqui ( Président Directeur Général )  Abderrafia Kounda ( Directeur Général délégué )</t>
  </si>
  <si>
    <t>Entreprise de bâtiment et travaux publics. Certifié Iso9001/2008</t>
  </si>
  <si>
    <t>Maropar (Maroc)</t>
  </si>
  <si>
    <t>Chichaoua gaz</t>
  </si>
  <si>
    <t>CHICHAOUA GAZ</t>
  </si>
  <si>
    <t>zone industr. Sidi Ghanem , douar Akioud Propriété Soullami  40010 Marrakech - Maroc</t>
  </si>
  <si>
    <t>https://www.kerix.net/fr/annuaire-entreprise/chichaoua-gaz</t>
  </si>
  <si>
    <t>Said Moukass ( Gérant )  Soulaymane Moukass ( Directeur Financier )</t>
  </si>
  <si>
    <t>Dépositaire de gaz butane &amp; propane, transport de marchandises et dépannage</t>
  </si>
  <si>
    <t>Casablanca aeronautique</t>
  </si>
  <si>
    <t>CASABLANCA AÉRONAUTIQUE</t>
  </si>
  <si>
    <t>aéropole aéroport Mohammed V 27000 Nouasseur - Maroc</t>
  </si>
  <si>
    <t>https://www.kerix.net/fr/annuaire-entreprise/casablanca-aeronautique</t>
  </si>
  <si>
    <t>Maurice Herblin ( Directeur Général )</t>
  </si>
  <si>
    <t>Fabrication de pièces élémentaires et intégration de sous-ensembles de structure pour l'industrie aéronautique. Traitement de seurfaces. certification ISO 9001/2000 (2008) et EN 9100</t>
  </si>
  <si>
    <t>Figeac Aero (france)</t>
  </si>
  <si>
    <t>société de transports de gaz (Stg Gaz)</t>
  </si>
  <si>
    <t>Lynxeo Aerospace &amp; Healthcare Morocco</t>
  </si>
  <si>
    <t>Insman batiment</t>
  </si>
  <si>
    <t>INSMAN BÂTIMENT</t>
  </si>
  <si>
    <t>hay Moulay Abdallah (Ain Chok) , 16 rue 101  20480 Casablanca - Maroc</t>
  </si>
  <si>
    <t>https://www.kerix.net/fr/annuaire-entreprise/insman-batiment</t>
  </si>
  <si>
    <t>Lahcen Zitouni ( Gérant )</t>
  </si>
  <si>
    <t>Travaux de bâtiment tous corps d'état</t>
  </si>
  <si>
    <t>Bâtiment -construction de, Tce tous corps d'état batiment (travaux)</t>
  </si>
  <si>
    <t>Ste Mazr Tours</t>
  </si>
  <si>
    <t>Ste Rah Distribution</t>
  </si>
  <si>
    <t>Hamri marbre</t>
  </si>
  <si>
    <t>HAMRI MARBRE</t>
  </si>
  <si>
    <t>Lahouamed, Sidi Yahia des Zaers 11240 Skhirate - Maroc</t>
  </si>
  <si>
    <t>https://www.kerix.net/fr/annuaire-entreprise/hamri-marbre</t>
  </si>
  <si>
    <t>Youssef ElHamri ( Gérant )    Wafaa Benlarbi ( Responsable Commercial )  Mustapha Nadifi ( Responsable Achat )</t>
  </si>
  <si>
    <t>Concassage, gravette et béton</t>
  </si>
  <si>
    <t>Sable, agrégats, Sable et graviers</t>
  </si>
  <si>
    <t>Attijari It Africa</t>
  </si>
  <si>
    <t>ATTIJARI INVEST</t>
  </si>
  <si>
    <t>416, rue Mustapha El Maani 20000 Casablanca - Maroc</t>
  </si>
  <si>
    <t>https://www.kerix.net/fr/annuaire-entreprise/attijari-invest</t>
  </si>
  <si>
    <t>Karim Fath ( Directeur Général )</t>
  </si>
  <si>
    <t>Capital investissement</t>
  </si>
  <si>
    <t>Finance, Gestion de portefeuilles financiers, Capital-risque, Investissements immobiliers, Audit de patrimoine, Autres organismes financiers</t>
  </si>
  <si>
    <t>Attijariwafa bank(maroc)</t>
  </si>
  <si>
    <t>Delta motors (ste)</t>
  </si>
  <si>
    <t>Janou transport</t>
  </si>
  <si>
    <t>JANOU TRANSPORT</t>
  </si>
  <si>
    <t>Technopole.1 bloc A, 2°ét. 80000 Agadir Ida Ou Tanane - Maroc</t>
  </si>
  <si>
    <t>https://www.kerix.net/fr/annuaire-entreprise/janou-transport</t>
  </si>
  <si>
    <t>Said Nousairi ( Directeur Général )</t>
  </si>
  <si>
    <t>Commissionnaire en transport</t>
  </si>
  <si>
    <t>Frais caprices</t>
  </si>
  <si>
    <t>Meeting Point Hotels Morocco</t>
  </si>
  <si>
    <t>Omnia Intaj</t>
  </si>
  <si>
    <t>OMNIA INTAJ</t>
  </si>
  <si>
    <t>zône industrielle El Jadida , 116 rue 5 24040 El Jadida - Maroc</t>
  </si>
  <si>
    <t>https://www.kerix.net/fr/annuaire-entreprise/omnia-intaj</t>
  </si>
  <si>
    <t>Mohamed Eddahabi ( Président Directeur Général )  Karim Eddahabi ( Responsable administratif  et Financier )  Nabil Eddahabi ( Responsable Marketing )  Sabir Eddahabi ( Responsable Technique des Etudes )</t>
  </si>
  <si>
    <t>Fabrication d'aliments de bétail et de volailles</t>
  </si>
  <si>
    <t>Alf Machia, Alf Dawajine</t>
  </si>
  <si>
    <t>OUHOUD NEGOCE</t>
  </si>
  <si>
    <t>OUHOUD NÉGOCE</t>
  </si>
  <si>
    <t>hay Sadri (Bournazel) , 74 av. Forces auxiliaires - Groupe 5 20450 Casablanca - Maroc</t>
  </si>
  <si>
    <t>https://www.kerix.net/fr/annuaire-entreprise/ouhoud-negoce</t>
  </si>
  <si>
    <t>Maxima, Botric</t>
  </si>
  <si>
    <t>Feed and food additifs</t>
  </si>
  <si>
    <t>FEED &amp; FOOD ADDITIFS</t>
  </si>
  <si>
    <t>129, zone indust Sud-Ouest , lot. Erac  28800 Mohammedia - Maroc</t>
  </si>
  <si>
    <t>https://www.kerix.net/fr/annuaire-entreprise/feed-food-additifs</t>
  </si>
  <si>
    <t>Allal Khayri ( Président Directeur Général )  Omar ElFerdaous ( Directeur Administratif et Financier )</t>
  </si>
  <si>
    <t>Fabrication d'additifs entrant dans l'alimentation animale. Import-export, négoce de produits désinfectants, détergents  et produits entrant dans l'alimentation humaine. Certification ISO 9001/2000 (2002)</t>
  </si>
  <si>
    <t>Basf, Cidlines, Zoetis, Vitafor, Elanco</t>
  </si>
  <si>
    <t>Greniers de Berrechid</t>
  </si>
  <si>
    <t>L.G.B.</t>
  </si>
  <si>
    <t>Rue Bir Anzarane, Z.I.  26100 Berrechid - Maroc</t>
  </si>
  <si>
    <t>https://www.kerix.net/fr/annuaire-entreprise/lgb</t>
  </si>
  <si>
    <t>Abdelilah Benchaib ( Gérant )</t>
  </si>
  <si>
    <t>Vente de céréales</t>
  </si>
  <si>
    <t>Ets Benchaib</t>
  </si>
  <si>
    <t>Power Integration Sarl</t>
  </si>
  <si>
    <t>Imilchil Travaux Divers</t>
  </si>
  <si>
    <t>Imay Info</t>
  </si>
  <si>
    <t>IMAY INFO</t>
  </si>
  <si>
    <t>40, rue du Yémen ex Jouvencel 20000 Casablanca - Maroc</t>
  </si>
  <si>
    <t>https://www.kerix.net/fr/annuaire-entreprise/imay-info</t>
  </si>
  <si>
    <t>Youssef Zine ( Gérant )</t>
  </si>
  <si>
    <t>matériel pour imprimerie et informatique</t>
  </si>
  <si>
    <t>Societe Marocaine Des Carburants Salama (S.M.C.S.A.)</t>
  </si>
  <si>
    <t>Agri Horti</t>
  </si>
  <si>
    <t>Mitsuba Manufacturing Morocco</t>
  </si>
  <si>
    <t>Faissal Auto</t>
  </si>
  <si>
    <t>FAISSAL AUTO</t>
  </si>
  <si>
    <t>Tractafric Motors Maroc</t>
  </si>
  <si>
    <t>TRACTAFRIC MOTORS MAROC</t>
  </si>
  <si>
    <t>Km.11 route 111 - route de Zenatas RR322 28800 Mohammedia - Maroc</t>
  </si>
  <si>
    <t>https://www.kerix.net/fr/annuaire-entreprise/tractafric-motors-maroc</t>
  </si>
  <si>
    <t>Marouane Tarafa ( Président)    Younes ElAouad ( Directeur Général )  Mostafa ElYosfi ( Directeur Production )</t>
  </si>
  <si>
    <t>Montage, maintenance, assemblage, distribution de véhicules industriels et touristiques</t>
  </si>
  <si>
    <t>Automobiles, Automobiles, Camions, camionnettes et autocars, Camions</t>
  </si>
  <si>
    <t>Gwm Greatwall, Zeekr,</t>
  </si>
  <si>
    <t>Groupe Optorg (France)</t>
  </si>
  <si>
    <t>Moulins Lahbabi</t>
  </si>
  <si>
    <t>MOULINS LAHBABI</t>
  </si>
  <si>
    <t>29, Rue Pictet-QI Dokkarat 30000 Fés - Maroc</t>
  </si>
  <si>
    <t>https://www.kerix.net/fr/annuaire-entreprise/moulins-lahbabi</t>
  </si>
  <si>
    <t>Abderrahman Lahbabi ( Président Directeur Général )    Jaouad Hasnaoui ( Administrateur Directeur Général )    Mohamed Ayachi ( Directeur Administratif et Financier )</t>
  </si>
  <si>
    <t>Oxycoupe Jadida</t>
  </si>
  <si>
    <t>OXYCOUPE JADIDA</t>
  </si>
  <si>
    <t>Résidence les Palmiers 6, showroom n° 5, rte de Marrakech 24000 El Jadida - Maroc</t>
  </si>
  <si>
    <t>https://www.kerix.net/fr/annuaire-entreprise/oxycoupe-jadida</t>
  </si>
  <si>
    <t>Elmostafa Nabil ( Directeur Général )  Amine Nabil ( Directeur Technique )</t>
  </si>
  <si>
    <t>Construction métallique, chaudronnerie, tuyauterie, montage industriel. Certifié Iso 9001/2008</t>
  </si>
  <si>
    <t>Ojo Industries</t>
  </si>
  <si>
    <t>Societe de distibution de bois</t>
  </si>
  <si>
    <t>PROMOBOIS</t>
  </si>
  <si>
    <t>75, rue El Fourat-ex Roncevaux (Maarif) 20100 Casablanca - Maroc</t>
  </si>
  <si>
    <t>https://www.kerix.net/fr/annuaire-entreprise/promobois</t>
  </si>
  <si>
    <t>Abdelmalek Lakhmiri ( Gérant )</t>
  </si>
  <si>
    <t>Bois et dérivés.</t>
  </si>
  <si>
    <t>Bois, pvc - matériel pour le travail, Machines à bois ou pvc, Outils pour machines à bois ou pvc, Bois brut, Bois de construction et d'industrie, Outillage et fournitures (par métiers), Outillage à bois</t>
  </si>
  <si>
    <t>Alliance Industrielle Du Zenith</t>
  </si>
  <si>
    <t>ALIZÉ</t>
  </si>
  <si>
    <t>49,  zone industrielle Sidi Bouzekri , lot. Attanmia 50000 Meknès - Maroc</t>
  </si>
  <si>
    <t>https://www.kerix.net/fr/annuaire-entreprise/alize</t>
  </si>
  <si>
    <t>Rachid Tazi ( Gérant )</t>
  </si>
  <si>
    <t>Gfi Maroc offshore</t>
  </si>
  <si>
    <t>Klass-i-travaux</t>
  </si>
  <si>
    <t>Malabata International Corporation</t>
  </si>
  <si>
    <t>Peri Maroc</t>
  </si>
  <si>
    <t>PERI MAROC</t>
  </si>
  <si>
    <t>Km. 4,5 route de Bouznika 12050 Skhirate - Maroc</t>
  </si>
  <si>
    <t>https://www.kerix.net/fr/annuaire-entreprise/peri-maroc</t>
  </si>
  <si>
    <t>Jawad Squalli ( Directeur Général )  Zakaryae Affari ( Directeur Financier )  Rachid Bouyermaouen ( Directeur Commercial )</t>
  </si>
  <si>
    <t>Coffrages, échafaudages, contre-plaques, échelles, poutrelles en bois, échafaudages roulants, échafaudages de façades et industriels, coffrage dalle, voiles, poteaux et coffrage spécial</t>
  </si>
  <si>
    <t>Peri (Allemagne)</t>
  </si>
  <si>
    <t>Balamo</t>
  </si>
  <si>
    <t>Béton Zalagh</t>
  </si>
  <si>
    <t>ZALAGH BÉTON</t>
  </si>
  <si>
    <t>km.14 route de Sefrou 30000 Fés - Maroc</t>
  </si>
  <si>
    <t>https://www.kerix.net/fr/annuaire-entreprise/zalagh-beton</t>
  </si>
  <si>
    <t>Mohamed Lahlou ( Gérant )    Khalid Omari ( Gérant )    Nabil Touati ( Gérant )</t>
  </si>
  <si>
    <t>béton prêt à l'emploi</t>
  </si>
  <si>
    <t>Hydrochallenge</t>
  </si>
  <si>
    <t>HYDROCHALLENGE</t>
  </si>
  <si>
    <t>50, rue Jabal Al Ayachi 10000 Rabat - Maroc</t>
  </si>
  <si>
    <t>https://www.kerix.net/fr/annuaire-entreprise/hydrochallenge</t>
  </si>
  <si>
    <t>Driss Mriouah ( Gérant )</t>
  </si>
  <si>
    <t>Travaux publics, génie civil, assainissement, voirie</t>
  </si>
  <si>
    <t>Somasud</t>
  </si>
  <si>
    <t>SOMASUD</t>
  </si>
  <si>
    <t>32, rue d'Argentine. Route de Sefrou 30000 Fés - Maroc</t>
  </si>
  <si>
    <t>https://www.kerix.net/fr/annuaire-entreprise/somasud</t>
  </si>
  <si>
    <t>Mohamed Moukamif ( Gérant )</t>
  </si>
  <si>
    <t>Hard Trading</t>
  </si>
  <si>
    <t>Ste Nador-Petro</t>
  </si>
  <si>
    <t>Kiron</t>
  </si>
  <si>
    <t>KIRON</t>
  </si>
  <si>
    <t>lot. Mauritania (Sidi Bernoussi) , Q.I.  20600 Casablanca - Maroc</t>
  </si>
  <si>
    <t>https://www.kerix.net/fr/annuaire-entreprise/kiron</t>
  </si>
  <si>
    <t>Kumar Chugani ( Président)    Mohamed Youssefi ( Directeur Général )</t>
  </si>
  <si>
    <t>Fabrication de pull-overs (consortium Look avenue)</t>
  </si>
  <si>
    <t>Bonneterie, lingerie et sous-vêtements, Sur-vêtements, pull over, tricots</t>
  </si>
  <si>
    <t>Minoterie Ait Melloul</t>
  </si>
  <si>
    <t>MINOTERIE AIT MELLOUL</t>
  </si>
  <si>
    <t>route de Biougra , Km 2,5 86150 Aït Melloul - Maroc</t>
  </si>
  <si>
    <t>https://www.kerix.net/fr/annuaire-entreprise/minoterie-ait-melloul</t>
  </si>
  <si>
    <t>Brahim Bicha Id Hali ( Président Directeur Général )  Saâd Fayçal ( Directeur Général )</t>
  </si>
  <si>
    <t>Minoterie</t>
  </si>
  <si>
    <t>Legacy capital</t>
  </si>
  <si>
    <t>ETS BENCHEKROUN HM LEGACY</t>
  </si>
  <si>
    <t>36, rue Moha ou Hamou , derb Omar 20000 Casablanca - Maroc</t>
  </si>
  <si>
    <t>https://www.kerix.net/fr/annuaire-entreprise/ets-benchekroun-hm-legacy</t>
  </si>
  <si>
    <t>Youssef Taoudi Benchekroun ( Gérant )</t>
  </si>
  <si>
    <t>Importation de métaux non ferreux (laiton, maillechort, cuivre), carton et colorants textiles</t>
  </si>
  <si>
    <t>Viande Distribution</t>
  </si>
  <si>
    <t>VIANDE DISTRIBUTION</t>
  </si>
  <si>
    <t>sahel Zaouiat Saiss Oulad Hcine - Sidi Smail 24000 El Jadida - Maroc</t>
  </si>
  <si>
    <t>https://www.kerix.net/fr/annuaire-entreprise/viande-distribution</t>
  </si>
  <si>
    <t>Abdelfattah Ammar ( Gérant )</t>
  </si>
  <si>
    <t>Elevage, abattage, découpe et stockage de viande bovine</t>
  </si>
  <si>
    <t>Mandarona (Ste Immobiliere)</t>
  </si>
  <si>
    <t>BATIKA (Batiments iken &amp; associes)</t>
  </si>
  <si>
    <t>Arma tanger</t>
  </si>
  <si>
    <t>Eurafric poussins</t>
  </si>
  <si>
    <t>EURAFRIC POUSSINS</t>
  </si>
  <si>
    <t>km.28 route d'El Jadida - douar Brahma 26402 Had Soualem - Maroc</t>
  </si>
  <si>
    <t>https://www.kerix.net/fr/annuaire-entreprise/eurafric-poussins</t>
  </si>
  <si>
    <t>Hicham Mouhmmane ( Gérant )</t>
  </si>
  <si>
    <t>Couvoir agricole: poussin type chair - certifié Iso9001/2008 - Iso22000/2005</t>
  </si>
  <si>
    <t>Interlink Distribution</t>
  </si>
  <si>
    <t>Euro Africaine Des Eaux</t>
  </si>
  <si>
    <t>Euro africaine des eaux</t>
  </si>
  <si>
    <t>EURO AFRICAINE DES EAUX - EAE</t>
  </si>
  <si>
    <t>Sidi Moumen , 38 bd Ain Ifrane - lot. Alamia 20450 Casablanca - Maroc</t>
  </si>
  <si>
    <t>https://www.kerix.net/fr/annuaire-entreprise/euro-africaine-des-eaux-eae</t>
  </si>
  <si>
    <t>Brahim Stéphan Laroui ( Président)  Badr Oriyane ( Directeur d'Exploitation )</t>
  </si>
  <si>
    <t>Captage et embouteillage d'eau de source. Iso 9001/2008 et Iso 22000/2005</t>
  </si>
  <si>
    <t>Aïn Ifrane</t>
  </si>
  <si>
    <t>Abb</t>
  </si>
  <si>
    <t>ABB</t>
  </si>
  <si>
    <t>lotiss. la Colline II (Sidi Maarouf) , lot. 37 20190 Casablanca - Maroc</t>
  </si>
  <si>
    <t>https://www.kerix.net/fr/annuaire-entreprise/abb</t>
  </si>
  <si>
    <t>Pierre Leretz ( Country manager )  Siham Fikri ( Responsable financier )  Mounia Attitich ( Respons. RH )</t>
  </si>
  <si>
    <t>Produits d'énergie, systèmes d'énergie, composanta pour automatisation et machinerie, produits basse tension, automation des procédés</t>
  </si>
  <si>
    <t>Automatisation -solutions, Automatisation de processus industriels (solutions), Électricité -composants électriques et appareillage, Électricité -appareillages, matériel et fournitures pour l'industrie, Commande et distribution électriques -appareillage, Électricité -matériel de production, Générateurs d'électricité, Transformateurs mt bt, Engrenages et organes de transmission, Variateurs et réducteurs de vitesse, Groupes électrogènes, Groupes électrogènes de petite et moyenne puissance, Moteurs électriques, Moteurs à courant alternatif</t>
  </si>
  <si>
    <t>ABB - Asea Brown Boveri ltd Zürich (Suisse)</t>
  </si>
  <si>
    <t>Scotim</t>
  </si>
  <si>
    <t>SCOTIM</t>
  </si>
  <si>
    <t>135, secteur Massira I n° 3 12000 Témara - Maroc</t>
  </si>
  <si>
    <t>https://www.kerix.net/fr/annuaire-entreprise/scotim</t>
  </si>
  <si>
    <t>Abdelhakim ElOmari ( Directeur Général )</t>
  </si>
  <si>
    <t>Travaux de bâtiment</t>
  </si>
  <si>
    <t>Bâtiment -construction de, Usines et grands ensembles (construction), Autres spécialités (travaux de batiment)</t>
  </si>
  <si>
    <t>Global exchange foreign exchange maroc</t>
  </si>
  <si>
    <t>Arma Environnement Marrakech</t>
  </si>
  <si>
    <t>City Prom</t>
  </si>
  <si>
    <t>Op Box</t>
  </si>
  <si>
    <t>Generale Interim (Ste)</t>
  </si>
  <si>
    <t>GÉNÉRALE INTÉRIM - G.I</t>
  </si>
  <si>
    <t>6, rue Melouiya - ex Lapébie 20000 Casablanca - Maroc</t>
  </si>
  <si>
    <t>https://www.kerix.net/fr/annuaire-entreprise/generale-interim-gi</t>
  </si>
  <si>
    <t>Jamal Chaqroun ( Gérant)    Karim Chaqroun ( Gérant )    Fouzia Zouaoui ( Directeur )</t>
  </si>
  <si>
    <t>Travail temporaire: recrutement, interim, gestion de contrats. Certification ISO 9001/2015</t>
  </si>
  <si>
    <t>Gd holding, G.i. France.</t>
  </si>
  <si>
    <t>Matrelec</t>
  </si>
  <si>
    <t>MATRELEC</t>
  </si>
  <si>
    <t>hay Sadri (Bournazel) , groupe 3 - 81 rue 3 - Sidi Othman 20450 Casablanca - Maroc</t>
  </si>
  <si>
    <t>https://www.kerix.net/fr/annuaire-entreprise/matrelec</t>
  </si>
  <si>
    <t>Lahoucine Lebghough ( Gérant )  Brahim Lebghough ( Directeur Administratif et Financier )</t>
  </si>
  <si>
    <t>Importation distribution de matériel électrique et solaire, accessoires</t>
  </si>
  <si>
    <t>Canalplast, Openetics, Acb, Airfel, Akis, Efapel, Kps, Prilux, Vossloh Schwabe, Jiso, Zass Lighting, Cnc, Canadian solar, Tekox, Top cable,</t>
  </si>
  <si>
    <t>Moulins Aïn Atiq</t>
  </si>
  <si>
    <t>MOULINS AÏN ATIQ</t>
  </si>
  <si>
    <t>zone industrielle - BP 4088 12000 Témara - Maroc</t>
  </si>
  <si>
    <t>https://www.kerix.net/fr/annuaire-entreprise/moulins-ain-atiq</t>
  </si>
  <si>
    <t>Mohamed Mouhajir ( Gérant )  Shahrazade Mouhajir ( Directeur Administratif et Financier )  Youssef Mouhajir ( Directeur Technique )</t>
  </si>
  <si>
    <t>Minoterie industrielle, semoulerie blé dur</t>
  </si>
  <si>
    <t>Bricoma Casablanca</t>
  </si>
  <si>
    <t>BRICOMA HOLDING</t>
  </si>
  <si>
    <t>av. Med Jamal Eddora (Ain Sebaâ) , angle route de Rabat  20600 Casablanca - Maroc</t>
  </si>
  <si>
    <t>https://www.kerix.net/fr/annuaire-entreprise/bricoma-holding</t>
  </si>
  <si>
    <t>Mohamed Filali Chahad ( Président Directeur Général )    Abdelouahed Filali Chahad ( Directeur Achat )    Driss Filali Chahad ( Directeur Développement )    Youssef Benzineb ( Directeur Financier )    Othmane Filali Chahad ( Directeur Réseau )</t>
  </si>
  <si>
    <t>Grande surface de bricolage: vente de tout matériel de bricolage: outillage, électricité, plomberie, sanitaire, jardinage, peinture, droguerie, meubles et ameublement, luminaires, quincaillerie</t>
  </si>
  <si>
    <t>Agence marocaine multiservices ams</t>
  </si>
  <si>
    <t>Darhoua Fils</t>
  </si>
  <si>
    <t>Sgsst</t>
  </si>
  <si>
    <t>S.G.S.S.T.</t>
  </si>
  <si>
    <t>145, avenue Mohammed VI - ex Zaers 10100 Rabat - Maroc</t>
  </si>
  <si>
    <t>https://www.kerix.net/fr/annuaire-entreprise/sgsst</t>
  </si>
  <si>
    <t>Said Tarmounia ( Gérant )</t>
  </si>
  <si>
    <t>Station de service</t>
  </si>
  <si>
    <t>Drinks</t>
  </si>
  <si>
    <t>DRINKS</t>
  </si>
  <si>
    <t>120,  Parc industr. Cfcim-Oulad Salah 27182 Bouskoura - Maroc</t>
  </si>
  <si>
    <t>https://www.kerix.net/fr/annuaire-entreprise/drinks</t>
  </si>
  <si>
    <t>Kamil Touhami Ouazzani ( Gérant)    Izza Moutaqi Lah ( Responsable Marketing )</t>
  </si>
  <si>
    <t>distribution d'alcools et boissons</t>
  </si>
  <si>
    <t>Boissons alcoolisées, Alcools et liqueurs, Whisky, vodka, gin, Boissons non alcoolisées, Eaux minérales, Jus de fruits et de légumes, Sirops et concentrés pour boissons, Boissons énergétiques</t>
  </si>
  <si>
    <t>sté d'importation et distributions de pièces de rechanges auto (Sodirep)</t>
  </si>
  <si>
    <t>SODIREP</t>
  </si>
  <si>
    <t>76, bd Khouribga 20000 Casablanca - Maroc</t>
  </si>
  <si>
    <t>https://www.kerix.net/fr/annuaire-entreprise/sodirep</t>
  </si>
  <si>
    <t>Abdesslam Thaïfa ( Président Directeur Général )    Yasmina Thaifa ( Gérant )  Mahmoud Thaifa ( Directeur Commercial )</t>
  </si>
  <si>
    <t>Distribution de pièces auto</t>
  </si>
  <si>
    <t>Engrenages et organes de transmission, Roulements, arrêts d'huile, Véhicules -équipements intérieurs et de carrosserie, Éléments de carrosserie, tuning, accessoires, Véhicules et engins -pièces détachées, Autres produits pour véhicules et engins</t>
  </si>
  <si>
    <t>Narva, Fare, hella, Marelli, Powell, Alkar, Mars Tech, Ayfar</t>
  </si>
  <si>
    <t>Sonofet</t>
  </si>
  <si>
    <t>SOCIETE DU NORD DE FABRICATION ET DE TREFILAGE (SONOFET)</t>
  </si>
  <si>
    <t>SONOFET</t>
  </si>
  <si>
    <t>55, Zone indust Gzenaya - route de Rabat , BP 303 90024 Tanger - Maroc</t>
  </si>
  <si>
    <t>https://www.kerix.net/fr/annuaire-entreprise/sonofet</t>
  </si>
  <si>
    <t>Samira Ajaha ( Co-Gérant )  Mohamed Ajaha ( Co-Gérant )</t>
  </si>
  <si>
    <t>Fabrication d'emballages souples pour les équipementiers automobiles, ainsi que pour les secteurs de l'agro-alimentaires, de l'agriculture et du bâtiment. Certifié ISO 9001, Iso 14001, Iso 45001.</t>
  </si>
  <si>
    <t>Emballages , conditionnements en matières plastiques, Films pour l'emballage en plastique, Sacs, sachets en plastique, Polystyrène expansé, mousses -emballage, Autres conditionnements en matière plastique, Matières plastiques (demi-produits), Films rétractables, étirables</t>
  </si>
  <si>
    <t>World istitmar</t>
  </si>
  <si>
    <t>Ste Groupe Ice</t>
  </si>
  <si>
    <t>Bolding Distribution</t>
  </si>
  <si>
    <t>Solsif Maroc</t>
  </si>
  <si>
    <t>SOLSIF MAROC</t>
  </si>
  <si>
    <t>avenue Ahmed Balafrej -ex Al Fahs , n° 13 rue Mohamed Ibno Ishak - Souissi  10000 Rabat - Maroc</t>
  </si>
  <si>
    <t>https://www.kerix.net/fr/annuaire-entreprise/solsif-maroc</t>
  </si>
  <si>
    <t>Gonzalo Sanchez ( Président)  Gombos Balaz ( Président Directoire )  Mohamed Tetouani ( Directeur Administratif et Financier )  Lamyaa ElGuertit ( Respons. RH )</t>
  </si>
  <si>
    <t>Sondages, injections, forages, fondations, pieux, parois moulées</t>
  </si>
  <si>
    <t>Béton - travaux, entreprises, Fondations spéciales, consolidation de sols (béton), Forage et sondage, -travaux et matériel, Forage et sondage -travaux, Travaux publics -entreprises, Fondations, consolidation de sols (travaux), Travaux souterrains (entreprises de)</t>
  </si>
  <si>
    <t>Solétanche Bachy (France).</t>
  </si>
  <si>
    <t>Elite Hospitality Management</t>
  </si>
  <si>
    <t>Auto privilege</t>
  </si>
  <si>
    <t>AUTO PRIVILÈGE</t>
  </si>
  <si>
    <t>91, Bd Mohammed V  60000 Oujda - Maroc</t>
  </si>
  <si>
    <t>https://www.kerix.net/fr/annuaire-entreprise/auto-privilege</t>
  </si>
  <si>
    <t>Salim ElAyachi ( Gérant )</t>
  </si>
  <si>
    <t>vente d'automobiles</t>
  </si>
  <si>
    <t>Societe Slaoui De Nutrition Animale (Ssna)</t>
  </si>
  <si>
    <t>Centrelec</t>
  </si>
  <si>
    <t>CENTRELEC</t>
  </si>
  <si>
    <t>34, bd Moulay Slimane 20290 Casablanca - Maroc</t>
  </si>
  <si>
    <t>https://www.kerix.net/fr/annuaire-entreprise/centrelec</t>
  </si>
  <si>
    <t>Ali ElHarti ( Directeur Général )    Fatima Amoukal ( Responsable financier )  Ghita Elharti ( Directeur Marketing )  Amal Fattah ( Responsable Export )</t>
  </si>
  <si>
    <t>Fabrication de tableaux électriques. Vente de solutions dans les métiers de l'électrotechnique, l'électronique de puissance et l'automatisme industriel. Certifié Iso 9001/2008, 14001/2004, 26000 et Oshas 18001</t>
  </si>
  <si>
    <t>Rockwell automation, Eae, Ime, Ducati, Betronics</t>
  </si>
  <si>
    <t>Qualite Fer</t>
  </si>
  <si>
    <t>Delta Nord Afrique</t>
  </si>
  <si>
    <t>Cimélect</t>
  </si>
  <si>
    <t>CIMÉLECT</t>
  </si>
  <si>
    <t>38, rue Abdelmoumen , appt. 3  10000 Rabat - Maroc</t>
  </si>
  <si>
    <t>https://www.kerix.net/fr/annuaire-entreprise/cimelect</t>
  </si>
  <si>
    <t>Hilal Belakbir ( Co-Gérant )  Yassine Belakbir ( Co-Gérant )  Karim Belakbir ( Directeur Développement )</t>
  </si>
  <si>
    <t>Fabrication de matériel pour lignes électriques et téléphoniques, matériel de sécurité. Eclairages à leds</t>
  </si>
  <si>
    <t>Lightyears, Werdell lighting</t>
  </si>
  <si>
    <t>PROXI REST</t>
  </si>
  <si>
    <t>PROXIREST</t>
  </si>
  <si>
    <t>9, lotiss. Mandarona (Sidi Maarouf) , imm. Horizon 20190 Casablanca - Maroc</t>
  </si>
  <si>
    <t>https://www.kerix.net/fr/annuaire-entreprise/proxirest</t>
  </si>
  <si>
    <t>Nicolas Belleteste ( Co-Gérant )    Zakaria Hamdani ( Directeur des opérations )  Myriem Tarfaoui ( Directeur Commercial )</t>
  </si>
  <si>
    <t>Restauration d''entreprises, scolaire et bases-vie</t>
  </si>
  <si>
    <t>Si3</t>
  </si>
  <si>
    <t>SI3</t>
  </si>
  <si>
    <t>197 Q.I. Sidi Ghanem 46000 Marrakech - Maroc</t>
  </si>
  <si>
    <t>https://www.kerix.net/fr/annuaire-entreprise/si3</t>
  </si>
  <si>
    <t>ElHoussin ElMourabit ( Président Directeur Général )    Zoubir Chakiry ( Directeur du Groupe )</t>
  </si>
  <si>
    <t>Fabrication et commercialisation de matériaux de construction. Exploitation de carrières</t>
  </si>
  <si>
    <t>Béton - produits en, Poutrelles préfabriquées en béton, Parpaings, pavés en béton, Tuyaux et canalisations en béton, Éléments moulés divers en béton (-20kg), Matériaux de construction - négoce, Matériaux de construction, Pavés et dallages divers, Sable, agrégats, Sable et graviers</t>
  </si>
  <si>
    <t>HOLMARCOM GROUP</t>
  </si>
  <si>
    <t>20, rue Mustapha El Maani 20100 Casablanca - Maroc</t>
  </si>
  <si>
    <t>https://www.kerix.net/fr/annuaire-entreprise/holmarcom-group</t>
  </si>
  <si>
    <t>Mohamed Hassan Bensalah ( Président)    Latifa Bensalah ( Vice président)  Miriem BenSalah-Chaqroun ( Administrateur)    Kenza BenSalah ( Administrateur)    Fatima-Zahra BenSalah ( Administrateur)    Mohamed Hassan Bensalah ( Président Directeur Général )    Karim Chiouar ( Directeur Général délégué )    Driss Zaanoune ( Conseiller du Président )</t>
  </si>
  <si>
    <t>Holding (Atlanta, Sanad, Cpa, Oulmès, Somathes, Comptoir métallurgique, Mass céréales, Défi courses, Air arabia Maroc, yellowrock, les Huiles d'olives de la Méditerranée, Ollearis Maghreb, Radio Plus ...)</t>
  </si>
  <si>
    <t>Finance, Holding et assimilés, Participations financières</t>
  </si>
  <si>
    <t>Interlux</t>
  </si>
  <si>
    <t>INTERLUX</t>
  </si>
  <si>
    <t>11, bd Bir Anzarane - ex Danton 20100 Casablanca - Maroc</t>
  </si>
  <si>
    <t>https://www.kerix.net/fr/annuaire-entreprise/interlux</t>
  </si>
  <si>
    <t>Hassan Alami ( Gérant )</t>
  </si>
  <si>
    <t>Mobilier d'intérieur. Aménagement de bureaux, agencement et contract</t>
  </si>
  <si>
    <t>Bureau et classement -mobilier, Sièges de bureau, Mobilier de bureau, Mobilier pour salles de conférences, Meubles pour salles de réunion, Comptoirs, mobilier d'accueil, Mobilier, meubles, Mobilier pour jardins et terrasses, Meubles d'intérieur, Meubles de cuisine et salle de bain. agencement, Sièges, chaises et fauteuils, Sièges modernes et contemporains, Sièges de style et rustiques, Sièges en plastique, Chaises et fauteuils, Canapés, Sièges de jardin, Fauteuils de spectacles et congrès, Autres sièges et fauteuils</t>
  </si>
  <si>
    <t>Poltrona Frau, Poliform, Kartell</t>
  </si>
  <si>
    <t>Nps Global</t>
  </si>
  <si>
    <t>Mabani Détroit</t>
  </si>
  <si>
    <t>Travaux de constructions et menuiseries (Tracom)</t>
  </si>
  <si>
    <t>TRACOM</t>
  </si>
  <si>
    <t>Lot. n° 4 - Z.I. - Ain Atiq  12040 Témara - Maroc</t>
  </si>
  <si>
    <t>https://www.kerix.net/fr/annuaire-entreprise/tracom</t>
  </si>
  <si>
    <t>Mbarek Allaoui ( Gérant )</t>
  </si>
  <si>
    <t>Clinique d'oncologie 16 novembre</t>
  </si>
  <si>
    <t>Univers Lait</t>
  </si>
  <si>
    <t>Hopital International Agadir</t>
  </si>
  <si>
    <t>Terra Nova Minerales</t>
  </si>
  <si>
    <t>Bag filter</t>
  </si>
  <si>
    <t>BAG FILTER</t>
  </si>
  <si>
    <t>zone industr. Sidi Ghanem -3 lot. 7 40010 Marrakech - Maroc</t>
  </si>
  <si>
    <t>https://www.kerix.net/fr/annuaire-entreprise/bag-filter</t>
  </si>
  <si>
    <t>Amine ElBaroudi ( Gérant )</t>
  </si>
  <si>
    <t>Fabrication de tissus et filtres pour le conditionnement de sachets de thé</t>
  </si>
  <si>
    <t>Filtres et éléments filtrants, Microfiltres, filtration fine</t>
  </si>
  <si>
    <t>Codersa</t>
  </si>
  <si>
    <t>CODERSA</t>
  </si>
  <si>
    <t>lotiss. AlMajd, lot. 842-Ra47 90000 Tanger - Maroc</t>
  </si>
  <si>
    <t>https://www.kerix.net/fr/annuaire-entreprise/codersa</t>
  </si>
  <si>
    <t>Mohamed Ibno Bachir ( Gérant)    Yousra Ibno Bachir ( Directeur Général )</t>
  </si>
  <si>
    <t>Prêt-à-porter, Prêt-à-porter féminin, Prêt-à-porter masculin, Prêt-à-porter pour enfants, Prêt-à-porter en cuir, Chemiserie, Vêtements de sport, Jeans, sportswear</t>
  </si>
  <si>
    <t>Fishmar</t>
  </si>
  <si>
    <t>FISHEMAR</t>
  </si>
  <si>
    <t>Parcelle n° 85/2, Z.I. nouveau port  80000 Agadir - Maroc</t>
  </si>
  <si>
    <t>https://www.kerix.net/fr/annuaire-entreprise/fishemar</t>
  </si>
  <si>
    <t>Fouad Oumchich ( Président Directeur Général )  Jaime Vaazquez Rodriguez ( Directeur Général )</t>
  </si>
  <si>
    <t>Pêche hauturière.</t>
  </si>
  <si>
    <t>Mariscos Rodriguez s.a. (Espagne)</t>
  </si>
  <si>
    <t>Société Générale de Conserves (Sogenco)</t>
  </si>
  <si>
    <t>SOGENCO</t>
  </si>
  <si>
    <t>Route du Djorf El Youdi - BP 56 46000 Safi - Maroc</t>
  </si>
  <si>
    <t>https://www.kerix.net/fr/annuaire-entreprise/sogenco</t>
  </si>
  <si>
    <t>Brahim Liassi ( Gérant )</t>
  </si>
  <si>
    <t>Conserves de poisson: farine, maquereau</t>
  </si>
  <si>
    <t>Nord Porcelaine Et Céramique Porcelanor</t>
  </si>
  <si>
    <t>Andrexport</t>
  </si>
  <si>
    <t>ANDREXPORT</t>
  </si>
  <si>
    <t>Lot. n° 638 bis, Zone Industrielle 86150 Aït Melloul - Maroc</t>
  </si>
  <si>
    <t>https://www.kerix.net/fr/annuaire-entreprise/andrexport</t>
  </si>
  <si>
    <t>Tomasello Michele Arcangelo ( Co-Gérant )  Salvatore Dalcamo ( Co-Gérant )  Carmelo Gargano ( Directeur Général )</t>
  </si>
  <si>
    <t>Production de semi conserves de poissons</t>
  </si>
  <si>
    <t>Shems Travel And Events</t>
  </si>
  <si>
    <t>SHEMS TRAVEL AND EVENTS</t>
  </si>
  <si>
    <t>26, avenue Mehdi Ben Barka , résid.Bahr Land, imm.E 3°ét. 20050 Casablanca - Maroc</t>
  </si>
  <si>
    <t>https://www.kerix.net/fr/annuaire-entreprise/shems-travel-and-events</t>
  </si>
  <si>
    <t>Ayoub Mrini ( Directeur Général )</t>
  </si>
  <si>
    <t>Evènements, congrés, voyages, Mice</t>
  </si>
  <si>
    <t>Makla distribution</t>
  </si>
  <si>
    <t>MAKLA DISTRIBUTION</t>
  </si>
  <si>
    <t>Zone indust Gzenaya - route de Rabat , lot. 312 90000 Tanger - Maroc</t>
  </si>
  <si>
    <t>https://www.kerix.net/fr/annuaire-entreprise/makla-distribution</t>
  </si>
  <si>
    <t>Fouad Ouazzani ( Gérant )</t>
  </si>
  <si>
    <t>Distribution de produits surgelés, d'épiceries et d'emballages</t>
  </si>
  <si>
    <t>Alimentation-produits, Moutardes et sauces, Aliments surgelés, sous vide et déshydratés, Viandes, volailles, triperie surgelés, Légumes et fruits surgelés, Frites surgelées, Emballages, conditionnements en papier et carton, Papier et carton -emballages et conditionnements divers, Sacs, sachets en papier, Cartonnages pliants, Accessoires d'emballage en papier et carton</t>
  </si>
  <si>
    <t>M-Pro</t>
  </si>
  <si>
    <t>Biocodex Maroc</t>
  </si>
  <si>
    <t>BIOCODEX MAROC</t>
  </si>
  <si>
    <t>route de Nouasseur - r.s. 114 , Zone Technopole - aéroport Mohammed V BP 126 27000 Nouasseur - Maroc</t>
  </si>
  <si>
    <t>https://www.kerix.net/fr/annuaire-entreprise/biocodex-maroc</t>
  </si>
  <si>
    <t>Nicolas Coudurier ( Président)  Malika Skali-Odelin ( Directeur Général )</t>
  </si>
  <si>
    <t>Fabrication de produits pharmaceutiques sous forme liquide</t>
  </si>
  <si>
    <t>Biocodex (France)</t>
  </si>
  <si>
    <t>Rafie métal</t>
  </si>
  <si>
    <t>RAFIE MÉTAL</t>
  </si>
  <si>
    <t>Z.I. Boustane II, lot I 48 60000 Oujda - Maroc</t>
  </si>
  <si>
    <t>https://www.kerix.net/fr/annuaire-entreprise/rafie-metal</t>
  </si>
  <si>
    <t>Miloud Berramdane ( Gérant )</t>
  </si>
  <si>
    <t>Upline capital management</t>
  </si>
  <si>
    <t>UPLINE INVESTMENTS</t>
  </si>
  <si>
    <t>3, rue Bab Mansour , Espace Porte d'Anfa, imm.C, 1°ét. 20050 Casablanca - Maroc</t>
  </si>
  <si>
    <t>https://www.kerix.net/fr/annuaire-entreprise/upline-investments</t>
  </si>
  <si>
    <t>Mohamed Benchaaboun ( Gérant)    Rachid Agoumi ( Directeur Général )</t>
  </si>
  <si>
    <t>Gestion de fonds généralistes</t>
  </si>
  <si>
    <t>Norgrains</t>
  </si>
  <si>
    <t>NORGRAINS</t>
  </si>
  <si>
    <t>29, rue Hazim Elkartageni, q.i. Dokkarat 30000 Fés - Maroc</t>
  </si>
  <si>
    <t>https://www.kerix.net/fr/annuaire-entreprise/norgrains</t>
  </si>
  <si>
    <t>Abderrahman Lahbabi ( Gérant )    Brahim Lahbabi ( Directeur Adjoint )</t>
  </si>
  <si>
    <t>Fabrication de sacs tissés en polypropylène</t>
  </si>
  <si>
    <t>Groupe Siof</t>
  </si>
  <si>
    <t>Nouvopa</t>
  </si>
  <si>
    <t>NOUVOPA</t>
  </si>
  <si>
    <t>690, lot. Myssane, section 1 lot. n° 69, Ouled Saleh 27182 Bouskoura - Maroc</t>
  </si>
  <si>
    <t>https://www.kerix.net/fr/annuaire-entreprise/nouvopa</t>
  </si>
  <si>
    <t>Najeh Cherki ( Gérant )</t>
  </si>
  <si>
    <t>Importation de papier d'impression</t>
  </si>
  <si>
    <t>Ecole francaise de formation maroc</t>
  </si>
  <si>
    <t>Versalya S.A</t>
  </si>
  <si>
    <t>P-Dis</t>
  </si>
  <si>
    <t>P-DIS</t>
  </si>
  <si>
    <t>Dkh Constructions Et Services</t>
  </si>
  <si>
    <t>DKH CONSTRUCTION ET SERVICES</t>
  </si>
  <si>
    <t>78, rue des Papillons , ext. imm. Origine Office - 3° étg., Oasis  20103 Casablanca - Maroc</t>
  </si>
  <si>
    <t>https://www.kerix.net/fr/annuaire-entreprise/dkh-construction-et-services</t>
  </si>
  <si>
    <t>Karim Hazzaz ( Gérant )</t>
  </si>
  <si>
    <t>Bâtiment -construction de, Résidences, petits ensembles (construction), Hôtels, hôpitaux (construction), Usines et grands ensembles (construction), Autres spécialités (travaux de batiment)</t>
  </si>
  <si>
    <t>Mégaflex</t>
  </si>
  <si>
    <t>MÉGAFLEX</t>
  </si>
  <si>
    <t>rue de l' Isère , angle Charente 20100 Casablanca - Maroc</t>
  </si>
  <si>
    <t>https://www.kerix.net/fr/annuaire-entreprise/megaflex</t>
  </si>
  <si>
    <t>Nacer Amrani ( Gérant )  Mohamed Aiouche ( Co-Gérant )  Nadia Lahlou ( Directeur )</t>
  </si>
  <si>
    <t>Equipements et réactifs de laboratoire, équipements pour hôpitaux</t>
  </si>
  <si>
    <t>Voie Express 2</t>
  </si>
  <si>
    <t>LA VOIE EXPRESS 2</t>
  </si>
  <si>
    <t>19, rue Abou Bakr Bnou Koutia , Ain Sebaa 20250 Casablanca - Maroc</t>
  </si>
  <si>
    <t>https://www.kerix.net/fr/annuaire-entreprise/la-voie-express-2</t>
  </si>
  <si>
    <t>Mohamed Talal ( Président Directeur Général )    Abdeltif Dehmouch ( Directeur Commercial )</t>
  </si>
  <si>
    <t>Transport, logistique, messagerie</t>
  </si>
  <si>
    <t>Entreposage, logistique, Logistique de distribution livraisons, Transports express et courses, Courses, transports sur appel</t>
  </si>
  <si>
    <t>Ocbm</t>
  </si>
  <si>
    <t>O.C.B.M.</t>
  </si>
  <si>
    <t>bd Anassij -ex.B- Q.I.  Aïn Sebaa , Sidi Bernoussi 20590 Casablanca - Maroc</t>
  </si>
  <si>
    <t>https://www.kerix.net/fr/annuaire-entreprise/ocbm</t>
  </si>
  <si>
    <t>Latifa Lamrani Karim ( Administrateur)    Ali-Mehdi Benchekroun ( Administrateur)  Abdelmajid Benchekroun ( Président)  Abdelmajid Benchekroun ( Président Directeur Général )</t>
  </si>
  <si>
    <t>Batiment tce et travaux publics</t>
  </si>
  <si>
    <t>Bâtiment -construction de, Résidences, petits ensembles (construction), Centres sportifs et de loisirs (construction), Hôtels, hôpitaux (construction), Usines et grands ensembles (construction), Tce tous corps d'état batiment (travaux), Béton - travaux, entreprises, Travaux courants en béton, Ouvrages étanches - béton armé, Travaux publics -entreprises, Terrassements, gros oeuvre -entreprises, Assainissement, voirie, adduction (travaux publics)</t>
  </si>
  <si>
    <t>Access Autos</t>
  </si>
  <si>
    <t>ACCESS CAR RENT</t>
  </si>
  <si>
    <t>165, bd Ziraoui 20000 Casablanca - Maroc</t>
  </si>
  <si>
    <t>https://www.kerix.net/fr/annuaire-entreprise/access-car-rent</t>
  </si>
  <si>
    <t>Hassane Berkani ( Gérant )</t>
  </si>
  <si>
    <t>Location de voitures.</t>
  </si>
  <si>
    <t>S2el</t>
  </si>
  <si>
    <t>Calsina Carre Maghreb</t>
  </si>
  <si>
    <t>CALSINA CARRÉ MAGHREB</t>
  </si>
  <si>
    <t>21 av. Allal Ben Abdellah , Challa office center, 2°ét. 90000 Tanger - Maroc</t>
  </si>
  <si>
    <t>https://www.kerix.net/fr/annuaire-entreprise/calsina-carre-maghreb</t>
  </si>
  <si>
    <t>Marwan Agoumi ( Directeur Général )</t>
  </si>
  <si>
    <t>Transport international et logistique</t>
  </si>
  <si>
    <t>Transports -conseils et services, Commissionnaires agréés en transports</t>
  </si>
  <si>
    <t>UFAMEC (Les moulins jawharat el gharb)</t>
  </si>
  <si>
    <t>Simaflex</t>
  </si>
  <si>
    <t>SIMAFLEX</t>
  </si>
  <si>
    <t>Km. 7,3 route El Hajeb - Mejjat  50000 Meknès - Maroc</t>
  </si>
  <si>
    <t>https://www.kerix.net/fr/annuaire-entreprise/simaflex</t>
  </si>
  <si>
    <t>Mustapha Esseghir ( Co-Gérant )  Lahcen Esseghir ( Co-Gérant )  Lahcen Esseghir ( Responsable Export )</t>
  </si>
  <si>
    <t>Fabrication de mousse polyuréthane et literie</t>
  </si>
  <si>
    <t>Literie et divans, Divans, Lits, Lits métalliques, Matelas, coussins, Sommiers, Salons marocains, Couettes, oreillers, couvre-lits, Matières premières et composants pour literie, Matières plastiques (demi-produits), Autres demi-produits en matières plastiques</t>
  </si>
  <si>
    <t>Mobiko</t>
  </si>
  <si>
    <t>Poly building (ste)</t>
  </si>
  <si>
    <t>Shimo distribution</t>
  </si>
  <si>
    <t>Emballages Modernes</t>
  </si>
  <si>
    <t>EMBALLAGES MODERNES</t>
  </si>
  <si>
    <t>20, rue Lécrivain 20320 Casablanca - Maroc</t>
  </si>
  <si>
    <t>https://www.kerix.net/fr/annuaire-entreprise/emballages-modernes</t>
  </si>
  <si>
    <t>Nabil Sekkat ( Président Directeur Général )</t>
  </si>
  <si>
    <t>Fabricant de sacs en papier</t>
  </si>
  <si>
    <t>Fischbein</t>
  </si>
  <si>
    <t>General privat interim</t>
  </si>
  <si>
    <t>G.P.I.</t>
  </si>
  <si>
    <t>120, bd de la Grande Ceinture (h.Mohammadi) , imm. Lilya II, 3 °étg. 20600 Casablanca - Maroc</t>
  </si>
  <si>
    <t>https://www.kerix.net/fr/annuaire-entreprise/gpi</t>
  </si>
  <si>
    <t>Ahmed Chibani ( Directeur Général )</t>
  </si>
  <si>
    <t>Recrutement, intérim, gestion de contrats, mise en place du personnel, travail temporaire</t>
  </si>
  <si>
    <t>Societe De Developpement Saidia</t>
  </si>
  <si>
    <t>Remorque equipement</t>
  </si>
  <si>
    <t>REMORQUES EQUIPEMENTS</t>
  </si>
  <si>
    <t>Zone industrielle Ouled Hadda, RP.1 km.24 29640 Tit Mellil - Maroc</t>
  </si>
  <si>
    <t>https://www.kerix.net/fr/annuaire-entreprise/remorques-equipements</t>
  </si>
  <si>
    <t>Mostapha Aït Radi ( Gérant )</t>
  </si>
  <si>
    <t>fabrication de citernes routières, bennes et remorques</t>
  </si>
  <si>
    <t>Déchets -matériel de collecte et de traitement, Collecte et transport de déchets (matériel), Remorques, semi-remorques et bennes, Remorques citernes, Bennes et bennes basculantes</t>
  </si>
  <si>
    <t>Global Occaz</t>
  </si>
  <si>
    <t>GLOBAL OCCAZ</t>
  </si>
  <si>
    <t>98, bd Moulay Slimane 20250 Casablanca - Maroc</t>
  </si>
  <si>
    <t>https://www.kerix.net/fr/annuaire-entreprise/global-occaz</t>
  </si>
  <si>
    <t>Khaled Salim ( Directeur Général )</t>
  </si>
  <si>
    <t>Global Occaz, leader sur le marché des véhicules d'occasion au Maroc. Elle dispose d'un méga-store à Casablanca Ain Sebaâ, capable d'exposer plus de 90 véhicules sur une surface de plus de 1800 m²</t>
  </si>
  <si>
    <t>Automobiles, Automobiles, Concessionnaires régionaux et locaux, Ventes d'occasion</t>
  </si>
  <si>
    <t>Groupe Bugshan</t>
  </si>
  <si>
    <t>Bastion industries</t>
  </si>
  <si>
    <t>Axial Facilities</t>
  </si>
  <si>
    <t>AXIAL FACILITIES</t>
  </si>
  <si>
    <t>bd Mehdi Benbarka (Souissi) , lotiss. Soumia 10170 Rabat - Maroc</t>
  </si>
  <si>
    <t>https://www.kerix.net/fr/annuaire-entreprise/axial-facilities</t>
  </si>
  <si>
    <t>Youssef Ahizoune ( Président Directeur Général )</t>
  </si>
  <si>
    <t>Multiservice, sécurité, propreté, facility management. Iso9001/2008, Iso14001, Ohsas18001</t>
  </si>
  <si>
    <t>Derichebourg (france)</t>
  </si>
  <si>
    <t>Vi-one North Africa</t>
  </si>
  <si>
    <t>VI-ONE NORTH AFRICA</t>
  </si>
  <si>
    <t>Casanearshore (Sidi Maarouf) , shore 23 plateau 701 20270 Casablanca - Maroc</t>
  </si>
  <si>
    <t>https://www.kerix.net/fr/annuaire-entreprise/vi-one-north-africa</t>
  </si>
  <si>
    <t>Eric Perrier ( Gérant )</t>
  </si>
  <si>
    <t>Conseil en systêmes d'information</t>
  </si>
  <si>
    <t>Fabrilec</t>
  </si>
  <si>
    <t>FABRILEC</t>
  </si>
  <si>
    <t>81, rue Banafsaj -ex Bugeaud , Mers Sultan 20140 Casablanca - Maroc</t>
  </si>
  <si>
    <t>https://www.kerix.net/fr/annuaire-entreprise/fabrilec</t>
  </si>
  <si>
    <t>Mustapha Mouchrek ( Président Directeur Général )    Anass Mouchrek ( Directeur Adjoint )  Kyriacos Kyriacou ( Directeur Technique )</t>
  </si>
  <si>
    <t>Construction de postes électriques, lignes tht/ht/mt/bt, électrification rurale, électrification de lotissements et ensembles industriels. Fabrication de pylones métalliques et béton. Charpente.</t>
  </si>
  <si>
    <t>Béton - produits en, Poteaux en béton, Constructions métalliques, Charpentes métalliques, Mâts et pylones métalliques, Électricité -installations, Électricité industrielle moyenne et basse tension, Installations électricité haute-tension, Lignes électriques aériennes -installateurs, Lignes et réseaux souterrains -installateurs, Régulation industrielle, automatisme (travaux), Électricité -matériel de production, Équipements de postes électriques, Postes de transformation (installation)</t>
  </si>
  <si>
    <t>Mmk group</t>
  </si>
  <si>
    <t>Euro Net Interima</t>
  </si>
  <si>
    <t>ENI</t>
  </si>
  <si>
    <t>rue Mohamed Smiha , angle Pierre Parent, espace Paquet, 4°ét. 20000 Casablanca - Maroc</t>
  </si>
  <si>
    <t>https://www.kerix.net/fr/annuaire-entreprise/eni</t>
  </si>
  <si>
    <t>Mohamed Diouri ( Gérant )</t>
  </si>
  <si>
    <t>personnel intérimaire, nettoyage, sécurité, gardiennage</t>
  </si>
  <si>
    <t>Nettoyage -entreprises, Nettoyage d'entreprises et de sites, Personnel intérimaire, Intérim -agences généralistes, Surveillance, gardiennage et sécurité (services), Rondes et interventions</t>
  </si>
  <si>
    <t>Miragri</t>
  </si>
  <si>
    <t>Tecpap (Transformation emballage carton et papier)</t>
  </si>
  <si>
    <t>TECPAP</t>
  </si>
  <si>
    <t>85,  Parc industriel Cfcim - Sogepib 27182 Bouskoura - Maroc</t>
  </si>
  <si>
    <t>https://www.kerix.net/fr/annuaire-entreprise/tecpap</t>
  </si>
  <si>
    <t>Med Ali Mechiche Alami ( Président Directeur Général )</t>
  </si>
  <si>
    <t>Fabrication et distribution des emballages et sacs en papier</t>
  </si>
  <si>
    <t>Socoten</t>
  </si>
  <si>
    <t>SOCOTEN</t>
  </si>
  <si>
    <t>q.i. lot 18, Azli 40000 Marrakech - Maroc</t>
  </si>
  <si>
    <t>https://www.kerix.net/fr/annuaire-entreprise/socoten</t>
  </si>
  <si>
    <t>Abderrahman Laghrari ( Directeur Général )    Leila Laghrari ( Directeur Général Adjoint )</t>
  </si>
  <si>
    <t>Fabrication de couscous et pâtes alimentaires. Certification ISO 9001/2000 (2001)</t>
  </si>
  <si>
    <t>Afrique Education</t>
  </si>
  <si>
    <t>Diphoson</t>
  </si>
  <si>
    <t>DIPHOSON</t>
  </si>
  <si>
    <t>69, rue Allal Ben Abdallah 20000 Casablanca - Maroc</t>
  </si>
  <si>
    <t>https://www.kerix.net/fr/annuaire-entreprise/diphoson</t>
  </si>
  <si>
    <t>Avneesh Mirpuri ( Co-Gérant )  Hervin Mirpuri ( Co-Gérant )</t>
  </si>
  <si>
    <t>audio-visuel, photo, cinéma hi-fi, multimédia, électroménager</t>
  </si>
  <si>
    <t>Kinderman, Vivitar</t>
  </si>
  <si>
    <t>Abbou huiles et céréales</t>
  </si>
  <si>
    <t>HUILERIE ABBOU</t>
  </si>
  <si>
    <t>rue Khouribga, QI. Doukkarat 30000 Fés - Maroc</t>
  </si>
  <si>
    <t>https://www.kerix.net/fr/annuaire-entreprise/huilerie-abbou</t>
  </si>
  <si>
    <t>Mohamed Abbou ( Gérant )</t>
  </si>
  <si>
    <t>huile d'olives, stockage de blé tendre</t>
  </si>
  <si>
    <t>Sehi (Sté pour l'équipement hydraulique et industriel)</t>
  </si>
  <si>
    <t>SEHI</t>
  </si>
  <si>
    <t>18, rue du caire -ex E (z.i. Est) , Ain Sebaa 20520 Casablanca - Maroc</t>
  </si>
  <si>
    <t>https://www.kerix.net/fr/annuaire-entreprise/sehi</t>
  </si>
  <si>
    <t>Abdelaziz Taariji ( Gérant)    Elghali Taariji ( Directeur Général )</t>
  </si>
  <si>
    <t>Fabrication de groupes électrogènes, distribution de pompes. certifié Iso9001/2008</t>
  </si>
  <si>
    <t>Pegasus, Cadoppi</t>
  </si>
  <si>
    <t>groupe Energy holding</t>
  </si>
  <si>
    <t>Paint mart</t>
  </si>
  <si>
    <t>Maaroufi fer</t>
  </si>
  <si>
    <t>MAAROUFI FER</t>
  </si>
  <si>
    <t>53, zone ind. Bir Rami  Est 14090 Kénitra - Maroc</t>
  </si>
  <si>
    <t>https://www.kerix.net/fr/annuaire-entreprise/maaroufi-fer</t>
  </si>
  <si>
    <t>Nour-Eddine Bouzarrari ( Directeur Général )  Abdellah Bouzarrari ( Directeur Adjoint )  Khadija Essabri ( Directeur Administratif et Financier )  Fouad Maaroufi ( Directeur Marketing )</t>
  </si>
  <si>
    <t>Leader Location L.D</t>
  </si>
  <si>
    <t>LEADER LOCATION 3LD</t>
  </si>
  <si>
    <t>autoroute Casa/Rabat , km.12, sortie Al Qods, Autohall - bât. A 20610 Casablanca - Maroc</t>
  </si>
  <si>
    <t>https://www.kerix.net/fr/annuaire-entreprise/leader-location-3ld</t>
  </si>
  <si>
    <t>Abderrahim Bachiri ( Directeur Général )</t>
  </si>
  <si>
    <t>Location longue durée de véhicules</t>
  </si>
  <si>
    <t>Auto-Hall (Maroc)</t>
  </si>
  <si>
    <t>Hôpital Privé El Jadida</t>
  </si>
  <si>
    <t>HOPITAL PRIVÉ EL JADIDA</t>
  </si>
  <si>
    <t>l'aérodrome Ouassat El Jadida, lot 32/E imm. N2 24000 El Jadida - Maroc</t>
  </si>
  <si>
    <t>https://www.kerix.net/fr/annuaire-entreprise/hopital-prive-el-jadida</t>
  </si>
  <si>
    <t>Said Mahmoudi ( Directeur d'exploitation )    Fahd Bennani ( Directeur médical )</t>
  </si>
  <si>
    <t>Hôpital privé multidisciplinaire</t>
  </si>
  <si>
    <t>Ecomab</t>
  </si>
  <si>
    <t>ECOMAB</t>
  </si>
  <si>
    <t>bd de New-York (Q.I. Sidi Bernoussi) 20600 Casablanca - Maroc</t>
  </si>
  <si>
    <t>https://www.kerix.net/fr/annuaire-entreprise/ecomab</t>
  </si>
  <si>
    <t>Hassan Kheiri ( Directeur )</t>
  </si>
  <si>
    <t>produits pour patisserie, boulangerie, glaciers et restauration</t>
  </si>
  <si>
    <t>Agriculture-produits, Fruits secs, fruits séchés, Alimentation - matériel et fournitures pour l'industrie, Pâtisserie, confiserie-matériel et fournitures, Confiserie et chocolat, pâtisserie, Fruits confits, Chocolats, Pâtes à tartiner, nappages ...</t>
  </si>
  <si>
    <t>Montebianco, Perfeckt, Dgf</t>
  </si>
  <si>
    <t>Rio glace</t>
  </si>
  <si>
    <t>Socaine</t>
  </si>
  <si>
    <t>SOCAINE</t>
  </si>
  <si>
    <t>53, place Haj Ahmed Mekouar-ex Soucarre , résid. Karim, Ain Sebaâ 20250 Casablanca - Maroc</t>
  </si>
  <si>
    <t>https://www.kerix.net/fr/annuaire-entreprise/socaine</t>
  </si>
  <si>
    <t>Ahmed Taroub ( Gérant )</t>
  </si>
  <si>
    <t>Personnel intérimaire, nettoyage, désinfection, surveillance</t>
  </si>
  <si>
    <t>Societe fils lamhamdi belhadj</t>
  </si>
  <si>
    <t>Big sakane</t>
  </si>
  <si>
    <t>S.d.f.m. logistics</t>
  </si>
  <si>
    <t>Groupelec</t>
  </si>
  <si>
    <t>GROUPELEC</t>
  </si>
  <si>
    <t>46, zone indust Sud-Ouest , tranche 2 28810 Mohammedia - Maroc</t>
  </si>
  <si>
    <t>https://www.kerix.net/fr/annuaire-entreprise/groupelec</t>
  </si>
  <si>
    <t>Mounir Souizi ( Directeur Général )</t>
  </si>
  <si>
    <t>Solutions de distribution électrique et d'automatisme industriel</t>
  </si>
  <si>
    <t>Électricité -composants électriques et appareillage, Électricité -appareillages, matériel et fournitures pour l'industrie, Électricité -appareillages d'automatisme, Commande et distribution électriques -appareillage, Composants pour l'électricité, Électricité -installations, Électricité industrielle moyenne et basse tension, Maintenance électrique, Engrenages et organes de transmission, Variateurs et réducteurs de vitesse</t>
  </si>
  <si>
    <t>Schneider Electric, Legrand, Tekpan, Dkc, Borri</t>
  </si>
  <si>
    <t>M.m.e.p.</t>
  </si>
  <si>
    <t>M,m,e,p,</t>
  </si>
  <si>
    <t>MMEP-ALMA</t>
  </si>
  <si>
    <t>Lakrimate 1&amp;2, douar Lassilat, commune de Sahel 26402 Had Soualem - Maroc</t>
  </si>
  <si>
    <t>https://www.kerix.net/fr/annuaire-entreprise/mmep-alma</t>
  </si>
  <si>
    <t>Jacob Perez ( Président Directeur Général )    Lamia Obaid ( Directeur Général )</t>
  </si>
  <si>
    <t>Fabrication de compteurs d'eau potable et robinetterie. Produits en fonte ductile et de voirie. Fabrication de tubes plastiques en Pehd et Pvc pour eau potable, assainissement et réseau, assemblage et étalonnage de capteurs d'eau. Certification ISO 9001/2015, Iso 17025/2005, Buq et Imanor</t>
  </si>
  <si>
    <t>Alma</t>
  </si>
  <si>
    <t>Olea trading</t>
  </si>
  <si>
    <t>Societe regragui marrakech</t>
  </si>
  <si>
    <t>Gti Software &amp; Networking</t>
  </si>
  <si>
    <t>Flora Mode</t>
  </si>
  <si>
    <t>Damighreb</t>
  </si>
  <si>
    <t>Wilo Maroc</t>
  </si>
  <si>
    <t>WILO MAROC</t>
  </si>
  <si>
    <t>bd Barchalona -ex rue K , Z.I. Aïn Sebaâ 20250 Casablanca - Maroc</t>
  </si>
  <si>
    <t>https://www.kerix.net/fr/annuaire-entreprise/wilo-maroc</t>
  </si>
  <si>
    <t>Adil Touyeb ( Directeur Général )  Aziz ElMohtaram ( Directeur Administratif et Financier )</t>
  </si>
  <si>
    <t>Pompes et systèmes de pompage</t>
  </si>
  <si>
    <t>Wilo</t>
  </si>
  <si>
    <t>Wilo SE (Allemagne)</t>
  </si>
  <si>
    <t>Famaco - Chantelle</t>
  </si>
  <si>
    <t>FAMACO - CHANTELLE</t>
  </si>
  <si>
    <t>122, zone indust du Sahel , BP 115 26402 Had Soualem - Maroc</t>
  </si>
  <si>
    <t>https://www.kerix.net/fr/annuaire-entreprise/famaco-chantelle</t>
  </si>
  <si>
    <t>Patrice Kretz ( Président)  Alexandre Oudry ( Directeur Général )  Asmaa Talil ( Directeur Financier )  Lahcen ElAsri ( Respons. RH )</t>
  </si>
  <si>
    <t>Confection de lingerie</t>
  </si>
  <si>
    <t>Chantelle (france)</t>
  </si>
  <si>
    <t>Intelcia group</t>
  </si>
  <si>
    <t>INTELCIA GROUP</t>
  </si>
  <si>
    <t>Casanearshore (Sidi Maarouf) , shore 15, plateau 202 20270 Casablanca - Maroc</t>
  </si>
  <si>
    <t>https://www.kerix.net/fr/annuaire-entreprise/intelcia-group</t>
  </si>
  <si>
    <t>Karim Kamal Bernoussi ( Président Directeur Général )    Youssef ElAoufir ( Directeur Général )    Najat ElJebari ( Directeur Général Adjoint )  Saad Berrada ( Directeur des Ressources Humaines )  Nadia Ben Bahtane ( Directeur Marketing et Communication )    Mourad Halloum ( Directeur Développement )</t>
  </si>
  <si>
    <t>Outsourcing.Externalisation de la relation client, Ito et Bpo</t>
  </si>
  <si>
    <t>Information et documentation, Information par téléphone, call centers, Internet -études et conseils, réalisations, Web-référencement, Marketing direct - conseils et services, Marketing téléphonique</t>
  </si>
  <si>
    <t>Fortinet</t>
  </si>
  <si>
    <t>Altis groupe</t>
  </si>
  <si>
    <t>Larabi huiles et cereales</t>
  </si>
  <si>
    <t>LARABI DE L'HUILE ET CÉRÉALES</t>
  </si>
  <si>
    <t>zône indust Dokkarat , 27 rue Nador  30000 Fés - Maroc</t>
  </si>
  <si>
    <t>https://www.kerix.net/fr/annuaire-entreprise/larabi-de-lhuile-et-cereales</t>
  </si>
  <si>
    <t>Vente d'huiles et céréales</t>
  </si>
  <si>
    <t>Mix food</t>
  </si>
  <si>
    <t>MIX FOOD</t>
  </si>
  <si>
    <t>281, bd de la Grande Ceinture (h.Mohammadi) , Ain Chifa 3, derb Mila 20350 Casablanca - Maroc</t>
  </si>
  <si>
    <t>https://www.kerix.net/fr/annuaire-entreprise/mix-food</t>
  </si>
  <si>
    <t>Faycal Chaoui ( Gérant )</t>
  </si>
  <si>
    <t>Fruits secs et alimentation générale (gros)</t>
  </si>
  <si>
    <t>International canning cy</t>
  </si>
  <si>
    <t>I.C.C. (CONSERVERIE)</t>
  </si>
  <si>
    <t>Route du Jorf El Youdi - BP 11 46000 Safi - Maroc</t>
  </si>
  <si>
    <t>https://www.kerix.net/fr/annuaire-entreprise/icc-conserverie</t>
  </si>
  <si>
    <t>Mohamed Taleki ( Directeur Général )</t>
  </si>
  <si>
    <t>Producteur et exportateur de conserves de sardines, maquereaux et filets de thon</t>
  </si>
  <si>
    <t>Taleki group</t>
  </si>
  <si>
    <t>Odyssee sm gie</t>
  </si>
  <si>
    <t>ODYSSÉE</t>
  </si>
  <si>
    <t>2, allée de l' Aigle , angle Abdelmoumen 20100 Casablanca - Maroc</t>
  </si>
  <si>
    <t>https://www.kerix.net/fr/annuaire-entreprise/odyssee</t>
  </si>
  <si>
    <t>Azzedine Essaidi ( Président)    Mohamed Essaidi ( Directeur Général )</t>
  </si>
  <si>
    <t>Fabrication de matériel sanitaire</t>
  </si>
  <si>
    <t>Mobilier, meubles, Meubles de cuisine et salle de bain. agencement, Sanitaires -appareils, Appareils sanitaires, Meubles et accessoires pour salles de bains, Robinetterie sanitaire, Accessoires sanitaires</t>
  </si>
  <si>
    <t>Marsys trans</t>
  </si>
  <si>
    <t>MARSYSTRANS</t>
  </si>
  <si>
    <t>120, bd de la Grande Ceinture (A.Sebaa) , Lilya.1, 4°ét. 20600 Casablanca - Maroc</t>
  </si>
  <si>
    <t>https://www.kerix.net/fr/annuaire-entreprise/marsystrans</t>
  </si>
  <si>
    <t>Grands moulins de Tiznit</t>
  </si>
  <si>
    <t>GRANDS MOULINS DE TIZNIT</t>
  </si>
  <si>
    <t>Km 1, route de Tafraout 85000 Tiznit - Maroc</t>
  </si>
  <si>
    <t>https://www.kerix.net/fr/annuaire-entreprise/grands-moulins-de-tiznit</t>
  </si>
  <si>
    <t>Hmida Benlafqih ( Président délégué )  Abderahman Belhaim ( Respons. RH )</t>
  </si>
  <si>
    <t>minoterie industrielle.</t>
  </si>
  <si>
    <t>Chellah Cereales</t>
  </si>
  <si>
    <t>Atch</t>
  </si>
  <si>
    <t>ATCH</t>
  </si>
  <si>
    <t>Tanger Free Zone - TFZ , ilot 78A, lot. n° 2 90000 Tanger - Maroc</t>
  </si>
  <si>
    <t>https://www.kerix.net/fr/annuaire-entreprise/atch</t>
  </si>
  <si>
    <t>Stéphane Auriol ( Gérant )</t>
  </si>
  <si>
    <t>Métaux et plastique pour l'aéronautique</t>
  </si>
  <si>
    <t>Omnidata</t>
  </si>
  <si>
    <t>OMNIDATA</t>
  </si>
  <si>
    <t>74, bd Abdelmoumen 20340 Casablanca - Maroc</t>
  </si>
  <si>
    <t>https://www.kerix.net/fr/annuaire-entreprise/omnidata</t>
  </si>
  <si>
    <t>Saïd Rkaïbi ( Président)    Nicolas Klotz ( Directeur Général )  Aziz Cheddadi ( Directeur Commercial )</t>
  </si>
  <si>
    <t>Conseil et ingénierie en technologies de l'information.</t>
  </si>
  <si>
    <t>Medtech Group</t>
  </si>
  <si>
    <t>Tegic logistique</t>
  </si>
  <si>
    <t>TEGIC LOGISTIQUE</t>
  </si>
  <si>
    <t>Casablanca Marina , imm. Océan 3, 1° étg. bur. 8  20030 Casablanca - Maroc</t>
  </si>
  <si>
    <t>https://www.kerix.net/fr/annuaire-entreprise/tegic-logistique</t>
  </si>
  <si>
    <t>Mouna Hajali Liraki ( Gérant )</t>
  </si>
  <si>
    <t>Transitaire. Certification ISO 9001/2000 (2008)</t>
  </si>
  <si>
    <t>Entreposage, logistique, Entrepôts à usage public, Transports -conseils et services, Commissionnaires agréés en transports, Transitaires</t>
  </si>
  <si>
    <t>Inadis</t>
  </si>
  <si>
    <t>INADIS</t>
  </si>
  <si>
    <t>29 , rue Al Okhouane - ex Capit. Portalis , Beauséjour  20200 Casablanca - Maroc</t>
  </si>
  <si>
    <t>https://www.kerix.net/fr/annuaire-entreprise/inadis</t>
  </si>
  <si>
    <t>Mohamed Filali Chahad ( Co-Gérant Associé )    Abdelouahed Filali Chahad ( Co-Gérant Associé )    Fathi Benhatira ( Directeur Général Associé )</t>
  </si>
  <si>
    <t>Importation de luminaires et matériel électriques</t>
  </si>
  <si>
    <t>Brilliant - Luxalight</t>
  </si>
  <si>
    <t>International nursery</t>
  </si>
  <si>
    <t>Smit</t>
  </si>
  <si>
    <t>Water Traitement Réparation et Conditionnement Watec</t>
  </si>
  <si>
    <t>Cimag beton</t>
  </si>
  <si>
    <t>Sale cereal</t>
  </si>
  <si>
    <t>Tvam transports</t>
  </si>
  <si>
    <t>T.V.A.M.</t>
  </si>
  <si>
    <t>Ferme Ahzib Achayech Ferkat Ain Dada, Askedjour - Saada  40000 Marrakech - Maroc</t>
  </si>
  <si>
    <t>https://www.kerix.net/fr/annuaire-entreprise/tvam</t>
  </si>
  <si>
    <t>Alberto Perez ( Président Directeur Général )    Victor Raseta ( Directeur Financier )</t>
  </si>
  <si>
    <t>Transports routiers péri-urbains</t>
  </si>
  <si>
    <t>Alsa Transport</t>
  </si>
  <si>
    <t>Maritime Ship Service</t>
  </si>
  <si>
    <t>M.S.S.</t>
  </si>
  <si>
    <t>https://www.kerix.net/fr/annuaire-entreprise/mss</t>
  </si>
  <si>
    <t>Majid Bennis ( Gérant )</t>
  </si>
  <si>
    <t>agence maritime. Certification ISO 9001/2000 (2003)</t>
  </si>
  <si>
    <t>Azur Ascenseurs</t>
  </si>
  <si>
    <t>société générale de surveillance Maroc (Sgs)</t>
  </si>
  <si>
    <t>S.G.S. MAROC</t>
  </si>
  <si>
    <t>67, av de l' Armée Royale 20000 Casablanca - Maroc</t>
  </si>
  <si>
    <t>https://www.kerix.net/fr/annuaire-entreprise/sgs-maroc</t>
  </si>
  <si>
    <t>Guy Escarfail ( Directeur )</t>
  </si>
  <si>
    <t>Multilaboratoire de contrôle et d'analyses. ISO17025</t>
  </si>
  <si>
    <t>Sgs holding (Suisse)</t>
  </si>
  <si>
    <t>Fenêtre sur cour</t>
  </si>
  <si>
    <t>FENÊTRE SUR COUR</t>
  </si>
  <si>
    <t>21, bd Massira El Khadra 20100 Casablanca - Maroc</t>
  </si>
  <si>
    <t>https://www.kerix.net/fr/annuaire-entreprise/fenetre-sur-cour</t>
  </si>
  <si>
    <t>Ghizlaine Belhaj ( Gérant )</t>
  </si>
  <si>
    <t>Objets de décorations, listes de mariage, cadeaux d'entreprises</t>
  </si>
  <si>
    <t>Reacting</t>
  </si>
  <si>
    <t>REACTING</t>
  </si>
  <si>
    <t>33, Av de l' Atlas -ex Ile de France (C.i.l) 20200 Casablanca - Maroc</t>
  </si>
  <si>
    <t>https://www.kerix.net/fr/annuaire-entreprise/reacting</t>
  </si>
  <si>
    <t>Fouad Bouchta ( Directeur Général )</t>
  </si>
  <si>
    <t>Equipement médical</t>
  </si>
  <si>
    <t>SonoScape</t>
  </si>
  <si>
    <t>Cherifienne D'Organisation Moderne (Ste Anonyme) Sacom</t>
  </si>
  <si>
    <t>SACOM</t>
  </si>
  <si>
    <t>19, rue Ahmed Ghali -ex Berthelot 20000 Casablanca - Maroc</t>
  </si>
  <si>
    <t>https://www.kerix.net/fr/annuaire-entreprise/sacom</t>
  </si>
  <si>
    <t>Oussama Fassi Fihri ( Gérant )</t>
  </si>
  <si>
    <t>Equipement de grandes cuisines, blanchisseries, froid, coffre-forts pour collectivités, hôtels et restaurants. Aménagements et entretien</t>
  </si>
  <si>
    <t>Multi Flour</t>
  </si>
  <si>
    <t>Mea Food Service</t>
  </si>
  <si>
    <t>MEA DISTRIBUTION</t>
  </si>
  <si>
    <t>73, allée de Sidi Bernoussi , route 110 20610 Casablanca - Maroc</t>
  </si>
  <si>
    <t>https://www.kerix.net/fr/annuaire-entreprise/mea-distribution</t>
  </si>
  <si>
    <t>Ali Ennajari ( Directeur Général )  Adnane Youssoufi ( Directeur Commercial )</t>
  </si>
  <si>
    <t>Produits épiciers pour chr et cafétérias</t>
  </si>
  <si>
    <t>Agriculture-produits, Plantes à infusion, Légumes secs, céréales, Plantes aromatiques, Miel, produits d'apiculture, Fruits secs, fruits séchés, Alimentation-produits, Essences et arômes alimentaires, Sucre et dérivés, Sel, Condiments et épices, Moutardes et sauces, Vinaigres, Margarine, Boissons non alcoolisées, Eaux minérales, Jus de fruits et de légumes, Sodas, eaux de table, Sirops et concentrés pour boissons, Café, thé, cacao et tabacs, Café en doses, Café, café torréfié, Café et thé lyophilisés et en poudre, Thé, Infusions, Cacao, Conserves alimentaires, Légumes -conserves, Fruits -conserves, Confitures, marmelades, compotes, Huiles, graisses et oléagineux, Huiles et graisses alimentaires, Huiles d'olives, Margarine, Huile d'argan, huile de cactus</t>
  </si>
  <si>
    <t>Boston, Arche, Monte Regale, Najma, Miura, Al Maalem, Bidane, Khaima, Rais Alarba</t>
  </si>
  <si>
    <t>T.man holding</t>
  </si>
  <si>
    <t>Echanges Comerciaux Et Industriels (Comptoir D')</t>
  </si>
  <si>
    <t>ECHANGES COMERCIAUX ET INDUSTRIELS (COMPTOIR D')</t>
  </si>
  <si>
    <t>ARaymond Maroc</t>
  </si>
  <si>
    <t>ARAYMOND MAROC</t>
  </si>
  <si>
    <t>bd Ahl Loghlam (Sidi Moumen) , indusparc - chemin Tertiaire 1015 20450 Casablanca - Maroc</t>
  </si>
  <si>
    <t>https://www.kerix.net/fr/annuaire-entreprise/araymond-maroc</t>
  </si>
  <si>
    <t>Mohamed Khaled ( Directeur Général )</t>
  </si>
  <si>
    <t>Production de pièces de fixation pour le secteur automobile</t>
  </si>
  <si>
    <t>Araymond(France)</t>
  </si>
  <si>
    <t>Karlinah immobilier</t>
  </si>
  <si>
    <t>Benchaïb</t>
  </si>
  <si>
    <t>ETS BENCHAÏB</t>
  </si>
  <si>
    <t>rue du Soldat Raphaël Mariscal , Aïn Borja 20300 Casablanca - Maroc</t>
  </si>
  <si>
    <t>https://www.kerix.net/fr/annuaire-entreprise/ets-benchaib</t>
  </si>
  <si>
    <t>Ghalab Benchaib ( Directeur )    Aziz Laajili ( Directeur Financier )  Saad Berrechid ( Responsable Informatique )</t>
  </si>
  <si>
    <t>Import-export céréales, graines, légumineuses, épices, herbes et huiles essentielles</t>
  </si>
  <si>
    <t>Agriculture-produits, Légumes secs, céréales, Plantes aromatiques, Alimentation-produits, Essences et arômes alimentaires, Condiments et épices, Céréales et semences, Grains et légumes secs</t>
  </si>
  <si>
    <t>Benchaïb holding</t>
  </si>
  <si>
    <t>Smart Fruits</t>
  </si>
  <si>
    <t>SMART FRUITS</t>
  </si>
  <si>
    <t>RP 3011, C.R Sahel Oulad Hriz 26402 Had Soualem - Maroc</t>
  </si>
  <si>
    <t>https://www.kerix.net/fr/annuaire-entreprise/smart-fruits</t>
  </si>
  <si>
    <t>Noureddine Touzani ( Directeur Général )</t>
  </si>
  <si>
    <t>Transformation et conditionnement de fruits secs, légumineuses, épices et produits dérivés</t>
  </si>
  <si>
    <t>Agriculture-produits, Légumes secs, céréales, Fruits secs, fruits séchés, Alimentation-produits, Condiments et épices</t>
  </si>
  <si>
    <t>Gaya Metal -Sarl Au</t>
  </si>
  <si>
    <t>GAYA SOLUTIONS</t>
  </si>
  <si>
    <t>30, bd Rahal El Meskini , 2° étg. n° 5 20130 Casablanca - Maroc</t>
  </si>
  <si>
    <t>https://www.kerix.net/fr/annuaire-entreprise/gaya-solutions</t>
  </si>
  <si>
    <t>Farida Essouissi ( Gérant )</t>
  </si>
  <si>
    <t>Travaux et fournitures électriques courant fort &amp; faible, photovoltaïque et chauffage solaire, traitement d'eau, station d'épuration et de pompage, produit chimique, construction métallique et tuyautrie</t>
  </si>
  <si>
    <t>Ciu Pédagogique</t>
  </si>
  <si>
    <t>Worldwide Cargo Services (Wcas)</t>
  </si>
  <si>
    <t>IDEMCO (Impression et diffusion de l'emballage de conditionnement)</t>
  </si>
  <si>
    <t>IDEMCO</t>
  </si>
  <si>
    <t>Lotissement ZI, lot. 20 Zenatas 28630 Aïn Harrouda - Maroc</t>
  </si>
  <si>
    <t>https://www.kerix.net/fr/annuaire-entreprise/idemco</t>
  </si>
  <si>
    <t>Abdulkarim Tabbara ( Gérant )  Mahmoud Tabbara ( Directeur Général )</t>
  </si>
  <si>
    <t>Impression et façonnage d'emballages de produits pharmaceutiques, cosmétiques, hygiène et agroalimentaires. Certification ISO 9001/2008</t>
  </si>
  <si>
    <t>Johnson and Johnson</t>
  </si>
  <si>
    <t>Asma club plus</t>
  </si>
  <si>
    <t>Maroc dessert international</t>
  </si>
  <si>
    <t>Sarsar</t>
  </si>
  <si>
    <t>SARSAR</t>
  </si>
  <si>
    <t>388, avenue Ambassadeur Ben Aïcha , Roches noires 20300 Casablanca - Maroc</t>
  </si>
  <si>
    <t>https://www.kerix.net/fr/annuaire-entreprise/sarsar</t>
  </si>
  <si>
    <t>Karim Mouden ( Directeur )</t>
  </si>
  <si>
    <t>Equipements pour réseaux eau potable, assainissement</t>
  </si>
  <si>
    <t>Talis, Bayard</t>
  </si>
  <si>
    <t>Promark</t>
  </si>
  <si>
    <t>PROMARK</t>
  </si>
  <si>
    <t>275, bd Mohamed Zerktouni 20040 Casablanca - Maroc</t>
  </si>
  <si>
    <t>https://www.kerix.net/fr/annuaire-entreprise/promark</t>
  </si>
  <si>
    <t>Abdelmoula Berrada Hmima ( Gérant )    Reda Maalal ( Directeur Général )    Abdelmoula Berrada Hmima ( Responsable Export )</t>
  </si>
  <si>
    <t>Distribution et installation d'équipements de cuisine pour Chr et Collectivités</t>
  </si>
  <si>
    <t>Aps, Araven, Arcoroc</t>
  </si>
  <si>
    <t>Sgc concept</t>
  </si>
  <si>
    <t>Beinmor</t>
  </si>
  <si>
    <t>Les grands moulins ait ourir el haouz</t>
  </si>
  <si>
    <t>Autobus urbains de Tanger</t>
  </si>
  <si>
    <t>Alter deco</t>
  </si>
  <si>
    <t>Syngenta semences</t>
  </si>
  <si>
    <t>SYNGENTA SEMENCES</t>
  </si>
  <si>
    <t>Cmv 808, propriété Adouz, Tin Ait Brahim  87052 Aït Amira - Maroc</t>
  </si>
  <si>
    <t>https://www.kerix.net/fr/annuaire-entreprise/syngenta-semences</t>
  </si>
  <si>
    <t>Fatima Zahra Brougi ( Directeur Général )</t>
  </si>
  <si>
    <t>semences standard de légumes</t>
  </si>
  <si>
    <t>Framaco</t>
  </si>
  <si>
    <t>FRAMACO</t>
  </si>
  <si>
    <t>Km 5, route d'Essaouira _ BP 5447 40000 Marrakech - Maroc</t>
  </si>
  <si>
    <t>https://www.kerix.net/fr/annuaire-entreprise/framaco</t>
  </si>
  <si>
    <t>Kamal Benkhaled ( Président Directeur Général )  Marwane Bousbaa ( Responsable Export )</t>
  </si>
  <si>
    <t>Conserve de produits alimentaires (olives, abricots)</t>
  </si>
  <si>
    <t>Conserves alimentaires, Fruits -conserves, Conserves au vinaigre ou saumure, Production de conserves alimentaires</t>
  </si>
  <si>
    <t>Rival</t>
  </si>
  <si>
    <t>Borges (espagne)</t>
  </si>
  <si>
    <t>Al &amp; Bz Immobilier</t>
  </si>
  <si>
    <t>Futur Trans Atlantic Fta</t>
  </si>
  <si>
    <t>FUTUR TRANS ATLANTIC - FTA</t>
  </si>
  <si>
    <t>7 bd Hariri - BP 2033 90000 Tanger - Maroc</t>
  </si>
  <si>
    <t>https://www.kerix.net/fr/annuaire-entreprise/futur-trans-atlantic-fta</t>
  </si>
  <si>
    <t>ElMootamid Abbad Andaloussi ( Gérant )</t>
  </si>
  <si>
    <t>Commissionnaire en transports T.i.r., parking public de remorques, plateforme logistique sécurisée</t>
  </si>
  <si>
    <t>Hajji isskan shama bay</t>
  </si>
  <si>
    <t>U.p.m.</t>
  </si>
  <si>
    <t>U,p,m,</t>
  </si>
  <si>
    <t>U.P.M.</t>
  </si>
  <si>
    <t>17, rue Aguelmane Sidi Ali 10000 Rabat - Maroc</t>
  </si>
  <si>
    <t>https://www.kerix.net/fr/annuaire-entreprise/upm</t>
  </si>
  <si>
    <t>Salah Cherradi ( Président)  Rachid Kjiri ( Responsable administratif )</t>
  </si>
  <si>
    <t>Grossiste répartiteur de médicaments</t>
  </si>
  <si>
    <t>Nord afrique immobilier</t>
  </si>
  <si>
    <t>Avon beauty products</t>
  </si>
  <si>
    <t>AVON BEAUTY PRODUCTS</t>
  </si>
  <si>
    <t>rue Abou Bakr Bnou Koutia , lotiss. Attaoufik - Q.i. Oukacha 20250 Casablanca - Maroc</t>
  </si>
  <si>
    <t>https://www.kerix.net/fr/annuaire-entreprise/avon-beauty-products</t>
  </si>
  <si>
    <t>Reda Bouzidi ( Directeur Général )  Ismail ElAlaoui ( Respons. RH )  Yassine Kaazouzi ( Responsable Informatique )</t>
  </si>
  <si>
    <t>Distribution de produits cosmétiques en vente directe</t>
  </si>
  <si>
    <t>Parfumerie, toilette, hygiène -produits et articles, Parfumerie et cosmétiques</t>
  </si>
  <si>
    <t>Dislog (Maroc)</t>
  </si>
  <si>
    <t>Nareva Holding</t>
  </si>
  <si>
    <t>NAREVA HOLDING</t>
  </si>
  <si>
    <t>197, bd Mohamed Zerktouni , twin center, tour A, 27°ét. 20330 Casablanca - Maroc</t>
  </si>
  <si>
    <t>https://www.kerix.net/fr/annuaire-entreprise/nareva-holding</t>
  </si>
  <si>
    <t>Aymane Taud ( Président Directeur Général )</t>
  </si>
  <si>
    <t>Energie, environnement. Construction, exploitation de 5 parcs éoliens</t>
  </si>
  <si>
    <t>Ona (maroc)</t>
  </si>
  <si>
    <t>Fidaroc Grant Thornton</t>
  </si>
  <si>
    <t>FIDAROC GRANT THORNTON</t>
  </si>
  <si>
    <t>7, avenue Driss Slaoui -ex Témara 20160 Casablanca - Maroc</t>
  </si>
  <si>
    <t>https://www.kerix.net/fr/annuaire-entreprise/fidaroc-grant-thornton</t>
  </si>
  <si>
    <t>Faïçal Mekouar ( Président)</t>
  </si>
  <si>
    <t>Audit et commissariat aux comptes, advisory, conseil juridique, fiscal et social, outsourcing comptable et social</t>
  </si>
  <si>
    <t>Conseils en gestion et management, comptabilité, Conseils en gestion management, stratégie, Audit management, Commissaires aux comptes</t>
  </si>
  <si>
    <t>Elec'Recyclage</t>
  </si>
  <si>
    <t>ELEC'' RECYCLAGE GROUPE MAROC</t>
  </si>
  <si>
    <t>ELEC'RECYCLAGE</t>
  </si>
  <si>
    <t>Tanger Free Zone - TFZ , ilot. n° 9 lot. n° 4 - rte de Rabat 90100 Tanger - Maroc</t>
  </si>
  <si>
    <t>https://www.kerix.net/fr/annuaire-entreprise/elecrecyclage</t>
  </si>
  <si>
    <t>John Milot ( Directeur Général )</t>
  </si>
  <si>
    <t>Traitement de déchets industriels solides: électronique, carton, plastique, bois, etc ...</t>
  </si>
  <si>
    <t>Déchets - récupération, traitement, Déchets des entreprises (récupération, traitement), Papier, carton, bois - récupération, traitement, Métaux ferreux et non ferreux- récupération, traitement, Matières plastiques, chimie - récupération, traitement</t>
  </si>
  <si>
    <t>Groupe John Milot</t>
  </si>
  <si>
    <t>Rosifood</t>
  </si>
  <si>
    <t>Webhelp Services</t>
  </si>
  <si>
    <t>WEBHELP SERVICES</t>
  </si>
  <si>
    <t>15, av. Annakhil (hay Riyad) 10110 Rabat - Maroc</t>
  </si>
  <si>
    <t>https://www.kerix.net/fr/annuaire-entreprise/webhelp-services</t>
  </si>
  <si>
    <t>Ludovic Lempire ( Président)    Rédouane Mabchour ( Directeur Général )    Mohamed Bouchouirab ( Fondé de Pouvoirs )</t>
  </si>
  <si>
    <t>B.a. confecciones</t>
  </si>
  <si>
    <t>B.A. CONFECCIONES</t>
  </si>
  <si>
    <t>Zone indust Moghogha, route de Tetouan , allée 2 lot. 43  90000 Tanger - Maroc</t>
  </si>
  <si>
    <t>https://www.kerix.net/fr/annuaire-entreprise/ba-confecciones</t>
  </si>
  <si>
    <t>Mohamed Hassani Bouziane ( Gérant )  Zineb ElMarrakchi Khalfi ( Responsable Export )</t>
  </si>
  <si>
    <t>Prêt à porter pour hommes et femmes</t>
  </si>
  <si>
    <t>Prêt-à-porter, Prêt-à-porter féminin, Prêt-à-porter masculin, Prêt-à-porter pour enfants, Chemiserie, Jeans, sportswear</t>
  </si>
  <si>
    <t>Sabour  transport</t>
  </si>
  <si>
    <t>Ntt data morocco centers</t>
  </si>
  <si>
    <t>Plastique (le)</t>
  </si>
  <si>
    <t>LE PLASTIQUE</t>
  </si>
  <si>
    <t>chemin des Glaïeuls (Bel Air) , angle Orchidées  20250 Casablanca - Maroc</t>
  </si>
  <si>
    <t>https://www.kerix.net/fr/annuaire-entreprise/le-plastique</t>
  </si>
  <si>
    <t>Soumia Benamour ( Président Directeur Général )  Taha Laassibi ( Respons. RH )  Adil ElMarmouke ( Responsable Informatique )</t>
  </si>
  <si>
    <t>injection, soufflage, extrusion de matières plastiques</t>
  </si>
  <si>
    <t>Tk Béton</t>
  </si>
  <si>
    <t>TK BÉTON</t>
  </si>
  <si>
    <t>Nouvelle Zone Industrielle Belad Dendoun - Sidi Taybi  14000 Kénitra - Maroc</t>
  </si>
  <si>
    <t>https://www.kerix.net/fr/annuaire-entreprise/tk-beton</t>
  </si>
  <si>
    <t>Azzedine Krafssi ( Gérant )    Driss Touil ( Directeur Général )</t>
  </si>
  <si>
    <t>Fabrication de produits préfabriqués, pavés autobloquants, bordures, bordurettes</t>
  </si>
  <si>
    <t>Béton - produits en, Parpaings, pavés en béton, Matériaux de construction - négoce, Matériaux de construction, Pavés et dallages divers</t>
  </si>
  <si>
    <t>Medagro</t>
  </si>
  <si>
    <t>Le palais d'amenagement</t>
  </si>
  <si>
    <t>Riva automobiles</t>
  </si>
  <si>
    <t>RIVA AUTOMOBILE</t>
  </si>
  <si>
    <t>347, Z.I., rte de Marrakech 24000 El Jadida - Maroc</t>
  </si>
  <si>
    <t>https://www.kerix.net/fr/annuaire-entreprise/riva-automobile</t>
  </si>
  <si>
    <t>Fouad Mnebhi ( Directeur de pôle )</t>
  </si>
  <si>
    <t>Vente de véhicules automobiles Renault-Dacia</t>
  </si>
  <si>
    <t>Automobiles, Automobiles, Concessionnaires régionaux et locaux</t>
  </si>
  <si>
    <t>Armafort</t>
  </si>
  <si>
    <t>ARMAFORT</t>
  </si>
  <si>
    <t>quartier Lissasfa, route d'El Jadida , km. 8 20230 Casablanca - Maroc</t>
  </si>
  <si>
    <t>https://www.kerix.net/fr/annuaire-entreprise/armafort</t>
  </si>
  <si>
    <t>Afif Ibnoussina ( Gérant )</t>
  </si>
  <si>
    <t>Fabrication et vente du béton prêt à l'emploi</t>
  </si>
  <si>
    <t>N.a.s.m.trading</t>
  </si>
  <si>
    <t>Med paper</t>
  </si>
  <si>
    <t>MED PAPER</t>
  </si>
  <si>
    <t>Zone indust Moghogha, route de Tetouan , allée 1, lot 19 90000 Tanger - Maroc</t>
  </si>
  <si>
    <t>https://www.kerix.net/fr/annuaire-entreprise/med-paper</t>
  </si>
  <si>
    <t>Mohsin Sefrioui ( Président)  Karim Elbague ( Directeur Usine )  Mohamed Kabouss ( Responsable Informatique )</t>
  </si>
  <si>
    <t>Fabrication et transformation de papier édition, écriture et emballages. Certification ISO 9001/2000 (2004)</t>
  </si>
  <si>
    <t>Emballages, conditionnements en papier et carton, Papier et carton -emballages et conditionnements divers, Papeterie, articles en papier, Papeterie -articles, Dossiers, dossiers suspendus, Cahiers, articles scolaires, Papeterie de bureau, Papiers, Papier pour l'impression et l'écriture, Papier à usage graphique, Papier pour emballage</t>
  </si>
  <si>
    <t>Marostone</t>
  </si>
  <si>
    <t>MAROSTONE</t>
  </si>
  <si>
    <t>Douar Souaka, route Oulad Abbou, Z.I. Sidi El Mekki  26100 Berrechid - Maroc</t>
  </si>
  <si>
    <t>https://www.kerix.net/fr/annuaire-entreprise/marostone</t>
  </si>
  <si>
    <t>Ahmed Laânani ( Gérant )</t>
  </si>
  <si>
    <t>Transformation de marbre et granit</t>
  </si>
  <si>
    <t>Carrelage, dallage, marbrerie de bâtiment-entreprises, Marbrerie de bâtiment, revêtements, pierre naturelle (entreprises), Carrières, pierres naturelles et demi-produits, Marbre, granit et pierres naturelles</t>
  </si>
  <si>
    <t>Redafood</t>
  </si>
  <si>
    <t>REDAFOOD</t>
  </si>
  <si>
    <t>https://www.kerix.net/fr/annuaire-entreprise/redafood</t>
  </si>
  <si>
    <t>Mustapha Quendouchen ( Gérant )</t>
  </si>
  <si>
    <t>Fabrication de biscuits</t>
  </si>
  <si>
    <t>Perfect Distrub</t>
  </si>
  <si>
    <t>Mohcine entreprise</t>
  </si>
  <si>
    <t>MOHCINE ENTREPRISE</t>
  </si>
  <si>
    <t>hay Saada - ex Mazola (q. Aviation) , n° 56 rue 7, rés. Ait Abdelmoumen - Hay Hassani  20200 Casablanca - Maroc</t>
  </si>
  <si>
    <t>https://www.kerix.net/fr/annuaire-entreprise/mohcine-entreprise</t>
  </si>
  <si>
    <t>Abdallah Ifssat ( Gérant )  Khadija Ifssat ( Directeur Administratif et Financier )    Fatima Ben Broukh ( Respons. RH )    Nadia Kissam ( Directeur Marketing )</t>
  </si>
  <si>
    <t>travaux de batiment tce, voirie,  marbre</t>
  </si>
  <si>
    <t>Bâtiment -construction de, Résidences, petits ensembles (construction), Carrelage, dallage, marbrerie de bâtiment-entreprises, Marbrerie de bâtiment, revêtements, pierre naturelle (entreprises), Travaux publics -entreprises, Assainissement, voirie, adduction (travaux publics)</t>
  </si>
  <si>
    <t>La Source Bleu De  Travaux</t>
  </si>
  <si>
    <t>Aluminium El Marwa</t>
  </si>
  <si>
    <t>Société Sogestas (Société De Gestion Des Stations)</t>
  </si>
  <si>
    <t>Rapidis</t>
  </si>
  <si>
    <t>Equilibrium</t>
  </si>
  <si>
    <t>Infag</t>
  </si>
  <si>
    <t>INFAG</t>
  </si>
  <si>
    <t>Av. 801, rue Ibn Al Bannae, Sidi Brahim 30000 Fés - Maroc</t>
  </si>
  <si>
    <t>https://www.kerix.net/fr/annuaire-entreprise/infag</t>
  </si>
  <si>
    <t>Abdelhadi Slaoui ( Président)    Yacine Slaoui ( Directeur Général )</t>
  </si>
  <si>
    <t>Confection prêt à porter</t>
  </si>
  <si>
    <t>El Hantate</t>
  </si>
  <si>
    <t>EL HANTATE</t>
  </si>
  <si>
    <t>avenue Abdelkader Essahraoui , ang. Dix Mars  20450 Casablanca - Maroc</t>
  </si>
  <si>
    <t>https://www.kerix.net/fr/annuaire-entreprise/el-hantate</t>
  </si>
  <si>
    <t>Abderrahim Sadiki ( Co-Gérant )    Karima Addahre ( Co-Gérant )</t>
  </si>
  <si>
    <t>Station-service, café-restaurant, vente de pneumatiques</t>
  </si>
  <si>
    <t>Ste El Khidre</t>
  </si>
  <si>
    <t>Industrielle dérivés acier - Sindafer</t>
  </si>
  <si>
    <t>SINDAFER</t>
  </si>
  <si>
    <t>Tabriquet, Z.I. - lot.2 11000 Salé - Maroc</t>
  </si>
  <si>
    <t>https://www.kerix.net/fr/annuaire-entreprise/sindafer</t>
  </si>
  <si>
    <t>Mounir Ouaalil ( Gérant )</t>
  </si>
  <si>
    <t>Naft Souss</t>
  </si>
  <si>
    <t>NAFTSOUSS</t>
  </si>
  <si>
    <t>km 3, route de Tiznit Sidi Bibi 87452 Massa - Maroc</t>
  </si>
  <si>
    <t>https://www.kerix.net/fr/annuaire-entreprise/naftsouss</t>
  </si>
  <si>
    <t>Lahcen Laasri ( Gérant )</t>
  </si>
  <si>
    <t>Distribution de carburants, lubrifiants et gaz</t>
  </si>
  <si>
    <t>Ara-Plast</t>
  </si>
  <si>
    <t>ARA-PLAST</t>
  </si>
  <si>
    <t>Lahraouiyine, douar Ouled Emellouk, route 1033 29004 Tit Mellil - Maroc</t>
  </si>
  <si>
    <t>https://www.kerix.net/fr/annuaire-entreprise/ara-plast</t>
  </si>
  <si>
    <t>Hassan ElKassimi ( Gérant )</t>
  </si>
  <si>
    <t>Transformation de matière plastique: soufflage et moulage</t>
  </si>
  <si>
    <t>Culture Moto</t>
  </si>
  <si>
    <t>CULTURE MOTO</t>
  </si>
  <si>
    <t>110, avenue du Deux Mars 20490 Casablanca - Maroc</t>
  </si>
  <si>
    <t>https://www.kerix.net/fr/annuaire-entreprise/culture-moto</t>
  </si>
  <si>
    <t>Aziz Kammah ( Gérant )  Anas Marchich ( Directeur Marketing )</t>
  </si>
  <si>
    <t>Importation de motos, scooters et accessoires</t>
  </si>
  <si>
    <t>Kymco(scooter), Ipone(lubrifiants), Longjia(motos), Zontes(motos)</t>
  </si>
  <si>
    <t>Orque Sanitaire</t>
  </si>
  <si>
    <t>ORQUE SANITAIRE</t>
  </si>
  <si>
    <t>https://www.kerix.net/fr/annuaire-entreprise/orque-sanitaire</t>
  </si>
  <si>
    <t>Azzedine Essaidi ( Gérant )    Mohamed Essaidi ( Directeur Général )</t>
  </si>
  <si>
    <t>Importation de matériel sanitaire</t>
  </si>
  <si>
    <t>Distributeurs automatiques, Distributeurs d'articles sanitaires, Sanitaires -appareils, Appareils sanitaires</t>
  </si>
  <si>
    <t>Soremar Group</t>
  </si>
  <si>
    <t>SOREMAR GROUP</t>
  </si>
  <si>
    <t>17, rue Le Catelet , imm. Groupe Soremar, Belvédère 20300 Casablanca - Maroc</t>
  </si>
  <si>
    <t>https://www.kerix.net/fr/annuaire-entreprise/soremar-group</t>
  </si>
  <si>
    <t>Noureddine Gnaou ( Gérant )  Noureddine Gnaou ( Responsable Export )</t>
  </si>
  <si>
    <t>Equipement de navigation . Electronique. Télécommunication. Plaisance. Lutte contre l'incendie</t>
  </si>
  <si>
    <t>Raytheon, Navigo, Garmin</t>
  </si>
  <si>
    <t>Abnafils</t>
  </si>
  <si>
    <t>Bentanegi Construction Moderne Becom</t>
  </si>
  <si>
    <t>Arsat al iskane</t>
  </si>
  <si>
    <t>Pharma Smir</t>
  </si>
  <si>
    <t>PHARMA SMIR</t>
  </si>
  <si>
    <t>rue du Sebou - Aïn Khbbaz - BP769 93000 Tétouan - Maroc</t>
  </si>
  <si>
    <t>https://www.kerix.net/fr/annuaire-entreprise/pharma-smir</t>
  </si>
  <si>
    <t>Abdellatif Medouar ( Gérant )  Haniya Fassi Fihri ( Responsable administratif et fin. )</t>
  </si>
  <si>
    <t>Elg</t>
  </si>
  <si>
    <t>ELG</t>
  </si>
  <si>
    <t>149, avenue Mohamed Erradi -ex 1 , zone ind. Moulay Rachid 20450 Casablanca - Maroc</t>
  </si>
  <si>
    <t>https://www.kerix.net/fr/annuaire-entreprise/elg</t>
  </si>
  <si>
    <t>Mohamed Filali Chahad ( Gérant )</t>
  </si>
  <si>
    <t>Fournitures industrielles</t>
  </si>
  <si>
    <t>Naciri développement</t>
  </si>
  <si>
    <t>NACIRI DÉVELOPPEMENT</t>
  </si>
  <si>
    <t>52, bd Mohamed Zerktouni , 5°ét. 20060 Casablanca - Maroc</t>
  </si>
  <si>
    <t>https://www.kerix.net/fr/annuaire-entreprise/naciri-developpement</t>
  </si>
  <si>
    <t>Omar Naciri ( Gérant )</t>
  </si>
  <si>
    <t>Immobilier -commerce et services, Promotion immobilière, Promoteurs-constructeurs</t>
  </si>
  <si>
    <t>Casadiaa(immobilier)</t>
  </si>
  <si>
    <t>Societe avicole ben omar</t>
  </si>
  <si>
    <t>Marobac (Alpha 55)</t>
  </si>
  <si>
    <t>Bye room</t>
  </si>
  <si>
    <t>BYE ROOM</t>
  </si>
  <si>
    <t>quartier Lissasfa, route d'El Jadida , lot. n° 5, Bab El Kheir  20230 Casablanca - Maroc</t>
  </si>
  <si>
    <t>https://www.kerix.net/fr/annuaire-entreprise/bye-room</t>
  </si>
  <si>
    <t>Belaïd Nsiri ( Gérant )</t>
  </si>
  <si>
    <t>Aménagement de bureaux et travaux de menuiserie</t>
  </si>
  <si>
    <t>Agencements et installations, Bureaux-agencement, Menuiserie aluminium, acier, pvc, Menuiserie aluminium -fabr, Menuiserie bois, Menuiserie industrielle bois-fabrication</t>
  </si>
  <si>
    <t>Paframa Sarl</t>
  </si>
  <si>
    <t>PAFRAMA</t>
  </si>
  <si>
    <t>quartier Lissasfa, route d'El Jadida , km.9. Zone industrielle 20230 Casablanca - Maroc</t>
  </si>
  <si>
    <t>https://www.kerix.net/fr/annuaire-entreprise/paframa</t>
  </si>
  <si>
    <t>Abderrahmane Ablad ( Administrateur Unique )</t>
  </si>
  <si>
    <t>Importation, transformation de papiers et cartons</t>
  </si>
  <si>
    <t>Hotel Riu Tikida garden</t>
  </si>
  <si>
    <t>HOTEL RIU TIKIDA GARDEN</t>
  </si>
  <si>
    <t>circuit de la palmeraie 40070 Marrakech - Maroc</t>
  </si>
  <si>
    <t>https://www.kerix.net/fr/annuaire-entreprise/hotel-riu-tikida-garden</t>
  </si>
  <si>
    <t>Ahmed Benabbés Taarji ( Président)    Jalil Benabbés Taarji ( Administrateur)    Jalil Benabbés Taarji ( Administrateur Directeur Général )    Youssef Bennouna ( Directeur Administratif et Financier )  Abderrazak Taha ( Directeur )  Sekkou Ouraïch ( Directeur Ventes )</t>
  </si>
  <si>
    <t>Hotel****. Centre de balnéothérapie, centre de conférences</t>
  </si>
  <si>
    <t>Tikida Hotels (Maroc)</t>
  </si>
  <si>
    <t>Actif Real Estate</t>
  </si>
  <si>
    <t>Ste socadeleg</t>
  </si>
  <si>
    <t>Tirso Maroc</t>
  </si>
  <si>
    <t>TIRSO MAROC</t>
  </si>
  <si>
    <t>1, place Zellaqa , imm. Helvetia, 2° étg. 20000 Casablanca - Maroc</t>
  </si>
  <si>
    <t>https://www.kerix.net/fr/annuaire-entreprise/tirso-maroc</t>
  </si>
  <si>
    <t>Mostafa Zekri ( Directeur Général )  Amine ElOuazzani ( Directeur Général Adjoint )</t>
  </si>
  <si>
    <t>Transport et stockage de véhicules et conteneurs</t>
  </si>
  <si>
    <t>Transports -conseils et services, Commissionnaires agréés en transports, Transports par véhicules spécialisés, Transports par containers</t>
  </si>
  <si>
    <t>Caprisaf</t>
  </si>
  <si>
    <t>CAPRISAF</t>
  </si>
  <si>
    <t>bd Djorf el Youdi - Q.I. 46000 Safi - Maroc</t>
  </si>
  <si>
    <t>https://www.kerix.net/fr/annuaire-entreprise/caprisaf</t>
  </si>
  <si>
    <t>Azeddine ElHammar ( Gérant )</t>
  </si>
  <si>
    <t>Conserves d'olives et de câpres</t>
  </si>
  <si>
    <t>Conserves alimentaires, Fruits -conserves, Conserves au vinaigre ou saumure</t>
  </si>
  <si>
    <t>Agriberry</t>
  </si>
  <si>
    <t>Ste Bab El Kebir</t>
  </si>
  <si>
    <t>Aquare Beach</t>
  </si>
  <si>
    <t>Npone</t>
  </si>
  <si>
    <t>Afreur</t>
  </si>
  <si>
    <t>Univers Phyto</t>
  </si>
  <si>
    <t>UNIVERS PHYTO</t>
  </si>
  <si>
    <t>C.R. Lamhadi, Sebt El Guerdane - BP 393 83000 Taroudant - Maroc</t>
  </si>
  <si>
    <t>https://www.kerix.net/fr/annuaire-entreprise/univers-phyto</t>
  </si>
  <si>
    <t>Aménagement agricole, matériel d'irrigation, fil de fer, filet agricole, pompage solaire, atomiseur</t>
  </si>
  <si>
    <t>Lida, Fertix, YL</t>
  </si>
  <si>
    <t>Golden Star Industrial Corp</t>
  </si>
  <si>
    <t>Gemarnek btp</t>
  </si>
  <si>
    <t>Eurologistique</t>
  </si>
  <si>
    <t>Comalive</t>
  </si>
  <si>
    <t>Doc'archives</t>
  </si>
  <si>
    <t>DOC'ARCHIVES</t>
  </si>
  <si>
    <t>111,  Parc industr. Cfcim-Oulad Salah 27182 Bouskoura - Maroc</t>
  </si>
  <si>
    <t>https://www.kerix.net/fr/annuaire-entreprise/docarchives</t>
  </si>
  <si>
    <t>Nabil ElBied ( Directeur Général )</t>
  </si>
  <si>
    <t>Gestion électronique des documents, destruction et conservation d'archives.</t>
  </si>
  <si>
    <t>Bruynzeel</t>
  </si>
  <si>
    <t>Apm Terminals Management Morocco</t>
  </si>
  <si>
    <t>Station Services Drarga</t>
  </si>
  <si>
    <t>Avanzit technologie maroc</t>
  </si>
  <si>
    <t>AVANZIT TECHNOLOGIE MAROC</t>
  </si>
  <si>
    <t>3, rue Zerhoun , Souissi 10700 Rabat - Maroc</t>
  </si>
  <si>
    <t>https://www.kerix.net/fr/annuaire-entreprise/avanzit-technologie-maroc</t>
  </si>
  <si>
    <t>Sarah Saous ( Directeur Général )</t>
  </si>
  <si>
    <t>Travaux de génie civil, mise en place du câble fibre optique, raccordement des clients et sites</t>
  </si>
  <si>
    <t>Télécommunication -études et réalisations de réseaux, Câblage réseaux fibre optique</t>
  </si>
  <si>
    <t>Friofrisur</t>
  </si>
  <si>
    <t>FRIOFRISUR</t>
  </si>
  <si>
    <t>25, av. Youssef Ibno Tachfine, imm. Ibn Batouta Mall , 6° étg. local D6.07  90000 Tanger - Maroc</t>
  </si>
  <si>
    <t>https://www.kerix.net/fr/annuaire-entreprise/friofrisur</t>
  </si>
  <si>
    <t>Jamal Begdouri ( Directeur Général )</t>
  </si>
  <si>
    <t>Transport national et international de marchandises, commissionnaire de transport</t>
  </si>
  <si>
    <t>Transports -conseils et services, Commissionnaires agréés en transports, Transitaires, Transports routiers (entreprises), Transports routiers de marchandises, Transports internationaux tir</t>
  </si>
  <si>
    <t>Alucop</t>
  </si>
  <si>
    <t>Altatrav</t>
  </si>
  <si>
    <t>Khalid Fisheries</t>
  </si>
  <si>
    <t>Frieslandcampina Morocco</t>
  </si>
  <si>
    <t>Errahma park</t>
  </si>
  <si>
    <t>Lycee français guy de maupassant - prive</t>
  </si>
  <si>
    <t>International Brands Africa</t>
  </si>
  <si>
    <t>Moulins Al Madina</t>
  </si>
  <si>
    <t>LES MOULINS AL MADINA</t>
  </si>
  <si>
    <t>141,  zône industrielle El Jadida 24040 El Jadida - Maroc</t>
  </si>
  <si>
    <t>https://www.kerix.net/fr/annuaire-entreprise/les-moulins-al-madina</t>
  </si>
  <si>
    <t>Mohamed Abou ElHaoul ( Gérant )    Bouchaib Khadraoui ( Directeur des Ressources Humaines )</t>
  </si>
  <si>
    <t>Maghrebnet</t>
  </si>
  <si>
    <t>MAGHREBNET</t>
  </si>
  <si>
    <t>6, rue Ibn El Yasmine , av. de La Victoire 10000 Rabat - Maroc</t>
  </si>
  <si>
    <t>https://www.kerix.net/fr/annuaire-entreprise/maghrebnet</t>
  </si>
  <si>
    <t>Imane Rtabi ( Gérant )</t>
  </si>
  <si>
    <t>Intégrateur de systèmes de vidéosurveillance et de contrôle d'accés. Intégrateur de solutions Lan et Wan</t>
  </si>
  <si>
    <t>Ondas</t>
  </si>
  <si>
    <t>Bérenger</t>
  </si>
  <si>
    <t>BÉRENGER</t>
  </si>
  <si>
    <t>quartier Lissasfa, route d'El Jadida , km.14 20230 Casablanca - Maroc</t>
  </si>
  <si>
    <t>https://www.kerix.net/fr/annuaire-entreprise/berenger</t>
  </si>
  <si>
    <t>Eric Lefort ( Président)    Mchich Alami Hassani ( Directeur )  Kenza Berrada ( Directeur Administratif et Financier )</t>
  </si>
  <si>
    <t>Matériel de travaux publics, mines, carrières, compresseurs, manutention aérienne, levage, et environnement</t>
  </si>
  <si>
    <t>Bomag, Marini-Ermont, Ms(environnement), Ram Environnement, Sandvik(minier), Secmair, Astra, Hyundai(camions), Elkon</t>
  </si>
  <si>
    <t>Groupe Premium (maroc)</t>
  </si>
  <si>
    <t>Master Remorque</t>
  </si>
  <si>
    <t>Sky morocco hospitality</t>
  </si>
  <si>
    <t>Globe nettoyage</t>
  </si>
  <si>
    <t>GLONET</t>
  </si>
  <si>
    <t>5, avenue Kennedy, imm. Essalam 2° étg. 46000 Safi - Maroc</t>
  </si>
  <si>
    <t>https://www.kerix.net/fr/annuaire-entreprise/glonet</t>
  </si>
  <si>
    <t>Abdelouahed Aatifi ( Directeur Général )</t>
  </si>
  <si>
    <t>Nettoyage, gardiennage, jardinage</t>
  </si>
  <si>
    <t>le monde du bricolage (Bricoma Agadir)</t>
  </si>
  <si>
    <t>BRICOMA AGADIR</t>
  </si>
  <si>
    <t>Bab Al Madina 26 Tilila 80000 Agadir - Maroc</t>
  </si>
  <si>
    <t>https://www.kerix.net/fr/annuaire-entreprise/bricoma-agadir</t>
  </si>
  <si>
    <t>Mohamed Filali Chahad ( Président Directeur Général )    Youssef Benzineb ( Directeur Financier )    Youssef Benjelloun ( Directeur Commercial )    Driss Filali Chahad ( Directeur développement )    Abdelouahed Filali Chahad ( Directeur Achats )</t>
  </si>
  <si>
    <t>Grande surface de bricolage: vente de tout matériel de bricolage: outillage, électricité, plomberie, sanitaire, jardinage, peinture, droguerie, meubles et ameublement, ...</t>
  </si>
  <si>
    <t>Delight Event Management</t>
  </si>
  <si>
    <t>DELIGHT EVENT</t>
  </si>
  <si>
    <t>60 bd Mohammed V - résid. City bureaux, 5°ét. 40000 Marrakech - Maroc</t>
  </si>
  <si>
    <t>https://www.kerix.net/fr/annuaire-entreprise/delight-event</t>
  </si>
  <si>
    <t>Brice Jakubowicz ( Gérant )  Loïc Tregoat ( Directeur Technique )</t>
  </si>
  <si>
    <t>Organisation d'évènements</t>
  </si>
  <si>
    <t>Congrès, séminaires, événements, organisation, Création d'événements</t>
  </si>
  <si>
    <t>Borj abyad</t>
  </si>
  <si>
    <t>Marbar</t>
  </si>
  <si>
    <t>MARBAR</t>
  </si>
  <si>
    <t>3, rue Ibn Khalikane , quartier Palmier 20340 Casablanca - Maroc</t>
  </si>
  <si>
    <t>https://www.kerix.net/fr/annuaire-entreprise/marbar</t>
  </si>
  <si>
    <t>Hassan Chami ( Président)    Abdelmoughit Bouayad ( Administrateur)    Jawad Benbrahim ( Administrateur)  Khalid Chami ( Administrateur)    Mohamed Lyoussi ( Administrateur)  Mohamed Slaoui ( Administrateur)  Karim Benbrahim ( Administrateur)    Karim Benbrahim ( Administrateur Directeur Général )    Amal Ibnyahya ( Directeur Administratif et Financier )</t>
  </si>
  <si>
    <t>Holding (Marbar chimie, Marbar logistics, Sodap Maroc, Marphyt)</t>
  </si>
  <si>
    <t>Finance, Holding et assimilés, Participations financières, Gestion de portefeuilles financiers</t>
  </si>
  <si>
    <t>Grains Mabrouka</t>
  </si>
  <si>
    <t>Square Stone</t>
  </si>
  <si>
    <t>Cosmos Electro</t>
  </si>
  <si>
    <t>COSMOS ELECTRO</t>
  </si>
  <si>
    <t>10, avenue Houmane El Fetouaki 20080 Casablanca - Maroc</t>
  </si>
  <si>
    <t>https://www.kerix.net/fr/annuaire-entreprise/cosmos-electro</t>
  </si>
  <si>
    <t>Mohamed Ben Mezouara ( Directeur Général )</t>
  </si>
  <si>
    <t>Importation de matériel électroménager</t>
  </si>
  <si>
    <t>Samsung (électroménager), Bosch (électroménager), Franke</t>
  </si>
  <si>
    <t>Forum international</t>
  </si>
  <si>
    <t>FORUM INTERNATIONAL</t>
  </si>
  <si>
    <t>https://www.kerix.net/fr/annuaire-entreprise/forum-international</t>
  </si>
  <si>
    <t>Saïd Rkaïbi ( Président)    Karim Alami ( Directeur Général )</t>
  </si>
  <si>
    <t>Intégration de solutions informatiques .</t>
  </si>
  <si>
    <t>Groupe Medtech</t>
  </si>
  <si>
    <t>Professional Labo</t>
  </si>
  <si>
    <t>PROFESSIONAL LABO</t>
  </si>
  <si>
    <t>107, lot. Mauritania (Sidi Bernoussi) , bd de New York  20590 Casablanca - Maroc</t>
  </si>
  <si>
    <t>https://www.kerix.net/fr/annuaire-entreprise/professional-labo</t>
  </si>
  <si>
    <t>Youssef Guennouni Assimi ( Directeur )  Fatima-Ezzahra Soual ( Directeur Marketing )</t>
  </si>
  <si>
    <t>Importation d'équipements scientifiques et médicaux: mobilier, produits chimiques, réactifs, consommables, matériels, milieux de culture</t>
  </si>
  <si>
    <t>Mc pharma</t>
  </si>
  <si>
    <t>MC PHARMA</t>
  </si>
  <si>
    <t>quartier Bachkou (Polo) , lot. 10, rue 7  20100 Casablanca - Maroc</t>
  </si>
  <si>
    <t>https://www.kerix.net/fr/annuaire-entreprise/mc-pharma</t>
  </si>
  <si>
    <t>Abderrahmane Hassouni ( Président Directeur Général )    Mohamed Drissi Khaytouni ( Directeur Général )</t>
  </si>
  <si>
    <t>Fabrication de produits pharmaceutiques</t>
  </si>
  <si>
    <t>Poly Vaisselle</t>
  </si>
  <si>
    <t>Sidk Alkhair</t>
  </si>
  <si>
    <t>Vilmorin atlas</t>
  </si>
  <si>
    <t>VILMORIN ATLAS</t>
  </si>
  <si>
    <t>quartier Oasis , route de l'Oasis- résid. Oasis square 20100 Casablanca - Maroc</t>
  </si>
  <si>
    <t>https://www.kerix.net/fr/annuaire-entreprise/vilmorin-atlas</t>
  </si>
  <si>
    <t>Rodolphe Millet ( Gérant)  Bruno Ollivier ( Directeur )</t>
  </si>
  <si>
    <t>Distribution de semences professionnelles potagères</t>
  </si>
  <si>
    <t>Vilmorin - Clause - Harris Moran - Mks</t>
  </si>
  <si>
    <t>Vilmorin (france)</t>
  </si>
  <si>
    <t>Prolight</t>
  </si>
  <si>
    <t>PROLIGHT LIVING</t>
  </si>
  <si>
    <t>6, rue Attabari , Ghandi Mall  20103 Casablanca - Maroc</t>
  </si>
  <si>
    <t>https://www.kerix.net/fr/annuaire-entreprise/prolight-living</t>
  </si>
  <si>
    <t>Younes ElAlj ( Co-Gérant )    Salma Bennis ( Co-Gérant )</t>
  </si>
  <si>
    <t>Etude, conseil et commercialisation des produits liés à l'éclairage</t>
  </si>
  <si>
    <t>Éclairage, Éclairage commercial et de bureaux</t>
  </si>
  <si>
    <t>Sabomat</t>
  </si>
  <si>
    <t>SABOMAT</t>
  </si>
  <si>
    <t>Khénifra</t>
  </si>
  <si>
    <t>Rue 2, n° 19 quartier Ennajah  54000 Khénifra - Maroc</t>
  </si>
  <si>
    <t>https://www.kerix.net/fr/annuaire-entreprise/sabomat</t>
  </si>
  <si>
    <t>Hamid Bahsine ( Co-Gérant )  Houmane Bahsine ( Co-Gérant )</t>
  </si>
  <si>
    <t>Cardio Plus</t>
  </si>
  <si>
    <t>CARDIO PLUS</t>
  </si>
  <si>
    <t>62, bd Abderrahim Bouabid -ex Jerrada , ang. route d' El Jadida, Green Office  20200 Casablanca - Maroc</t>
  </si>
  <si>
    <t>https://www.kerix.net/fr/annuaire-entreprise/cardio-plus</t>
  </si>
  <si>
    <t>Abderrahim ElKanbi ( Gérant )  Rachid Sarghini ( Directeur Commercial )</t>
  </si>
  <si>
    <t>Importation de matériel médico-chirurgical et consommable</t>
  </si>
  <si>
    <t>Médecine, chirurgie -matériel, Instruments médicaux et chirurgicaux, Diagnostic médical-matériel, Consommables médico-chirurgicaux</t>
  </si>
  <si>
    <t>Multidia (Imprimerie)</t>
  </si>
  <si>
    <t>PUBLIDAY MULTIDIA</t>
  </si>
  <si>
    <t>4,  Parc industriel Cfcim - Sogepib , lot. 4 27182 Bouskoura - Maroc</t>
  </si>
  <si>
    <t>https://www.kerix.net/fr/annuaire-entreprise/publiday-multidia</t>
  </si>
  <si>
    <t>Guillaume Nusse ( Gérant)  Abdellah Berrada ( Chargé de mission )  Abdellah Berrada ( Responsable Export )  Patrick Sartre ( Directeur Production )</t>
  </si>
  <si>
    <t>Impression offset, cartonnages, boites de jeux éducatifs</t>
  </si>
  <si>
    <t>Clairefontaine, Rhodia(papeterie)</t>
  </si>
  <si>
    <t>Groupe Exacompta Clairefontaine (france)</t>
  </si>
  <si>
    <t>Samadi Auto</t>
  </si>
  <si>
    <t>SAMADI AUTO</t>
  </si>
  <si>
    <t>Horizon Ns</t>
  </si>
  <si>
    <t>Intermaco</t>
  </si>
  <si>
    <t>INTERMACO</t>
  </si>
  <si>
    <t>route 109 - r.s. de Bouskoura , km 10 - Sidi Maârouf 20190 Casablanca - Maroc</t>
  </si>
  <si>
    <t>https://www.kerix.net/fr/annuaire-entreprise/intermaco</t>
  </si>
  <si>
    <t>Rachid Laânani ( Co-Gérant )  Houcine Laânani ( Co-Gérant )</t>
  </si>
  <si>
    <t>Matériaux de construction, plomberie, sanitaire</t>
  </si>
  <si>
    <t>Ecostar Maroc</t>
  </si>
  <si>
    <t>ECOSTAR MAROC</t>
  </si>
  <si>
    <t>174, lot. Hassania 90050 Asilah - Maroc</t>
  </si>
  <si>
    <t>https://www.kerix.net/fr/annuaire-entreprise/ecostar-maroc</t>
  </si>
  <si>
    <t>Abdelhadi Doukkali ( Gérant )</t>
  </si>
  <si>
    <t>Valorisation des huiles végétales usagées de friteuses</t>
  </si>
  <si>
    <t>Huiles, graisses et oléagineux, Huiles et graisses alimentaires</t>
  </si>
  <si>
    <t>Oeuf hanane et addiba</t>
  </si>
  <si>
    <t>All'in boughaz</t>
  </si>
  <si>
    <t>Sun Belts Europe</t>
  </si>
  <si>
    <t>SUN BELTS EUROPE</t>
  </si>
  <si>
    <t>z.i. route de Tetouan , allée 1, lot 33 90000 Tanger - Maroc</t>
  </si>
  <si>
    <t>https://www.kerix.net/fr/annuaire-entreprise/sun-belts-europe</t>
  </si>
  <si>
    <t>Confection de ceintures et accessoires en cuir</t>
  </si>
  <si>
    <t>Alf Dynacome</t>
  </si>
  <si>
    <t>ALF DYNACOME</t>
  </si>
  <si>
    <t>km.10 route régionale 301 - My Abdellah 24000 El Jadida - Maroc</t>
  </si>
  <si>
    <t>https://www.kerix.net/fr/annuaire-entreprise/alf-dynacome</t>
  </si>
  <si>
    <t>Bouchaib Ammar ( Gérant )</t>
  </si>
  <si>
    <t>Fabrication d'aliments pour bétail et volaille</t>
  </si>
  <si>
    <t>Societe Nibet Transport</t>
  </si>
  <si>
    <t>Futur fer</t>
  </si>
  <si>
    <t>Ocp africa</t>
  </si>
  <si>
    <t>OCP AFRICA</t>
  </si>
  <si>
    <t>https://www.kerix.net/fr/annuaire-entreprise/ocp-africa</t>
  </si>
  <si>
    <t>Mostafa Terrab ( Administrateur)    Karim Lotfi Senhadji ( Président Directeur Général )</t>
  </si>
  <si>
    <t>Commercialisation d'engrais, de produits et de services</t>
  </si>
  <si>
    <t>Chimie (matières premières), Chimie non organique, Engrais et phytosanitaire, Engrais</t>
  </si>
  <si>
    <t>Ocp</t>
  </si>
  <si>
    <t>My compagny trading</t>
  </si>
  <si>
    <t>Maroc- andalousie de peche</t>
  </si>
  <si>
    <t>Les domaines hamid</t>
  </si>
  <si>
    <t>Leader Marocain Des Bâtiments En Acier Lmba</t>
  </si>
  <si>
    <t>Youdis</t>
  </si>
  <si>
    <t>Marine species fish maroc</t>
  </si>
  <si>
    <t>Yves rocher maroc</t>
  </si>
  <si>
    <t>YVES ROCHER MAROC</t>
  </si>
  <si>
    <t>89 bis, q.i. Azli - B.p. 552 40000 Marrakech - Maroc</t>
  </si>
  <si>
    <t>https://www.kerix.net/fr/annuaire-entreprise/yves-rocher-maroc</t>
  </si>
  <si>
    <t>Omar Chtayna ( Directeur Général )  Nawal Abounadi ( Directeur Administratif et Financier )  Mariem Lamsouboer ( Directeur Marketing )  Abdelkhalek Sadouk ( Responsable Informatique )</t>
  </si>
  <si>
    <t>Distribution des produits cosmétiques</t>
  </si>
  <si>
    <t>Yves Rocher (france)</t>
  </si>
  <si>
    <t>Cement Cinder and Sand</t>
  </si>
  <si>
    <t>Habitat et service</t>
  </si>
  <si>
    <t>Dufel marruecos</t>
  </si>
  <si>
    <t>Consortium marocain</t>
  </si>
  <si>
    <t>CONSORTIUM MAROCAIN</t>
  </si>
  <si>
    <t>douar Lagouassem - zone industrielle 27182 Bouskoura - Maroc</t>
  </si>
  <si>
    <t>https://www.kerix.net/fr/annuaire-entreprise/consortium-marocain</t>
  </si>
  <si>
    <t>Hamza Hitmi ( Directeur Général )</t>
  </si>
  <si>
    <t>Produits auxiliaires, colorants, produits industriels. Certification ISO 9001/2000 (2004)</t>
  </si>
  <si>
    <t>Chimie (par applications), Produits chimiques divers, Colorants et teintures, Colorants synthétiques, Textile -industries, Matières premières, fibres textiles</t>
  </si>
  <si>
    <t>Cht(produits chimiques), Asutex(produits chimiques)</t>
  </si>
  <si>
    <t>Librairie papeterie essoussi</t>
  </si>
  <si>
    <t>Ste Kessab Delivery Fuels And Lubricants</t>
  </si>
  <si>
    <t>Fbr Cables</t>
  </si>
  <si>
    <t>FBR CÂBLES</t>
  </si>
  <si>
    <t>27, lot. Guynemer -ex O.l.m. , 2° étg., rte d'El Jadida - Oasis 20410 Casablanca - Maroc</t>
  </si>
  <si>
    <t>https://www.kerix.net/fr/annuaire-entreprise/fbr-cables</t>
  </si>
  <si>
    <t>Youssef Jennat ( Gérant )  Amine Jennat ( Directeur Général Adjoint )</t>
  </si>
  <si>
    <t>Fabrication de réseaux par fibre optique</t>
  </si>
  <si>
    <t>Câbles et fils électriques, Câbles d'énergie basse tension, Câbles de télécommunication, Télécommunication -études et réalisations de réseaux, Câblage réseaux fibre optique, Infrastructures télécom (installateurs)</t>
  </si>
  <si>
    <t>Psv Trade</t>
  </si>
  <si>
    <t>Deloitte Audit</t>
  </si>
  <si>
    <t>DELOITTE</t>
  </si>
  <si>
    <t>Casablanca Marina , bâtiment C, ivoire 3, 3° étg.  20030 Casablanca - Maroc</t>
  </si>
  <si>
    <t>https://www.kerix.net/fr/annuaire-entreprise/deloitte</t>
  </si>
  <si>
    <t>Gianmarco Monsellato ( Président)  Redouane Bellefqih ( Directeur Général )  Sami Rahal ( Directeur )  Hicham Belemqadem ( Associé audit )  Omar Lahbabi ( Associé consulting )</t>
  </si>
  <si>
    <t>Conseil juridique et fiscal</t>
  </si>
  <si>
    <t>Conseils en gestion et management, comptabilité, Fiduciaires, conseils juridiques et fiscal</t>
  </si>
  <si>
    <t>Deloitte &amp; Touch Paris,  Saba &amp; Co, Nicosie</t>
  </si>
  <si>
    <t>Riad Raha</t>
  </si>
  <si>
    <t>Attijari Payment Processing</t>
  </si>
  <si>
    <t>Le monde du bricolage tanger</t>
  </si>
  <si>
    <t>Adm projet</t>
  </si>
  <si>
    <t>Delta matériaux</t>
  </si>
  <si>
    <t>DELTA MATÉRIAUX</t>
  </si>
  <si>
    <t>bd Oqba Ben Nafia , km.7,200 20350 Casablanca - Maroc</t>
  </si>
  <si>
    <t>https://www.kerix.net/fr/annuaire-entreprise/delta-materiaux</t>
  </si>
  <si>
    <t>Abdelali Elboussairi ( Gérant )</t>
  </si>
  <si>
    <t>Immolog</t>
  </si>
  <si>
    <t>IMMOLOG</t>
  </si>
  <si>
    <t>route de Rabat (r.p. 1) , km.7 - Ain Sebaa. c/o Addoha 20600 Casablanca - Maroc</t>
  </si>
  <si>
    <t>https://www.kerix.net/fr/annuaire-entreprise/immolog</t>
  </si>
  <si>
    <t>Anas Sefrioui ( Président)</t>
  </si>
  <si>
    <t>Groupe Addoha (maroc)</t>
  </si>
  <si>
    <t>Essrifi Freres De Menuiserie</t>
  </si>
  <si>
    <t>Diversey Maroc</t>
  </si>
  <si>
    <t>DIVERSEY MAROC</t>
  </si>
  <si>
    <t>bd Ahl Loghlam (Sidi Moumen) , chemin tertiaire 1015, Indusparc, imm. B2 - 1°ét. 20400 Casablanca - Maroc</t>
  </si>
  <si>
    <t>https://www.kerix.net/fr/annuaire-entreprise/diversey-maroc</t>
  </si>
  <si>
    <t>Rachid ElKihel ( Directeur Général )  Hassan Tchah ( Directeur Financier )</t>
  </si>
  <si>
    <t>Produits et solutions pour nettoyage, détartrage et désinfection, nettoyage des membranes</t>
  </si>
  <si>
    <t>Suma, Taski</t>
  </si>
  <si>
    <t>Diversey(Usa), Solenis(Usa)</t>
  </si>
  <si>
    <t>Amcovet</t>
  </si>
  <si>
    <t>AMCOVET</t>
  </si>
  <si>
    <t>524, Parc indust Sapino 27000 Nouasseur - Maroc</t>
  </si>
  <si>
    <t>https://www.kerix.net/fr/annuaire-entreprise/amcovet</t>
  </si>
  <si>
    <t>Mohamed Kasmy ( Directeur Général )</t>
  </si>
  <si>
    <t>Produits et médicaments vétérinaires</t>
  </si>
  <si>
    <t>Domaine bhair</t>
  </si>
  <si>
    <t>Oxynord</t>
  </si>
  <si>
    <t>OXYNORD</t>
  </si>
  <si>
    <t>Zone indust Moghogha, route de Tetouan , lot. 127 -  BP397  90000 Tanger - Maroc</t>
  </si>
  <si>
    <t>https://www.kerix.net/fr/annuaire-entreprise/oxynord</t>
  </si>
  <si>
    <t>Mohamed Ammar Chammaa ( Gérant )  Driss Meziane ( Directeur Commercial )</t>
  </si>
  <si>
    <t>Production d'oxygène, dioxyde de carbone, argon, azote, hélium ... installation des fluides pour cliniques et hôpitaux</t>
  </si>
  <si>
    <t>Idoscar Auto</t>
  </si>
  <si>
    <t>Ste Compket Trading</t>
  </si>
  <si>
    <t>Intercomer</t>
  </si>
  <si>
    <t>INTERCOMER</t>
  </si>
  <si>
    <t>4, rue  Jilali Eloufir-ex Guillotte , résid. Mawlid 3, Maârif 20100 Casablanca - Maroc</t>
  </si>
  <si>
    <t>https://www.kerix.net/fr/annuaire-entreprise/intercomer</t>
  </si>
  <si>
    <t>Abdelilah Tazi Mezalek ( Gérant )</t>
  </si>
  <si>
    <t>Distribution de matériel et fournitures d'emballage</t>
  </si>
  <si>
    <t>Imperial petroleum</t>
  </si>
  <si>
    <t>O.m.c.e.</t>
  </si>
  <si>
    <t>O,m,c,e,</t>
  </si>
  <si>
    <t>O.M.C.E.</t>
  </si>
  <si>
    <t>av. Hassan II, route de la plage 12050 Skhirate - Maroc</t>
  </si>
  <si>
    <t>https://www.kerix.net/fr/annuaire-entreprise/omce</t>
  </si>
  <si>
    <t>Fouad Fahim ( Président)    ElMehdi Bouziane ( Directeur Administratif et Financier )  Hicham Arsalane ( Respons. RH )</t>
  </si>
  <si>
    <t>Fabrication et pose de tuyaux et canaux d'irrigation</t>
  </si>
  <si>
    <t>Surberry Maroc</t>
  </si>
  <si>
    <t>Sofima</t>
  </si>
  <si>
    <t>SOFIMA</t>
  </si>
  <si>
    <t>285, lotissement Lina (Sidi Maarouf) route 1029 20280 Casablanca - Maroc</t>
  </si>
  <si>
    <t>https://www.kerix.net/fr/annuaire-entreprise/sofima</t>
  </si>
  <si>
    <t>Jahmel Charbal ( Gérant )</t>
  </si>
  <si>
    <t>Installation de systèmes de couverture, isolation, étanchéité, désenfumage, éclairement. Conception des systèmes de bardage, façades légères métalliques</t>
  </si>
  <si>
    <t>Axter(étanchéité), Skydome(éclairement)</t>
  </si>
  <si>
    <t>Navara buro</t>
  </si>
  <si>
    <t>NAVARA BURO</t>
  </si>
  <si>
    <t>quartier Sidi Maarouf , 47 lotiss. Soukaina II 20190 Casablanca - Maroc</t>
  </si>
  <si>
    <t>https://www.kerix.net/fr/annuaire-entreprise/navara-buro</t>
  </si>
  <si>
    <t>Hasnae Gbaoui ( Gérant )  Mohamed Gbaoui ( Directeur Adjoint )</t>
  </si>
  <si>
    <t>Distribution de papier pour impression et emballage, matériel informatique, consommable, fourniture de bureau, imprimeur, impression numérique</t>
  </si>
  <si>
    <t>Fabriano Dallas</t>
  </si>
  <si>
    <t>Prima Foods</t>
  </si>
  <si>
    <t>PRIMA FOOD</t>
  </si>
  <si>
    <t>av. Hassan II 28810 Mohammedia - Maroc</t>
  </si>
  <si>
    <t>https://www.kerix.net/fr/annuaire-entreprise/prima-food</t>
  </si>
  <si>
    <t>John Constantin ( Gérant )  Najat Haddaoui ( Directeur )</t>
  </si>
  <si>
    <t>distribution et logistique de produits alimentaires</t>
  </si>
  <si>
    <t>Aliments surgelés, sous vide et déshydratés, Aliments déshydratés, sous vide, Entreposage, logistique, Logistique de distribution livraisons</t>
  </si>
  <si>
    <t>groupe Rahal (maroc)</t>
  </si>
  <si>
    <t>Approvisionneur technique</t>
  </si>
  <si>
    <t>APPROVISIONNEUR TECHNIQUE</t>
  </si>
  <si>
    <t>744, Parc indust Sapino 27000 Nouasseur - Maroc</t>
  </si>
  <si>
    <t>https://www.kerix.net/fr/annuaire-entreprise/approvisionneur-technique</t>
  </si>
  <si>
    <t>Hicham Loulida ( Gérant )</t>
  </si>
  <si>
    <t>Centrale d'achats industrielle.</t>
  </si>
  <si>
    <t>Baumer, Intralox, Vishay</t>
  </si>
  <si>
    <t>Alvaplast maroc</t>
  </si>
  <si>
    <t>ALVAPLAST MAROC - SOTRAFA</t>
  </si>
  <si>
    <t>rue Jabir Tabari, angle Abdellah Guennoun , résid. Tasnim Plaza, imm.A 7°étage Tanger - Maroc</t>
  </si>
  <si>
    <t>https://www.kerix.net/fr/annuaire-entreprise/alvaplast-maroc-sotrafa</t>
  </si>
  <si>
    <t>Vicente Cejas Medina ( Gérant)  Nadia Elouazzani ( Responsable administratif )</t>
  </si>
  <si>
    <t>Importation de films pour serres et géomembranes</t>
  </si>
  <si>
    <t>Étanchéité -produits, Géotextiles, géomembranes, Autres spécialités d'étanchéité, Matières plastiques (demi-produits), Films pour serres, filets agricoles, Autres demi-produits en matières plastiques</t>
  </si>
  <si>
    <t>Armando Alvarez (espagne)</t>
  </si>
  <si>
    <t>Draeger Maroc</t>
  </si>
  <si>
    <t>DRAEGER MAROC</t>
  </si>
  <si>
    <t>derb Sidi Maarouf (A.Chok) , lotissenent Mandarone 1, imm. Promoffice 20550 Casablanca - Maroc</t>
  </si>
  <si>
    <t>https://www.kerix.net/fr/annuaire-entreprise/draeger-maroc</t>
  </si>
  <si>
    <t>Omar Kahlain ( Gérant )</t>
  </si>
  <si>
    <t>Appareils médicaux et équipements de sécurité</t>
  </si>
  <si>
    <t>Systemes techniques ac</t>
  </si>
  <si>
    <t>STAC</t>
  </si>
  <si>
    <t>R.N. 1 - Km. 92, commune rurale Laaouamra  92000 Larache - Maroc</t>
  </si>
  <si>
    <t>https://www.kerix.net/fr/annuaire-entreprise/stac</t>
  </si>
  <si>
    <t>Hassan Lgarch ( Directeur Général )</t>
  </si>
  <si>
    <t>Fabrication des accessoires en aluminium</t>
  </si>
  <si>
    <t>Quincaillerie, Quincaillerie pour menuiserie alu pvc</t>
  </si>
  <si>
    <t>Tiktok</t>
  </si>
  <si>
    <t>Bourse de Casablanca</t>
  </si>
  <si>
    <t>BOURSE DE CASABLANCA</t>
  </si>
  <si>
    <t>av de l' Armée Royale , angle rue Errachid Mohammed 20000 Casablanca - Maroc</t>
  </si>
  <si>
    <t>https://www.kerix.net/fr/annuaire-entreprise/bourse-de-casablanca</t>
  </si>
  <si>
    <t>Brahim Benjelloun Touimi ( Président)    Tarik Senhaji ( Directeur Général )  Mohamed Saad ( Directeur Général Adjoint )  Ahmed Arharbi ( Directeur opérations marchés )  Sanaa Fahmi Jamai ( Directeur capital humain )  Badr Benyoussef ( Directeur développement )</t>
  </si>
  <si>
    <t>Gestion et développement du marché des valeurs mobilières</t>
  </si>
  <si>
    <t>Finance, Autres organismes financiers, Information d'entreprises et gestion de créances, Informations boursières et financières</t>
  </si>
  <si>
    <t>Med Tph</t>
  </si>
  <si>
    <t>Delipat</t>
  </si>
  <si>
    <t>Agro food services</t>
  </si>
  <si>
    <t>Megarama maroc  sarl</t>
  </si>
  <si>
    <t>MEGARAMA MAROC</t>
  </si>
  <si>
    <t>bd de la Corniche (Ain Diab) , Ain Diab 20050 Casablanca - Maroc</t>
  </si>
  <si>
    <t>https://www.kerix.net/fr/annuaire-entreprise/megarama-maroc</t>
  </si>
  <si>
    <t>Jean-Pierre Lemoine ( Président)  Olivier Labarthe ( Directeur Général )  Cyril Audineau ( Directeur )</t>
  </si>
  <si>
    <t>exploitation de salles de cinéma. Location de salles de congrés</t>
  </si>
  <si>
    <t>Afourar Automobiles</t>
  </si>
  <si>
    <t>AFOURAR AUTOMOBILES</t>
  </si>
  <si>
    <t>km.8 zone industrielle - concession Renault 23000 Beni Mellal - Maroc</t>
  </si>
  <si>
    <t>https://www.kerix.net/fr/annuaire-entreprise/afourar-automobiles</t>
  </si>
  <si>
    <t>Abdelmajid Belmakki ( Gérant )</t>
  </si>
  <si>
    <t>Commercialisation de voitures automobiles neuves. Concessionnaire Renault</t>
  </si>
  <si>
    <t>Donnée manquante : Stock 2020; Donnée manquante : Stock 2023; Valeur négative ou nulle détectée aux extrémités</t>
  </si>
  <si>
    <t>Casadis food</t>
  </si>
  <si>
    <t>Moulins khair Aljanoub</t>
  </si>
  <si>
    <t>MOULINS KHAIR ALJANOUB</t>
  </si>
  <si>
    <t>24, rue Jilali Ghafiri (Ain Sebaa) 20250 Casablanca - Maroc</t>
  </si>
  <si>
    <t>https://www.kerix.net/fr/annuaire-entreprise/moulins-khair-aljanoub</t>
  </si>
  <si>
    <t>Ahmed Moustaid ( Administrateur Délégué )</t>
  </si>
  <si>
    <t>Minoterie industrielle, blé dur et orge</t>
  </si>
  <si>
    <t>Marocluseo</t>
  </si>
  <si>
    <t>MAROCLUSEO</t>
  </si>
  <si>
    <t>30, quartier Takadoum , zone industriel Takadoum, lot. 36 10200 Rabat - Maroc</t>
  </si>
  <si>
    <t>https://www.kerix.net/fr/annuaire-entreprise/marocluseo</t>
  </si>
  <si>
    <t>Mehdi Bouayad ( Directeur Général )</t>
  </si>
  <si>
    <t>Bureau d'études techniques tous corps d'états</t>
  </si>
  <si>
    <t>Luseo (france)</t>
  </si>
  <si>
    <t>Galvafil</t>
  </si>
  <si>
    <t>GALVAFIL</t>
  </si>
  <si>
    <t>19, rue du caire -ex E (z.i. Est) , Ain Sebaa 20250 Casablanca - Maroc</t>
  </si>
  <si>
    <t>https://www.kerix.net/fr/annuaire-entreprise/galvafil</t>
  </si>
  <si>
    <t>Hassan Benmoussa Zahar ( Président)</t>
  </si>
  <si>
    <t>Tréfilage, galvanisation de fil d'acier doux, fil d'attache</t>
  </si>
  <si>
    <t>Power Maroc</t>
  </si>
  <si>
    <t>POWER MAROC</t>
  </si>
  <si>
    <t>320, bd Mohamed Zerktouni , 6° étg.  20050 Casablanca - Maroc</t>
  </si>
  <si>
    <t>https://www.kerix.net/fr/annuaire-entreprise/power-maroc</t>
  </si>
  <si>
    <t>Mhamed Sbai ( Co-Gérant )    Youssef Largou ( Co-Gérant )</t>
  </si>
  <si>
    <t>Conseil d'entreprises</t>
  </si>
  <si>
    <t>Proxagri</t>
  </si>
  <si>
    <t>PROXAGRI</t>
  </si>
  <si>
    <t>hay Kassam 01 N11 rez de chaussée 73000 Dakhla - Maroc</t>
  </si>
  <si>
    <t>https://www.kerix.net/fr/annuaire-entreprise/proxagri</t>
  </si>
  <si>
    <t>Roland Gaudiau ( Gérant)    Claudia Gaudiau ( Directeur associé )</t>
  </si>
  <si>
    <t>Toute action de soutien à l''agriculture pour le compte de tiers</t>
  </si>
  <si>
    <t>Simnes</t>
  </si>
  <si>
    <t>SIMNES</t>
  </si>
  <si>
    <t>2157, zone ind. Aïn Atiq , lot. 448, Ibn khaldoun 12000 Aïn Atiq - Maroc</t>
  </si>
  <si>
    <t>https://www.kerix.net/fr/annuaire-entreprise/simnes</t>
  </si>
  <si>
    <t>Ilyass Mouhat ( Gérant )</t>
  </si>
  <si>
    <t>Importation de pièces de rechange</t>
  </si>
  <si>
    <t>First Automotive, Alfa e-Parts, Al-ko, Beru</t>
  </si>
  <si>
    <t>Rihanord</t>
  </si>
  <si>
    <t>Station Espace Boujja Aicha Service</t>
  </si>
  <si>
    <t>Cyclopharma</t>
  </si>
  <si>
    <t>Export Vert</t>
  </si>
  <si>
    <t>Maroclear</t>
  </si>
  <si>
    <t>MAROCLEAR</t>
  </si>
  <si>
    <t>route  Al Jamia - ex route  El Jadida , 18 cité Laïa 20200 Casablanca - Maroc</t>
  </si>
  <si>
    <t>https://www.kerix.net/fr/annuaire-entreprise/maroclear</t>
  </si>
  <si>
    <t>Mounir Razki ( Président Directeur Général )</t>
  </si>
  <si>
    <t>Dépositaire central marocain des valeurs mobilières. Iso 27001</t>
  </si>
  <si>
    <t>Finance, Autres organismes financiers</t>
  </si>
  <si>
    <t>Helios Chimie</t>
  </si>
  <si>
    <t>HELIOS CHIMIE</t>
  </si>
  <si>
    <t>7, rue El Bakri -ex Dumont d'Urville 20000 Casablanca - Maroc</t>
  </si>
  <si>
    <t>https://www.kerix.net/fr/annuaire-entreprise/helios-chimie</t>
  </si>
  <si>
    <t>Abdelhamid Hamila ( Gérant )  Hanaa Lamtouni ( Responsable administratif )</t>
  </si>
  <si>
    <t>Importateur de matières premières plastiques (pvc, dop, hdpe, ldpe, pp ...)</t>
  </si>
  <si>
    <t>Dow Chemical, Exxonmobil, Sabic</t>
  </si>
  <si>
    <t>Sanilec</t>
  </si>
  <si>
    <t>SANILEC</t>
  </si>
  <si>
    <t>zone indust Oulad Salah , BP 182 27182 Bouskoura - Maroc</t>
  </si>
  <si>
    <t>https://www.kerix.net/fr/annuaire-entreprise/sanilec</t>
  </si>
  <si>
    <t>Jacques Ouanounou ( Gérant )</t>
  </si>
  <si>
    <t>matériel sanitaire, chauffage, robinetterie, robinetterie temporisée tuyaux en acier soudé et non soudé</t>
  </si>
  <si>
    <t>Chaudières et chauffe-eau collectifs, Chauffe-eau électriques, Chauffe-eau solaires, Chauffage (appareils de), Convecteurs, chauffage électrique, Sanitaires -appareils, Appareils sanitaires, Plans de toilette, Robinetterie sanitaire, Accessoires sanitaires, Autres fournitures sanitaires</t>
  </si>
  <si>
    <t>Lafarga, Denso, Ode, Sfa, Ursa, Virax, Say, Duker, Mupro, K-Flex</t>
  </si>
  <si>
    <t>Palaces et traditions</t>
  </si>
  <si>
    <t>PALACES ET TRADITIONS</t>
  </si>
  <si>
    <t>54, bd Abdelkrim Khattabi - ex Alex. 1° 20050 Casablanca - Maroc</t>
  </si>
  <si>
    <t>https://www.kerix.net/fr/annuaire-entreprise/palaces-et-traditions</t>
  </si>
  <si>
    <t>Kamal Chtira ( Gérant )  Aziz Ramadane ( Directeur central )  Mohamed Hliwat ( Directeur Administratif et Financier )  Yasser Sebbata ( Directeur des Ressources Humaines )  Mohamed Ait ElBaz ( Directeur Marketing )  Abderrahman Boudrader ( Responsable Informatique )</t>
  </si>
  <si>
    <t>Propriétaire et gestionnaire d'hotels</t>
  </si>
  <si>
    <t>Chiga services</t>
  </si>
  <si>
    <t>Station De Services Heritiers Azmizam Abdelkader</t>
  </si>
  <si>
    <t>Isomère</t>
  </si>
  <si>
    <t>ISOMÈRE</t>
  </si>
  <si>
    <t>Douar Brahma, Z.I. Bled Solb, lot. n° 75, Chellalate 28800 Mohammedia - Maroc</t>
  </si>
  <si>
    <t>https://www.kerix.net/fr/annuaire-entreprise/isomere</t>
  </si>
  <si>
    <t>Jawad Djaidi ( Gérant )</t>
  </si>
  <si>
    <t>Distribution de produits chimiques</t>
  </si>
  <si>
    <t>Chimie (par applications), Alimentation et boissons (produits chimiques), Cuir et chaussures (produits chimiques), Peintures, vernis (produits chimiques), Textiles (produits chimiques), Traitement des surfaces (produits chimiques), Produits chimiques divers</t>
  </si>
  <si>
    <t>Sudinde</t>
  </si>
  <si>
    <t>CA2E MAROC</t>
  </si>
  <si>
    <t>bd El Binaa -ex E , 36 lotiss. Snci - Z.I. Sidi Bernoussi 20590 Casablanca - Maroc</t>
  </si>
  <si>
    <t>https://www.kerix.net/fr/annuaire-entreprise/ca2e-maroc</t>
  </si>
  <si>
    <t>Hamdane Cherki ( Directeur Général )  Abdelaziz Elbouhdidi ( Directeur Commercial )  Hanaâ Frej ( Responsable Marketing )  Hamdane Cherki ( Responsable Export )</t>
  </si>
  <si>
    <t>Electricité industrielle mt/bt. Automatismes et systèmes de contrôle commande. Instrumentation et régulation. Business Intelligence</t>
  </si>
  <si>
    <t>Ibitek (france)</t>
  </si>
  <si>
    <t>Akwel El Jadida Morocco</t>
  </si>
  <si>
    <t>AKWEL ELJADIDA MOROCCO</t>
  </si>
  <si>
    <t>zône industrielle El Jadida , lot. 108 24040 El Jadida - Maroc</t>
  </si>
  <si>
    <t>https://www.kerix.net/fr/annuaire-entreprise/akwel-eljadida-morocco</t>
  </si>
  <si>
    <t>Yassine M. Bennani ( Directeur Général )</t>
  </si>
  <si>
    <t>Installation électrique</t>
  </si>
  <si>
    <t>Électricité -installations, Électricité industrielle moyenne et basse tension, Installations électricité haute-tension</t>
  </si>
  <si>
    <t>Medware sarl</t>
  </si>
  <si>
    <t>Trarem</t>
  </si>
  <si>
    <t>TRAREM AFRIQUE</t>
  </si>
  <si>
    <t>43, bd Moulay Slimane 20290 Casablanca - Maroc</t>
  </si>
  <si>
    <t>https://www.kerix.net/fr/annuaire-entreprise/trarem-afrique</t>
  </si>
  <si>
    <t>Samir Bennis ( Directeur Général )</t>
  </si>
  <si>
    <t>Conseil en aménagement, mobilier et accessoires de bureaux, mobilier scolaire, aménagement des centres d'appels, laboratoires, salles de cinéma et amphithéâtres. Certifié ISO 9001/2015, ISO 14001/2015, ISO 45001/2018</t>
  </si>
  <si>
    <t>Bureau et classement -mobilier, Sièges de bureau, Mobilier de bureau</t>
  </si>
  <si>
    <t>Herman Miller, Interstuhl, Bralco, True Design, Nowy Styl</t>
  </si>
  <si>
    <t>COMPAGNIE GENERALE DES TRAVAUX DE CONSTRUCTION</t>
  </si>
  <si>
    <t>CGTP</t>
  </si>
  <si>
    <t>Bd Mohamed Zerktouni, 6° étg., Jalal Park, Q. du Parc  28810 Mohammedia - Maroc</t>
  </si>
  <si>
    <t>https://www.kerix.net/fr/annuaire-entreprise/cgtp</t>
  </si>
  <si>
    <t>Younes Belmamoune ( Directeur Général )</t>
  </si>
  <si>
    <t>Construction de bâtiment et travaux publics, génie civil</t>
  </si>
  <si>
    <t>Delfingen Ma-Casablanca</t>
  </si>
  <si>
    <t>DELFINGEN MA</t>
  </si>
  <si>
    <t>autoroute Casa/Rabat complexe industr. Somaca 20600 Casablanca - Maroc</t>
  </si>
  <si>
    <t>https://www.kerix.net/fr/annuaire-entreprise/delfingen-ma</t>
  </si>
  <si>
    <t>Emmanuel Klinklin ( Gérant)   Bernard Streit ( Directeur Général )  Zineb Mezgueldi ( Directeur Site )</t>
  </si>
  <si>
    <t>Systèmes de protection et de fixation es cables électriques pour automobiles</t>
  </si>
  <si>
    <t>Delfingen industry (france)</t>
  </si>
  <si>
    <t>Lux Transports</t>
  </si>
  <si>
    <t>LUX TRANSPORTS</t>
  </si>
  <si>
    <t>Bd Moulay Rachid  45000 Ouarzazate - Maroc</t>
  </si>
  <si>
    <t>https://www.kerix.net/fr/annuaire-entreprise/lux-transports</t>
  </si>
  <si>
    <t>Transport urbain et interurbain</t>
  </si>
  <si>
    <t>Maniss auto</t>
  </si>
  <si>
    <t>D3 distribution</t>
  </si>
  <si>
    <t>Fresh citrus export</t>
  </si>
  <si>
    <t>Top-agro</t>
  </si>
  <si>
    <t>TOP-AGRO</t>
  </si>
  <si>
    <t>nouvelle z.i., rte de Safi, commune Jnanat , Sidi Ghanem 40000 Marrakech - Maroc</t>
  </si>
  <si>
    <t>https://www.kerix.net/fr/annuaire-entreprise/top-agro</t>
  </si>
  <si>
    <t>Ahmed Bennis ( Président)  Kamil Bennis ( Directeur Général )  Kamil Bennis ( Responsable Export )</t>
  </si>
  <si>
    <t>Conserve d'olives, conserve d'abricots. Certifié Iso 22000</t>
  </si>
  <si>
    <t>Conserves alimentaires, Légumes -conserves, Fruits -conserves, Production de conserves alimentaires</t>
  </si>
  <si>
    <t>Kamil, Ouchka, Bab Essalam</t>
  </si>
  <si>
    <t>Groupe Bennis</t>
  </si>
  <si>
    <t>Maroc soir (Groupe)</t>
  </si>
  <si>
    <t>MAROC SOIR (GROUPE)</t>
  </si>
  <si>
    <t>17, rue Othman ben Affane -ex Lafuente 20070 Casablanca - Maroc</t>
  </si>
  <si>
    <t>https://www.kerix.net/fr/annuaire-entreprise/maroc-soir-groupe</t>
  </si>
  <si>
    <t>Mohamed Haitami ( Président Directeur Général )    Kamal Elalami ( Directeur délégué )</t>
  </si>
  <si>
    <t>Edition de presse. Recrutement en ligne</t>
  </si>
  <si>
    <t>Le Matin (journal), Maroc-Soir (journal)</t>
  </si>
  <si>
    <t>Sgptv (Société de Gestion du Port de Tanger Ville)</t>
  </si>
  <si>
    <t>Belrab</t>
  </si>
  <si>
    <t>Pgtex Morocco</t>
  </si>
  <si>
    <t>Rasima</t>
  </si>
  <si>
    <t>Morocco's fruits &amp; vegetables</t>
  </si>
  <si>
    <t>Synthechim</t>
  </si>
  <si>
    <t>SYNTHECHIM</t>
  </si>
  <si>
    <t>21, rue Mohamed Souktani -ex Bapaume , 7° étg. 20310 Casablanca - Maroc</t>
  </si>
  <si>
    <t>https://www.kerix.net/fr/annuaire-entreprise/synthechim</t>
  </si>
  <si>
    <t>Driss Tahiri ( Directeur Général )  Ghali Tahiri ( Directeur Administratif et Financier )</t>
  </si>
  <si>
    <t>Distribution de résines plastiques, emballages flexibles en plastique et produits de maintenance pour ateliers plastiques</t>
  </si>
  <si>
    <t>Anticorrosion, antiabrasion -produits, Décapants et dégrippants, Chimie (par applications), Produits chimiques divers, Emballages , conditionnements en matières plastiques, Films pour l'emballage en plastique, Bouteilles, flaconnages en plastique, Caisses, cageots en plastique, Huiles et corps gras industriels, Huiles et graisses de démoulage, Lubrifiants, Lubrifiants spéciaux</t>
  </si>
  <si>
    <t>Renolit, Chevron Phillips chemicals</t>
  </si>
  <si>
    <t>Akka i&amp;s maroc</t>
  </si>
  <si>
    <t>Top sud sarl</t>
  </si>
  <si>
    <t>Dimyal</t>
  </si>
  <si>
    <t>Ste Saadia 2</t>
  </si>
  <si>
    <t>Panna Négoce</t>
  </si>
  <si>
    <t>PANNA NÉGOCE</t>
  </si>
  <si>
    <t>Aïn Chok , bd Al Qods, lotiss. Hamra 2 - 18 rue 12 20460 Casablanca - Maroc</t>
  </si>
  <si>
    <t>https://www.kerix.net/fr/annuaire-entreprise/panna-negoce</t>
  </si>
  <si>
    <t>Abdelaziz Guider ( Gérant )</t>
  </si>
  <si>
    <t>Matériel et fournitures chr</t>
  </si>
  <si>
    <t>Alimentation - matériel et fournitures pour l'industrie, Pâtisserie, confiserie-matériel et fournitures, Colorants et teintures, Colorants alimentaires</t>
  </si>
  <si>
    <t>Bousanikt</t>
  </si>
  <si>
    <t>BOUSANIKT</t>
  </si>
  <si>
    <t>293, bd Yacoub El Mansour (Beauséjour) 20200 Casablanca - Maroc</t>
  </si>
  <si>
    <t>https://www.kerix.net/fr/annuaire-entreprise/bousanikt</t>
  </si>
  <si>
    <t>Mohamed Laânani ( Gérant )  Ahmed Laânani ( Gérant )</t>
  </si>
  <si>
    <t>matériaux de construction, plomberie, sanitaire, électroménager</t>
  </si>
  <si>
    <t>Carrelages, briques et tuiles, Carreaux et carrelages, Chaudières et chauffe-eau collectifs, Chauffe-eau électriques, Chauffe-eau à gaz, Chauffe-eau solaires, Chaudières à gaz, Chauffage (appareils de), Convecteurs, chauffage électrique, Chauffage au gaz - appareils, Fournitures, matériel industriels, Fournitures industrielles, Isolation thermique et acoustique -matériaux, Isolation thermique -matériaux, Liège, Liège aggloméré pour l'isolation, Matériaux de construction - négoce, Matériaux de construction, Mobilier, meubles, Meubles de cuisine et salle de bain. agencement, Outillage, Outillage à main et portable, Outils coupants et de découpe, Quincaillerie, Quincaillerie bâtiment et sanitaire, Raccords et brides, Raccords pour tubes et tuyaux, Sanitaires -appareils, Appareils sanitaires, Douches et cabines, Plans de toilette, Meubles et accessoires pour salles de bains, Robinetterie sanitaire, Accessoires sanitaires, Autres fournitures sanitaires</t>
  </si>
  <si>
    <t>Skandi, Fabrilor, Nofer, Multiglass, Albatros, Cerpa,</t>
  </si>
  <si>
    <t>Aircar</t>
  </si>
  <si>
    <t>AIRCAR</t>
  </si>
  <si>
    <t>36B, bd d' Anfa 20000 Casablanca - Maroc</t>
  </si>
  <si>
    <t>https://www.kerix.net/fr/annuaire-entreprise/aircar</t>
  </si>
  <si>
    <t>Anas Rouissi ( Gérant )    Mehdi Rouissi ( Directeur )</t>
  </si>
  <si>
    <t>Location de voitures</t>
  </si>
  <si>
    <t>HellermannTyton Morocco</t>
  </si>
  <si>
    <t>HELLERMANNTYTON MOROCCO</t>
  </si>
  <si>
    <t>101,  Tanger automotive city - TAC , commune Jouamaa 90000 Tanger - Maroc</t>
  </si>
  <si>
    <t>https://www.kerix.net/fr/annuaire-entreprise/hellermanntyton-morocco</t>
  </si>
  <si>
    <t>Farid Lotfi ( Directeur Général )</t>
  </si>
  <si>
    <t>Injection de plastique, assemblage de pièces plastiques et métalloplastiques, fabrication des outils de fixation</t>
  </si>
  <si>
    <t>Fixations industrielles, Fixations en matières plastiques, Matières plastiques -transformation, Injection moulage, injection soufflage de plastiques</t>
  </si>
  <si>
    <t>Bci-Farm</t>
  </si>
  <si>
    <t>BCI-FARM</t>
  </si>
  <si>
    <t>133, avenue Al Moukaouama - ex Résistance , Océan 10050 Rabat - Maroc</t>
  </si>
  <si>
    <t>https://www.kerix.net/fr/annuaire-entreprise/bci-farm</t>
  </si>
  <si>
    <t>Said M'Hand ( Directeur Général )  Driss Boukhsain ( Directeur Administratif et Financier )  Tarik Hazime ( Directeur Marketing &amp; achat )  Samir Essalhi ( Directeur Informatique )</t>
  </si>
  <si>
    <t>Importation de matériels d'irrigation et engrais écologiques</t>
  </si>
  <si>
    <t>Agriculture, sylviculture, exploitation forestière - matériel, Irrigation, aspersion- matériel, Engrais et phytosanitaire, Engrais</t>
  </si>
  <si>
    <t>B.c.i.</t>
  </si>
  <si>
    <t>Shandong Fisheries (Ste)</t>
  </si>
  <si>
    <t>Rabat volaille</t>
  </si>
  <si>
    <t>Pont.Aurell Y Armengol Ma</t>
  </si>
  <si>
    <t>Wazo Packaging</t>
  </si>
  <si>
    <t>WAZO PACKAGING</t>
  </si>
  <si>
    <t>Agadir Baie, bloc B - bureau 105 80000 Agadir - Maroc</t>
  </si>
  <si>
    <t>https://www.kerix.net/fr/annuaire-entreprise/wazo-packaging</t>
  </si>
  <si>
    <t>Abdelfattah Baalla ( Gérant )</t>
  </si>
  <si>
    <t>Production, conditionnement et exportation d'agrumes</t>
  </si>
  <si>
    <t>Tresorsel Mamoun</t>
  </si>
  <si>
    <t>Agro hall souss</t>
  </si>
  <si>
    <t>Hôtel Suisse</t>
  </si>
  <si>
    <t>HÔTEL SUISSE</t>
  </si>
  <si>
    <t>bd de la Corniche (Ain Diab) , Aïn Diab 20050 Casablanca - Maroc</t>
  </si>
  <si>
    <t>https://www.kerix.net/fr/annuaire-entreprise/hotel-suisse</t>
  </si>
  <si>
    <t>Taïb Fechtali ( Président)  Saâd Fechtali ( Directeur Général )    Mohamed Mountassir ( Directeur Commercial )</t>
  </si>
  <si>
    <t>Hôtel ****A cartes accréditives: visa, diner's, carte blanche</t>
  </si>
  <si>
    <t>Sochepress</t>
  </si>
  <si>
    <t>SOCHEPRESS</t>
  </si>
  <si>
    <t>avenue Abou Bakr El Kadiri (Si Maarouf) , rue 80 n° 20 - Z.I.  20190 Casablanca - Maroc</t>
  </si>
  <si>
    <t>https://www.kerix.net/fr/annuaire-entreprise/sochepress</t>
  </si>
  <si>
    <t>Amine Benchekri ( Président Directeur Général )    Mounaïm Bouziane ( Directeur Général Adjoint )    F.Zahra Abouchikhi ( Directeur dév. culture &amp; éducation )  Med ElBachir Djennah ( Responsable administratif &amp; financier )  Mouad Bensouda ( Directeur des Ressources Humaines )  Mehdi Hamdoune ( Directeur logistique )</t>
  </si>
  <si>
    <t>Messagerie de presse grossiste en librairie, éditeur (2800 points de vente), éditeur</t>
  </si>
  <si>
    <t>Éditions, Éditions culturelles, Éditions pédagogiques, Transports express et courses, Messageries de presse et d'édition</t>
  </si>
  <si>
    <t>Edito</t>
  </si>
  <si>
    <t>Semacdo (Ste)</t>
  </si>
  <si>
    <t>Nakhla plastique</t>
  </si>
  <si>
    <t>NAKHLA PLASTIQUE</t>
  </si>
  <si>
    <t>40,  zone industr. Sidi Ghanem 40010 Marrakech - Maroc</t>
  </si>
  <si>
    <t>https://www.kerix.net/fr/annuaire-entreprise/nakhla-plastique</t>
  </si>
  <si>
    <t>Mohamed Benlyamani ( Gérant )</t>
  </si>
  <si>
    <t>Production de film agricole, tubes pvc</t>
  </si>
  <si>
    <t>Matières plastiques (demi-produits), Tubes rigides, profilés plastiques, Films pour serres, filets agricoles, Profilés et barres, Profilés plastique et caoutchouc, Tubes et tuyaux, Tubes et tuyaux en matière plastique</t>
  </si>
  <si>
    <t>Aryan's</t>
  </si>
  <si>
    <t>Aryans</t>
  </si>
  <si>
    <t>ARYAN'S</t>
  </si>
  <si>
    <t>174, bd Chefchaouni (Ain Sebaa) , km10 lot. Zakia 20250 Casablanca - Maroc</t>
  </si>
  <si>
    <t>https://www.kerix.net/fr/annuaire-entreprise/aryans</t>
  </si>
  <si>
    <t>Taoufik Ibrahimi ( Directeur Général )    Tijani Affousse ( Respons. RH )  Mohamed Chaji ( Responsable Export )  Redouane Aissa ( Responsable Informatique )</t>
  </si>
  <si>
    <t>Société intégrée en coupe, confection, broderie, sérigraphie, délavage et emballage de produits en jeans, chaine et trame, dédiée à l'export</t>
  </si>
  <si>
    <t>Prêt-à-porter, Prêt-à-porter masculin, Jeans, sportswear</t>
  </si>
  <si>
    <t>Guess, Quicksilver, Bonobo, Salsa, Roxy, Dc Shoes, le temps des Cerises</t>
  </si>
  <si>
    <t>El Orf Negoce</t>
  </si>
  <si>
    <t>Sahamaroc</t>
  </si>
  <si>
    <t>Enza  zaden maroc</t>
  </si>
  <si>
    <t>Uno.ma</t>
  </si>
  <si>
    <t>Horizon Real Estate</t>
  </si>
  <si>
    <t>Agadir bay</t>
  </si>
  <si>
    <t>AGADIR BAY</t>
  </si>
  <si>
    <t>32, rue Tarik Ibn Ziyad - Q.I.  80000 Agadir - Maroc</t>
  </si>
  <si>
    <t>https://www.kerix.net/fr/annuaire-entreprise/agadir-bay</t>
  </si>
  <si>
    <t>Ali Rgubi ( Co-Gérant )    Abdelaziz Aboulmajid ( Co-Gérant )</t>
  </si>
  <si>
    <t>Arcade Equipement</t>
  </si>
  <si>
    <t>ARCADE EQUIPEMENT</t>
  </si>
  <si>
    <t>206, bd Mohammed V 20000 Casablanca - Maroc</t>
  </si>
  <si>
    <t>https://www.kerix.net/fr/annuaire-entreprise/arcade-equipement</t>
  </si>
  <si>
    <t>Med Ghali ElKasri ( Gérant)    Salah Tlemçani ( Directeur )</t>
  </si>
  <si>
    <t>Importation et distribution de matériel de cuisine professionnel</t>
  </si>
  <si>
    <t>Eurofours, Fagor</t>
  </si>
  <si>
    <t>Fandi prefa</t>
  </si>
  <si>
    <t>FANDI PREFA</t>
  </si>
  <si>
    <t>Douar Ain Dadda Saada, rte d'Agadir Km 1 40000 Marrakech - Maroc</t>
  </si>
  <si>
    <t>https://www.kerix.net/fr/annuaire-entreprise/fandi-prefa</t>
  </si>
  <si>
    <t>Hamid Fandi ( Gérant )</t>
  </si>
  <si>
    <t>Production de pavés</t>
  </si>
  <si>
    <t>Sophachark</t>
  </si>
  <si>
    <t>Dar Nachr El Maarifa (Ste)</t>
  </si>
  <si>
    <t>DAR NACHR EL MAARIFA</t>
  </si>
  <si>
    <t>10, avenue Al Fadila , Cym 10130 Rabat - Maroc</t>
  </si>
  <si>
    <t>https://www.kerix.net/fr/annuaire-entreprise/dar-nachr-el-maarifa</t>
  </si>
  <si>
    <t>Samir Zhiri ( Directeur Général )</t>
  </si>
  <si>
    <t>Librairie éditeur de livres de formation</t>
  </si>
  <si>
    <t>Éditions, Éditions culturelles, Éditions pédagogiques</t>
  </si>
  <si>
    <t>Société Oued Assaka</t>
  </si>
  <si>
    <t>Vhp Assist</t>
  </si>
  <si>
    <t>VHP ASSIST</t>
  </si>
  <si>
    <t>2, rue Bouarfa -ex Duguay-Trouin , ang. Bd de Bordeaux 20000 Casablanca - Maroc</t>
  </si>
  <si>
    <t>https://www.kerix.net/fr/annuaire-entreprise/vhp-assist</t>
  </si>
  <si>
    <t>Abderrahmane Lamkadmi ( Co-Gérant )  Imane Jamal Eddine ( Co-Gérant )</t>
  </si>
  <si>
    <t>Travail temporaire et recrutement</t>
  </si>
  <si>
    <t>Personnel- recrutement et gestion, Recrutement de personnel</t>
  </si>
  <si>
    <t>Tractafric equipment africa</t>
  </si>
  <si>
    <t>TRACTAFRIC EQUIPMENT AFRICA</t>
  </si>
  <si>
    <t>autoroute Casa/Rabat , Km.11,6 - route desserte des usines 20250 Casablanca - Maroc</t>
  </si>
  <si>
    <t>https://www.kerix.net/fr/annuaire-entreprise/tractafric-equipment-africa</t>
  </si>
  <si>
    <t>Marouane Tarafa ( Gérant )</t>
  </si>
  <si>
    <t>Equipement industriel, minier et btp</t>
  </si>
  <si>
    <t>Alfachimie</t>
  </si>
  <si>
    <t>ALFACHIMIE</t>
  </si>
  <si>
    <t>215, lotissement la Colline (Sidi Maarouf)  , imm le Matignon 20190 Casablanca - Maroc</t>
  </si>
  <si>
    <t>https://www.kerix.net/fr/annuaire-entreprise/alfachimie</t>
  </si>
  <si>
    <t>Mohamed ElOuafi ( Gérant )</t>
  </si>
  <si>
    <t>Engrais et phytosanitaire, Phytosanitaires -produits, Outillage et fournitures (par métiers), Outillage agricole</t>
  </si>
  <si>
    <t>Sipcam</t>
  </si>
  <si>
    <t>Plader</t>
  </si>
  <si>
    <t>PLADER</t>
  </si>
  <si>
    <t>229, z.i. Sidi Ghanem, rte de Safi 40000 Marrakech - Maroc</t>
  </si>
  <si>
    <t>https://www.kerix.net/fr/annuaire-entreprise/plader</t>
  </si>
  <si>
    <t>Salah Gacimi ( Gérant)    Saad Bennani ( Directeur Général )  Abdelhak Ouahidi ( Directeur Administratif et Financier )</t>
  </si>
  <si>
    <t>Tout article ménager, mobilier de jardin très haute gamme, fûts grand modèle et seaux pour export, emballage industriel</t>
  </si>
  <si>
    <t>Soukaina autos</t>
  </si>
  <si>
    <t>Mindshare Morocco</t>
  </si>
  <si>
    <t>MINDSHARE MOROCCO</t>
  </si>
  <si>
    <t>219, bd Mohamed Zerktouni 20100 Casablanca - Maroc</t>
  </si>
  <si>
    <t>https://www.kerix.net/fr/annuaire-entreprise/mindshare-morocco</t>
  </si>
  <si>
    <t>Boutaina Tazi ( Directeur Général )</t>
  </si>
  <si>
    <t>Achat d'espaces publicitaires</t>
  </si>
  <si>
    <t>WPP</t>
  </si>
  <si>
    <t>E.m.s. Chronopost International Maroc</t>
  </si>
  <si>
    <t>CHRONOPOST</t>
  </si>
  <si>
    <t>110, bd Mohamed Zerktouni 20000 Casablanca - Maroc</t>
  </si>
  <si>
    <t>https://www.kerix.net/fr/annuaire-entreprise/chronopost</t>
  </si>
  <si>
    <t>Hind Lfal ( Président)    Adnane Moudden ( Directeur Général )</t>
  </si>
  <si>
    <t>Transport express international, transport international routier, mise à disposition de réseau Points relais, transit</t>
  </si>
  <si>
    <t>Transports express et courses, Transports express internationaux, Transport international de bagages</t>
  </si>
  <si>
    <t>Chronopost international, Amana international, Express, Ems, Pickup, Eparcel</t>
  </si>
  <si>
    <t>Narjisse negoce et service</t>
  </si>
  <si>
    <t>General technics</t>
  </si>
  <si>
    <t>GENERAL TECHNICS</t>
  </si>
  <si>
    <t>77, rue Rahal Ben Ahmed - ex Dinant , Belvédère 20300 Casablanca - Maroc</t>
  </si>
  <si>
    <t>https://www.kerix.net/fr/annuaire-entreprise/general-technics</t>
  </si>
  <si>
    <t>Abdeljaouad Benmoussa ( Gérant )</t>
  </si>
  <si>
    <t>Importation et distribution de matériel électrique et d'éclairage public</t>
  </si>
  <si>
    <t>Residences suncity</t>
  </si>
  <si>
    <t>AstraZeneca</t>
  </si>
  <si>
    <t>ASTRAZENECA</t>
  </si>
  <si>
    <t>92, bd d' Anfa , rés. Anfa 92  20040 Casablanca - Maroc</t>
  </si>
  <si>
    <t>https://www.kerix.net/fr/annuaire-entreprise/astrazeneca</t>
  </si>
  <si>
    <t>Nadia Lahlou ( Gérant )</t>
  </si>
  <si>
    <t>Sersam</t>
  </si>
  <si>
    <t>SERSAM</t>
  </si>
  <si>
    <t>140, bd Oued Sebou (hay El Oulfa) 20220 Casablanca - Maroc</t>
  </si>
  <si>
    <t>https://www.kerix.net/fr/annuaire-entreprise/sersam</t>
  </si>
  <si>
    <t>Noureddine Adyel ( Directeur Général )</t>
  </si>
  <si>
    <t>Installations sanitaires, climatisation, traitement des eaux</t>
  </si>
  <si>
    <t>Sanitaire, plomberie, chauffage - installateurs, Plomberie -installateurs</t>
  </si>
  <si>
    <t>Souriau Maroc</t>
  </si>
  <si>
    <t>Polyclinique internationale riad annakhil</t>
  </si>
  <si>
    <t>Calaistex</t>
  </si>
  <si>
    <t>Societe Bab Fes</t>
  </si>
  <si>
    <t>SOHNA</t>
  </si>
  <si>
    <t>48 rue de Khouribga, Q.I. Dokkarat 30000 Fés - Maroc</t>
  </si>
  <si>
    <t>https://www.kerix.net/fr/annuaire-entreprise/sohna</t>
  </si>
  <si>
    <t>Mohamed Bouayad ( Gérant )  Wail Bouayad ( Responsable Export )</t>
  </si>
  <si>
    <t>Production d'huile d'olive, mise en bouteille d'huile de table. Olive noire</t>
  </si>
  <si>
    <t>Agriculture-produits, Fruits et agrumes frais, Huiles, graisses et oléagineux, Huileries et moulins à huile, Huiles et graisses alimentaires, Huiles d'olives</t>
  </si>
  <si>
    <t>Nasma, Al Fassia, Soltana, Olio d'Oro, Bab Fès</t>
  </si>
  <si>
    <t>Compagnie D'Entreposage Communautaire Cec</t>
  </si>
  <si>
    <t>C.E.C.</t>
  </si>
  <si>
    <t>Km 6,5, rte côtière 111 - BP 257 20800 Mohammedia - Maroc</t>
  </si>
  <si>
    <t>https://www.kerix.net/fr/annuaire-entreprise/cec</t>
  </si>
  <si>
    <t>Abdeslam Rhnimi ( Président Directeur Général )</t>
  </si>
  <si>
    <t>Stockage d'hydrocarbures liquides</t>
  </si>
  <si>
    <t>Pétroliers (produits), Stockage de produits pétroliers</t>
  </si>
  <si>
    <t>Chorouq génie carrières</t>
  </si>
  <si>
    <t>TCL (Transport et conseils en logistique)</t>
  </si>
  <si>
    <t>TCL</t>
  </si>
  <si>
    <t>https://www.kerix.net/fr/annuaire-entreprise/tcl</t>
  </si>
  <si>
    <t>Nizar Ahmed ( Gérant )</t>
  </si>
  <si>
    <t>transports internationaux</t>
  </si>
  <si>
    <t>Cophag</t>
  </si>
  <si>
    <t>COPHAG</t>
  </si>
  <si>
    <t>Av. Abdelkrim Khattabi, Z.I. 80150 Aït Melloul - Maroc</t>
  </si>
  <si>
    <t>https://www.kerix.net/fr/annuaire-entreprise/cophag</t>
  </si>
  <si>
    <t>Ahmed Wafik ( Président Directeur Général )  Omar Zniber ( Directeur Général )  Ahmed Abaakil ( Directeur Administratif et Financier )  Rachid Bella ( Directeur Marketing )  Abdelhamid Barouch ( Responsable Informatique )</t>
  </si>
  <si>
    <t>Répartition de produits pharmaceutiques.</t>
  </si>
  <si>
    <t>Macsteel</t>
  </si>
  <si>
    <t>MACSTEEL</t>
  </si>
  <si>
    <t>route Prov. 3002, parc industriel Bled Solb  - Chellalate (courrier postale non distribué) 28800 Mohammedia - Maroc</t>
  </si>
  <si>
    <t>https://www.kerix.net/fr/annuaire-entreprise/macsteel</t>
  </si>
  <si>
    <t>Jaafar Sebti ( Gérant )  Fayçal Sekkat ( Co-Gérant )    Abderrahim Benlemlih ( Directeur Général )</t>
  </si>
  <si>
    <t>Charpente métallique, chaudronnerie</t>
  </si>
  <si>
    <t>Grands moulins d'Oujda</t>
  </si>
  <si>
    <t>GRANDS MOULINS D'OUJDA</t>
  </si>
  <si>
    <t>32, Rue Ennour 60000 Oujda - Maroc</t>
  </si>
  <si>
    <t>https://www.kerix.net/fr/annuaire-entreprise/grands-moulins-doujda</t>
  </si>
  <si>
    <t>Attayallah hammadi ( Directeur Général )  Abdelghani Mimouni ( Directeur Informatique )</t>
  </si>
  <si>
    <t>Ecu Worldwide Morocco</t>
  </si>
  <si>
    <t>ECU WORLDWIDE MOROCCO</t>
  </si>
  <si>
    <t>353, bd Mohammed V , ang. Bd la Résistance, 3° ét.  20300 Casablanca - Maroc</t>
  </si>
  <si>
    <t>https://www.kerix.net/fr/annuaire-entreprise/ecu-worldwide-morocco</t>
  </si>
  <si>
    <t>Khadija Douma ( Directeur Général )</t>
  </si>
  <si>
    <t>Commissionnaire de transport</t>
  </si>
  <si>
    <t>Andalous Aluminios Cristales</t>
  </si>
  <si>
    <t>ANDALOUS ALUMINIOS CRISTALES</t>
  </si>
  <si>
    <t>7, av. Haroun Arrachid 90000 Tanger - Maroc</t>
  </si>
  <si>
    <t>https://www.kerix.net/fr/annuaire-entreprise/andalous-aluminios-cristales</t>
  </si>
  <si>
    <t>Ahmed Hammoudan ( Gérant )</t>
  </si>
  <si>
    <t>Importateur de verre du bâtiments et miroirs</t>
  </si>
  <si>
    <t>Sandra Transport Et Compagnie</t>
  </si>
  <si>
    <t>SANDRA TRANSPORT ET CIE</t>
  </si>
  <si>
    <t>59, avenue Mers Sultan  - 2° étg 20000 Casablanca - Maroc</t>
  </si>
  <si>
    <t>https://www.kerix.net/fr/annuaire-entreprise/sandra-transport-et-cie</t>
  </si>
  <si>
    <t>Nouri Tanazefti ( Gérant )  Karima Fnini ( Co-Gérant )</t>
  </si>
  <si>
    <t>Transport international maritime, aérien et terrestre</t>
  </si>
  <si>
    <t>Groupe Tanazefti</t>
  </si>
  <si>
    <t>Capital gestion group</t>
  </si>
  <si>
    <t>CAPITAL GESTION GROUP</t>
  </si>
  <si>
    <t>rue Abou Dabi - ex Pierre Teuler , angle route d'El Jadida 20100 Casablanca - Maroc</t>
  </si>
  <si>
    <t>https://www.kerix.net/fr/annuaire-entreprise/capital-gestion-group</t>
  </si>
  <si>
    <t>Gestion de portefeuilles</t>
  </si>
  <si>
    <t>Dekra services</t>
  </si>
  <si>
    <t>Filarsy</t>
  </si>
  <si>
    <t>FILARSY</t>
  </si>
  <si>
    <t>100, rue des Oudayas 20300 Casablanca - Maroc</t>
  </si>
  <si>
    <t>https://www.kerix.net/fr/annuaire-entreprise/filarsy</t>
  </si>
  <si>
    <t>Majid Boutaleb ( Président)    Sami Safadi ( Vice président)  Saâd Boutaleb ( Administrateur)  Saâd Boutaleb ( Administrateur Directeur )  Kamil Boutaleb ( Directeur Administratif et Financier )  Mohamed Gaoua ( Directeur Technique )</t>
  </si>
  <si>
    <t>Texturation, tissage, impression, teinture. Certification ISO 9002 (2001), ISO 9001/2000 (2004)</t>
  </si>
  <si>
    <t>Bonneterie, lingerie et sous-vêtements, Lingerie féminine et sous-vêtements, Maillots de bains et vêtements de plage, Vêtements de nuit, Vêtements de travail, Tabliers et blouses</t>
  </si>
  <si>
    <t>Peintures du Midi</t>
  </si>
  <si>
    <t>PEINTURES DU MIDI</t>
  </si>
  <si>
    <t>zone industrielle - BP 334 60000 Oujda - Maroc</t>
  </si>
  <si>
    <t>https://www.kerix.net/fr/annuaire-entreprise/peintures-du-midi</t>
  </si>
  <si>
    <t>Kamal ElHarti ( Président Directeur Général )  Nabil ElHarti ( Directeur Général Adjoint )  Anwar ElAlj ( Directeur Commercial )</t>
  </si>
  <si>
    <t>Fabrication de peintures et vernis</t>
  </si>
  <si>
    <t>Peintures, vernis et encres, Peintures et revêtements de bâtiment</t>
  </si>
  <si>
    <t>Daimllaha luxury immoblier</t>
  </si>
  <si>
    <t>Sodivias</t>
  </si>
  <si>
    <t>SODIVIAS</t>
  </si>
  <si>
    <t>Lot. 56, rue Principale 40, Z.I. Tassila, hay Ilham  86360 Dcheira - Maroc</t>
  </si>
  <si>
    <t>https://www.kerix.net/fr/annuaire-entreprise/sodivias</t>
  </si>
  <si>
    <t>Mohamed Harouach ( Gérant )</t>
  </si>
  <si>
    <t>Découpe de viandes bovine et ovine</t>
  </si>
  <si>
    <t>Fonciere Endowment - I</t>
  </si>
  <si>
    <t>Bora construction</t>
  </si>
  <si>
    <t>Mazma Technologies</t>
  </si>
  <si>
    <t>S.c.r.a.</t>
  </si>
  <si>
    <t>S.C.R.A.</t>
  </si>
  <si>
    <t>8, rue Ali Abderrazak - ex Mirabeau 20100 Casablanca - Maroc</t>
  </si>
  <si>
    <t>https://www.kerix.net/fr/annuaire-entreprise/scra</t>
  </si>
  <si>
    <t>Steve O'hana ( Président Directeur Général )</t>
  </si>
  <si>
    <t>Remorquage, assistance des navires, déséchouage.</t>
  </si>
  <si>
    <t>Ergo Maroc (Ste)</t>
  </si>
  <si>
    <t>ERGO-MAROC</t>
  </si>
  <si>
    <t>108, rue Pierre Parent 20000 Casablanca - Maroc</t>
  </si>
  <si>
    <t>https://www.kerix.net/fr/annuaire-entreprise/ergo-maroc</t>
  </si>
  <si>
    <t>Abdelmoughite Tazi ( Pharmacien Responsable )</t>
  </si>
  <si>
    <t>Thermo énergie</t>
  </si>
  <si>
    <t>THERMO ÉNERGIE</t>
  </si>
  <si>
    <t>5, avenue de Madagascar 10000 Rabat - Maroc</t>
  </si>
  <si>
    <t>https://www.kerix.net/fr/annuaire-entreprise/thermo-energie</t>
  </si>
  <si>
    <t>Chakib Benyagoub ( Directeur )</t>
  </si>
  <si>
    <t>travaux de chauffage, ventilation, plomberie, sanitaire</t>
  </si>
  <si>
    <t>Donnée manquante : Chiffre d'affaires 2022 (Dhs); Donnée manquante : Chiffre d'affaires 2023 (Dhs)</t>
  </si>
  <si>
    <t>Donnée manquante : Resultat d'exploitation 2022 (Dhs); Donnée manquante : Resultat d'exploitation 2023 (Dhs)</t>
  </si>
  <si>
    <t>Donnée manquante : Marge EBIT/CA 2022; Donnée manquante : Marge EBIT/CA 2023</t>
  </si>
  <si>
    <t>Donnée manquante : Marge CP/CA 2022; Donnée manquante : Marge CP/CA 2023</t>
  </si>
  <si>
    <t>Logistic benntrans afrik</t>
  </si>
  <si>
    <t>Donnée manquante : Chiffre d'affaires 2020 (Dhs); Donnée manquante : Chiffre d'affaires 2022 (Dhs); Donnée manquante : Chiffre d'affaires 2023 (Dhs)</t>
  </si>
  <si>
    <t>Donnée manquante : Resultat d'exploitation 2020 (Dhs); Donnée manquante : Resultat d'exploitation 2022 (Dhs); Donnée manquante : Resultat d'exploitation 2023 (Dhs)</t>
  </si>
  <si>
    <t>Donnée manquante : Marge EBIT/CA 2020; Donnée manquante : Marge EBIT/CA 2022; Donnée manquante : Marge EBIT/CA 2023</t>
  </si>
  <si>
    <t>Donnée manquante : Marge CP/CA 2020; Donnée manquante : Marge CP/CA 2022; Donnée manquante : Marge CP/CA 2023</t>
  </si>
  <si>
    <t>I,L,B CONSTRUCT</t>
  </si>
  <si>
    <t>ILB CONSTRUCT</t>
  </si>
  <si>
    <t>rue Abou Wakt Khalaf -ex Forest , rés. Arrajaa, Q. Bourgogne 20160 Casablanca - Maroc</t>
  </si>
  <si>
    <t>https://www.kerix.net/fr/annuaire-entreprise/ilb-construct</t>
  </si>
  <si>
    <t>Paul Vincent Locicero ( Directeur Général )</t>
  </si>
  <si>
    <t>Travaux d'équipements industriels et bâtiments</t>
  </si>
  <si>
    <t>Électricité -installations, Électricité générale de batiment</t>
  </si>
  <si>
    <t>Gedemac</t>
  </si>
  <si>
    <t>GEDEMAC</t>
  </si>
  <si>
    <t>Bloc 26, n° 1 cité la Résistance  45000 Ouarzazate - Maroc</t>
  </si>
  <si>
    <t>https://www.kerix.net/fr/annuaire-entreprise/gedemac</t>
  </si>
  <si>
    <t>Addi Khezou ( Directeur Général )    Abdellah Mourabit ( Directeur Administratif et Financier )    Mohamed Ounacer ( Directeur Achat )</t>
  </si>
  <si>
    <t>Constructions et travaux divers</t>
  </si>
  <si>
    <t>Sweet express</t>
  </si>
  <si>
    <t>D.l. aérotechnologie*</t>
  </si>
  <si>
    <t>D.L. AÉROTECHNOLOGIE</t>
  </si>
  <si>
    <t>Tanger Free Zone - TFZ , ilot 19.B, lot 3 90000 Tanger zone franche - Maroc</t>
  </si>
  <si>
    <t>https://www.kerix.net/fr/annuaire-entreprise/dl-aerotechnologie</t>
  </si>
  <si>
    <t>Didier Kayat ( Directeur Général )  Loubna Ourtassi ( Directeur Administratif et Financier )  Mohamed Karami ( Respons. RH )</t>
  </si>
  <si>
    <t>Fabrication de pièces composites pour industrie aéronautique (3 usines au Maroc)</t>
  </si>
  <si>
    <t>Aéronautique, Aéronautique-fournitures pour, Matières plastiques -transformation, Techniques composites</t>
  </si>
  <si>
    <t>Groupe Daher/Socata (france)</t>
  </si>
  <si>
    <t>Emashore</t>
  </si>
  <si>
    <t>EMASHORE</t>
  </si>
  <si>
    <t>Casanearshore (Sidi Maarouf) , shore XV - 1100 Bd Al Qods  20270 Casablanca - Maroc</t>
  </si>
  <si>
    <t>https://www.kerix.net/fr/annuaire-entreprise/emashore</t>
  </si>
  <si>
    <t>Karim Kamal Bernoussi ( Président Directeur Général )    Youssef ElAoufir ( Directeur Général )</t>
  </si>
  <si>
    <t>Resolution Call</t>
  </si>
  <si>
    <t>Wasraf Fer</t>
  </si>
  <si>
    <t>Alumetaux</t>
  </si>
  <si>
    <t>ALUMETAUX</t>
  </si>
  <si>
    <t>19, rue Brahim Nakhai - ex Mont Cinto 20370 Casablanca - Maroc</t>
  </si>
  <si>
    <t>https://www.kerix.net/fr/annuaire-entreprise/alumetaux</t>
  </si>
  <si>
    <t>Mohamed Aiouche ( Gérant )  Allal Aiouche ( Directeur )</t>
  </si>
  <si>
    <t>Produits semi-finis pour la communication visuelle, le batiment et l'industrie</t>
  </si>
  <si>
    <t>Aciers inox et aciers spéciaux, Demi-produits aciers inox et spéciaux, Aluminium et alliages, Demi-produits aluminium, Feuilles aluminium, Cuivre et alliages, Bronze et laiton, Cuivre et alliages -demi-produits, Enseignes et plaques, Enseignes, Matières plastiques (demi-produits), Plaques acryliques plastiques, Profilés et barres, Profilés plastique et caoutchouc, Tôles et feuillards, Feuilles en aluminium, Véhicules -équipements intérieurs et de carrosserie, Éléments de carrosserie, tuning, accessoires, Verre plat, miroiterie et matériel, Films de protection, isolation, décoration du vitrage</t>
  </si>
  <si>
    <t>Lexan (plaques), Plexiglas</t>
  </si>
  <si>
    <t>Grtp</t>
  </si>
  <si>
    <t>L,p,e,e,</t>
  </si>
  <si>
    <t>L.P.E.E.</t>
  </si>
  <si>
    <t>25, rue d' Azilal 20110 Casablanca - Maroc</t>
  </si>
  <si>
    <t>https://www.kerix.net/fr/annuaire-entreprise/lpee</t>
  </si>
  <si>
    <t>Hamou Bensaadout ( Directeur Général )  Lahcen Ait Brahim ( Directeur Général Adjoint )  Omar Saffar ( Directeur des Ressources Humaines )  Kamal Moussaid ( Directeur Financier )  Sabah Kabbadj ( Directeur Commercial et Marketing )  Khalid Benjelloun Harzimi ( Directeur CDG/DTS )  Imane Dekkak ( Directeur Audit Interne )  Mohamed Bencheqroun ( Directeur Export )  Mohamed Benyahya Tabib ( Directeur Système de Management )  Nadia Benhachem ( Directeur DOSI )  Ali Aboufariss ( Directeur DLAAP )</t>
  </si>
  <si>
    <t>Laboratoire: BTP, génie civil et industries associées, essais, études, analyses, expertise, contrôles, recherches</t>
  </si>
  <si>
    <t>Soraya Land</t>
  </si>
  <si>
    <t>Snl Travaux</t>
  </si>
  <si>
    <t>SNL TRAVAUX</t>
  </si>
  <si>
    <t>6, lot. Ard Elabdi, Al Massar - route de Safi 40000 Marrakech - Maroc</t>
  </si>
  <si>
    <t>https://www.kerix.net/fr/annuaire-entreprise/snl-travaux</t>
  </si>
  <si>
    <t>Abdeljalil ElHardi ( Gérant )</t>
  </si>
  <si>
    <t>Travaux publics et travaux routiers</t>
  </si>
  <si>
    <t>Ahlam Sakane</t>
  </si>
  <si>
    <t>FKL</t>
  </si>
  <si>
    <t>Orimex</t>
  </si>
  <si>
    <t>ORIMEX</t>
  </si>
  <si>
    <t>33, rue Chefchaouen (Oukacha) , q.i. Oukacha, Aïn sébaâ 20250 Casablanca - Maroc</t>
  </si>
  <si>
    <t>https://www.kerix.net/fr/annuaire-entreprise/orimex</t>
  </si>
  <si>
    <t>Bouziane Essoussi ( Président Directeur Général )  Chafiqa Essoussi ( Directeur Administratif et Financier )</t>
  </si>
  <si>
    <t>verre de bâtiment, sécurité, automobile</t>
  </si>
  <si>
    <t>HS INFRA</t>
  </si>
  <si>
    <t>rue Abdellah Guennoun, angle Jarir Tabari 90000 Tanger - Maroc</t>
  </si>
  <si>
    <t>https://www.kerix.net/fr/annuaire-entreprise/hs-infra</t>
  </si>
  <si>
    <t>Mohamed Ibno Bachir ( Gérant)    Mehdi Ibno Bachir ( Directeur Général )    Imad Idrissi ( Directeur Général Adjoint )</t>
  </si>
  <si>
    <t>Eau potable, assainissement, électricité et génie civil</t>
  </si>
  <si>
    <t>Al khalidi invest immo</t>
  </si>
  <si>
    <t>Jardins de sebou</t>
  </si>
  <si>
    <t>WATER SEBOU</t>
  </si>
  <si>
    <t>Maghreb Arabi, imm. 22 bloc C - mag. n° 1 14090 Kénitra - Maroc</t>
  </si>
  <si>
    <t>https://www.kerix.net/fr/annuaire-entreprise/water-sebou</t>
  </si>
  <si>
    <t>Hafid Lahmer ( Gérant )  Marouane Redoiani ( Responsable Commercial )</t>
  </si>
  <si>
    <t>Piscine, hammam beldi, chauffage central, plomberie industrielle</t>
  </si>
  <si>
    <t>Générale de projets</t>
  </si>
  <si>
    <t>GÉNÉRALE DE PROJETS</t>
  </si>
  <si>
    <t>Hay Riyad , 15 mahaj Riyad 10100 Rabat - Maroc</t>
  </si>
  <si>
    <t>https://www.kerix.net/fr/annuaire-entreprise/generale-de-projets</t>
  </si>
  <si>
    <t>Abdelhay Benomar ( Président)  Othman Benomar ( Directeur Général )</t>
  </si>
  <si>
    <t>Travaux d'aménagement tce: aménagements extérieurs, revêtemets de sols et murs. Pilotage de projets</t>
  </si>
  <si>
    <t>Soketradoz Khezou</t>
  </si>
  <si>
    <t>SOKETRADOZ</t>
  </si>
  <si>
    <t>Cité de la Résistance, bloc 1 n° 1 45000 Ouarzazate - Maroc</t>
  </si>
  <si>
    <t>https://www.kerix.net/fr/annuaire-entreprise/soketradoz</t>
  </si>
  <si>
    <t>Addi Khezou ( Directeur Général )    Abdellah Mourabit ( Directeur Administratif et Financier )    Abdellah Hadda ( Directeur des Ressources Humaines )  Mohamed Ounasser ( Responsable Informatique )</t>
  </si>
  <si>
    <t>Travaux de construction, voirie et assainissement</t>
  </si>
  <si>
    <t>OMNIUM DE L'EQUIPEMENT TECHNIQE</t>
  </si>
  <si>
    <t>OMETEC MAROC</t>
  </si>
  <si>
    <t>allée des Orangers (Ain Sebaa) , lot Fouzia, n°13 - Ain Sebaa 20250 Casablanca - Maroc</t>
  </si>
  <si>
    <t>https://www.kerix.net/fr/annuaire-entreprise/ometec-maroc</t>
  </si>
  <si>
    <t>Rachid Berrada ( Président)  Amine Berrada ( Administrateur Directeur Général )</t>
  </si>
  <si>
    <t>Installations électrique Mt Bt, matériel de régulation électrique</t>
  </si>
  <si>
    <t>Indigo Promotion</t>
  </si>
  <si>
    <t>CENTRALE GYPSE</t>
  </si>
  <si>
    <t>34, rue Arabie Saoudite, Q. Ibn Sina  12000 Témara - Maroc</t>
  </si>
  <si>
    <t>https://www.kerix.net/fr/annuaire-entreprise/centrale-gypse</t>
  </si>
  <si>
    <t>Mohcine Haddi ( Gérant )</t>
  </si>
  <si>
    <t>Fabrication, transformation de plâtre et produits dérivés</t>
  </si>
  <si>
    <t>FREYSSIMA</t>
  </si>
  <si>
    <t>VILLA MB</t>
  </si>
  <si>
    <t>avenue Al Joulane - ex D (Ben Msik) , n° 8 lot. Yasmine 1  20400 Casablanca - Maroc</t>
  </si>
  <si>
    <t>https://www.kerix.net/fr/annuaire-entreprise/villa-mb</t>
  </si>
  <si>
    <t>Asilah invest</t>
  </si>
  <si>
    <t>ASILAH INVEST</t>
  </si>
  <si>
    <t>45, av. Abou Alaa El Maari, imm. Juliana - 1° étg.  90000 Tanger - Maroc</t>
  </si>
  <si>
    <t>https://www.kerix.net/fr/annuaire-entreprise/asilah-invest</t>
  </si>
  <si>
    <t>Tarik AlKhalidi ( Gérant )</t>
  </si>
  <si>
    <t>Amalil</t>
  </si>
  <si>
    <t>AMALIL</t>
  </si>
  <si>
    <t>hay El Farah , 43 rue 43 20550 Casablanca - Maroc</t>
  </si>
  <si>
    <t>https://www.kerix.net/fr/annuaire-entreprise/amalil</t>
  </si>
  <si>
    <t>Mohamed Idali ( Gérant )</t>
  </si>
  <si>
    <t>Bâtiment -construction de, Résidences, petits ensembles (construction), Usines et grands ensembles (construction)</t>
  </si>
  <si>
    <t>OULED SETTOUT (STE ALIMENTATION GENERALE ET MATERIAUX DE CONSTRUCTION)</t>
  </si>
  <si>
    <t>AGOSET</t>
  </si>
  <si>
    <t>9, avenue Hassan II  62900 Zaïo - Maroc</t>
  </si>
  <si>
    <t>https://www.kerix.net/fr/annuaire-entreprise/agoset</t>
  </si>
  <si>
    <t>Hmida Guaridan ( Gérant )</t>
  </si>
  <si>
    <t>matériaux de construction et transport de marchandises</t>
  </si>
  <si>
    <t>Terminal a conteneurs 3 du port de casablanca</t>
  </si>
  <si>
    <t>Bolloré transport logistique*</t>
  </si>
  <si>
    <t>AGL AFRICA GLOBAL LOGISTICS</t>
  </si>
  <si>
    <t>43, avenue Khalid Bnou Loualid (Ain Sebaa) 20250 Casablanca - Maroc</t>
  </si>
  <si>
    <t>https://www.kerix.net/fr/annuaire-entreprise/agl-africa-global-logistics</t>
  </si>
  <si>
    <t>Younes Lamarti ( Directeur Général )</t>
  </si>
  <si>
    <t>Consignataire en transports international routiers, maritimes et aériens Logistique</t>
  </si>
  <si>
    <t>Sdv groupe Bolloré (france)</t>
  </si>
  <si>
    <t>Continentale de service*</t>
  </si>
  <si>
    <t>CONTINENTALE DE SERVICE</t>
  </si>
  <si>
    <t>82, bd Abdelmoumen 20100 Casablanca - Maroc</t>
  </si>
  <si>
    <t>https://www.kerix.net/fr/annuaire-entreprise/continentale-de-service</t>
  </si>
  <si>
    <t>Abdellatif Marrakchi ( Gérant )</t>
  </si>
  <si>
    <t>vente de véhicules automobiles</t>
  </si>
  <si>
    <t>Renault (Maroc)</t>
  </si>
  <si>
    <t>Donnée manquante : Resultat d'exploitation 2022 (Dhs); Donnée manquante : Resultat d'exploitation 2023 (Dhs); Valeur négative ou nulle détectée aux extrémités</t>
  </si>
  <si>
    <t>Donnée manquante : Marge EBIT/CA 2022; Donnée manquante : Marge EBIT/CA 2023; Valeur négative ou nulle détectée aux extrémités</t>
  </si>
  <si>
    <t>Donnée manquante : Marge EBIT/CP 2022; Donnée manquante : Marge EBIT/CP 2023; Valeur négative ou nulle détectée aux extrémités</t>
  </si>
  <si>
    <t>Dhl logistics Morocco</t>
  </si>
  <si>
    <t>DHL LOGISTICS MOROCCO</t>
  </si>
  <si>
    <t>300, lotiss. Mandarona (Sidi Maarouf) , imm. Horizon 20190 Casablanca - Maroc</t>
  </si>
  <si>
    <t>https://www.kerix.net/fr/annuaire-entreprise/dhl-logistics-morocco</t>
  </si>
  <si>
    <t>Paul Stone ( Président Directeur Général )  Olivier-Pascal Girard ( Country manager )  Amine Belmejdoub ( Directeur Administratif et Financier )  Khadija ElGuazzar ( Respons. RH )  Adel Layyadi ( Directeur Ventes &amp; marketing )</t>
  </si>
  <si>
    <t>Commissionnaire en marchandises: transport, entreposage et distribution en détail de marchandises et toutes opérations en tant que commissionnaire. Transitaire</t>
  </si>
  <si>
    <t>Deutsche Post (allemagne)</t>
  </si>
  <si>
    <t>Heliconia Aéro Solutions</t>
  </si>
  <si>
    <t>Transmatec</t>
  </si>
  <si>
    <t>TRANSMATEC</t>
  </si>
  <si>
    <t>35, av. Allal Ben Abdellah, 4° étg.  50000 Meknès - Maroc</t>
  </si>
  <si>
    <t>https://www.kerix.net/fr/annuaire-entreprise/transmatec</t>
  </si>
  <si>
    <t>Jamal Allach ( Gérant )</t>
  </si>
  <si>
    <t>Transports routiers</t>
  </si>
  <si>
    <t>MARGLORY</t>
  </si>
  <si>
    <t>353, bd Mohammed V , Espace Idriss, 6° étg. 20300 Casablanca - Maroc</t>
  </si>
  <si>
    <t>https://www.kerix.net/fr/annuaire-entreprise/marglory</t>
  </si>
  <si>
    <t>Marti Roig Guardiola ( Gérant )</t>
  </si>
  <si>
    <t>Transports -conseils et services, Commissionnaires agréés en transports, Transports maritimes, Agences maritimes, Transports par véhicules spécialisés, Transports de liquides alimentaires, Transports de liquides chimiques</t>
  </si>
  <si>
    <t>Flexitank</t>
  </si>
  <si>
    <t>Transglory (espagne)</t>
  </si>
  <si>
    <t>Alsa city agadir</t>
  </si>
  <si>
    <t>ALSA CITY AGADIR</t>
  </si>
  <si>
    <t>E21 ,Bd Ibnou Alhaytam, Tassila - Dcheira Al Jihadia 80000 Agadir - Maroc</t>
  </si>
  <si>
    <t>https://www.kerix.net/fr/annuaire-entreprise/alsa-city-agadir</t>
  </si>
  <si>
    <t>Alberto Perez ( Président Directeur Général )</t>
  </si>
  <si>
    <t>Trasport collectif de personne par autobus</t>
  </si>
  <si>
    <t>Transports routiers (entreprises), Transports urbains</t>
  </si>
  <si>
    <t>Lexinta-service</t>
  </si>
  <si>
    <t>Caring shopping and distribution</t>
  </si>
  <si>
    <t>STE DE DISTRIBUTION ET DE REPRESENTATION DE PRODUITS DIVERS</t>
  </si>
  <si>
    <t>AZALI JET</t>
  </si>
  <si>
    <t>Delta hygiene</t>
  </si>
  <si>
    <t>DELTA HYGIÈNE</t>
  </si>
  <si>
    <t>https://www.kerix.net/fr/annuaire-entreprise/delta-hygiene</t>
  </si>
  <si>
    <t>Adib Tadlaoui ( Gérant )</t>
  </si>
  <si>
    <t>production de produits d'hygiène corporelle et domestique.</t>
  </si>
  <si>
    <t>Doussy, Chapo</t>
  </si>
  <si>
    <t>Rbc</t>
  </si>
  <si>
    <t>RBCPLAST</t>
  </si>
  <si>
    <t>116, av. Mohammed V, rés. Haddika, entresol bur. n° 2 90000 Tanger - Maroc</t>
  </si>
  <si>
    <t>https://www.kerix.net/fr/annuaire-entreprise/rbcplast</t>
  </si>
  <si>
    <t>Amine M. Raihani ( Gérant )</t>
  </si>
  <si>
    <t>Prototypage, conception de produits en plastique, soufflage et étirage de flacons en Pet industrie et plastique</t>
  </si>
  <si>
    <t>Emballages , conditionnements en matières plastiques, Bouteilles, flaconnages en plastique, Autres conditionnements en matière plastique</t>
  </si>
  <si>
    <t>FORMATION ET DE PERFECTIONNEMENT (INSTITUT DE) (IFP)</t>
  </si>
  <si>
    <t>I.F.P. INSTITUT</t>
  </si>
  <si>
    <t>44, avenue Lalla Yacout 2°ét. 20000 Casablanca - Maroc</t>
  </si>
  <si>
    <t>https://www.kerix.net/fr/annuaire-entreprise/ifp-institut</t>
  </si>
  <si>
    <t>Hjiaj Bengebara ( Directeur Général )  Chadia Chiheb ( Directeur Général )</t>
  </si>
  <si>
    <t>Formation d'hotesses del'air et steward, agents de restauration (cuisine), techniciens en hotellerie et agents de voyage</t>
  </si>
  <si>
    <t>G4s integrated services morocco</t>
  </si>
  <si>
    <t>G4S INTEGRATED SERVICES MAROC</t>
  </si>
  <si>
    <t>https://www.kerix.net/fr/annuaire-entreprise/g4s-integrated-services-maroc</t>
  </si>
  <si>
    <t>Anouar Nibba ( Président du Directoire )    Mohamed Ouardy ( Membre du Directoire )</t>
  </si>
  <si>
    <t>Facility services, service courrier, sécurité électronique</t>
  </si>
  <si>
    <t>Surveillance électronique, vidéosurveillance, Contrôle d'accés, identité -systèmes, Télésurveillance -solutions, Surveillance, gardiennage et sécurité (services), Télésurveillance, gardiennage électronique (services), Rondes et interventions, Ingénierie, conseil, formation en gardiennage, Gestion technique centralisée (services), Transports par véhicules spécialisés, Transports de fonds et de valeurs</t>
  </si>
  <si>
    <t>Sumilon Eco Pet</t>
  </si>
  <si>
    <t>SUMILON ECOPET</t>
  </si>
  <si>
    <t>Zone Franche Tanger Automotive City , tranche 1A, lot. 98-99, commune de Jouamaa  90000 Tanger - Maroc</t>
  </si>
  <si>
    <t>https://www.kerix.net/fr/annuaire-entreprise/sumilon-ecopet</t>
  </si>
  <si>
    <t>Kumar Mittal Rajneesh ( Gérant )</t>
  </si>
  <si>
    <t>Recyclage plastique</t>
  </si>
  <si>
    <t>EURO NETTOYAGE ENTRETIEN ET TRAITEMENT</t>
  </si>
  <si>
    <t>Atlantic free zone investment</t>
  </si>
  <si>
    <t>A.F.Z.I.</t>
  </si>
  <si>
    <t>zone ind. Atlantic free zone , RN 4, Commune Amar Saflia   14000 Kénitra - Maroc</t>
  </si>
  <si>
    <t>https://www.kerix.net/fr/annuaire-entreprise/afzi</t>
  </si>
  <si>
    <t>Marouane Abdelati ( Président)  Omar Lamrini ( ) Représentant MedZ  Marouane Abdelati ( Président Directeur Général )</t>
  </si>
  <si>
    <t>Gestion de la plateforme industrielle intégrée de Kénitra</t>
  </si>
  <si>
    <t>Medz (maroc)</t>
  </si>
  <si>
    <t>OCP SOLUTIONS (SMESI)</t>
  </si>
  <si>
    <t>OCP SOLUTIONS</t>
  </si>
  <si>
    <t>https://www.kerix.net/fr/annuaire-entreprise/ocp-solutions</t>
  </si>
  <si>
    <t>Ayoub Mamdouh ( Directeur Général )  Abla Benkirane ( Directeur Support )</t>
  </si>
  <si>
    <t>Réalisation de prestations de conseil et d'assistance technique en stratégie, management, innovation et modeling &amp; analytics</t>
  </si>
  <si>
    <t>Ocp Group(maroc)</t>
  </si>
  <si>
    <t>Minière de Bou Gaffer</t>
  </si>
  <si>
    <t>Electrical components international</t>
  </si>
  <si>
    <t>ECI MAROC</t>
  </si>
  <si>
    <t>Zone Franche Tanger Automotive City, lot. n° 106 , tranche 1A, Jouamaa  90000 Tanger - Maroc</t>
  </si>
  <si>
    <t>https://www.kerix.net/fr/annuaire-entreprise/eci-maroc</t>
  </si>
  <si>
    <t>Brahim ElOualanti ( Directeur Général )</t>
  </si>
  <si>
    <t>Fabrication de fils et câbles pour industrie automobile et électroménager</t>
  </si>
  <si>
    <t>Biougnach équipements - Biequip</t>
  </si>
  <si>
    <t>BIOUGNACH EQUIPEMENTS</t>
  </si>
  <si>
    <t>14, rue Antsirabé, V.N. 50000 Meknès - Maroc</t>
  </si>
  <si>
    <t>https://www.kerix.net/fr/annuaire-entreprise/biougnach-equipements</t>
  </si>
  <si>
    <t>Hassan Biougnach ( Gérant )  Ahmed Khalki ( Directeur Administratif et Financier )  Souad Allioui ( Respons. RH )  Ismail Biougnach ( Directeur Marketing )  Mohamed Biougnach ( Responsable Achat )</t>
  </si>
  <si>
    <t>Electroménager: 6 succursales</t>
  </si>
  <si>
    <t>Moulimeq - Moulin équipement</t>
  </si>
  <si>
    <t>Electro radio froid</t>
  </si>
  <si>
    <t>S.E.R.F.</t>
  </si>
  <si>
    <t>66, rue Ibn El Mouataz , rés. Ibn ElMouataz 20300 Casablanca - Maroc</t>
  </si>
  <si>
    <t>https://www.kerix.net/fr/annuaire-entreprise/serf</t>
  </si>
  <si>
    <t>Youssef Bentounsi ( Co-Gérant )</t>
  </si>
  <si>
    <t>entreprise d'électricité, fabrication des pylones électriques 60 kv et 25 kv</t>
  </si>
  <si>
    <t>Domaines Brahim Zniber</t>
  </si>
  <si>
    <t>LES DOMAINES ZNIBER</t>
  </si>
  <si>
    <t>Domaine Ait Harzallah, par haj Kaddour  14122 El Hajeb - Maroc</t>
  </si>
  <si>
    <t>https://www.kerix.net/fr/annuaire-entreprise/les-domaines-zniber</t>
  </si>
  <si>
    <t>Rita Maria Zniber ( Président Directeur Général )</t>
  </si>
  <si>
    <t>Production de produits agricoles, viticulture</t>
  </si>
  <si>
    <t>M.c.i. santé animale</t>
  </si>
  <si>
    <t>M.C.I. SANTÉ ANIMALE</t>
  </si>
  <si>
    <t>157, zone indust Sud-Ouest 28810 Mohammedia - Maroc</t>
  </si>
  <si>
    <t>https://www.kerix.net/fr/annuaire-entreprise/mci-sante-animale</t>
  </si>
  <si>
    <t>Khalid Omari Tadlaoui ( Président Directeur Général )  Mohamed Saouari ( Directeur Administratif et Financier )  Ilham Mghraba ( Directeur des Ressources Humaines )</t>
  </si>
  <si>
    <t>Produits pharmaceutiques vétérinaires et produits d'hygiène animale. Certification ISO 9001/2008, BPF (2011)</t>
  </si>
  <si>
    <t>Engrais et phytosanitaire, Phytosanitaires -produits, Pharmacie -produits et services, Spécialités et droguerie vétérinaires</t>
  </si>
  <si>
    <t>Drimane peche</t>
  </si>
  <si>
    <t>DRIMANE PÊCHE</t>
  </si>
  <si>
    <t>Av. du Port, imm. Sud Nautique - Hay Errahma 73000 Dakhla - Maroc</t>
  </si>
  <si>
    <t>https://www.kerix.net/fr/annuaire-entreprise/drimane-peche</t>
  </si>
  <si>
    <t>Jawad Hilali ( Gérant )</t>
  </si>
  <si>
    <t>Pêche maritime</t>
  </si>
  <si>
    <t>groupe Zima</t>
  </si>
  <si>
    <t>Irri Sys*</t>
  </si>
  <si>
    <t>IRRISYS</t>
  </si>
  <si>
    <t>169, lot Yasmina 1, route de Tiznit, z.i. BP 1082 80150 Aït Melloul - Maroc</t>
  </si>
  <si>
    <t>https://www.kerix.net/fr/annuaire-entreprise/irrisys</t>
  </si>
  <si>
    <t>Kamal Bennis ( Gérant )</t>
  </si>
  <si>
    <t>Réalisation de systèmes d'irrigation</t>
  </si>
  <si>
    <t>Netafim, Coraplax, Jimten, Arkal</t>
  </si>
  <si>
    <t>BEN RABIA GRAINS ET FILS</t>
  </si>
  <si>
    <t>39, rue de Lille 20310 Casablanca - Maroc</t>
  </si>
  <si>
    <t>https://www.kerix.net/fr/annuaire-entreprise/ben-rabia-grains-et-fils</t>
  </si>
  <si>
    <t>Karim Benrabia ( Directeur )</t>
  </si>
  <si>
    <t>Céréales, légumineuses et aliments de bétails, frigo de stockage, fruits et légumes</t>
  </si>
  <si>
    <t>Agriculture-produits, Légumes frais, Légumes secs, céréales</t>
  </si>
  <si>
    <t>Stokvis agri</t>
  </si>
  <si>
    <t>STOKVIS AGRI</t>
  </si>
  <si>
    <t>zone indust Oulad Salah , lot 17-11 20180 Bouskoura - Maroc</t>
  </si>
  <si>
    <t>https://www.kerix.net/fr/annuaire-entreprise/stokvis-agri</t>
  </si>
  <si>
    <t>Mehdi Alj ( Président)    Said Alj ( Administrateur)    Abdelkrim Raghni ( Président Directeur Général )    Saïd Hafid ( Directeur )</t>
  </si>
  <si>
    <t>Importation et distribution de matériel agricole</t>
  </si>
  <si>
    <t>Deutz-Fahr, Same, Lmborghini, Gil, Matermacc, Galucho, Cicoria, Cetinkayalar, Solaris</t>
  </si>
  <si>
    <t>Pescado sur oceano</t>
  </si>
  <si>
    <t>PESCADO SUR OCEANO</t>
  </si>
  <si>
    <t>46, av. Mekka, 2° étg. n° 5 70000 Laayoune - Maroc</t>
  </si>
  <si>
    <t>https://www.kerix.net/fr/annuaire-entreprise/pescado-sur-oceano</t>
  </si>
  <si>
    <t>Pêche maritime côtière et hauturière</t>
  </si>
  <si>
    <t>Lymounamed</t>
  </si>
  <si>
    <t>LYMOUNA MATYSHA</t>
  </si>
  <si>
    <t>321, imm. n° 6, Narjiss Amal II - Bensergao  80000 Agadir - Maroc</t>
  </si>
  <si>
    <t>https://www.kerix.net/fr/annuaire-entreprise/lymouna-matysha</t>
  </si>
  <si>
    <t>Taquie-Dine Cherradi ElFadili ( Gérant )</t>
  </si>
  <si>
    <t>Querida, Cherie Excelcium, Safyra</t>
  </si>
  <si>
    <t>Cherradi Holding</t>
  </si>
  <si>
    <t>ARZAK SEEDS TRADE (STE)</t>
  </si>
  <si>
    <t>ARZAK SEEDS TRADE</t>
  </si>
  <si>
    <t>61, rue Allal B. Ahmed Amkik -ex Ménilm. , Belvédère 20300 Casablanca - Maroc</t>
  </si>
  <si>
    <t>https://www.kerix.net/fr/annuaire-entreprise/arzak-seeds-trade</t>
  </si>
  <si>
    <t>Mohamed Zouini ( Gérant )  Karim M. Benmoussa ( Directeur Commercial )</t>
  </si>
  <si>
    <t>Reconditionnement, distribution de produits phytopharmaceutiques et fertilisants foliaires, semences</t>
  </si>
  <si>
    <t>Céréales et semences, Graines de semence, Engrais et phytosanitaire, Phytosanitaires -produits, Produits pour traitement des semences, Nuisibles -solutions et matériel contre, Raticides, insecticides non agricoles, répulsifs</t>
  </si>
  <si>
    <t>Argib, Top kill, Madex</t>
  </si>
  <si>
    <t>Atelier vert</t>
  </si>
  <si>
    <t>ATELIER VERT</t>
  </si>
  <si>
    <t>3, rue Rouget de L'isle 20000 Casablanca - Maroc</t>
  </si>
  <si>
    <t>https://www.kerix.net/fr/annuaire-entreprise/atelier-vert</t>
  </si>
  <si>
    <t>Abdelkrim Oujjir ( Gérant )</t>
  </si>
  <si>
    <t>Aménagement d'espaces verts, création de jardins</t>
  </si>
  <si>
    <t>Paysages, espaces verts, Réalisation d'espaces verts</t>
  </si>
  <si>
    <t>Attijari capital développement</t>
  </si>
  <si>
    <t>Palmier herb</t>
  </si>
  <si>
    <t>PALMIER HERB</t>
  </si>
  <si>
    <t>210, Dr Ifrane - km. 24, route Lamhamid 40000 Marrakech - Maroc</t>
  </si>
  <si>
    <t>https://www.kerix.net/fr/annuaire-entreprise/palmier-herb</t>
  </si>
  <si>
    <t>Lhousseine Chabah ( Gérant )</t>
  </si>
  <si>
    <t>Plantes médicinales et caroubes</t>
  </si>
  <si>
    <t>Laboratoire Marocain de Textile Médical (Lamatem)</t>
  </si>
  <si>
    <t>Métec diagnostic</t>
  </si>
  <si>
    <t>MÉTEC DIAGNOSTIC</t>
  </si>
  <si>
    <t>3, rue Ibn Ejaouzi - ex Beckmans , Q. des hôpitaux 20100 Casablanca - Maroc</t>
  </si>
  <si>
    <t>https://www.kerix.net/fr/annuaire-entreprise/metec-diagnostic</t>
  </si>
  <si>
    <t>Rachid ElMeskouri ( Directeur Général )    Abdellah Amdah ( Directeur Administratif et Financier )  Yasmina Farhane ( Respons. RH )  Azeddine ElMeskoury ( Directeur Commercial )  Nabil Khalil ( Directeur Technique )</t>
  </si>
  <si>
    <t>Matériel et consommables médicaux: anesthésie, réanimation, bloc opératoire, radiologie et imagerie médicale</t>
  </si>
  <si>
    <t>Zimmer Biomed, Mindray, medifa</t>
  </si>
  <si>
    <t>M2i holding</t>
  </si>
  <si>
    <t>Jessy-Diffusion</t>
  </si>
  <si>
    <t>JESSY-DIFFUSION</t>
  </si>
  <si>
    <t>10, bd Abdelhadi Boutaleb -ex Azemmour 20050 Casablanca - Maroc</t>
  </si>
  <si>
    <t>https://www.kerix.net/fr/annuaire-entreprise/jessy-diffusion</t>
  </si>
  <si>
    <t>Evelyne Nahmias ( Gérant)  Maurice Nahmias ( Directeur Général )  Hicham Ezzahouri ( Respons. RH )  Patrick Soumet ( Directeur Commercial )  Kawtar Lekchiri ( Responsable Marketing )</t>
  </si>
  <si>
    <t>Importation de produits alimentaires fins, produits canins et félins</t>
  </si>
  <si>
    <t>Transmed holding (Liban)</t>
  </si>
  <si>
    <t>Sapak-Koutoubia</t>
  </si>
  <si>
    <t>SAPAK-KOUTOUBIA</t>
  </si>
  <si>
    <t>rue Ibn Khaldoun 20650 Mohammedia - Maroc</t>
  </si>
  <si>
    <t>https://www.kerix.net/fr/annuaire-entreprise/sapak-koutoubia</t>
  </si>
  <si>
    <t>Tahar Bimezzagh ( Président)    Amine M. Bimezzagh ( Directeur Général )</t>
  </si>
  <si>
    <t>Abattage, découpe de la volaille. Charcuterie, salaisons, conserves. Certification ISO 9001/2008, ISO 22000,ISO 14001, iSO 18001, Haccp, Halal</t>
  </si>
  <si>
    <t>Aliments surgelés, sous vide et déshydratés, Viandes, volailles, triperie surgelés, Plats cuisinés surgelés, Conserves alimentaires, Viande -conserves, Viandes et charcuteries, Charcuteries, Halal -produits divers (sous réserves)</t>
  </si>
  <si>
    <t>Atlas olive oils</t>
  </si>
  <si>
    <t>ATLAS OLIVE OILS</t>
  </si>
  <si>
    <t>110, bd Yacoub El Mansour (Maarif) 20370 Casablanca - Maroc</t>
  </si>
  <si>
    <t>https://www.kerix.net/fr/annuaire-entreprise/atlas-olive-oils</t>
  </si>
  <si>
    <t>Omar Aqallal ( Gérant )</t>
  </si>
  <si>
    <t>Production d'huile d'olive vierge extra. Cosmétiques, compléments alimentaires</t>
  </si>
  <si>
    <t>Aliments diététiques et pour enfants, Vitamines et équilibrants organiques, Huiles, graisses et oléagineux, Huiles d'olives, Parfumerie, toilette, hygiène -produits et articles, Parfumerie et cosmétiques</t>
  </si>
  <si>
    <t>Terroirs de Marrakech, Désert miracle, Olivié</t>
  </si>
  <si>
    <t>Bled conserves</t>
  </si>
  <si>
    <t>BLED CONSERVES</t>
  </si>
  <si>
    <t>zone industrielle n°1 - BP 225 65800 Taourirt - Maroc</t>
  </si>
  <si>
    <t>https://www.kerix.net/fr/annuaire-entreprise/bled-conserves</t>
  </si>
  <si>
    <t>Hamid Barda ( Gérant )</t>
  </si>
  <si>
    <t>Production de conserves: olive, piment, citron, abricot, autres légumes</t>
  </si>
  <si>
    <t>Ala marocaine, Bled, Europolive, Délice olive, les saveurs du sud, Tajine</t>
  </si>
  <si>
    <t>Amine Traprod</t>
  </si>
  <si>
    <t>AMINE TRAPROD</t>
  </si>
  <si>
    <t>42, lot Wafaa, q.i.Bensouda 30000 Fés - Maroc</t>
  </si>
  <si>
    <t>https://www.kerix.net/fr/annuaire-entreprise/amine-traprod</t>
  </si>
  <si>
    <t>Mohamed Benzakour ( Administrateur Unique )</t>
  </si>
  <si>
    <t>Céréales, légumineuses, huiles d'olives, graines de caroubes</t>
  </si>
  <si>
    <t>Agriculture-produits, Légumes secs, céréales, Alimentation animale, Aliments pour bétail et chevaux, Céréales et semences, Grains et légumes secs, Huiles, graisses et oléagineux, Huiles d'olives</t>
  </si>
  <si>
    <t>Tagadirt fish</t>
  </si>
  <si>
    <t>Tradastar</t>
  </si>
  <si>
    <t>TRADASTAR</t>
  </si>
  <si>
    <t>rue Ibn Khaldoum - c/o Koutoubia 20800 Mohammedia - Maroc</t>
  </si>
  <si>
    <t>https://www.kerix.net/fr/annuaire-entreprise/tradastar</t>
  </si>
  <si>
    <t>Tahar Bimezzagh ( Gérant )    Hatimi Baamour ( Respons. RH )  Ali Bazar ( Responsable Informatique )</t>
  </si>
  <si>
    <t>Charcuteries et viandes de boucherie</t>
  </si>
  <si>
    <t>Viandes et charcuteries, Charcuteries, Viandes de boucherie, Halal -produits divers (sous réserves)</t>
  </si>
  <si>
    <t>Pingouin</t>
  </si>
  <si>
    <t>PINGOUIN</t>
  </si>
  <si>
    <t>269, bd Chefchaouni (Ain Sebaa) 20250 Casablanca - Maroc</t>
  </si>
  <si>
    <t>https://www.kerix.net/fr/annuaire-entreprise/pingouin</t>
  </si>
  <si>
    <t>ElAmine Elalaoui ( Président)    Abdeslam ElAlaoui ( Administrateur Directeur Général )  Nabila Charifi ( Directeur Marketing )</t>
  </si>
  <si>
    <t>Fabrication de crème glacée</t>
  </si>
  <si>
    <t>Mobigen (maroc)</t>
  </si>
  <si>
    <t>Conserverie Safaa</t>
  </si>
  <si>
    <t>CONSERVERIE SAFAA</t>
  </si>
  <si>
    <t>Taourirt</t>
  </si>
  <si>
    <t>rue Melilia, hay Takadoum - BP 148 60800 Taourirt - Maroc</t>
  </si>
  <si>
    <t>https://www.kerix.net/fr/annuaire-entreprise/conserverie-safaa</t>
  </si>
  <si>
    <t>Slimane Etaj ( Gérant )  Abdellah Kaddi ( Responsable Commercial )</t>
  </si>
  <si>
    <t>olives, conserves de fruits et confiture</t>
  </si>
  <si>
    <t>Mad Spirit</t>
  </si>
  <si>
    <t>ALIA GROUP INDUSTRY (FGF)</t>
  </si>
  <si>
    <t>Berkane-s-board</t>
  </si>
  <si>
    <t>S d c c</t>
  </si>
  <si>
    <t>S.D.C.C.</t>
  </si>
  <si>
    <t>bd Massira El Khadra , rés. Regus - 5° étg.  20100 Casablanca - Maroc</t>
  </si>
  <si>
    <t>https://www.kerix.net/fr/annuaire-entreprise/sdcc</t>
  </si>
  <si>
    <t>Youssef Belkhadir ( Directeur Général )  Safae Akhamal ( Directeur Administratif et Financier )  Fatima Zahra Benhaddi ( Directeur des Ressources Humaines )</t>
  </si>
  <si>
    <t>Distribution de carburants, lubrifiants et combustibles. Création de stations-service. Fabrication de lubrifiants</t>
  </si>
  <si>
    <t>Lubrifiants, Lubrifiants pour l'automobile, Pétroliers (produits), Carburants, Combustibles pétroliers</t>
  </si>
  <si>
    <t>Samir (maroc)</t>
  </si>
  <si>
    <t>Eurostyle systems tanger</t>
  </si>
  <si>
    <t>EUROSTYLE SYSTEMS</t>
  </si>
  <si>
    <t>https://www.kerix.net/fr/annuaire-entreprise/eurostyle-systems</t>
  </si>
  <si>
    <t>Renaud Leudieu ( Directeur )  Kamal Mzouri ( Directeur Financier )</t>
  </si>
  <si>
    <t>Fabrication et traitement de pièces plastiques</t>
  </si>
  <si>
    <t>Petrom Sahara</t>
  </si>
  <si>
    <t>PETROM SAHARA</t>
  </si>
  <si>
    <t>Place Bir Anzarane, Souk Ejjaj 70000 Laayoune - Maroc</t>
  </si>
  <si>
    <t>https://www.kerix.net/fr/annuaire-entreprise/petrom-sahara</t>
  </si>
  <si>
    <t>Ahmed Bouaida ( Directeur Général )    Saad Bouaida ( Directeur )</t>
  </si>
  <si>
    <t>Transport et distribution de gaz et pétrole</t>
  </si>
  <si>
    <t>Bp Shore Back Office</t>
  </si>
  <si>
    <t>BPSBO</t>
  </si>
  <si>
    <t>5, rue Saria Ben Zounaim , Palmiers  20340 Casablanca - Maroc</t>
  </si>
  <si>
    <t>https://www.kerix.net/fr/annuaire-entreprise/bpsbo</t>
  </si>
  <si>
    <t>Mohamed Belqziz ( Administrateur)  Ahmed Rida Tadili ( Administrateur)</t>
  </si>
  <si>
    <t>Traitement administratif bancaire</t>
  </si>
  <si>
    <t>Banques et crédit, Institutions bancaires spécialisées</t>
  </si>
  <si>
    <t>SODILUB</t>
  </si>
  <si>
    <t>rue Abou Bakr Bnou Koutia , n° 25 lot. Attawfiq, Ain Sebaa  20250 Casablanca - Maroc</t>
  </si>
  <si>
    <t>https://www.kerix.net/fr/annuaire-entreprise/sodilub</t>
  </si>
  <si>
    <t>Rachid Souissi ( Directeur Général )</t>
  </si>
  <si>
    <t>Distribution de carburants pour le secteur des hydrocarbures</t>
  </si>
  <si>
    <t>TRANSPORT DE GAZ LIQUIFIES ET DE PRODUITS PETROLIERS (STE DE)</t>
  </si>
  <si>
    <t>Otis Maroc</t>
  </si>
  <si>
    <t>OTIS MAROC</t>
  </si>
  <si>
    <t>Aïn Chok , lot. Al Afak, lot. n° 442 - 1° étg.  20460 Casablanca - Maroc</t>
  </si>
  <si>
    <t>https://www.kerix.net/fr/annuaire-entreprise/otis-maroc</t>
  </si>
  <si>
    <t>Marc Eubanks ( Président)  Abdelhak Hakki ( Directeur Général )  Driss Bouzite ( Directeur Commercial )</t>
  </si>
  <si>
    <t>Ascenseurs, monte charges, escalateurs</t>
  </si>
  <si>
    <t>Thyssen Krupp Elevator, Otis</t>
  </si>
  <si>
    <t>Zardoya Otis (espagne)</t>
  </si>
  <si>
    <t>Jorf Fertilizers 1</t>
  </si>
  <si>
    <t>JORF FERTILIZERS COMPANY I</t>
  </si>
  <si>
    <t>https://www.kerix.net/fr/annuaire-entreprise/jorf-fertilizers-company-i</t>
  </si>
  <si>
    <t>Abdelghani Filali ( Directeur Général )</t>
  </si>
  <si>
    <t>Production d'engrais, acide phosphorique et produits dérivés</t>
  </si>
  <si>
    <t>Donnée manquante : Marge CP/CA 2022; Donnée manquante : Marge CP/CA 2023; Valeur négative ou nulle détectée aux extrémités</t>
  </si>
  <si>
    <t>Agi Construction</t>
  </si>
  <si>
    <t>Perla immobilier</t>
  </si>
  <si>
    <t>PERLA IMMOBILIER</t>
  </si>
  <si>
    <t>303, bd Brahim Roudani -ex rte El Jadida 20390 Casablanca - Maroc</t>
  </si>
  <si>
    <t>https://www.kerix.net/fr/annuaire-entreprise/perla-immobilier</t>
  </si>
  <si>
    <t>Omar Benkirane ( Co-Gérant )  Saâd Benkirane ( Co-Gérant )</t>
  </si>
  <si>
    <t>Lc Building</t>
  </si>
  <si>
    <t>L.C. BUILDING</t>
  </si>
  <si>
    <t>137, bd Ghandi , Ghandi mall, imm.7, 3°ét. 20200 Casablanca - Maroc</t>
  </si>
  <si>
    <t>https://www.kerix.net/fr/annuaire-entreprise/lc-building</t>
  </si>
  <si>
    <t>Mohamed Lahjouji ( Administrateur Unique )</t>
  </si>
  <si>
    <t>Madcéréales</t>
  </si>
  <si>
    <t>Foodis</t>
  </si>
  <si>
    <t>FOODIS</t>
  </si>
  <si>
    <t>douar Ain Chugga, Sahal Oulad Hriz 26100 Berrechid - Maroc</t>
  </si>
  <si>
    <t>https://www.kerix.net/fr/annuaire-entreprise/foodis</t>
  </si>
  <si>
    <t>Abderrahmane Oualid ( Gérant )  Saïd Hadji ( Directeur Général )</t>
  </si>
  <si>
    <t>Production de charcuterie industrielle. Abattage</t>
  </si>
  <si>
    <t>Viandes et charcuteries, Abattoirs, Charcuteries</t>
  </si>
  <si>
    <t>Sanam holding (maroc)</t>
  </si>
  <si>
    <t>Soparim foods</t>
  </si>
  <si>
    <t>SOPARIM FOODS</t>
  </si>
  <si>
    <t>81, rue Rahal Ben Ahmed - ex Dinant 20300 Casablanca - Maroc</t>
  </si>
  <si>
    <t>https://www.kerix.net/fr/annuaire-entreprise/soparim-foods</t>
  </si>
  <si>
    <t>Bouchaïb Khalili ( Gérant )    Rachid Lasseri ( Directeur Général )</t>
  </si>
  <si>
    <t>Importation de confiseries et produits alimentaires</t>
  </si>
  <si>
    <t>Ferero, Buitoni, Mutosa</t>
  </si>
  <si>
    <t>Somas</t>
  </si>
  <si>
    <t>SOMAS</t>
  </si>
  <si>
    <t>lotiss. pétrolier Oued Maleh 20800 Mohammedia - Maroc</t>
  </si>
  <si>
    <t>https://www.kerix.net/fr/annuaire-entreprise/somas</t>
  </si>
  <si>
    <t>Rachid Idrissi Kaitouni ( Président Directeur Général )    Khalid Baghri ( Directeur Général )  Abdelfettah Mouhtaj ( Directeur Support et Gouvernance )  Abdelali Bouadi ( Responsable financier )</t>
  </si>
  <si>
    <t>Stockage de Gpl</t>
  </si>
  <si>
    <t>D,c,r,b, entreprise</t>
  </si>
  <si>
    <t>Aquaplast</t>
  </si>
  <si>
    <t>AQUAPLAST</t>
  </si>
  <si>
    <t>57, bd de la Résistance 20300 Casablanca - Maroc</t>
  </si>
  <si>
    <t>https://www.kerix.net/fr/annuaire-entreprise/aquaplast</t>
  </si>
  <si>
    <t>Abdelali Benyahia ( Gérant )  Khadija Batal ( Respons. RH )</t>
  </si>
  <si>
    <t>Transformation des matières plastiques</t>
  </si>
  <si>
    <t>Emballages , conditionnements en matières plastiques, Films pour l'emballage en plastique, Sacs, sachets en plastique, Matières plastiques -applications, Produits pour l'agriculture et l'élevage, Produits pour le bâtiment et travaux publics, Matières plastiques (demi-produits), Tubes rigides, profilés plastiques, Tuyaux souples plastiques, Films rétractables, étirables, Films pour serres, filets agricoles, Profilés et barres, Profilés plastique et caoutchouc, Tubes et tuyaux, Tubes et tuyaux en matière plastique, Gaines et tubes annelés, Tubes réticulés, ppr</t>
  </si>
  <si>
    <t>Sika Maroc</t>
  </si>
  <si>
    <t>SIKA MAROC</t>
  </si>
  <si>
    <t>191, zone indust Oulad Salah 27182 Bouskoura - Maroc</t>
  </si>
  <si>
    <t>https://www.kerix.net/fr/annuaire-entreprise/sika-maroc</t>
  </si>
  <si>
    <t>Marouane Zohry ( Directeur Général )  Bernadette Guicherd ( Directeur Administratif et Financier )</t>
  </si>
  <si>
    <t>Produits chimiques pour le bâtiment et l'industrie</t>
  </si>
  <si>
    <t>TOUAX MAROC</t>
  </si>
  <si>
    <t>quartier industriel Labzoa 20800 Mohammedia - Maroc</t>
  </si>
  <si>
    <t>https://www.kerix.net/fr/annuaire-entreprise/touax-maroc</t>
  </si>
  <si>
    <t>Omar Chebihi ( Directeur Général )</t>
  </si>
  <si>
    <t>Construction de bâtiments modulaires préfabriqués sur-mesure</t>
  </si>
  <si>
    <t>Constructions préfabriquées ou modulaires, Constructions mobiles de chantier</t>
  </si>
  <si>
    <t>Touax sca France</t>
  </si>
  <si>
    <t>Gtic maroc</t>
  </si>
  <si>
    <t>Marita immobilière</t>
  </si>
  <si>
    <t>MARITA IMMOBILIÈRE SMI</t>
  </si>
  <si>
    <t>17, bd de la Tour Hassan 10000 Rabat - Maroc</t>
  </si>
  <si>
    <t>https://www.kerix.net/fr/annuaire-entreprise/marita-immobiliere-smi</t>
  </si>
  <si>
    <t>Rahhal Boulgoute ( Gérant )</t>
  </si>
  <si>
    <t>BDP INTERNATIONAL</t>
  </si>
  <si>
    <t>COMICOM</t>
  </si>
  <si>
    <t>autoroute Casa/Rabat , desserte des usine 20600 Casablanca - Maroc</t>
  </si>
  <si>
    <t>https://www.kerix.net/fr/annuaire-entreprise/comicom</t>
  </si>
  <si>
    <t>Saïda Lamrani Karim ( Président Directeur Général )    Hassan Lamrani Karim ( Vice Président Directeur général délégué )    Youssef Bennani ( Directeur Général adjoint )    Omar Mazgour ( Directeur des Ressources Humaines )</t>
  </si>
  <si>
    <t>importation et fabrication de matériel agricole</t>
  </si>
  <si>
    <t>Mahindra, Baic</t>
  </si>
  <si>
    <t>Safari</t>
  </si>
  <si>
    <t>SOMADIAG</t>
  </si>
  <si>
    <t>quartier Lissasfa, route d'El Jadida , 37 lotiss. Batoul 20532 Casablanca - Maroc</t>
  </si>
  <si>
    <t>https://www.kerix.net/fr/annuaire-entreprise/somadiag</t>
  </si>
  <si>
    <t>Omar Berrada ( Gérant )</t>
  </si>
  <si>
    <t>Equipements de laboratoires, progiciels de santé</t>
  </si>
  <si>
    <t>Dynacome</t>
  </si>
  <si>
    <t>DYNACOME</t>
  </si>
  <si>
    <t>route secondaire 121 - BP185 My Abdellah 24025 Jorf Lasfar - Maroc</t>
  </si>
  <si>
    <t>https://www.kerix.net/fr/annuaire-entreprise/dynacome</t>
  </si>
  <si>
    <t>Bouchaib Ammar ( Gérant )    Monim ElAyachi ( Directeur Administratif et Financier )</t>
  </si>
  <si>
    <t>vente de céréales et aliments pour bétail</t>
  </si>
  <si>
    <t>Tgcc immobilier</t>
  </si>
  <si>
    <t>TGCC IMMOBILIER</t>
  </si>
  <si>
    <t>4, rue de l' Imam Mouslim , Oasis 20100 Casablanca - Maroc</t>
  </si>
  <si>
    <t>https://www.kerix.net/fr/annuaire-entreprise/tgcc-immobilier</t>
  </si>
  <si>
    <t>Nasser Bouzoubaa ( Gérant )</t>
  </si>
  <si>
    <t>Promotion immobilière, gestion de projets</t>
  </si>
  <si>
    <t>Tgcc (maroc)</t>
  </si>
  <si>
    <t>Saham pharma</t>
  </si>
  <si>
    <t>AMANYS PHARMA</t>
  </si>
  <si>
    <t>203, route Oued Akrache - BP 4631 12100 Aïn El Aouda - Maroc</t>
  </si>
  <si>
    <t>https://www.kerix.net/fr/annuaire-entreprise/amanys-pharma</t>
  </si>
  <si>
    <t>Younous ElAlamy ( Président Directeur Général )  Safa Rassaouani ( Responsable financier )  Najat Amangar ( Respons. RH )  Adil Chtioui ( Directeur Commercial &amp; Mkg )</t>
  </si>
  <si>
    <t>Fabricant de produits pharmaceutiques, fournitures médicales</t>
  </si>
  <si>
    <t>Médecine, chirurgie -matériel, Consommables médico-chirurgicaux, Autres équipements médicaux, Maintenance bio et médicale, Pharmacie -produits et services, Spécialités pharmaceutiques</t>
  </si>
  <si>
    <t>Saham group, Laprophan</t>
  </si>
  <si>
    <t>JOY FOOD INTERNATIONAL</t>
  </si>
  <si>
    <t>Zone indust Lissasfa , 18-19 lot. El Batoul  20232 Casablanca - Maroc</t>
  </si>
  <si>
    <t>https://www.kerix.net/fr/annuaire-entreprise/joy-food-international</t>
  </si>
  <si>
    <t>Hussein Jason Dergham ( Gérant )</t>
  </si>
  <si>
    <t>Viennoiseries, boulangeries et pâtisseries industrielles</t>
  </si>
  <si>
    <t>Promaghreb</t>
  </si>
  <si>
    <t>PROMAGHREB</t>
  </si>
  <si>
    <t>autoroute Casa/Rabat , Km 12 20600 Casablanca - Maroc</t>
  </si>
  <si>
    <t>https://www.kerix.net/fr/annuaire-entreprise/promaghreb</t>
  </si>
  <si>
    <t>Nicola Giorgio Pino ( Président délégué )  Luigi Montela ( Directeur Général )  Abdelhakim Lakouacha ( Directeur Usine )</t>
  </si>
  <si>
    <t>Fabrication de sièges automobiles et ferroviaires. Composants divers</t>
  </si>
  <si>
    <t>Bâches, toiles et housses, Housses, Matières plastiques -transformation, Moulages résines de synthèse, Véhicules -équipements intérieurs et de carrosserie, Sièges et garnitures pour véhicules, Housses, capotes et tapis (autos), Éléments de carrosserie, tuning, accessoires</t>
  </si>
  <si>
    <t>Somaca (maroc), Gruppo Proma (italie)</t>
  </si>
  <si>
    <t>Librairie nationale</t>
  </si>
  <si>
    <t>LIBRAIRIE NATIONALE</t>
  </si>
  <si>
    <t>El Farah II, lot. n°3, q.i. 28810 Mohammedia - Maroc</t>
  </si>
  <si>
    <t>https://www.kerix.net/fr/annuaire-entreprise/librairie-nationale</t>
  </si>
  <si>
    <t>Emmanuel Giraudet ( Président)  Rachid Kalai ( Secrétaire Général )  Abdeslam Kabbaj ( Conseiller )  Issam Yamine ( Responsable administratif &amp; fin. )  Mohamed Benghazouani ( Responsable Informatique )</t>
  </si>
  <si>
    <t>Importation et distribution de livres. certification ISO 9001/2000 (2002)</t>
  </si>
  <si>
    <t>Groupe Hachette livres (france)</t>
  </si>
  <si>
    <t>Casa transports</t>
  </si>
  <si>
    <t>CASA TRANSPORTS</t>
  </si>
  <si>
    <t>Casablanca Marina , tour Crystal II, 9°ét. 20030 Casablanca - Maroc</t>
  </si>
  <si>
    <t>https://www.kerix.net/fr/annuaire-entreprise/casa-transports</t>
  </si>
  <si>
    <t>Saïd Ahmidouch ( Président)    Nabil Belabed ( Directeur Général )  Sawsan Benzidia ( Directeur du pôle support )</t>
  </si>
  <si>
    <t>maitre d'ouvrage réseau transport en commun en site propre</t>
  </si>
  <si>
    <t>Ministère de l'Intérieur</t>
  </si>
  <si>
    <t>Overseas Maroc</t>
  </si>
  <si>
    <t>OVERSEAS MAROC</t>
  </si>
  <si>
    <t>https://www.kerix.net/fr/annuaire-entreprise/overseas-maroc</t>
  </si>
  <si>
    <t>Ozgur Kasali ( Gérant )</t>
  </si>
  <si>
    <t>Samine</t>
  </si>
  <si>
    <t>SAMINE</t>
  </si>
  <si>
    <t>191, bd Mohamed Zerktouni , Twin center Tour A, étg.22 - BP 5199 20100 Casablanca - Maroc</t>
  </si>
  <si>
    <t>https://www.kerix.net/fr/annuaire-entreprise/samine</t>
  </si>
  <si>
    <t>Imad Toumi ( Président Directeur Général )    Mohamed Charat ( Directeur des Ressources Humaines )  Ammar Radi ( Directeur Informatique )</t>
  </si>
  <si>
    <t>Exploitation du gisement de fluorine d'El Hammam.</t>
  </si>
  <si>
    <t>Holding Managem</t>
  </si>
  <si>
    <t>Sofinas</t>
  </si>
  <si>
    <t>SOFINAS</t>
  </si>
  <si>
    <t>port de pêche 80000 Agadir - Maroc</t>
  </si>
  <si>
    <t>https://www.kerix.net/fr/annuaire-entreprise/sofinas</t>
  </si>
  <si>
    <t>Abderrahim Zniber ( Président)    Ahmed Elroubi ( Directeur Général )  Rachid ElMoutaouakil ( Directeur Administratif et Financier )</t>
  </si>
  <si>
    <t>Armateur à la pêche hauturière.</t>
  </si>
  <si>
    <t>NUMELEC MAROC</t>
  </si>
  <si>
    <t>91, rue Abou Alla Zahar -ex Vésale , Q. des Hôpitaux  20100 Casablanca - Maroc</t>
  </si>
  <si>
    <t>https://www.kerix.net/fr/annuaire-entreprise/numelec-maroc</t>
  </si>
  <si>
    <t>Adil M. Saadani Hassani ( Gérant )</t>
  </si>
  <si>
    <t>Importation et vente de matériel médico-chirurgical, de laboratoire</t>
  </si>
  <si>
    <t>Mars Morocco</t>
  </si>
  <si>
    <t>Marepha</t>
  </si>
  <si>
    <t>MAREPHA</t>
  </si>
  <si>
    <t>82, zone indust Sud-Ouest 28810 Mohammedia - Maroc</t>
  </si>
  <si>
    <t>https://www.kerix.net/fr/annuaire-entreprise/marepha</t>
  </si>
  <si>
    <t>Nabil Chraïbi ( Président Directeur Général )</t>
  </si>
  <si>
    <t>Corail developement</t>
  </si>
  <si>
    <t>MCF HOLDING</t>
  </si>
  <si>
    <t>201, bd Mohamed Zerktouni 20100 Casablanca - Maroc</t>
  </si>
  <si>
    <t>https://www.kerix.net/fr/annuaire-entreprise/mcf-holding</t>
  </si>
  <si>
    <t>Hassan Cherif Kettani ( Gérant )</t>
  </si>
  <si>
    <t>S,G,T INDUSTRIE</t>
  </si>
  <si>
    <t>SGT INDUSTRIE</t>
  </si>
  <si>
    <t>complexe Al Badr, imm.105/4°ét. - Ain Sebaa 20250 Casablanca - Maroc</t>
  </si>
  <si>
    <t>https://www.kerix.net/fr/annuaire-entreprise/sgt-industrie</t>
  </si>
  <si>
    <t>Hicham Elmazouni ( Gérant )</t>
  </si>
  <si>
    <t>Chaudronnerie, tuyauterie, constructions métalliques. Etude et ingénierie, génie civil, projets clé en main</t>
  </si>
  <si>
    <t>DRAGA CONSTRUCTION</t>
  </si>
  <si>
    <t>Sccr</t>
  </si>
  <si>
    <t>SCCR</t>
  </si>
  <si>
    <t>hay Saada - ex Mazola (q. Aviation) , 18 rue 12 20200 Casablanca - Maroc</t>
  </si>
  <si>
    <t>https://www.kerix.net/fr/annuaire-entreprise/sccr</t>
  </si>
  <si>
    <t>Fouad Khattat ( Directeur Général )</t>
  </si>
  <si>
    <t>Travaux de batiment</t>
  </si>
  <si>
    <t>Tolbois</t>
  </si>
  <si>
    <t>TOLBOIS</t>
  </si>
  <si>
    <t>23, bd Hassan El Alaoui 20300 Casablanca - Maroc</t>
  </si>
  <si>
    <t>https://www.kerix.net/fr/annuaire-entreprise/tolbois</t>
  </si>
  <si>
    <t>Abdelkader Taoui ( Directeur Général )    Abdelkrim Errouhi ( Directeur Financier )  Abdelkader Tahri ( Responsable Informatique )</t>
  </si>
  <si>
    <t>Bois et tôles</t>
  </si>
  <si>
    <t>Electronia</t>
  </si>
  <si>
    <t>merseamar</t>
  </si>
  <si>
    <t>Scrim</t>
  </si>
  <si>
    <t>SCRIM</t>
  </si>
  <si>
    <t>22, rue Al Mariniyne 10000 Rabat - Maroc</t>
  </si>
  <si>
    <t>https://www.kerix.net/fr/annuaire-entreprise/scrim</t>
  </si>
  <si>
    <t>Adil Bennani ( Président)    Zouhair Bennani ( Administrateur Délégué )  Ines Haroufi ( Directeur Administratif et Financier )  Halima Hantoum ( Directeur des Ressources Humaines )  Nada ElHaitami ( Directeur Marketing )</t>
  </si>
  <si>
    <t>Import de matériel et consommables médico-chirurgical</t>
  </si>
  <si>
    <t>Analyses et contrôle biologique et médical-matériel, Microscopes et accessoires, Collectivités -fournitures pour, Hôpitaux -fournitures, équipements, Médecine, chirurgie -matériel, Instruments médicaux et chirurgicaux, Vétérinaire-matériel de médecine, Diagnostic médical-matériel, Électronique médicale, radiologie (matériel), Consommables médico-chirurgicaux, Mobilier médical et chirurgical, Maintenance bio et médicale, Optique, audition, Optique scientifique -matériel, Ophtalmologie -matériel, Pesage, dosage, mélange -matériel, Balances domestiques, Précision -matériel, Instruments de précision, Puériculture -articles, Pèse-bébés, Vêtements de travail, Vêtements professionnels</t>
  </si>
  <si>
    <t>PROMALAB</t>
  </si>
  <si>
    <t>rue Ibn Katir , résid. AlMawlid.D 20100 Casablanca - Maroc</t>
  </si>
  <si>
    <t>https://www.kerix.net/fr/annuaire-entreprise/promalab</t>
  </si>
  <si>
    <t>Bouchra Harar Elmaliki ( Gérant )</t>
  </si>
  <si>
    <t>Réactifs et matériels de laboratoire</t>
  </si>
  <si>
    <t>SOMEPHARM</t>
  </si>
  <si>
    <t>32, rue Banafsaj -ex Bugeaud , résid. Zaytoune, appt. 13 20000 Casablanca - Maroc</t>
  </si>
  <si>
    <t>https://www.kerix.net/fr/annuaire-entreprise/somepharm</t>
  </si>
  <si>
    <t>Samir Lahrichi ( Gérant )</t>
  </si>
  <si>
    <t>Parapharmacie (gros)</t>
  </si>
  <si>
    <t>Sews Cabind Maroc</t>
  </si>
  <si>
    <t>SEWS CABIND MAROC</t>
  </si>
  <si>
    <t>Route RP.9, zone industrielle Benichou 28630 Aïn Harrouda - Maroc</t>
  </si>
  <si>
    <t>https://www.kerix.net/fr/annuaire-entreprise/sews-cabind-maroc</t>
  </si>
  <si>
    <t>Takeshi Kitagawa ( Président Directeur Général )  Ali Moamah ( Conseiller )    Meryem Mahboub ( Respons. RH )  M'bark Boutrig ( Responsable Informatique )</t>
  </si>
  <si>
    <t>Fabrication de câblages pour véhicules et électroménager. Certification ISO 14001, ISO/TS 16949, ISO 9001/2000 (2003)</t>
  </si>
  <si>
    <t>Câbles et fils électriques, Faisceaux de câbles</t>
  </si>
  <si>
    <t>Sumitomo Electric (japon)</t>
  </si>
  <si>
    <t>Electro pro</t>
  </si>
  <si>
    <t>ELECTROPRO</t>
  </si>
  <si>
    <t>4, rue Ain El Aouda -ex Carcel 20050 Casablanca - Maroc</t>
  </si>
  <si>
    <t>https://www.kerix.net/fr/annuaire-entreprise/electropro</t>
  </si>
  <si>
    <t>Mehdi Idrissi ( Gérant )</t>
  </si>
  <si>
    <t>Silverline, Zanussi, Sencor, Zenya, Pyramis</t>
  </si>
  <si>
    <t>SOCIETE AMLAL DISTRIBUTION</t>
  </si>
  <si>
    <t>Crown packaging Maroc</t>
  </si>
  <si>
    <t>EVIOSYS MAROC</t>
  </si>
  <si>
    <t>route 110 (par Chefchaouni) , km. 10 - BP 2650 20590 Casablanca - Maroc</t>
  </si>
  <si>
    <t>https://www.kerix.net/fr/annuaire-entreprise/eviosys-maroc</t>
  </si>
  <si>
    <t>Abderrahim Kiker ( Président Directeur Général )  Hassan Hamza ( Directeur Financier )  Bouchra Mansar ( Directeur Marketing )  Ahmed Hadidi ( Directeur Production )</t>
  </si>
  <si>
    <t>Fabrication d'emballages métalliques légers. Impression sur métal. Certification ISO 9001/2000 (2003)</t>
  </si>
  <si>
    <t>Emballages, conditionnements métalliques, Boîtes, couvercles métalliques, Boîtes pour conserveries et boissons, Aérosols -conditionnements pour, Bidons métalliques</t>
  </si>
  <si>
    <t>Crown european holding</t>
  </si>
  <si>
    <t>Maroc Force Emploi</t>
  </si>
  <si>
    <t>MAROC FORCE EMPLOI - MFE</t>
  </si>
  <si>
    <t>97, Bd Hassan II, rés. Saïda 90000 Tanger - Maroc</t>
  </si>
  <si>
    <t>https://www.kerix.net/fr/annuaire-entreprise/maroc-force-emploi-mfe</t>
  </si>
  <si>
    <t>Khadija  Tamda ( Gérant )</t>
  </si>
  <si>
    <t>Interim et emploi temporaire, recrutement</t>
  </si>
  <si>
    <t>Rabat métal</t>
  </si>
  <si>
    <t>RABAT MÉTAL</t>
  </si>
  <si>
    <t>23, avenue Al Fadila , C.y.m. 10050 Rabat - Maroc</t>
  </si>
  <si>
    <t>https://www.kerix.net/fr/annuaire-entreprise/rabat-metal</t>
  </si>
  <si>
    <t>Mustapha Mouhsib ( Gérant )</t>
  </si>
  <si>
    <t>matériaux de construction, produits métallurgiques (cette société n'a pas d'Email)</t>
  </si>
  <si>
    <t>Matériaux de construction - négoce, Matériaux de construction, Profilés et barres, Ronds à béton</t>
  </si>
  <si>
    <t>Sintram</t>
  </si>
  <si>
    <t>LOUN METAL</t>
  </si>
  <si>
    <t>Centre Had Soualem, imm. 2 - 2° étg. 26402 Had Soualem - Maroc</t>
  </si>
  <si>
    <t>https://www.kerix.net/fr/annuaire-entreprise/loun-metal</t>
  </si>
  <si>
    <t>Marchand de ferraille et déchets</t>
  </si>
  <si>
    <t>Smic imprimerie</t>
  </si>
  <si>
    <t>SMIC IMPRIMERIE</t>
  </si>
  <si>
    <t>quartier Sidi Maarouf , zone industrielle Oulad Rahou 20190 Casablanca - Maroc</t>
  </si>
  <si>
    <t>https://www.kerix.net/fr/annuaire-entreprise/smic-imprimerie</t>
  </si>
  <si>
    <t>Ahmed Tazi ( Co-Gérant )  Adil Benjelloun Touimi ( Co-Gérant )</t>
  </si>
  <si>
    <t>Fabrication de boites pliantes en carton plat et en carton ondulé</t>
  </si>
  <si>
    <t>SALA AUTO SERVICES</t>
  </si>
  <si>
    <t>251, rue Bouchaib Mekdad, hay Chemaou - Sidi Moussa  11000 Salé - Maroc</t>
  </si>
  <si>
    <t>https://www.kerix.net/fr/annuaire-entreprise/sala-auto-services</t>
  </si>
  <si>
    <t>Commercialisation en demi-gros de pièces et équipements automobiles</t>
  </si>
  <si>
    <t>DOMASIR</t>
  </si>
  <si>
    <t>AlOmrane Oujda</t>
  </si>
  <si>
    <t>ALOMRANE ORIENTAL</t>
  </si>
  <si>
    <t>Bd Mbarek ElBekkay Lahbil, place 3 Mars - bloc C 60000 Oujda - Maroc</t>
  </si>
  <si>
    <t>https://www.kerix.net/fr/annuaire-entreprise/alomrane-oriental</t>
  </si>
  <si>
    <t>Zakaria Lazreg ( Directeur Général )  Mostafa Alaoui Ismaili ( Directeur Général Adjoint )</t>
  </si>
  <si>
    <t>Hormigones Maroc</t>
  </si>
  <si>
    <t>H.D.G. MAROC</t>
  </si>
  <si>
    <t>Ain Sebaa - 106 lot. Badr 1°ét. 20640 Casablanca - Maroc</t>
  </si>
  <si>
    <t>https://www.kerix.net/fr/annuaire-entreprise/hdg-maroc</t>
  </si>
  <si>
    <t>Maxime Perrin ( Directeur Général )</t>
  </si>
  <si>
    <t>Production de béton prêt à l'emploi</t>
  </si>
  <si>
    <t>H tech</t>
  </si>
  <si>
    <t>HTECH</t>
  </si>
  <si>
    <t>47, rue Oum Errabia , appt. 7 - Agdal  10080 Rabat - Maroc</t>
  </si>
  <si>
    <t>https://www.kerix.net/fr/annuaire-entreprise/htech</t>
  </si>
  <si>
    <t>Mounir Honsali ( Gérant )</t>
  </si>
  <si>
    <t>Entreprise de bâtiments et travaux publics</t>
  </si>
  <si>
    <t>Selvadind</t>
  </si>
  <si>
    <t>Copralim</t>
  </si>
  <si>
    <t>COPRALIM</t>
  </si>
  <si>
    <t>route de Médiouna , km.11,5 - douar Lahfaya 20450 Casablanca - Maroc</t>
  </si>
  <si>
    <t>https://www.kerix.net/fr/annuaire-entreprise/copralim</t>
  </si>
  <si>
    <t>Latifa Bendaou ( Vice président)  Abderrahim Bendaou ( Président Directeur Général )    Abdeslam Amar ( Directeur des Ressources Humaines )  Aziz Koraymiten ( Responsable Informatique )</t>
  </si>
  <si>
    <t>importation de produits alimentaires</t>
  </si>
  <si>
    <t>Agriculture-produits, Miel, produits d'apiculture, Aliments surgelés, sous vide et déshydratés, Poissons ou crustacés surgelés, congelés, Légumes et fruits surgelés, Boissons non alcoolisées, Jus de fruits et de légumes, Conserves alimentaires, Fruits -conserves, Confitures, marmelades, compotes, Lait et produits laitiers, Laiteries, beurreries (unités industrielles), Fromages, beurre, Boissons lactées, Pêche -produits, Poissons frais</t>
  </si>
  <si>
    <t>SOCIETE SOBAMAT</t>
  </si>
  <si>
    <t>Maghreb industries</t>
  </si>
  <si>
    <t>MAGHREB INDUSTRIES</t>
  </si>
  <si>
    <t>35, avenue Khalid Bnou Loualid (Ain Sebaa) 20250 Casablanca - Maroc</t>
  </si>
  <si>
    <t>https://www.kerix.net/fr/annuaire-entreprise/maghreb-industries</t>
  </si>
  <si>
    <t>Hakim Marrakchi ( Président Directeur Général )    Chafik ElGhezouani ( Directeur Administratif et Financier )  Youssef Dahha ( Respons. RH )</t>
  </si>
  <si>
    <t>fabrication de chewing gum, bonbons et articles à base de ouate: serviettes périodiques, papier hygiènique ...</t>
  </si>
  <si>
    <t>Confiserie et chocolat, pâtisserie, Confiserie, Papiers, Papier à usage sanitaire et domestique</t>
  </si>
  <si>
    <t>Freegum, Rocket, Flash Windermint</t>
  </si>
  <si>
    <t>WB Media</t>
  </si>
  <si>
    <t>Sanofi Aventis Maroc*</t>
  </si>
  <si>
    <t>SANOFI AVENTIS MAROC</t>
  </si>
  <si>
    <t>route de Rabat (r.p. 1) - BP 2611 20250 Casablanca - Maroc</t>
  </si>
  <si>
    <t>https://www.kerix.net/fr/annuaire-entreprise/sanofi-aventis-maroc</t>
  </si>
  <si>
    <t>Najla Cherif Hamdi ( Président Directeur Général )  Amine Benabderrazik ( Directeur Général )  Aziz Yousfi Malki ( Dir. communication )</t>
  </si>
  <si>
    <t>Fabrication,importation et distribution de produits pharmaceutiques.</t>
  </si>
  <si>
    <t>Sanofi Aventis (france)</t>
  </si>
  <si>
    <t>Dimaplast*</t>
  </si>
  <si>
    <t>DIMAPLAST</t>
  </si>
  <si>
    <t>21, chemin des Pivoines (Beausite) 20250 Casablanca - Maroc</t>
  </si>
  <si>
    <t>https://www.kerix.net/fr/annuaire-entreprise/dimaplast</t>
  </si>
  <si>
    <t>Mohamed Bricha ( Gérant )</t>
  </si>
  <si>
    <t>Moulage par injection de matières plastiques et assemblage des produits injectés. Certification ISO9001/2000 (2002)</t>
  </si>
  <si>
    <t>Fortrade</t>
  </si>
  <si>
    <t>FORTRADE</t>
  </si>
  <si>
    <t>57, bd du 9 Avril-ex Cl. Perrault , Palmiers 20340 Casablanca - Maroc</t>
  </si>
  <si>
    <t>https://www.kerix.net/fr/annuaire-entreprise/fortrade</t>
  </si>
  <si>
    <t>Fouad ElAlami ( Co-Gérant )  Jawad ElAlami ( Co-Gérant )  Fouad ElAlami ( Responsable Export )</t>
  </si>
  <si>
    <t>Ingrédients alimentaires, pharmaceutiques et chimiques. Filtration industrielle, pompes. Solutions pour l'environnement. Emballages. Expertises en raffinage</t>
  </si>
  <si>
    <t>Novozymes, Basf, Buden Heim, Seusieut, Kalsec, Customs Fiber</t>
  </si>
  <si>
    <t>CONFIANCE (STE AUTO)</t>
  </si>
  <si>
    <t>AUTO CONFIANCE</t>
  </si>
  <si>
    <t>3, bd Mohammed V 60000 Oujda - Maroc</t>
  </si>
  <si>
    <t>https://www.kerix.net/fr/annuaire-entreprise/auto-confiance</t>
  </si>
  <si>
    <t>Ahmed Elayachi ( Gérant )</t>
  </si>
  <si>
    <t>Polymedic</t>
  </si>
  <si>
    <t>POLYMEDIC</t>
  </si>
  <si>
    <t>rue Amyot d'Inville 20300 Casablanca - Maroc</t>
  </si>
  <si>
    <t>https://www.kerix.net/fr/annuaire-entreprise/polymedic</t>
  </si>
  <si>
    <t>Mohamed Houbachi ( Président Directeur Général )</t>
  </si>
  <si>
    <t>importation, fabrication de spécialités pharmaceutiques et parapharmaceutiques</t>
  </si>
  <si>
    <t>Altran maroc</t>
  </si>
  <si>
    <t>ALTRAN MAROC</t>
  </si>
  <si>
    <t xml:space="preserve">CA &lt; RE in 2022. </t>
  </si>
  <si>
    <t>Soread 2M</t>
  </si>
  <si>
    <t>SOREAD 2M</t>
  </si>
  <si>
    <t>Moulins ElWahda</t>
  </si>
  <si>
    <t>MOULINS ELWAHDA</t>
  </si>
  <si>
    <t xml:space="preserve">CA &lt; RE in 2020. </t>
  </si>
  <si>
    <t>Ecp Maroc</t>
  </si>
  <si>
    <t>Awsm</t>
  </si>
  <si>
    <t xml:space="preserve">CA &lt; RE in 2021. CA &lt; RE in 2020. </t>
  </si>
  <si>
    <t>Mc Donald's F.r.i.</t>
  </si>
  <si>
    <t>Mc Donald's F,r,i,</t>
  </si>
  <si>
    <t>MC DONALD'S F.R.I.</t>
  </si>
  <si>
    <t>Atlantic sardine anchovies</t>
  </si>
  <si>
    <t>ATLANTIC SARDINE - A.S.A.T.</t>
  </si>
  <si>
    <t>Air liquide Maroc</t>
  </si>
  <si>
    <t>AIR LIQUIDE MAROC</t>
  </si>
  <si>
    <t xml:space="preserve">Personnel charge in Charges personnel 2021 is negative or 0. CA &lt; RE in 2021. </t>
  </si>
  <si>
    <t>Béton - travaux, entreprises, Fondations spéciales, consolidation de sols (béton), Intervention souterraine, Rénovation canalisations souterraines, Travaux publics -entreprises, Terrassements, gros oeuvre -entreprises, Fondations, consolidation de sols (travaux), Assainissement, voirie, adduction (travaux publics), Travaux souterrains (entreprises de), Travaux publics routiers entreprises</t>
  </si>
  <si>
    <t/>
  </si>
  <si>
    <t>Minoteries et semouleries, Pâtes alimentaires, couscous, semoule, Céréales industries associées</t>
  </si>
  <si>
    <t>Boissons non alcoolisées, Jus de fruits et de légumes, Café, thé, cacao et tabacs, Café, café torréfié, Biscuiteries et biscotteries, Confiserie et chocolat, pâtisserie, Confiserie, Céréales industries associées</t>
  </si>
  <si>
    <t>Alimentation animale, Aliments pour volailles, Conserves alimentaires, Poissons, mollusques et crustacés -conserves, Alimentation animale composants divers</t>
  </si>
  <si>
    <t>Automobiles, Automobiles, Fourgonnettes, fourgons, Minibus, Concessionnaires régionaux et locaux, Ventes d'occasion, Camions, camionnettes et autocars, Camions, Tracteurs routiers, Pick-up, minibus, Camions citernes, Camions isothermes, Automobiles montage ou importation</t>
  </si>
  <si>
    <t>Automobiles, Automobiles, Automobiles montage ou importation</t>
  </si>
  <si>
    <t>Déchets - récupération, traitement, Matières plastiques, chimie - récupération, traitement, Literie et divans, Matelas, coussins, Sommiers, Matières premières et composants pour literie, Matières plastiques -applications, Matières plastiques (demi-produits), Autres demi-produits en matières plastiques, Menuiserie bois, Menuiserie industrielle bois-fabrication, Mobilier, meubles, Mobilier pour jardins et terrasses, Meubles d'intérieur, Portes et portails, Portes d'intérieur, Tissus techniques, Feutres, Matières plastiques autres applications</t>
  </si>
  <si>
    <t>Aciers, Tubes et tuyaux acier, Déchets - récupération, traitement, Métaux ferreux et non ferreux- récupération, traitement, Traitement de surfaces -préparation et revêtements (travaux), Tubes et tuyaux, Tubes et tuyaux en acier et fonte, Galvanisation travaux</t>
  </si>
  <si>
    <t>Automobiles, Automobiles, Fourgonnettes, fourgons, Concessionnaires régionaux et locaux, Ventes d'occasion, Automobiles montage ou importation</t>
  </si>
  <si>
    <t>Télécommunication -services, Téléphonie et interphonie -matériel terminal, Téléphones gsm (vente), Téléphonie mobile, radiocommunications services divers</t>
  </si>
  <si>
    <t>Agriculture-produits, Produits biologiques, Pâtes alimentaires, couscous, semoule, Céréales industries associées</t>
  </si>
  <si>
    <t>Agriculture-produits, Légumes secs, céréales, Champignons frais, truffes, racines, Café, thé, cacao et tabacs, Thé, Minoteries et semouleries, Pâtes alimentaires, couscous, semoule, Conserves alimentaires, Poissons, mollusques et crustacés -conserves, Fruits -conserves, Céréales industries associées</t>
  </si>
  <si>
    <t>Agriculture, exploitation agricole - travaux, Préparation des sols-travaux, Travaux publics -entreprises, Démolition, dynamitage (entreprises), Terrassements, gros oeuvre -entreprises, Assainissement, voirie, adduction (travaux publics), Travaux maritimes, fluviaux et sous-marins, Préparation de sols, mise en valeur agricole travaux</t>
  </si>
  <si>
    <t>Agriculture, sylviculture, exploitation forestière - matériel, Irrigation, aspersion- matériel, Pulvérisateurs, atomiseurs agricoles, Électricité -matériel de production, Convertisseurs, redresseurs, onduleurs, Énergies alternatives -études et matériel, Pompes, Énergie solaire solutions</t>
  </si>
  <si>
    <t>Alarme et signalisation-matériel, Domotique, Gestion de l'éclairage, Automatisation -solutions, Automatisation de processus industriels (solutions), Automates programmables, Détecteurs, capteurs, sondes, Compteurs, Compteurs magnétiques et électromagnétiques, Compteurs de proximité, Relève à distance à radio fréquence, Éclairage public, Éclairage de secours, Électricité -composants électriques et appareillage, Électricité -appareillages, matériel et fournitures pour l'industrie, Électricité -appareillages d'automatisme, Électricité -appareillages, matériel et fournitures d'installation domestique, Commande et distribution électriques -appareillage, Électricité -matériel de production, Convertisseurs, redresseurs, onduleurs, Équipements de postes électriques, Postes de transformation (installation), Énergies alternatives -études et matériel, Engrenages et organes de transmission, Variateurs et réducteurs de vitesse, Incendie -matériel et services, Détection d'incendie -solutions, Informatique -mobilier, aménagements, Climatisation informatique, Onduleurs pour informatique, Armoires de sécurité informatique, Informatique -systèmes dédiés, Mesure, contrôle et régulation (matériel), Mesure, contrôle et régulation -matériel électrique et électronique, Enregistreurs de mesures, Gestion technique centralisée gtc, télégestion (matériel), Mesure, contrôle et régulation (matériel par destination), Autres appareils de mesure, Signalisation - panneaux et matériel, Tableaux synoptiques lumineux -études et réalisation, Surveillance électronique, vidéosurveillance, Contrôle d'accés, identité -systèmes, Portiers électroniques, Ventilation, Ventilateurs industriels, Énergie éolienne solutions</t>
  </si>
  <si>
    <t>Gaz industriels, Gaz comprimés et liquéfiés, Gaz butane et propane, Gaz, fluides spéciaux installateurs</t>
  </si>
  <si>
    <t>Alimentation-produits, Moutardes et sauces, Café, thé, cacao et tabacs, Thé, Infusions, Pâtes alimentaires, couscous, semoule, Conserves alimentaires, Légumes -conserves, Céréales industries associées</t>
  </si>
  <si>
    <t>Audiovisuel, télévision, vidéo, son -matériel, Hi-fi, tv, vidéo grand public, Électroménager et équipement domestique, Électro-ménager pour la cuisine, Électro-ménager pour le ménage, Lave-linge, lave-vaisselle, sèche-linge, Réfrigérateurs et congélateurs domestiques, Cuisinières et tables de cuisson, Électroménager éléments encastrables</t>
  </si>
  <si>
    <t>Aciers, Demi-produits acier, Feuilles acier, Profilés acier, Aciers inox et aciers spéciaux, Demi-produits aciers inox et spéciaux, Feuilles aciers spéciaux, Profilés aciers spéciaux, Bois brut, Bois de construction et d'industrie, Constructions métalliques, Bardages, toitures métalliques, Matériaux de construction - négoce, Matériaux de construction, Profilés et barres, Profilés métalliques, Ronds à béton, Toitures, bardages (accessoires divers), Acier autres présentations</t>
  </si>
  <si>
    <t>Pharmacie -produits et services, Spécialités pharmaceutiques, Répartiteurs de produits pharmaceutiques, Parapharmacie articles</t>
  </si>
  <si>
    <t>Incendie -matériel et services, Détection d'incendie -solutions, Formation en sécurité incendie, Sonorisation -installations, Surveillance électronique, vidéosurveillance, Vidéosurveillance -matériel de, Incendie installations complètes</t>
  </si>
  <si>
    <t>Agriculture-produits, Légumes secs, céréales, Alimentation animale, Aliments pour bétail et chevaux, Céréales et semences, Grains et légumes secs, Graines de semence, Pâtes alimentaires, couscous, semoule, Céréales industries associées</t>
  </si>
  <si>
    <t>Bois brut, Bois de construction et d'industrie, Bois scié, travaillé et traité, Bois contreplaqué, Cloisons, aménagements modulables, Cloisons, carreaux et plaques en plâtre, Étanchéité -produits, Produits bitumeux, feutres enduits, Autres spécialités d'étanchéité, Isolation thermique et acoustique -matériaux, Isolation thermique -matériaux, Isolation acoustique -matériaux, Panneaux et revêtements isolants, Menuiserie bois, Parquets, Panneaux, Panneaux contreplaqués et agglomérés, Panneaux de fibres et de particules, Panneaux stratifiés ou lamifiés, Panneaux de façades, Plâtre et produits en plâtre, Carreaux à base de plâtre, Revêtements de sols et murs, Revêtements bois et assimilés, Panneaux autres spécialités</t>
  </si>
  <si>
    <t>Bois scié, travaillé et traité, Bois de placage, Bois contreplaqué, Traitement, séchage du bois, Panneaux, Panneaux contreplaqués et agglomérés, Panneaux de fibres et de particules, Panneaux décoratifs, Panneaux stratifiés ou lamifiés, Portes et portails, Portes basculantes et roulantes, Portes d'intérieur, Portes d'extérieur, Portails en bois, Bois autres spécialités</t>
  </si>
  <si>
    <t>Bois brut, Bois de construction et d'industrie, Bois d'ébénisterie, Bois tropicaux et exotiques, Isolation thermique et acoustique -matériaux, Isolation thermique -matériaux, Isolation acoustique -matériaux, Panneaux et revêtements isolants, Panneaux, Panneaux contreplaqués et agglomérés, Panneaux de fibres et de particules, Panneaux décoratifs, Panneaux stratifiés ou lamifiés, Panneaux lamellés-collés, Panneaux de façades, Panneaux autres spécialités</t>
  </si>
  <si>
    <t>Blanchiment de textiles, Teinture sur fils et matières textiles, Teinture sur pièces textiles, Impression, gravure de textiles, Apprêts de textiles, Textiles (selon matières), Tissus de fibres artificielles ou synthétiques, Textile ennoblissement</t>
  </si>
  <si>
    <t>Assainissement, désinfection -entreprises, Vidange et curage-entreprises, Assainissement liquide (services), Eau, électricité -production, gestion, distribution, Eau -production, gestion, distribution, Électricité -production, distribution, Éclairage public (gestion déléguée), Éclairage public, Éclairage public entreprises</t>
  </si>
  <si>
    <t>Bâtiment - études, ingénierie, Coordination de travaux bâtiment tp opc, Bureaux d'études -batiment, Maitrise d'ouvrages déléguée, Bureaux d'études, Installations industrielles -bureaux d'études, Industries alimentaires -bureaux d'études, Ingénieurs conseil, Électricité, automatismes -bureaux d'études, Contrôle, vérification (services), Bureaux d'études batiment autres spécialités</t>
  </si>
  <si>
    <t>Bâtiment -construction de, Usines et grands ensembles (construction), Béton - travaux, entreprises, Travaux courants en béton, Travaux publics -entreprises, Terrassements, gros oeuvre -entreprises, Travaux maritimes, fluviaux et sous-marins, Travaux publics, infrastructures- ingénierie, bureaux d'études, Travaux publics routiers entreprises</t>
  </si>
  <si>
    <t>Eau, électricité -production, gestion, distribution, Électricité -production, distribution, Énergies alternatives -études et matériel, Informatique -conseils et ingénierie, Infogérance informatique, sous-traitances, Energies alternatives production</t>
  </si>
  <si>
    <t>Minoteries et semouleries, Céréales industries associées</t>
  </si>
  <si>
    <t>Béton - travaux, entreprises, Travaux courants en béton, Ouvrages étanches - béton armé, Fondations spéciales, consolidation de sols (béton), Projection du béton -travaux, Travaux publics -entreprises, Terrassements, gros oeuvre -entreprises, Fondations, consolidation de sols (travaux), Assainissement, voirie, adduction (travaux publics), Travaux publics routiers entreprises</t>
  </si>
  <si>
    <t>Vins, champagne, Vins du pays, Vinification exploitants</t>
  </si>
  <si>
    <t>Chauffage (appareils de), Convecteurs, chauffage électrique, Climatisation, conditionnement d'air, Climatiseurs individuels, Électroménager et équipement domestique, Électro-ménager pour la cuisine, Lave-linge, lave-vaisselle, sèche-linge, Réfrigérateurs et congélateurs domestiques, Cuisinières et tables de cuisson, Électroménager éléments encastrables</t>
  </si>
  <si>
    <t>Pâtes alimentaires, couscous, semoule, Céréales industries associées</t>
  </si>
  <si>
    <t>Téléphonie et interphonie -matériel terminal, Téléphonie -appareils et fournitures, Téléphonie publique -matériel, Téléphones gsm (vente), Téléphonie équipements annexes</t>
  </si>
  <si>
    <t>Alimentation animale, Aliments pour volailles, Élevage -matériel, Engrais et phytosanitaire, Amendements -produits, Hygiène pour élevage matériel et produits</t>
  </si>
  <si>
    <t>Énergies alternatives -études et matériel, Énergie solaire solutions</t>
  </si>
  <si>
    <t>Aciers, Tubes et tuyaux acier, Demi-produits acier, Profilés acier, Aciers inox et aciers spéciaux, Demi-produits aciers inox et spéciaux, Aluminium et alliages, Tubes et tuyaux aluminium, Demi-produits aluminium, Bâtiment et travaux publics-matériel, Coffrages, soutainnements, Béton - matériel de fabrication, transport et mise-en-oeuvre, Bétonnières, Centrales à béton, Produits en béton - machines pour fabriquer, Matériel de mise en oeuvre du béton, Chariots et élévateurs mobiles, Transpalettes, Compteurs, Compteurs pour eau et liquides, Constructions métalliques, Caillebotis et planchers métalliques, Constructions préfabriquées ou modulaires, Constructions mobiles de chantier, Tribunes et gradins -fabrication, installation, Échafaudages et échelles, Échafaudages métalliques, Échafaudages volants, nacelles et plates-formes de travail, Éclairage public, Électricité -matériel de production, Générateurs d'électricité, Électricité et électronique -outillage et instruments de mesure, Instruments de mesure pour l'électricité et l'électronique, Énergies alternatives -études et matériel, Environnement - protection, Dessalement des eaux - solutions, Groupes électrogènes, Groupes électrogènes de petite et moyenne puissance, Groupes électrogènes de grande puissance, Levage, manutention - équipements, Portiques et ponts roulants, Tables élévatrices, hayons élévateurs, Nacelles élévatrices, Mesure, contrôle et régulation (matériel), Enregistreurs de mesures, Mines et carrières (matériel), Carrières -matériel et fournitures, Broyeurs concasseurs, Lavage et triage des matériaux -matériel, Palans, treuils, crics et vérins, Palans, Pompes, Pompes immergées, Autres pompes, Profilés et barres, Profilés métalliques, Raccords et brides, Raccords pour tubes et tuyaux, Robinetterie industrielle, Robinetterie pour hydrocarbures, gaz et vapeur, Robinetterie de voirie et batiment, Stockage -matériel, Rayonnages de stockage, Tubes et tuyaux, Tubes et tuyaux en acier et fonte, Tubes et tuyaux en cuivre, Tubes et tuyaux en matière plastique, Tubes et tuyaux en caoutchouc, Flexibles et raccords haute pression, Tubes et tuyaux aluminium, Tuyaux en béton armé, Gaines et tubes annelés, Tubes réticulés, ppr, Travaux publics autres matériels</t>
  </si>
  <si>
    <t>Informatique -conseils et ingénierie, Systèmes informatiques clés en mains, Infogérance informatique, sous-traitances, Protection des systèmes d'information, Informatique- logiciels de programmation, d'exploitation, de gestion, Logiciels d'exploitation, Logiciels de gestion des données, Informatique- ordinateurs, Micro-ordinateurs, Informatique -systèmes dédiés, Monétique (solutions), Magasins -matériel et fournitures, Terminaux cartes bancaires, Informatique maintenance toutes marques</t>
  </si>
  <si>
    <t>Surveillance, gardiennage et sécurité (services), Télésurveillance, gardiennage électronique (services), Protection rapprochée, Ingénierie, conseil, formation en gardiennage, Gestion technique centralisée (services), Vol, sécurité des biens - équipements de protection, Sécurité documentaire, Sécurité et surveillance industrielles services</t>
  </si>
  <si>
    <t>Audiovisuel, télévision, vidéo, son -matériel, Matériel audiovisuel, Hi-fi, tv, vidéo grand public, Projecteurs, rétroprojecteurs d'images, Vidéo professionnel-matériel, Maintenance audiovisuelle, Climatisation, conditionnement d'air, Climatisation centralisée, grands locaux, Climatiseurs individuels, Assécheurs et humidificateurs d'air, Installateurs, maintenance (climatisation), Électroménager et équipement domestique, Électro-ménager pour la cuisine, Électro-ménager pour le ménage, Lave-linge, lave-vaisselle, sèche-linge, Réfrigérateurs et congélateurs domestiques, Téléphonie et interphonie -matériel terminal, Téléphones gsm (vente), Électroménager éléments encastrables</t>
  </si>
  <si>
    <t>Gaz industriels, Gaz butane et propane, Lubrifiants, Lubrifiants pour l'automobile, Lubrifiants industriels, Pétroliers (produits), Carburants, Combustibles pétroliers, Stockage de produits pétroliers, Produits pétroliers autres produits</t>
  </si>
  <si>
    <t>Câbles et fils électriques, Faisceaux de câbles, Véhicules -équipements intérieurs et de carrosserie, Sièges et garnitures pour véhicules, Housses, capotes et tapis (autos), Véhicules et engins -pièces détachées, Équipements électriques et électroniques pièces détachées</t>
  </si>
  <si>
    <t>Gaz industriels, Gaz butane et propane, Pétroliers (produits), Carburants, Produits pétroliers autres produits</t>
  </si>
  <si>
    <t>Travaux publics -entreprises, Travaux publics routiers entreprises</t>
  </si>
  <si>
    <t>Automobiles, Fourgonnettes, fourgons, Minibus, Concessionnaires régionaux et locaux, Ventes d'occasion, Camions, camionnettes et autocars, Camions, Tracteurs routiers, Pick-up, minibus, Autocars et autobus, Automobiles montage ou importation</t>
  </si>
  <si>
    <t>Chimie (matières premières), Chimie organique, Chimie non organique, Matières plastiques de base, Chimie fine, Chimie (par applications), Alimentation et boissons (produits chimiques), Papier, arts graphiques (produits chimiques), Peintures, vernis (produits chimiques), Plastiques, caoutchouc (produits chimiques), Traitement des surfaces (produits chimiques), Produits chimiques divers, Énergies alternatives -études et matériel, Énergie solaire solutions</t>
  </si>
  <si>
    <t>Agriculture, sylviculture, exploitation forestière - matériel, Irrigation, aspersion- matériel, Arts ménagers- équipements divers, Équipements de cuisine domestique, Quincaillerie de ménage, Boulonnerie, visserie, Colliers de serrage et de fixation, Électricité -composants électriques et appareillage, Raccordement, branchements électriques -appareillage, Commande et distribution électriques -appareillage, Composants pour l'électricité, Emballages , conditionnements en matières plastiques, Fûts, tonneaux, jerrycans en plastique, Caisses, cageots en plastique, Isolants divers, Isolants diélectriques, Luminaires et abat-jour, Luminaires, Luminaires -fournitures, Matériaux de construction - négoce, Matériaux de voirie, Matières plastiques -applications, Produits de grande consommation, Produits pour l'agriculture et l'élevage, Produits pour l'ameublement, la décoration, le sanitaire et le ménage, Articles techniques pour l'industrie et l'électricité, Produits pour le bâtiment et travaux publics, Matières plastiques -transformation, Injection moulage, injection soufflage de plastiques, Thermoformage, formage par le vide (plastiques), Matières plastiques (demi-produits), Tubes rigides, profilés plastiques, Tuyaux souples plastiques, Feuilles, films, pellicules plastiques, Plaques acryliques plastiques, Mobilier, meubles, Meubles de cuisine et salle de bain. agencement, Profilés et barres, Profilés plastique et caoutchouc, Protection électrique, Perches, tabourets isolants, Piquets de terre, prises de terre, Paratonnerre, parafoudre, Grillage avertisseur, Canalisations et tubes électriques, Isolateurs, isolants diélectriques, Sectionneurs, disjoncteurs, coupe-circuits, Raccords et brides, Raccords pour tubes et tuyaux, Raccords pour tubes plastiques, Tubes et tuyaux, Tubes et tuyaux en matière plastique, Flexibles et raccords haute pression, Gaines et tubes annelés, Tubes réticulés, ppr, Lignes électriques matériel pour</t>
  </si>
  <si>
    <t>Informatique- ordinateurs, Informatique moyens et gros systèmes</t>
  </si>
  <si>
    <t>Informatique -conseils et ingénierie, Audit, conseils informatique, Informatique- logiciels de programmation, d'exploitation, de gestion, Logiciels de programmation, outils de développement, Nouvelles technologies études diverses</t>
  </si>
  <si>
    <t>Publicité régies, Régie publicitaire radio, télévision et cinéma</t>
  </si>
  <si>
    <t>Emballages, conditionnements en papier et carton, Papier et carton -emballages et conditionnements divers, Imprimeurs (selon procédés), Imprimeurs en flexographie, hélio, litho, Imprimeurs (selon produits), Produits d'emballage imprimeurs</t>
  </si>
  <si>
    <t>Informatique -conseils et ingénierie, Ingénierie informatique, Protection des systèmes d'information, Informatique formation de personnel</t>
  </si>
  <si>
    <t>Béton - travaux, entreprises, Travaux courants en béton, Ouvrages étanches - béton armé, Travaux publics -entreprises, Terrassements, gros oeuvre -entreprises, Assainissement, voirie, adduction (travaux publics), Travaux publics routiers entreprises</t>
  </si>
  <si>
    <t>Pêche -produits, Pêche industrielle armateurs</t>
  </si>
  <si>
    <t>Agriculture, sylviculture, exploitation forestière - matériel, Silos, magasins à grains, Chaudronnerie, Chaudronnerie industrielle, Chaudronnerie lourde, Chaudronnerie de précision, Chaudronnerie inoxydable, Chaudronnerie en alliages légers, Constructions métalliques, Constructions métalliques lourdes, Constructions métalliques légères, Charpentes métalliques, Constructions industrialisées à ossature métallique -procédés, Caillebotis et planchers métalliques, Bardages, toitures métalliques, Mâts et pylones métalliques, Candélabres, Façades légères métalliques, verrières, Façades légères acier, bardages, Verrières alu, acier, Fermetures de bâtiment, Coupoles d'éclairement, skydomes, Hydraulique et pneumatique (matériel), Vannes et soupapes hydrauliques et pneumatiques, Vérins hydrauliques et pneumatiques, Transmissions hydrauliques et pneumatiques, Maintenance de matériel hydraulique et pneumatique, Levage, manutention - équipements, Portiques et ponts roulants, Tables élévatrices, hayons élévateurs, Mécanique générale (travaux), Menuiserie aluminium, acier, pvc, Menuiserie industrielle fer -fabr, Vérandas et verrières alu pvc, Palans, treuils, crics et vérins, Vérins, Stockage -matériel, Stockage -bacs et systèmes de rétention, Rayonnages de stockage, Traitement de surfaces -préparation et revêtements (travaux), Décapage, dégraissage (services), Tuyauterie industrielle installations</t>
  </si>
  <si>
    <t>Bâtiment - études, ingénierie, Bureaux d'études -lotissements, Bureaux d'études, Installations industrielles -bureaux d'études, Électricité, automatismes -bureaux d'études, Zônes d'activités études, promotion</t>
  </si>
  <si>
    <t>Câbles et fils électriques, Faisceaux de câbles, Véhicules et engins -pièces détachées, Équipements électriques et électroniques pièces détachées</t>
  </si>
  <si>
    <t>Alimentation générale, Arts ménagers- équipements divers, Entretien ménager-articles, Alimentation générale gros, demi-gros</t>
  </si>
  <si>
    <t>Alimentation-produits, Condiments et épices, Moutardes et sauces, Margarine, Alimentation animale, Huiles, graisses et oléagineux, Oléagineux, Huiles et graisses alimentaires, Huiles d'olives, Savons et détergents, Savons ménagers et de toilette, Fabrication, Alimentation animale composants divers</t>
  </si>
  <si>
    <t>Éclairage public, Électricité -installations, Électricité industrielle moyenne et basse tension, Lignes et réseaux souterrains -installateurs, Travaux publics -entreprises, Terrassements, gros oeuvre -entreprises, Assainissement, voirie, adduction (travaux publics), Éclairage public entreprises</t>
  </si>
  <si>
    <t>Carrières, pierres naturelles et demi-produits, Carrières-exploitation, Mobilier urbain, équipements, Installation de mobilier urbain, Travaux publics -entreprises, Assainissement, voirie, adduction (travaux publics), Travaux publics routiers entreprises</t>
  </si>
  <si>
    <t>Matières plastiques -transformation, Injection moulage, injection soufflage de plastiques, Véhicules et engins -pièces détachées, Autres produits pour véhicules et engins, Automobiles pièces et équipements</t>
  </si>
  <si>
    <t>Alimentation-produits, Sucre et dérivés, Sel, Condiments et épices, Moutardes et sauces, Vinaigres, Aliments diététiques et pour enfants, Régime et diététique-produits, Aliments gastronomiques, Autres spécialités gastronomiques, Bières, Bières, Bières sans alcool, Boissons alcoolisées, Apéritifs, Alcools et liqueurs, Whisky, vodka, gin, Boissons non alcoolisées, Eaux minérales, Jus de fruits et de légumes, Sodas, eaux de table, Sirops et concentrés pour boissons, Boissons énergétiques, Café, thé, cacao et tabacs, Café en doses, Café, café torréfié, Thé, Infusions, Pâtes alimentaires, couscous, semoule, Biscuiteries et biscotteries, Biscuits salés et spécialités pour apéritifs, Confiserie et chocolat, pâtisserie, Confiserie, Chocolats, Vins, champagne, Vins du pays, Vins étrangers, Champagne, Céréales industries associées</t>
  </si>
  <si>
    <t>Location de véhicules, longue durée. lld, Location véhicules</t>
  </si>
  <si>
    <t>Textile -industries, Filature textile (industries), Tissage (industries), Finissage, impression sur textiles (industries), Teinture sur fils et matières textiles, Traitements spéciaux textiles, Textiles (selon matières), Tissus de coton, de lin, Textile ennoblissement</t>
  </si>
  <si>
    <t>Agriculture, sylviculture, exploitation forestière - matériel, Irrigation, aspersion- matériel, Céréales et semences, Graines de fleurs, Graines de semence, Clôtures et barrières, Clôtures agricoles et accessoires, Cordes, ficelles et filets, Cordes et cordages, Filets, Filets brise-vent, anti-insectes, agricoles, Fil et liens agricoles, palissages, Filet anti grêle, Engrais et phytosanitaire, Engrais, Amendements -produits, Phytosanitaires -produits, Nuisibles -solutions et matériel contre, Autres produits phytosanitaires, Fils, câbles et chaînes métalliques, Câbles et élingues, Horticulture et jardinage-matériel et fournitures, Terreaux et tourbes, compost, Mesure, contrôle et régulation (matériel par destination), Autres appareils de mesure, Nettoyage et entretien -produits, Nettoyage industriel -produits, Outillage et fournitures (par métiers), Outillage agricole, Phytosanitaire fournitures générales</t>
  </si>
  <si>
    <t>Personnel- recrutement et gestion, Recrutement de personnel, Tests psychotechniques, Sélection de cadres, Chasseurs de têtes, Conseils en ressources humaines, Personnel intérimaire, Intérim -agences généralistes, Personnel administratif, Personnel commercial, Personnel technique, Personnel d'encadrement, Personnel médical et paramédical, Personnel de chantier, Personnel en régie, Personnel intérimaire autres spécialités</t>
  </si>
  <si>
    <t>Véhicules et engins -pièces détachées, Véhicules: ventilation, chauffage, conditionnement d'air: pièces détachées, Autres produits pour véhicules et engins, Automobiles pièces et équipements</t>
  </si>
  <si>
    <t>Eau, électricité -production, gestion, distribution, Éclairage public (gestion déléguée), Éclairage, Fontaines et décorations lumineuses, Éclairage de jardins et piscines, Éclairage public, Mobilier urbain, équipements, Mobilier urbain, Parcs et jardins -mobilier et équipements, Jeux de plein air pour parcs et jardins-équipements, Installation de mobilier urbain, Autres spécialités de mobilier urbain, Éclairage public matériel</t>
  </si>
  <si>
    <t>Bâtiment -construction de, Usines et grands ensembles (construction), Tce tous corps d'état batiment (travaux), Travaux publics -entreprises, Assainissement, voirie, adduction (travaux publics), Ouvrages d'art et d'équipement industriel travaux</t>
  </si>
  <si>
    <t>Chaudronnerie, Chaudronnerie industrielle, Chaudronnerie lourde, Chaudronnerie inoxydable, Chaudronnerie en alliages légers, Constructions métalliques, Constructions métalliques lourdes, Charpentes métalliques, Bardages, toitures métalliques, Mâts et pylones métalliques, Cuves, citernes et réservoirs, Réservoirs métalliques, Citernes et réservoirs à gaz, Citernes (sup. 2 m3), Bouteilles à gaz, Façades légères métalliques, verrières, Façades légères acier, bardages, Ferroviaire - matériel, Matériel ferroviaire fixe, Matériel ferroviaire roulant, Matériel ferroviaire roulant-pièces et équipements, Ferroviaire - ingénierie, Autres matériel ferroviaire, Levage, manutention -entreprises, Montage, démontage sur sites industriels, Mécanique générale (travaux), Mines et carrières (matériel), Soudage et brasage -travaux et matériel, Soudage et brasage -travaux, Traitement de surfaces des métaux (travaux), Tuyauterie industrielle installations</t>
  </si>
  <si>
    <t>Entreposage, logistique, Logistique de distribution livraisons, Magasins d'entreposage sous douane, Logiciels dédiés logistique. wms, Transports -conseils et services, Commissionnaires agréés en transports, Transitaires, Contrôle de marchandises, Transports routiers (entreprises), Transports routiers de marchandises, Transports internationaux tir, Transports par véhicules spécialisés, Transports frigorifiques, Transports lourds et spéciaux, Logistique études et services</t>
  </si>
  <si>
    <t>Accumulateurs, piles et batteries, Batteries de grande capacité, Accumulateurs spéciaux, Batteries de traction, Composants électroniques, Relais (électroniques), Compteurs, Compteurs pour l'électricité, Électricité -composants électriques et appareillage, Électricité -appareillages, matériel et fournitures pour l'industrie, Électricité -appareillages d'automatisme, Raccordement, branchements électriques -appareillage, Commande et distribution électriques -appareillage, Composants pour l'électricité, Électricité -matériel de production, Générateurs d'électricité, Transformateurs bt bt, Équipements de postes électriques, Électricité et électronique -outillage et instruments de mesure, Instruments de mesure pour l'électricité et l'électronique, Énergies alternatives -études et matériel, Groupes électrogènes, Groupes électrogènes de petite et moyenne puissance, Groupes électrogènes mobiles, Mesure, contrôle et régulation (matériel), Mesure, contrôle et régulation -matériel électrique et électronique, Mesure, contrôle et régulation (matériel par destination), Protection électrique, Paratonnerre, parafoudre, Sectionneurs, disjoncteurs, coupe-circuits, Sécurité et isolants pour l'électricité et l'électronique dispositifs divers</t>
  </si>
  <si>
    <t>Conserves alimentaires, Poissons, mollusques et crustacés -conserves, Légumes -conserves, Fruits -conserves, Nettoyage et entretien -produits, Parfumerie, toilette, hygiène -produits et articles, Produits d'accueil, Droguerie produits de</t>
  </si>
  <si>
    <t>Informatique -conseils et ingénierie, Audit, conseils informatique, Informatique- logiciels de programmation, d'exploitation, de gestion, Logiciels de programmation, outils de développement, Informatique- ordinateurs, Informatique- progiciels, Crm, erp (informatique), Nouvelles technologies études diverses</t>
  </si>
  <si>
    <t>Emballages , conditionnements en matières plastiques, Films pour l'emballage en plastique, Boîtes en plastique, Matières plastiques -applications, Produits de grande consommation, Matières plastiques -transformation, Thermoformage, formage par le vide (plastiques), Matières plastiques (demi-produits), Feuilles, films, pellicules plastiques, Plaques, panneaux plastiques, Plaques acryliques plastiques, Tôles et feuillards, Feuilles plastiques, Matières plastiques autres applications</t>
  </si>
  <si>
    <t>Aciers, Tubes et tuyaux acier, Feuilles acier, Profilés acier, Aluminium et alliages, Feuilles aluminium, Bois brut, Bois de construction et d'industrie, Bois d'ébénisterie, Bois tropicaux et exotiques, Bois scié, travaillé et traité, Bois de placage, Bois raboté et mouluré, Bois contreplaqué, Cloisons, aménagements modulables, Cloisons, carreaux et plaques en plâtre, Planchers techniques, Autres aménagements et cloisons, Constructions métalliques, Charpentes métalliques, Bardages, toitures métalliques, Étanchéité -produits, Produits bitumeux, feutres enduits, Géotextiles, géomembranes, Autres spécialités d'étanchéité, Façades légères métalliques, verrières, Façades légères acier, bardages, Fermetures de bâtiment, Coupoles d'éclairement, skydomes, Fixations industrielles, Fixations métalliques, Fournitures, accessoires de fixation, Froid - équipements frigorifiques, Isolation thermique et acoustique -matériaux, Isolation thermique -matériaux, Isolation acoustique -matériaux, Isolation antivibratile -produits et procédés, Panneaux et revêtements isolants, Liège, Liège aggloméré pour l'isolation, Panneaux, Panneaux contreplaqués et agglomérés, Panneaux de fibres et de particules, Panneaux décoratifs, Panneaux stratifiés ou lamifiés, Panneaux lamellés-collés, Panneaux de façades, Panneaux composites, Papiers, Papier pour l'impression et l'écriture, Plafonds, Plafonds isolants, Plafonds collés, Profilés et barres, Profilés métalliques, Revêtements de sols et murs, Revêtements bois et assimilés, Tôles et feuillards, Feuilles en acier, Feuilles en aluminium, Tôles ondulées, nervurées, Tôles revêtues, plaquées, laquées, Tôles gaufrées, perforées, striées, Traitement de l'air et des gaz, Désenfumage (installations de), Tubes et tuyaux, Tubes et tuyaux en acier et fonte, Drainage procédés</t>
  </si>
  <si>
    <t>Agriculture, exploitation agricole - travaux, Préparation des sols-travaux, Bâtiment -construction de, Résidences, petits ensembles (construction), Usines et grands ensembles (construction), Carrières, pierres naturelles et demi-produits, Carrières-exploitation, Traitement des eaux -matériel et produits, Potabilisation -matériel, Eaux industrielles -matériel de traitement, Travaux d'installation traitement des eaux, Travaux publics -entreprises, Terrassements, gros oeuvre -entreprises, Assainissement, voirie, adduction (travaux publics), Préparation de sols, mise en valeur agricole travaux</t>
  </si>
  <si>
    <t>Béton - travaux, entreprises, Travaux courants en béton, Travaux publics -entreprises, Terrassements, gros oeuvre -entreprises, Assainissement, voirie, adduction (travaux publics), Travaux publics routiers entreprises</t>
  </si>
  <si>
    <t>Immobilier -commerce et services, Promotion immobilière industrielle, Transports maritimes, Ports maritimes et fluviaux, Travaux publics, infrastructures- ingénierie, bureaux d'études, Barrages, travaux maritimes ingénierie</t>
  </si>
  <si>
    <t>Agriculture-produits, Légumes secs, céréales, Alimentation animale, Aliments pour volailles, Aliments pour bétail et chevaux, Céréales et semences, Grains et légumes secs, Alimentation animale composants divers</t>
  </si>
  <si>
    <t>Bâtiment et travaux publics-matériel, Terrassement-matériel, Chargeurs, bulldozers, scrappers, Chariots et élévateurs mobiles, Chariots-tracteurs et remorques, Chariots élévateurs, Grues, Grues mobiles, automotrices, Grues à tour, Levage, manutention - équipements, Tables élévatrices, hayons élévateurs, Nacelles élévatrices, Autre matériel de manutention, Palans, treuils, crics et vérins, Palans, Pompes, Pompes immergées, Pompes d'asséchement, Autres pompes, Travaux publics autres matériels</t>
  </si>
  <si>
    <t>Peinture et revêtements -entreprises, Peinture de batiment -entreprises générales, Peinture industrielle -travaux, Traitement de surfaces -préparation et revêtements (travaux), Décapage, dégraissage (services), Peinture décorative travaux</t>
  </si>
  <si>
    <t>Bâtiment -construction de, Résidences, petits ensembles (construction), Centres sportifs et de loisirs (construction), Hôtels, hôpitaux (construction), Usines et grands ensembles (construction), Tce tous corps d'état batiment (travaux), Béton - travaux, entreprises, Travaux courants en béton, Fondations spéciales, consolidation de sols (béton), Couverture de batiment -entreprises, Couverture tuiles -entreprises, Étanchéité -travaux, Toitures, terrasses -travaux d'étanchéité, Mousses et résines- procédés d'étanchéité, Plafonds, Plafonds suspendus, Travaux publics -entreprises, Terrassements, gros oeuvre -entreprises, Fondations, consolidation de sols (travaux), Assainissement, voirie, adduction (travaux publics), Staff et stuc travaux de</t>
  </si>
  <si>
    <t>Bois brut, Bois de construction et d'industrie, Bois scié, travaillé et traité, Bois de placage, Bois raboté et mouluré, Bois contreplaqué, Panneaux, Panneaux contreplaqués et agglomérés, Panneaux de fibres et de particules, Panneaux décoratifs, Panneaux stratifiés ou lamifiés, Panneaux lamellés-collés, Panneaux de façades, Panneaux composites, Bois autres spécialités</t>
  </si>
  <si>
    <t>Climatisation, conditionnement d'air, Climatisation centralisée, grands locaux, Climatiseurs individuels, Assécheurs et humidificateurs d'air, Distribution et diffusion de l'air (solutions), Installateurs, maintenance (climatisation), Parties et pièces détachées (climatisation), Froid - équipements frigorifiques, Installation, maintenance de matériel frigorifique, Refroidissement -équipements, Chambres froides industrielles -équipements, installations, Ventilation, Ventilateurs industriels, Extracteurs d'air, aérateurs, Accessoires de ventilation, Hottes aspirantes, Froid matériel annexe, accessoires</t>
  </si>
  <si>
    <t>Aluminium et alliages, Profilés aluminium, Menuiserie aluminium, acier, pvc, Menuiserie aluminium -fabr, Fenêtres et portes (alu pvc), Portes et portails, Portes d'intérieur, Profilés et barres, Profilés aluminium, Menuiserie accessoires divers</t>
  </si>
  <si>
    <t>Alimentation animale, Conserves alimentaires, Poissons, mollusques et crustacés -conserves, Production de conserves alimentaires, Alimentation animale composants divers</t>
  </si>
  <si>
    <t>Camions et camionnettes -location, Location d'automobiles, Location de véhicules, longue durée. lld, Location véhicules</t>
  </si>
  <si>
    <t>Informatique- imprimantes, Papier pour imprimantes et copieurs, Papeterie, articles en papier, Papeterie de bureau, Papiers, Papier pour l'impression et l'écriture, Papier pour emballage, Papier autres spécialités</t>
  </si>
  <si>
    <t>Agriculture, sylviculture, exploitation forestière - matériel, Irrigation, aspersion- matériel, Matières plastiques -transformation, Tubes et tuyaux, Tubes et tuyaux en matière plastique, Extrusion, soufflage matières plastiques</t>
  </si>
  <si>
    <t>Aliments surgelés, sous vide et déshydratés, Poissons ou crustacés surgelés, congelés, Frites surgelées, Pêche -produits, Poissons frais, Froid traitements d'aliments pour tiers</t>
  </si>
  <si>
    <t>Contrôle, vérification (services), Contrôle de fabrication, de fonctionnement, Contrôles, vérifications autres services</t>
  </si>
  <si>
    <t>Alimentation générale, Conserves alimentaires, Poissons, mollusques et crustacés -conserves, Légumes -conserves, Fruits -conserves, Puériculture -articles, Articles et produits d'hygiène pour bébés, Alimentation générale gros, demi-gros</t>
  </si>
  <si>
    <t>Énergies alternatives -études et matériel, Pompes, Autres pompes, Énergie solaire solutions</t>
  </si>
  <si>
    <t>Chaudronnerie, Chaudronnerie industrielle, Constructions métalliques, Constructions métalliques lourdes, Constructions métalliques légères, Charpentes métalliques, Constructions industrialisées à ossature métallique -procédés, Fermetures de bâtiment, Rideaux et grilles métalliques, Menuiserie aluminium, acier, pvc, Menuiserie industrielle fer -fabr, Structures préfabriquées, Autres spécialités de transformation métallurgique, Tuyauterie industrielle installations</t>
  </si>
  <si>
    <t>Câbles et fils électriques, Faisceaux de câbles, Composants électroniques, Autres composants électroniques, Véhicules et engins -pièces détachées, Automobiles pièces et équipements</t>
  </si>
  <si>
    <t>Agriculture, sylviculture, exploitation forestière - matériel, Mécanique agricole - matériel, Irrigation, aspersion- matériel, Pulvérisateurs, atomiseurs agricoles, Protection des cultures - matériel et procédés, Céréales et semences, Graines de semence, Engrais et phytosanitaire, Engrais, Phytosanitaires -produits, Autres produits phytosanitaires, Outillage et fournitures (par métiers), Outillage agricole, Phytosanitaire fournitures générales</t>
  </si>
  <si>
    <t>Bricolage -fournitures pour, Horticulture et jardinage-matériel et fournitures, Outillage, Outillage à main et portable, Outillage électroportatif, Peintures, vernis et encres, Peintures et revêtements de bâtiment, Sanitaires -appareils, Appareils sanitaires, Bricolage fournitures générales</t>
  </si>
  <si>
    <t>Minerais et minéraux, Mines -exploitation, Travaux publics -entreprises, Terrassements, gros oeuvre -entreprises, Assainissement, voirie, adduction (travaux publics), Travaux publics routiers entreprises</t>
  </si>
  <si>
    <t>Bâtiment -construction de, Centres sportifs et de loisirs (construction), Usines et grands ensembles (construction), Rénovation de sites, ragréages (travaux), Tce tous corps d'état batiment (travaux), Autres spécialités (travaux de batiment), Climatisation, conditionnement d'air, Climatisation centralisée, grands locaux, Constructions métalliques, Charpentes métalliques, Bardages, toitures métalliques, Électricité -installations, Installations électriques d'usines, Façades légères métalliques, verrières, Façades légères acier, bardages, Menuiserie aluminium, acier, pvc, Menuiserie aluminium -fabr, Sanitaire, plomberie, chauffage - installateurs, Plomberie -installateurs, Sanitaire -installateurs, Chauffage central -installateurs, Travaux publics -entreprises, Terrassements, gros oeuvre -entreprises, Ventilation, Ventilation installateurs</t>
  </si>
  <si>
    <t>Informatique -systèmes dédiés, Authentification, identification -solutions, Systèmes de traçabilité flux et autres</t>
  </si>
  <si>
    <t>Agencements et installations, Bureaux-agencement, Magasins-agencement, Cloisons, aménagements modulables, Pose, installation de cloisons et aménagements modulables, Escaliers, Escaliers en bois, Escaliers métalliques, Isolation thermique et acoustique -travaux, Isolation phonique, acoustique, Menuiserie bois, Pose de menuiseries bois, Panneaux, Panneaux décoratifs, Portes et portails, Portes d'extérieur, Revêtements de sols et murs, Revêtements bois et assimilés, Revêtements de sols travaux de pose</t>
  </si>
  <si>
    <t>Moteurs thermiques et turbines, Pièces pour moteurs thermiques, Véhicules -équipements intérieurs et de carrosserie, Éléments de carrosserie, tuning, accessoires, Véhicules et engins -pièces détachées, Véhicules: ventilation, chauffage, conditionnement d'air: pièces détachées, Radiateurs pour moteurs, Équipement pour moteurs de véhicules, Échappements pour moteurs, Autres produits pour véhicules et engins, Véhicules industriels et tp  pièces détachées</t>
  </si>
  <si>
    <t>Agriculture - services, Experts agricoles et fonciers, Architectes, architecture (sélection), Urbanistes, conseils en urbanisme, Bâtiment - études, ingénierie, Bureaux d'études -batiment, Bureaux d'études -lotissements, Maitrise d'ouvrages déléguée, Environnement - protection, Bureaux d'études -environnement, Géologie et mines-recherches et études, Géologie et géotechnique -études, Traitement des eaux -matériel et produits, Travaux publics, infrastructures- ingénierie, bureaux d'études, Bureaux d'études traitement des eaux</t>
  </si>
  <si>
    <t>Automobiles, Automobiles, Fourgonnettes, fourgons, Minibus, Bâtiment et travaux publics-matériel, Pelles, tractopelles, Camions, camionnettes et autocars, Camions, Pick-up, minibus, Autocars et autobus, Véhicules industriels et spéciaux, Véhicules industriels, Véhicules tous terrains, 4x4, Automobiles montage ou importation</t>
  </si>
  <si>
    <t>Prêt-à-porter, Prêt-à-porter féminin, Prêt-à-porter masculin, Prêt-à-porter pour enfants, Chemiserie, Jeans, sportswear, Blanchiment de textiles, Teinture sur pièces textiles, Impression, gravure de textiles, Délavage de textiles, Traitements spéciaux textiles, Textiles (selon destinations), Dentelles, broderies, passementerie, Textile ennoblissement</t>
  </si>
  <si>
    <t>Informatique -services et travaux, travaux à façon, Localisation géographique (solutions), Internet -études et conseils, réalisations, Conseils internet, intranet, Hébergement de serveurs, Web-référencement, Réalisations de sites internet, Marketing direct - conseils et services, Web marketing, digital marketing, Internet autres spécialités</t>
  </si>
  <si>
    <t>Automobiles, Automobiles, Minibus, Concessionnaires régionaux et locaux, Ventes d'occasion, Camions, camionnettes et autocars, Pick-up, minibus, Automobiles montage ou importation</t>
  </si>
  <si>
    <t>Climatisation, conditionnement d'air, Climatisation centralisée, grands locaux, Distribution et diffusion de l'air (solutions), Installateurs, maintenance (climatisation), Constructions métalliques, Charpentes métalliques, Mâts et pylones métalliques, Électricité -installations, Électricité industrielle moyenne et basse tension, Installations électricité haute-tension, Installations électriques d'usines, Lignes électriques aériennes -installateurs, Énergies alternatives -études et matériel, Incendie -matériel et services, Détection d'incendie -solutions, Pompes, Surveillance électronique, vidéosurveillance, Contrôle d'accés, identité -systèmes, Traitement des eaux -matériel et produits, Eaux industrielles -matériel de traitement, Travaux d'installation traitement des eaux, Énergie éolienne solutions</t>
  </si>
  <si>
    <t>Aéronautique, Aéronautique-fournitures pour, Composants électroniques, Mécatronique (composants divers), Composants électroniques passifs, Production, assemblage, montage électronique, Matières plastiques -transformation, Injection moulage, injection soufflage de plastiques, Véhicules et engins -pièces détachées, Automobiles pièces et équipements</t>
  </si>
  <si>
    <t>Informatique -conseils et ingénierie, Cloud - services et solutions, Informatique -mobilier, aménagements, Autres aménagements pour informatique, Surveillance électronique, vidéosurveillance, Vidéosurveillance -matériel de, Télésurveillance -solutions, Télécommunication -études et réalisations de réseaux, Câblage réseaux fibre optique, Téléphonie et interphonie -matériel terminal, Téléphones gsm (vente), Raccordement, câblage de réseaux équipements</t>
  </si>
  <si>
    <t>Gaz industriels, Gaz comprimés et liquéfiés, Gaz rares de l'air, Gaz et mélanges gazeux pour les laboratoires, Oxygène et gaz médicaux,fluides médicaux, gaz carbonique, Soudage et brasage -travaux et matériel, Soudage et brasage -travaux, Soudage et oxycoupage -matériel et fournitures, Gaz, fluides spéciaux installateurs</t>
  </si>
  <si>
    <t>Agriculture, sylviculture, exploitation forestière - matériel, Mécanique agricole - matériel, Irrigation, aspersion- matériel, Électricité -matériel de production, Alternateurs, Énergies alternatives -études et matériel, Pompes, Pompes immergées, Pompes à moteur thermique, portables, Autres pompes, Énergie solaire solutions</t>
  </si>
  <si>
    <t>Engrenages et organes de transmission, Roulements, arrêts d'huile, Chaînes de transmission, Courroies de transmission, Organes de transmission divers, Freins, embrayages, Freins pour véhicules, Embrayages, Garages, stations-service et parkings-équipement pour, Levage -matériel pour garages, Bancs d'essai et de contrôle pour garages, Stations-service -installation, maintenance, Outillage, Outillage à main et portable, Ressorts et amortisseurs, Amortisseurs pour véhicules, Véhicules -équipements intérieurs et de carrosserie, Éléments de carrosserie, tuning, accessoires, Véhicules et engins -pièces détachées, Véhicules: ventilation, chauffage, conditionnement d'air: pièces détachées, Automobiles pièces et équipements</t>
  </si>
  <si>
    <t>Travaux publics -entreprises, Travaux de voies ferrées entreprises</t>
  </si>
  <si>
    <t>Travaux publics -entreprises, Terrassements, gros oeuvre -entreprises, Assainissement, voirie, adduction (travaux publics), Travaux publics routiers entreprises</t>
  </si>
  <si>
    <t>Aciers, Tubes et tuyaux acier, Feuilles acier, Profilés acier, Agriculture, sylviculture, exploitation forestière - matériel, Serres agricoles, tunnels d'élevage, Profilés et barres, Profilés métalliques, Tôles et feuillards, Feuilles en acier, Tôles revêtues, plaquées, laquées, Feuillards et bobines, Tubes et tuyaux, Tubes et tuyaux en acier et fonte, Acier autres présentations</t>
  </si>
  <si>
    <t>Constructions métalliques, Mâts et pylones métalliques, Candélabres, Éclairage public, Trafic urbain -entreprises de régulation, Éclairage public matériel</t>
  </si>
  <si>
    <t>Bâtiment et travaux publics-matériel, Terrassement-matériel, Pelles, tractopelles, Chargeurs, bulldozers, scrappers, Routes-matériel de construction et d'entretien, Travaux publics -maintenance d'équipements, Groupes électrogènes, Groupes électrogènes - installation, maintenance, Travaux publics autres matériels</t>
  </si>
  <si>
    <t>Clubs et centres de loisirs, Golf-clubs et parcours, Congrès, séminaires, événements, organisation, Congrès et séminaires -organisation, Hôtels et résidences, Hôtels 4 et 5*, Soins du corps, Instituts de beauté, Hammams, saunas, spa (services), Fitness centers, salles de sports, Thalassothérapie, balnéothérapie (centres), Location salles de congrès conférences</t>
  </si>
  <si>
    <t>Informatique - consommables, Supports magnétiques informatiques, Disques durs informatiques, Disquettes, cd, ..., Informatique- imprimantes, Imprimantes haute performance, Imprimantes 3d, Informatique -mobilier, aménagements, Mobilier informatique, Onduleurs pour informatique, Informatique- ordinateurs, Micro-ordinateurs, Note books, tablettes, Multimédia -matériel, produits et services, Matériel et systèmes multimédia, Téléphonie et interphonie -matériel terminal, Téléphones gsm (vente), Informatique fournitures diverses</t>
  </si>
  <si>
    <t>Constructions métalliques, Mâts et pylones métalliques, Candélabres, Éclairage public, Éclairage public matériel</t>
  </si>
  <si>
    <t>Étanchéité -produits, Produits bitumeux, feutres enduits, Enduits spéciaux d'étanchéité, Géotextiles, géomembranes, Autres spécialités d'étanchéité, Etanchéité liquide, Drainage procédés</t>
  </si>
  <si>
    <t>Informatique - consommables, Informatique- ordinateurs, Micro-ordinateurs, Surveillance électronique, vidéosurveillance, Vidéosurveillance -matériel de, Informatique fournitures diverses</t>
  </si>
  <si>
    <t>Cycles et motocycles, Cycles et motocycles autres</t>
  </si>
  <si>
    <t>Banques et crédit, Systèmes de paiement ou de crédit, Cartes plastiques , badges, Cartes encodées, cartes à puce, Informatique -conseils et ingénierie, Systèmes informatiques clés en mains, Ingénierie informatique, Experts en informatique, Infogérance informatique, sous-traitances, Informatique -systèmes dédiés, Monétique (solutions), Nouvelles technologies études diverses</t>
  </si>
  <si>
    <t>Éclairage, Éclairage industriel, Éclairage de sécurité ou étanche, Électricité -installations, Électricité industrielle moyenne et basse tension, Installations électriques d'usines, Préfabrication électrique, assemblage, Énergies alternatives -études et matériel, Énergie solaire solutions</t>
  </si>
  <si>
    <t>Enseignes et plaques, Enseignes, Affichage dynamique, Lettres peintes ou adhésives, Lettres en relief, Calicots et bandeaux, Décoration sur véhicules, Enseignes lumineuses, Publicité et animation lumineuses, Mobilier urbain, équipements, Mobilier urbain, Abris pour voyageurs, Autres spécialités de mobilier urbain, Peinture et revêtements -entreprises, Protection individuelle -articles et accessoires, Signalisation - panneaux et matériel, Plaques professionnelles et de signalisation, Tableaux synoptiques lumineux -études et réalisation, Files d'attente flux -équipements, gestion, Marquage de chaussée travaux</t>
  </si>
  <si>
    <t>Bois brut, Bois d'ébénisterie, Bois scié, travaillé et traité, Bois contreplaqué, Panneaux, Panneaux contreplaqués et agglomérés, Panneaux de fibres et de particules, Panneaux autres spécialités</t>
  </si>
  <si>
    <t>Entreposage, logistique, Transports par véhicules spécialisés, Transport de matériaux, Autres transports spéciaux, Logistique études et services</t>
  </si>
  <si>
    <t>Boissons alcoolisées, Apéritifs, Alcools et liqueurs, Whisky, vodka, gin, Vins, champagne, Vins du pays, Champagne, Vins importateurs et grossistes</t>
  </si>
  <si>
    <t>Bonneterie, lingerie et sous-vêtements, Maroquinerie et articles de voyage, Sacs pour hommes et dames, Parfumerie, toilette, hygiène -produits et articles, Parfumerie et cosmétiques, Maille, bonneterie, lingerie articles non dénommés</t>
  </si>
  <si>
    <t>Biscuiteries et biscotteries, Biscuits salés et spécialités pour apéritifs, Confiserie et chocolat, pâtisserie, Nougats, Conserves alimentaires, Production de conserves alimentaires, Céréales industries associées</t>
  </si>
  <si>
    <t>Déchets - récupération, traitement, Déchets des entreprises (récupération, traitement), Papier, carton, bois - récupération, traitement, Métaux ferreux et non ferreux- récupération, traitement, Huiles et graisses industrielles récupération, traitement</t>
  </si>
  <si>
    <t>Pharmacie -produits et services, Spécialités pharmaceutiques, Parapharmacie articles</t>
  </si>
  <si>
    <t>Agriculture, sylviculture, exploitation forestière - matériel, Irrigation, aspersion- matériel, Silos, magasins à grains, Bâtiment et travaux publics-matériel, Coffrages, soutainnements, Chaudronnerie, Chaudronnerie industrielle, Chaudronnerie lourde, Chaudronnerie inoxydable, Levage, manutention -entreprises, Montage, démontage sur sites industriels, Mécanique générale (travaux), Tuyauterie industrielle installations</t>
  </si>
  <si>
    <t>Câbles et fils électriques, Câbles d'énergie tht ht mt, Câbles d'énergie basse tension, Faisceaux de câbles, Câbles spéciaux, Câbles de télécommunication, Matériel de raccordement électrique, Fils et conducteurs nus, Précâblage (accessoires pour), Éclairage, Éclairage commercial et de bureaux, Éclairage industriel, Éclairage de sécurité ou étanche, Tubes et ampoules d'éclairage, Éclairage ménager et d'ambiance, Éclairage de jardins et piscines, Électricité -composants électriques et appareillage, Électricité -appareillages, matériel et fournitures pour l'industrie, Électricité -appareillages d'automatisme, Électricité -appareillages, matériel et fournitures d'installation domestique, Raccordement, branchements électriques -appareillage, Commande et distribution électriques -appareillage, Composants pour l'électricité, Informatique -mobilier, aménagements, Mobilier informatique, Onduleurs pour informatique, Armoires de sécurité informatique, Câblage de sites informatiques télécom, Autres aménagements pour informatique, Informatique - terminaux et périphériques, Terminaux pour milieux industriels, Connectique informatique, Lignes électriques matériel pour</t>
  </si>
  <si>
    <t>Agriculture, exploitation agricole - travaux, Drainage et irrigation-travaux, Préparation des sols-travaux, Mise en valeur agricole -ingénierie, Assainissement, désinfection -entreprises, Dégazage-entreprises, Assainissement liquide (services), Béton - travaux, entreprises, Travaux courants en béton, Ouvrages étanches - béton armé, Fondations spéciales, consolidation de sols (béton), Cuves, citernes et réservoirs, Nettoyage dégazage de cuves, Déchets - récupération, traitement, Intervention souterraine, Travaux publics -entreprises, Terrassements, gros oeuvre -entreprises, Fondations, consolidation de sols (travaux), Travaux souterrains (entreprises de), Déchets ménagers, déchets urbains récupération, traitement</t>
  </si>
  <si>
    <t>Bâtiment - études, ingénierie, Coordination de travaux bâtiment tp opc, Métreurs et vérificateurs batiment, Bureaux d'études -batiment, Bureaux d'études -lotissements, Maitrise d'ouvrages déléguée, Bureaux d'études, Agronomie, élevage, cultures -bureaux d'études, Hôpitaux, hôtels -bureaux d'études, Climatisation, froid, chauffage -bureaux d'études, Ingénieurs conseil, Environnement - protection, Bureaux d'études -environnement, Épuration des eaux usées (stations d'), Dessalement des eaux - solutions, Géologie et mines-recherches et études, Géologie et géotechnique -études, Mines et carrières -recherche et études, Travaux publics, infrastructures- ingénierie, bureaux d'études, Assainissement, vrd (ingénierie), Zônes d'activités études, promotion</t>
  </si>
  <si>
    <t>Véhicules et engins -pièces détachées, Échappements pour moteurs, Automobiles pièces et équipements</t>
  </si>
  <si>
    <t>Incendie -matériel et services, Portes et portails, Portes d'intérieur, Portes d'extérieur, Portes blindées, Coupe-feu portes, cloisons, plafonds</t>
  </si>
  <si>
    <t>Aliments surgelés, sous vide et déshydratés, Poissons ou crustacés surgelés, congelés, Pêche -produits, Poissons frais, Pêche industrielle armateurs</t>
  </si>
  <si>
    <t>Assainissement, désinfection -entreprises, Dératisation, désinsectisation, désinfection-entreprises, Vidange et curage-entreprises, Assainissement liquide (services), Assainissement solide, services de voirie, Déchets - récupération, traitement, Déchets des entreprises (récupération, traitement), Papier, carton, bois - récupération, traitement, Nettoyage -entreprises, Nettoyage d'entreprises et de sites, Nettoyage de moquettes, tapis, textiles, Entretien journalier de locaux, Murs et façades -nettoyage, Nettoyage industriel -travaux de, Nettoyage fin de chantier, Déchets ménagers, déchets urbains récupération, traitement</t>
  </si>
  <si>
    <t>Aluminium et alliages, Tubes et tuyaux aluminium, Profilés aluminium, Isolation thermique et acoustique -travaux, Isolation phonique, acoustique, Isolation thermique, calorifugeage, Menuiserie aluminium, acier, pvc, Menuiserie aluminium -fabr, Profilés et barres, Profilés aluminium, Traitement de surfaces -préparation et revêtements (travaux), Traitement de surfaces des métaux (travaux), Tubes et tuyaux, Tubes et tuyaux aluminium, Revêtements électrolytiques travaux</t>
  </si>
  <si>
    <t>Surveillance, gardiennage et sécurité (services), Transports par véhicules spécialisés, Transports de fonds et de valeurs, Sécurité et surveillance industrielles services</t>
  </si>
  <si>
    <t>Déchets - récupération, traitement, Déchets ménagers, déchets urbains récupération, traitement</t>
  </si>
  <si>
    <t>Personnel- recrutement et gestion, Recrutement de personnel, Personnel intérimaire, Intérim -agences généralistes, Personnel administratif, Personnel commercial, Personnel technique, Personnel d'encadrement, Personnel médical et paramédical, Personnel de chantier, Personnel en régie, Personnel intérimaire autres spécialités</t>
  </si>
  <si>
    <t>Aluminium et alliages, Profilés aluminium, Profilés et barres, Profilés aluminium, Traitement de surfaces -préparation et revêtements (travaux), Traitement de surfaces des métaux (travaux), Revêtements électrolytiques travaux</t>
  </si>
  <si>
    <t>Climatisation, conditionnement d'air, Climatisation centralisée, grands locaux, Climatiseurs individuels, Installateurs, maintenance (climatisation), Froid - équipements frigorifiques, Installation, maintenance de matériel frigorifique, Refroidissement -équipements, Meubles, vitrines et appareils frigorifiques, Chambres froides industrielles -équipements, installations, Chambres froides démontables, portes isothermes, Gaz industriels, Hôtels, cafés, restaurants -matériel, Cuisines collectives -équipements, Cuisines, buanderies (travaux d'installation), Informatique -mobilier, aménagements, Climatisation informatique, Onduleurs pour informatique, Piscines, Construction, installation de piscines, Sanitaire, plomberie, chauffage - installateurs, Plomberie -installateurs, Sanitaire -installateurs, Chauffage central -installateurs, Thermique (installations), Chauffage de grands locaux, Installations thermiques, Bureaux d'études thermiques, Traitement de l'air et des gaz, Désenfumage (installations de), Froid matériel annexe, accessoires</t>
  </si>
  <si>
    <t>Mines et carrières (matériel), Carrières -matériel et fournitures, Mines -matériel et fournitures, Broyeurs concasseurs, Lavage et triage des matériaux -matériel, Pièces d'usure pour mines et carrières, Pompes, Pompes pour produits spéciaux, Robinetterie industrielle, Robinetterie spéciale, Mines et carrières autre matériel</t>
  </si>
  <si>
    <t>Aciers, Béton - produits en, Poutrelles préfabriquées en béton, Parpaings, pavés en béton, Éléments moulés divers en béton (-20kg), Éléments moulés divers en béton (+20kg), Cloisons, aménagements modulables, Planchers techniques, Grillages, treillis, armatures, Treillis soudé, Armatures pour béton, Matériaux de construction - négoce, Matériaux de construction, Pavés et dallages divers, Acier autres présentations</t>
  </si>
  <si>
    <t>Informatique -conseils et ingénierie, Audit, conseils informatique, Systèmes informatiques clés en mains, Ingénierie informatique, Protection des systèmes d'information, Informatique- logiciels de programmation, d'exploitation, de gestion, Logiciels de communication, Logiciels réseaux et de télécommunication, Informatique -mobilier, aménagements, Armoires de sécurité informatique, Câblage de sites informatiques télécom, Mesures informatique télécom -appareils, Informatique- ordinateurs, Micro-ordinateurs, Télécommunication -études et réalisations de réseaux, Câblage, réseaux locaux de communication, Vidéocommunication -réseaux (solutions), Câblage réseaux fibre optique, Télécommunications -matériel et équipements, Modems, amplificateurs, convertisseurs, multiplexeurs, Concentrateurs, ponts pour réseaux, Cartes de communication (de connexion, d'émulation), Téléinformatique (divers), Autres équipements de télécommunication, Télécommunication -services, Opérateurs de télécommunications, Téléphonie -installateurs divers, Informatique formation de personnel</t>
  </si>
  <si>
    <t>Bâtiment et travaux publics-matériel, Terrassement-matériel, Compresseurs, pompes à air, Compresseurs fixes, Compresseurs mobiles, Compresseurs pour garages, Réparation de compresseurs (toutes marques), Électricité -matériel de production, Générateurs d'électricité, Pièces et accessoires (matériel de production électrique), Énergies alternatives -études et matériel, Filtres et éléments filtrants, Filtres à air et à gaz, Filtres, séparateurs à huile et à combustibles, Éléments filtrants, Gaz industriels, Gaz comprimés et liquéfiés, Oxygène et gaz médicaux,fluides médicaux, gaz carbonique, Oxygénothérapie, générateurs d'oxygène, Groupes électrogènes, Groupes électrogènes de petite et moyenne puissance, Groupes électrogènes de grande puissance, Groupes électrogènes mobiles, Groupes électrogènes portables, Perforation (matériel), Marteaux de perforation, Traitement de l'air et des gaz, Séchage de l'air, séchoirs, Échangeurs de température, radiateurs industriels, Analyse de l'air -solutions, Travaux publics autres matériels</t>
  </si>
  <si>
    <t>Étanchéité -produits, Produits bitumeux, feutres enduits, Enduits spéciaux d'étanchéité, Géotextiles, géomembranes, Pétroliers (produits), Goudrons, bitumes et autres dérivés, Drainage procédés</t>
  </si>
  <si>
    <t>Câbles et fils électriques, Faisceaux de câbles, Véhicules -équipements intérieurs et de carrosserie, Éléments de carrosserie, tuning, accessoires, Véhicules et engins -pièces détachées, Équipements électriques et électroniques pièces détachées</t>
  </si>
  <si>
    <t>Agriculture, exploitation agricole - travaux, Drainage et irrigation-travaux, Préparation des sols-travaux, Mise en valeur agricole -ingénierie, Béton - travaux, entreprises, Travaux courants en béton, Ouvrages étanches - béton armé, Fondations spéciales, consolidation de sols (béton), Étanchéité -produits, Autres spécialités d'étanchéité, Travaux publics -entreprises, Terrassements, gros oeuvre -entreprises, Fondations, consolidation de sols (travaux), Assainissement, voirie, adduction (travaux publics), Travaux publics, infrastructures- ingénierie, bureaux d'études, Préparation de sols, mise en valeur agricole travaux</t>
  </si>
  <si>
    <t>Entreposage, logistique, Magasins d'entreposage sous douane, Transports -conseils et services, Transports maritimes, Remorquage et sauvetage maritime, Gestion portuaire (ingénierie et services), Manutention services</t>
  </si>
  <si>
    <t>Véhicules et engins -pièces détachées, Autres produits pour véhicules et engins, Automobiles pièces et équipements</t>
  </si>
  <si>
    <t>Alimentation générale, Entreposage, logistique, Logistique de distribution livraisons, Finance, Holding et assimilés, Autres organismes financiers, Import-export, Export agroalimentaire, boissons, Consortium d'exportation, Alimentation générale gros, demi-gros</t>
  </si>
  <si>
    <t>Agriculture, exploitation agricole - travaux, Travaux agricoles, Drainage et irrigation-travaux, Préparation des sols-travaux, Bâtiment -construction de, Centres sportifs et de loisirs (construction), Hôtels, hôpitaux (construction), Usines et grands ensembles (construction), Rénovation de sites, ragréages (travaux), Tce tous corps d'état batiment (travaux), Béton - produits en, Tuyaux et canalisations en béton, Environnement - protection, Épuration des eaux usées (stations d'), Traitement des eaux -matériel et produits, Eaux industrielles -matériel de traitement, Travaux d'installation traitement des eaux, Travaux publics -entreprises, Terrassements, gros oeuvre -entreprises, Assainissement, voirie, adduction (travaux publics), Travaux maritimes, fluviaux et sous-marins, Tubes et tuyaux, Tuyaux en béton armé, Préparation de sols, mise en valeur agricole travaux</t>
  </si>
  <si>
    <t>Télécommunication -services, Opérateurs de télécommunications, Radiocommunications -installateurs, Services divers de télécommunication, Téléphonie mobile, radiocommunications services divers</t>
  </si>
  <si>
    <t>Énergies alternatives -études et matériel, Gaz industriels, Gaz butane et propane, Lubrifiants, Lubrifiants pour l'automobile, Lubrifiants industriels, Additifs pour combustibles, Pétroliers (produits), Carburants, Energies alternatives production</t>
  </si>
  <si>
    <t>Bières, Bières, Boissons alcoolisées, Whisky, vodka, gin, Vins, champagne, Vins du pays, Champagne, Vins importateurs et grossistes</t>
  </si>
  <si>
    <t>Béton - travaux, entreprises, Fondations spéciales, consolidation de sols (béton), Carrières, pierres naturelles et demi-produits, Carrières-exploitation, Pétroliers (produits), Goudrons, bitumes et autres dérivés, Sable, agrégats, Granulats, enrobés pour chaussées, Travaux publics -entreprises, Terrassements, gros oeuvre -entreprises, Fondations, consolidation de sols (travaux), Assainissement, voirie, adduction (travaux publics), Travaux publics, infrastructures- ingénierie, bureaux d'études, Assainissement, vrd (ingénierie), Travaux publics routiers entreprises</t>
  </si>
  <si>
    <t>Câbles et fils électriques, Câbles d'énergie tht ht mt, Câbles d'énergie basse tension, Câbles spéciaux, Câbles de télécommunication, Matériel de raccordement électrique, Fils et conducteurs nus, Précâblage (accessoires pour), Climatisation, conditionnement d'air, Climatisation centralisée, grands locaux, Climatiseurs individuels, Assécheurs et humidificateurs d'air, Éclairage, Éclairage commercial et de bureaux, Éclairage industriel, Éclairage de sécurité ou étanche, Tubes et ampoules d'éclairage, Fontaines et décorations lumineuses, Éclairage ménager et d'ambiance, Éclairage de jardins et piscines, Éclairage public, Éclairage de secours, Électricité -composants électriques et appareillage, Électricité -appareillages, matériel et fournitures pour l'industrie, Électricité -appareillages d'automatisme, Électricité -appareillages, matériel et fournitures d'installation domestique, Raccordement, branchements électriques -appareillage, Commande et distribution électriques -appareillage, Composants pour l'électricité, Antidéflagrant (matériel), Électricité -installations, Préfabrication électrique, assemblage, Électricité -matériel de production, Générateurs d'électricité, Convertisseurs, redresseurs, onduleurs, Alternateurs, Transformateurs mt bt, Transformateurs bt bt, Équipements de postes électriques, Pièces et accessoires (matériel de production électrique), Énergies alternatives -études et matériel, Groupes électrogènes, Groupes électrogènes de petite et moyenne puissance, Groupes électrogènes de grande puissance, Groupes électrogènes mobiles, Isolants divers, Isolants diélectriques, Luminaires et abat-jour, Luminaires, Luminaires -fournitures, Abat-jour et fournitures, Mesure et contrôle du temps - matériel, Interrupteurs horaires, Mesure, contrôle et régulation (matériel), Mesure, contrôle et régulation -matériel mécanique, Mesure, contrôle et régulation -matériel électrique et électronique, Gestion technique centralisée gtc, télégestion (matériel), Mesure, contrôle et régulation (matériel par destination), Autres appareils de mesure, Protection individuelle -articles et accessoires, Protection et sécurité physique - équipements, Chaussures, bottes et gants de protection, Harnais et ceintures de sécurité, epi, Protection électrique, Perches, tabourets isolants, Piquets de terre, prises de terre, Paratonnerre, parafoudre, Grillage avertisseur, Canalisations et tubes électriques, Gants isolants, Isolateurs, isolants diélectriques, Fusibles, Sectionneurs, disjoncteurs, coupe-circuits, Surveillance électronique, vidéosurveillance, Contrôle d'accés, identité -systèmes, Téléphonie et interphonie -matériel terminal, Vidéophones, Éclairage public matériel</t>
  </si>
  <si>
    <t>Cloisons, aménagements modulables, Cloisons amovibles industrielles, Planchers techniques, Pose, installation de cloisons et aménagements modulables, Constructions métalliques, Charpentes métalliques, Caillebotis et planchers métalliques, Énergies alternatives -études et matériel, Façades légères métalliques, verrières, Façades légères alu, Menuiserie aluminium, acier, pvc, Menuiserie aluminium -fabr, Construction métallique autres spécialités</t>
  </si>
  <si>
    <t>Énergies alternatives -études et matériel, Énergies renouvelables composants pour</t>
  </si>
  <si>
    <t>Accumulateurs, piles et batteries, Accumulateurs spéciaux, Batteries de traction, Énergies alternatives -études et matériel, Informatique- imprimantes, Imprimantes haute performance, Informatique- logiciels de programmation, d'exploitation, de gestion, Logiciels d'exploitation, Informatique -mobilier, aménagements, Onduleurs pour informatique, Informatique- ordinateurs, Micro-ordinateurs, Surveillance électronique, vidéosurveillance, Vidéosurveillance -matériel de, Énergie solaire solutions</t>
  </si>
  <si>
    <t>Pharmacie -produits et services, Spécialités pharmaceutiques, Puériculture -articles, Articles et produits d'hygiène pour bébés, Parapharmacie articles</t>
  </si>
  <si>
    <t>Aciers, Tubes et tuyaux acier, Demi-produits acier, Feuilles acier, Profilés acier, Béton - produits en, Poutrelles préfabriquées en béton, Parpaings, pavés en béton, Grillages, treillis, armatures, Treillis soudé, Armatures pour béton, Profilés et barres, Profilés métalliques, Ronds à béton, Tôles et feuillards, Feuilles en acier, Tôles inoxydables, Tôles ondulées, nervurées, Feuillards et bobines, Autres tôles et feuillards, Profilés et barres autres spécialités</t>
  </si>
  <si>
    <t>Aliments diététiques et pour enfants, Aliments pour enfants, Chimie (matières premières), Chimie fine, Lait et produits laitiers, Laits médicaux et laits pour bébés, Pharmacie -produits et services, Spécialités pharmaceutiques, Parapharmacie articles</t>
  </si>
  <si>
    <t>Sable, agrégats, Granulats, enrobés pour chaussées, Travaux publics -entreprises, Terrassements, gros oeuvre -entreprises, Assainissement, voirie, adduction (travaux publics), Travaux publics routiers entreprises</t>
  </si>
  <si>
    <t>Bâches, toiles et housses, Bâches, Toiles pour emballage, Matières plastiques -transformation, Calandrage et enduction de matières plastiques, Matières plastiques (demi-produits), Tubes rigides, profilés plastiques, Tuyaux souples plastiques, Profilés et barres, Profilés plastique et caoutchouc, Tissus techniques, Tissus enduits, Tubes et tuyaux, Tubes et tuyaux en matière plastique, Extrusion, soufflage matières plastiques</t>
  </si>
  <si>
    <t>Environnement - protection, Bureaux d'études -environnement, Dépollution des sols et nappes phréatiques, Épuration des eaux usées (stations d'), Travaux publics, infrastructures- ingénierie, bureaux d'études, Assainissement, vrd (ingénierie), Prévention, traitement des pollutions solutions</t>
  </si>
  <si>
    <t>Composants électroniques, Composants électroniques passifs, Production, assemblage, montage électronique, Véhicules et engins -pièces détachées, Équipements électriques et électroniques pièces détachées</t>
  </si>
  <si>
    <t>Véhicules et engins -pièces détachées, Équipement pour moteurs de véhicules, Automobiles pièces et équipements</t>
  </si>
  <si>
    <t>Gaz industriels, Gaz butane et propane, Lubrifiants, Lubrifiants pour l'automobile, Lubrifiants industriels, Pétroliers (produits), Carburants, Goudrons, bitumes et autres dérivés, Produits pétroliers autres produits</t>
  </si>
  <si>
    <t>Agriculture, exploitation agricole - travaux, Drainage et irrigation-travaux, Environnement - protection, Épuration des eaux usées (stations d'), Travaux publics -entreprises, Terrassements, gros oeuvre -entreprises, Assainissement, voirie, adduction (travaux publics), Ouvrages d'art et d'équipement industriel travaux</t>
  </si>
  <si>
    <t>Aliments diététiques et pour enfants, Vitamines et équilibrants organiques, Pharmacie -produits et services, Spécialités pharmaceutiques, Spécialités homéopathiques, Spécialités et droguerie vétérinaires, Pharmacies-accessoires et fournitures pour, Parapharmacie articles</t>
  </si>
  <si>
    <t>Lubrifiants, Lubrifiants pour l'automobile, Lubrifiants industriels, Véhicules -équipements intérieurs et de carrosserie, Produits pour véhicules entretien, peinture, antigel</t>
  </si>
  <si>
    <t>Agriculture, sylviculture, exploitation forestière - matériel, Irrigation, aspersion- matériel, Céréales et semences, Graines de semence, Cordes, ficelles et filets, Ficelles, Filets, Filets brise-vent, anti-insectes, agricoles, Engrais et phytosanitaire, Engrais, Amendements -produits, Phytosanitaires -produits, Raticides, insecticides non agricoles, répulsifs, Autres produits phytosanitaires, Phytosanitaire fournitures générales</t>
  </si>
  <si>
    <t>Aciers, Tubes et tuyaux acier, Feuilles acier, Tôles et feuillards, Feuilles en acier, Tubes et tuyaux, Tubes et tuyaux en acier et fonte, Acier autres présentations</t>
  </si>
  <si>
    <t>Étanchéité -produits, Produits bitumeux, feutres enduits, Asphalte (dalles, plaques, carreaux), Mastics spéciaux, Enduits spéciaux d'étanchéité, Géotextiles, géomembranes, Absorbeurs d'humidité, Etanchéité liquide, Isolation thermique et acoustique -matériaux, Isolation thermique -matériaux, Isolation acoustique -matériaux, Panneaux et revêtements isolants, Joints et garnitures, Joints d'étanchéité découpés, Joints d'étanchéité moulés, Joints spéciaux, Joints de dilatation et de batiment, Pétroliers (produits), Goudrons, bitumes et autres dérivés, Revêtements de sols et murs, Papiers peints, textiles muraux, Revêtements pour salles de sport, Revêtements décoratifs, Gazon synthétique, Ventilation, Extracteurs d'air, aérateurs, Drainage procédés</t>
  </si>
  <si>
    <t>Bâtiment et travaux publics-matériel, Terrassement-matériel, Pelles, tractopelles, Chargeurs, bulldozers, scrappers, Routes-matériel de construction et d'entretien, Camions, camionnettes et autocars, Camions, Tracteurs routiers, Camions citernes, Camions isothermes, Autocars et autobus, Véhicules industriels et spéciaux, Véhicules industriels, Véhicules de lutte contre l'incendie, Location matériel bâtiment et tp</t>
  </si>
  <si>
    <t>Aciers, Tubes et tuyaux acier, Demi-produits acier, Feuilles acier, Profilés acier, Profilés et barres, Profilés métalliques, Tôles et feuillards, Feuilles en acier, Tubes et tuyaux, Tubes et tuyaux en acier et fonte, Acier autres présentations</t>
  </si>
  <si>
    <t>Publicité et conseils en communication, Agences de publicité généralistes, Communication d'entreprise-conseils, Agences media, web agency, Salons, foires, expositions - organisation, information, Organisateurs de salons, expositions, foires, Relations presse conseils et services</t>
  </si>
  <si>
    <t>Grues, Levage, manutention - équipements, Autre matériel de manutention, Transports par véhicules spécialisés, Transports lourds et spéciaux, Location grues</t>
  </si>
  <si>
    <t>Chariots et élévateurs mobiles, Transpalettes, Gerbeurs, Chariots élévateurs, Compresseurs, pompes à air, Compresseurs fixes, Compresseurs mobiles, Électricité -composants électriques et appareillage, Raccordement, branchements électriques -appareillage, Électricité -matériel de production, Générateurs d'électricité, Convertisseurs, redresseurs, onduleurs, Alternateurs, Engrenages et organes de transmission, Engrenages, pignons, Variateurs et réducteurs de vitesse, Organes de transmission divers, Groupes électrogènes, Groupes électrogènes de petite et moyenne puissance, Groupes électrogènes de grande puissance, Groupes électrogènes mobiles, Groupes électrogènes - installation, maintenance, Groupes électrogènes portables, Manutention continue - équipements, Bandes transporteuses, Moteurs électriques, Moteurs à courant alternatif, Moteurs à courant continu, Moteurs spéciaux pour l'industrie, Piscines, Accessoires pour piscines, Pompes, Pompes immergées, Autres pompes, Location groupes électrogènes</t>
  </si>
  <si>
    <t>Alimentation-produits, Sucre et dérivés, Alimentation animale, Alimentation animale composants divers</t>
  </si>
  <si>
    <t>Camions et camionnettes -location, Location d'automobiles, Gestion de flottes automobiles, Location de véhicules, longue durée. lld, Location véhicules</t>
  </si>
  <si>
    <t>Informatique -conseils et ingénierie, Audit, conseils informatique, Systèmes informatiques clés en mains, Ingénierie informatique, Infogérance informatique, sous-traitances, Protection des systèmes d'information, Cloud - services et solutions, Surveillance électronique, vidéosurveillance, Télésurveillance -solutions, Vol, sécurité des biens - équipements de protection, Protection, sécurité des biens équipements divers</t>
  </si>
  <si>
    <t>Boissons non alcoolisées, Jus de fruits et de légumes, Confiserie et chocolat, pâtisserie, Fruits confits, Conserves alimentaires, Fruits -conserves, Confitures, marmelades, compotes, Confiserie autres spécialités</t>
  </si>
  <si>
    <t>Informatique -conseils et ingénierie, Nouvelles technologies études diverses</t>
  </si>
  <si>
    <t>Confiserie et chocolat, pâtisserie, Confiserie, Dragées, Nougats, Fruits confits, Chocolats, Pâtes à tartiner, nappages ..., Confiserie autres spécialités</t>
  </si>
  <si>
    <t>Personnel- recrutement et gestion, Recrutement de personnel, Sélection de cadres, Recrutement en ligne, Personnel intérimaire, Intérim -agences généralistes, Personnel administratif, Personnel commercial, Personnel technique, Personnel en régie, Sous-traiteurs de travaux, Travaux exécutés en régie, Travaux  selon exécution</t>
  </si>
  <si>
    <t>Accumulateurs, piles et batteries, Batteries pour véhicules, Filtres et éléments filtrants, Filtres à liquides, Filtres à air et à gaz, Éléments filtrants, Lubrifiants, Lubrifiants pour l'automobile, Lubrifiants alimentaires, Additifs pour combustibles, Ressorts et amortisseurs, Amortisseurs pour véhicules, Véhicules et engins -pièces détachées, Véhicules industriels et tp  pièces détachées</t>
  </si>
  <si>
    <t>Alimentation - matériel et fournitures pour l'industrie, Industrie laitière-matériel et fournitures, Conserveries-matériel, Industrie alimentaire - procédés et équipements, Jus de fruits et concentrés - matériel, Chaudronnerie, Chaudronnerie industrielle, Chaudronnerie lourde, Chaudronnerie de précision, Chaudronnerie inoxydable, Chaudronnerie en alliages légers, Cuves, citernes et réservoirs, Réservoirs métalliques, Citernes et réservoirs à gaz, Cuves chauffantes ou réfrigérantes, Citernes (sup. 2 m3), Mécanique industrielle, usinage et constructions spéciales, Mécanique industrielle d'usinage, Travaux sur machines numériques, Tuyauterie industrielle installations</t>
  </si>
  <si>
    <t>Bâtiment -construction de, Résidences, petits ensembles (construction), Usines et grands ensembles (construction), Étanchéité -travaux, Toitures, terrasses -travaux d'étanchéité, Travaux publics -entreprises, Terrassements, gros oeuvre -entreprises, Travaux publics routiers entreprises</t>
  </si>
  <si>
    <t>Matériaux de construction - négoce, Matériaux de voirie, Pétroliers (produits), Goudrons, bitumes et autres dérivés, Sable, agrégats, Granulats, enrobés pour chaussées, Travaux publics -entreprises, Assainissement, voirie, adduction (travaux publics), Travaux publics routiers entreprises</t>
  </si>
  <si>
    <t>Agriculture, sylviculture, exploitation forestière - matériel, Irrigation, aspersion- matériel, Serres agricoles, tunnels d'élevage, Cordes, ficelles et filets, Filets, Filets brise-vent, anti-insectes, agricoles, Filet anti grêle, Énergies alternatives -études et matériel, Étanchéité -produits, Géotextiles, géomembranes, Filtres et éléments filtrants, Filtres à liquides, Éléments filtrants, Matières plastiques (demi-produits), Films pour serres, filets agricoles, Paysages, espaces verts, Réalisation d'espaces verts, Arrosage-installateurs, Pompes, Pompes immergées, Autres pompes, Traitement des eaux -matériel et produits, Produits de traitement et d'analyse des eaux, Eaux industrielles -matériel de traitement, Énergie solaire solutions</t>
  </si>
  <si>
    <t>Collectivités -fournitures pour, Mobilier pour collectivités, Mobilier scolaire, Literie et divans, Divans, Lits, Lits métalliques, Lits pour hôpitaux, Matelas, coussins, Sommiers, Salons marocains, Couettes, oreillers, couvre-lits, Médecine, chirurgie -matériel, Mobilier médical et chirurgical, Mobilier, meubles, Meubles en plastique, Stores et rideaux, Rideaux et voilages, Tringles à rideaux et accessoires de fixation, Hôtels et restaurants fournitures</t>
  </si>
  <si>
    <t>Collectivités -fournitures pour, Conserves alimentaires, Légumes -conserves, Hôtels et restaurants fournitures</t>
  </si>
  <si>
    <t>Agriculture, sylviculture, exploitation forestière - matériel, Mécanique agricole - matériel, Pulvérisateurs, atomiseurs agricoles, Protection des cultures - matériel et procédés, Location de matériel agricole, Tracteurs agricoles et remorques, Tracteurs agricoles à roues, Récolte  matériel</t>
  </si>
  <si>
    <t>Boulangeries et pâtisseries industrielles, Conserves alimentaires, Plats cuisinés -conserves, Production de conserves alimentaires, Lait et produits laitiers, Crêmes et desserts lactés, Viandes et charcuteries, Halal -produits divers (sous réserves), Céréales industries associées</t>
  </si>
  <si>
    <t>Chimie (matières premières), Chimie organique, Chimie non organique, Nettoyage et entretien -produits, Droguerie produits de</t>
  </si>
  <si>
    <t>Bonneterie, lingerie et sous-vêtements, Lingerie féminine et sous-vêtements, Sous-vêtements masculins, Maillots de bains et vêtements de plage, Sur-vêtements, pull over, tricots, Vêtements de nuit, Prêt-à-porter, Vêtements de sport, Jeans, sportswear, Tissus techniques, Feutres, Textiles élastiques, Tissus à usage industriel, Maille, bonneterie, lingerie articles non dénommés</t>
  </si>
  <si>
    <t>Biscuiteries et biscotteries, Céréales industries associées</t>
  </si>
  <si>
    <t>Électricité -installations, Électricité industrielle moyenne et basse tension, Installations électricité haute-tension, Lignes électriques aériennes -installateurs, Lignes et réseaux souterrains -installateurs, Maintenance électrique, Électricité -matériel de production, Équipements de postes électriques, Postes de transformation (installation), Courants faibles installations électriques</t>
  </si>
  <si>
    <t>Aciers, Demi-produits acier, Profilés acier, Aciers inox et aciers spéciaux, Demi-produits aciers inox et spéciaux, Feuilles aciers spéciaux, Profilés aciers spéciaux, Aluminium et alliages, Demi-produits aluminium, Profilés aluminium, Anticorrosion, antiabrasion -produits, Décapants et dégrippants, Cuivre et alliages, Bronze et laiton, Cuivre et alliages -demi-produits, Tubes et tuyaux cuivre, Huiles et corps gras industriels, Huiles de perçage et de coupe, Lubrifiants, Lubrifiants industriels, Machines-outils -pièces et accessoires, Fraises, forets, alésoirs, Machines-outils et équipements pour le travail des métaux, Tours (mécanique générale), Presses, plieuses, rouleuses, Découpage et emboutissage des métaux-équipements, Matières plastiques (demi-produits), Teflon, nylon, ptfe, etc, Outillage, Outillage à main et portable, Outils coupants et de découpe, Outillage et fournitures (par métiers), Outillage à métal, Profilés et barres, Profilés en acier inox, aciers spéciaux, Profilés métalliques, Profilés plastique et caoutchouc, Profilés aluminium, Profilés en cuivre et alliages, Tôles et feuillards, Tôles inoxydables, Tubes et tuyaux, Tubes et tuyaux en cuivre, Cuivre et alliages planches</t>
  </si>
  <si>
    <t>Aliments surgelés, sous vide et déshydratés, Pâtisserie, viennoiserie surgelées, Boulangeries et pâtisseries industrielles, Céréales industries associées</t>
  </si>
  <si>
    <t>Emballages , conditionnements en matières plastiques, Films pour l'emballage en plastique, Sacs, sachets en plastique, Bouteilles, flaconnages en plastique, Boîtes en plastique, Autres conditionnements en matière plastique, Emballages, conditionnements en papier et carton, Papier et carton -emballages et conditionnements divers, Incendie -matériel et services, Détection d'incendie -solutions, Extincteurs et divers, Robinetterie incendie, sprinklers, Protection individuelle -articles et accessoires, Protection et sécurité physique - équipements, Vêtements de protection, Casques et lunettes de protection, Masques de protection, appareils respiratoires, Chaussures, bottes et gants de protection, Harnais et ceintures de sécurité, epi, Rubans adhésifs et adhésifs, Adhésifs industriels, Adhésifs pour bureaux, Rubans adhésifs armés, Adhésifs pour marquage et décoration, Signalisation - panneaux et matériel, Plaques professionnelles et de signalisation, Incendie installations complètes</t>
  </si>
  <si>
    <t>Automobiles, Automobiles, Véhicules et engins -pièces détachées, Automobiles pièces et équipements</t>
  </si>
  <si>
    <t>Climatisation, conditionnement d'air, Climatiseurs individuels, Distribution et diffusion de l'air (solutions), Climatisation par brumisation, Parties et pièces détachées (climatisation), Éclairage, Éclairage commercial et de bureaux, Éclairage industriel, Éclairage de sécurité ou étanche, Éclairage ménager et d'ambiance, Éclairage de jardins et piscines, Électricité -composants électriques et appareillage, Électricité -appareillages, matériel et fournitures pour l'industrie, Électricité -appareillages, matériel et fournitures d'installation domestique, Raccordement, branchements électriques -appareillage, Électricité -matériel de production, Générateurs d'électricité, Transformateurs mt bt, Transformateurs bt bt, Équipements de postes électriques, Pièces et accessoires (matériel de production électrique), Groupes électrogènes, Groupes électrogènes de petite et moyenne puissance, Groupes électrogènes mobiles, Protection individuelle -articles et accessoires, Protection et sécurité physique - équipements, Sanitaires -appareils, Appareils sanitaires, Douches et cabines, Plans de toilette, Robinetterie sanitaire, Accessoires sanitaires, Autres fournitures sanitaires, Sécurité et isolants pour l'électricité et l'électronique dispositifs divers</t>
  </si>
  <si>
    <t>Bâtiment -construction de, Résidences, petits ensembles (construction), Centres sportifs et de loisirs (construction), Hôtels, hôpitaux (construction), Tce tous corps d'état batiment (travaux), Étanchéité -travaux, Toitures, terrasses -travaux d'étanchéité, Plafonds, Plafonds suspendus, Revêtements de sols et murs, Revêtements bois et assimilés, Revêtements plastiques et caoutchouc, Revêtements pour salles de sport, Moquettes, Revêtements décoratifs, Pierre apparente de revêtement, Sols industriels, sols spéciaux, Dalles de béton, Platrerie, staff travaux</t>
  </si>
  <si>
    <t>Informatique - consommables, Informatique fournitures diverses</t>
  </si>
  <si>
    <t>Agriculture, exploitation agricole - travaux, Drainage et irrigation-travaux, Préparation des sols-travaux, Travaux publics -entreprises, Préparation de sols, mise en valeur agricole travaux</t>
  </si>
  <si>
    <t>Bureau - articles et fourniture, Crayons, stylos et feutres, Tampons encreurs, tampons marqueurs, Colles de bureau, adhésifs divers, Boîtes de classement, classeurs, Bureau et classement -mobilier, Sièges de bureau, Collectivités -fournitures pour, Établissements scolaires -fournitures, Horlogerie, Montres et réveils, Instruments de musique, Instruments de musique, Magasins -matériel et fournitures, Traitement de la monnaie -matériel, Papeterie, articles en papier, Papeterie -articles, Agendas, calendriers et répertoires, Enveloppes et papier à lettres, Reliures et classeurs, Dossiers, dossiers suspendus, Cahiers, articles scolaires, Papeterie de bureau, Traitement du courrier -matériel, Destructeurs de documents, Fourniture de bureau divers</t>
  </si>
  <si>
    <t>Bouchons, capsules et rondelles, Bouchons en plastique et caoutchouc, Emballages , conditionnements en matières plastiques, Films pour l'emballage en plastique, Autres conditionnements en matière plastique, Emballages, conditionnements métalliques, Tubes souples métalliques, Emballages aluminium, Matières plastiques -transformation, Injection moulage, injection soufflage de plastiques, Compression matières plastiques</t>
  </si>
  <si>
    <t>Incendie -matériel et services, Détection d'incendie -solutions, Formation en sécurité incendie, Surveillance électronique, vidéosurveillance, Contrôle d'accés, identité -systèmes, Scanners, portiques de sécurité, Vidéosurveillance -matériel de, Télésurveillance -solutions, Vol, sécurité des biens - équipements de protection, Intrusion ( systèmes contre), Sécurité documentaire, Incendie installations complètes</t>
  </si>
  <si>
    <t>Surveillance électronique, vidéosurveillance, Télésurveillance -solutions, Surveillance, gardiennage et sécurité (services), Télésurveillance, gardiennage électronique (services), Sécurité et surveillance industrielles services</t>
  </si>
  <si>
    <t>Béton - travaux, entreprises, Travaux courants en béton, Ouvrages étanches - béton armé, Fondations spéciales, consolidation de sols (béton), Travaux publics -entreprises, Terrassements, gros oeuvre -entreprises, Fondations, consolidation de sols (travaux), Assainissement, voirie, adduction (travaux publics), Travaux publics routiers entreprises</t>
  </si>
  <si>
    <t>Bâtiment -construction de, Résidences, petits ensembles (construction), Travaux de maintenance de batiment, Tce tous corps d'état batiment (travaux), Carrières, pierres naturelles et demi-produits, Carrières-exploitation, Travaux publics -entreprises, Terrassements, gros oeuvre -entreprises, Assainissement, voirie, adduction (travaux publics), Travaux publics, infrastructures- ingénierie, bureaux d'études, Béton armé, génie civil ingénierie</t>
  </si>
  <si>
    <t>Transports routiers (entreprises), Transports aériens, Avions taxis, transports à la demande, Rapatriement sanitaire services</t>
  </si>
  <si>
    <t>Électroménager et équipement domestique, Électro-ménager pour la cuisine, Électro-ménager pour le ménage, Lave-linge, lave-vaisselle, sèche-linge, Réfrigérateurs et congélateurs domestiques, Cuisinières et tables de cuisson, Électroménager éléments encastrables</t>
  </si>
  <si>
    <t>Bâtiment -construction de, Tce tous corps d'état batiment (travaux), Béton - travaux, entreprises, Fondations spéciales, consolidation de sols (béton), Travaux publics -entreprises, Démolition, dynamitage (entreprises), Terrassements, gros oeuvre -entreprises, Fondations, consolidation de sols (travaux), Assainissement, voirie, adduction (travaux publics), Ouvrages d'art et d'équipement industriel travaux</t>
  </si>
  <si>
    <t>Agencements et installations, Bureaux-agencement, Locaux industriels-aménagement, Autres spécialités d'agencement, Cloisons, aménagements modulables, Cloisons mobiles et extensibles, Pose, installation de cloisons et aménagements modulables, Menuiserie aluminium, acier, pvc, Structures préfabriquées, Fenêtres et portes (alu pvc), Menuiserie métaux inoxydables, Menuiserie accessoires divers</t>
  </si>
  <si>
    <t>Entreposage, logistique, Magasins d'entreposage sous douane, Transports -conseils et services, Commissionnaires agréés en transports, Transports routiers (entreprises), Transports routiers de marchandises, Transports internationaux tir, Logistique études et services</t>
  </si>
  <si>
    <t>Boulangeries et pâtisseries industrielles, Biscuiteries et biscotteries, Confiserie et chocolat, pâtisserie, Confiserie, Dragées, Chocolats, Pâtes à tartiner, nappages ..., Céréales industries associées</t>
  </si>
  <si>
    <t>Travaux publics -entreprises, Assainissement, voirie, adduction (travaux publics), Travaux publics routiers entreprises</t>
  </si>
  <si>
    <t>Bureau - services, Éditique, Imprimeurs (selon procédés), Imprimeurs (selon produits), Marketing direct - conseils et services, Routage, mise sous pli, Imprimeurs impression numérique</t>
  </si>
  <si>
    <t>Entreposage, logistique, Magasins d'entreposage sous douane, Transports -conseils et services, Commissionnaires agréés en transports, Transitaires, Transports routiers (entreprises), Transports internationaux tir, Transports par véhicules spécialisés, Transports par containers, Transports lourds et spéciaux, Logistique études et services</t>
  </si>
  <si>
    <t>Câbles et fils électriques, Câbles d'énergie tht ht mt, Câbles d'énergie basse tension, Câbles spéciaux, Câbles de télécommunication, Matériel de raccordement électrique, Électricité -composants électriques et appareillage, Électricité -appareillages, matériel et fournitures pour l'industrie, Électricité -appareillages d'automatisme, Raccordement, branchements électriques -appareillage, Commande et distribution électriques -appareillage, Composants pour l'électricité, Antidéflagrant (matériel), Informatique -mobilier, aménagements, Climatisation informatique, Onduleurs pour informatique, Armoires de sécurité informatique, Câblage de sites informatiques télécom, Raccordement, câblage de réseaux équipements</t>
  </si>
  <si>
    <t>Bâtiment - études, ingénierie, Bureaux d'études -batiment, Travaux publics, infrastructures- ingénierie, bureaux d'études, Béton armé, génie civil ingénierie</t>
  </si>
  <si>
    <t>Éclairage public, Éclairage de secours, Éclairage solaire, Électricité -installations, Électricité industrielle moyenne et basse tension, Installations électricité haute-tension, Installations électriques d'usines, Lignes électriques aériennes -installateurs, Lignes et réseaux souterrains -installateurs, Électricité générale de batiment, Régulation industrielle, automatisme (travaux), Incendie -matériel et services, Détection d'incendie -solutions, Surveillance électronique, vidéosurveillance, Contrôle d'accés, identité -systèmes, Éclairage de grands espaces matériel</t>
  </si>
  <si>
    <t>Affiches et affichage, Imprimeurs d'affiches, Impression numérique grands formats, Enseignes et plaques, Lettres peintes ou adhésives, Lettres en relief, Calicots et bandeaux, Imprimeurs (selon procédés), Imprimeurs en typographie offset, Imprimeurs en continu, Imprimeurs en rotatives, Imprimeurs sur matières autres que papier, Imprimeurs sur étoffes, Imprimeurs (selon produits), Plv supports divers</t>
  </si>
  <si>
    <t>Bureau - articles et fourniture, Crayons, stylos et feutres, Tampons encreurs, tampons marqueurs, Colles de bureau, adhésifs divers, Collectivités -fournitures pour, Établissements scolaires -fournitures, Mobilier pour collectivités, Mobilier scolaire, Papeterie, articles en papier, Papeterie -articles, Papeterie de bureau, Fourniture de bureau divers</t>
  </si>
  <si>
    <t>Géologie et mines-recherches et études, Mines et carrières -recherche et études, Travaux publics, infrastructures- ingénierie, bureaux d'études, Analyse des sols instrumentation, Adduction, distribution de l'eau ingénierie</t>
  </si>
  <si>
    <t>Sports et loisirs -équipements et matériel, Gymnastique et sports en salles -équipement, Sports de plein air équipements</t>
  </si>
  <si>
    <t>Agriculture, sylviculture, exploitation forestière - matériel, Mécanique agricole - matériel, Pulvérisateurs, atomiseurs agricoles, Câbles et fils électriques, Câbles spéciaux, Énergies alternatives -études et matériel, Pompes, Pompes immergées, Autres pompes, Récolte  matériel</t>
  </si>
  <si>
    <t>Entreposage, logistique, Transports routiers (entreprises), Transports routiers de marchandises, Transports de personnel, Logistique études et services</t>
  </si>
  <si>
    <t>Chaudières et brûleurs industriels, Brûleurs pour chaudières industrielles, Chauffage central (matériel), Radiateurs de chauffage central, Climatisation, conditionnement d'air, Climatisation centralisée, grands locaux, Énergies alternatives -études et matériel, Mesure, contrôle et régulation (matériel par destination), Piscines, Chauffage des eaux de piscines (installateurs), Pompes, Traitement de l'air et des gaz, Échangeurs de température, radiateurs industriels, Traitement des eaux -matériel et produits, Eaux de piscines -matériel de traitement, Énergie solaire solutions</t>
  </si>
  <si>
    <t>Congrès, séminaires, événements, organisation, Hôtesses d'accueil, mannequins, Surveillance, gardiennage et sécurité (services), Rondes et interventions, Sécurité et surveillance industrielles services</t>
  </si>
  <si>
    <t>Emballages , conditionnements en matières plastiques, Sacs, sachets en plastique, Autres conditionnements en matière plastique, Matières plastiques -applications, Produits pour l'agriculture et l'élevage, Matières plastiques -transformation, Matières plastiques (demi-produits), Feuilles, films, pellicules plastiques, Films pour serres, filets agricoles, Protection individuelle -articles et accessoires, Masques de protection, appareils respiratoires, Tubes et tuyaux, Tubes et tuyaux en matière plastique, Extrusion, soufflage matières plastiques</t>
  </si>
  <si>
    <t>Chaudières et chauffe-eau collectifs, Chauffe-eau solaires, Chaudières à gaz, Chaudières à mazout, Chauffage (appareils de), Convecteurs, chauffage électrique, Chauffage de grands locaux (appareils de), Chauffage au gaz - appareils, Résistances chauffantes, Chauffage central (matériel), Équipements pour corps de chauffe, Radiateurs de chauffage central, Pompes pour chauffage central, circulateurs, Chauffage central par le sol ou parois (équipements), Climatisation, conditionnement d'air, Climatisation centralisée, grands locaux, Énergies alternatives -études et matériel, Piscines, Chauffage des eaux de piscines (installateurs), Appareils de chauffage, plomberie accessoires et éléments</t>
  </si>
  <si>
    <t>Téléphonie et interphonie -matériel terminal, Téléphonie -appareils et fournitures, Téléphonie publique -matériel, Vidéophones, Télécopie -matériel, Serveurs vocaux, messagerie, Téléphones gsm (vente), Téléphonie équipements annexes</t>
  </si>
  <si>
    <t>Aéronautique, Aide au pilotage et à la navigation-matériel, Maintenance et entretien de matériel aéronautique, Composants électroniques, Mécatronique (composants divers), Électricité -composants électriques et appareillage, Électricité -appareillages, matériel et fournitures pour l'industrie, Électricité -appareillages d'automatisme, Composants pour l'électricité, Électricité -installations, Préfabrication électrique, assemblage, Véhicules et engins -pièces détachées, Automobiles pièces et équipements</t>
  </si>
  <si>
    <t>Déchets - récupération, traitement, Déchets des entreprises (récupération, traitement), Déchets textiles -récupération, traitement, Maintenance, dépannage et montage industriels, Maintenance multitechniques, Nettoyage -entreprises, Nettoyage d'entreprises et de sites, Nettoyage de moquettes, tapis, textiles, Entretien journalier de locaux, Murs et façades -nettoyage, Nettoyage industriel -travaux de, Nettoyage fin de chantier, Paysages, espaces verts, Jardins et espaces verts-entretien, Déchets ménagers, déchets urbains récupération, traitement</t>
  </si>
  <si>
    <t>Aéronautique, Aéronautique-fournitures pour, Laboratoires d'analyses et d'essais, Laboratoires d'analyses, essais de matériaux, Mécanique générale (travaux), Mécanique de précision travaux</t>
  </si>
  <si>
    <t>Bâtiment -construction de, Résidences, petits ensembles (construction), Tce tous corps d'état batiment (travaux), Travaux publics -entreprises, Assainissement, voirie, adduction (travaux publics), Travaux publics routiers entreprises</t>
  </si>
  <si>
    <t>Informatique -conseils et ingénierie, Audit, conseils informatique, Ingénierie informatique, Protection des systèmes d'information, Informatique- ordinateurs, Micro-ordinateurs, Informatique moyens et gros systèmes</t>
  </si>
  <si>
    <t>Agriculture, sylviculture, exploitation forestière - matériel, Mécanique agricole - matériel, Pulvérisateurs, atomiseurs agricoles, Protection des cultures - matériel et procédés, Chariots et élévateurs mobiles, Chariots-tracteurs et remorques, Tracteurs agricoles et remorques, Tracteurs agricoles à roues, Récolte  matériel</t>
  </si>
  <si>
    <t>Véhicules spéciaux -location, Location véhicules</t>
  </si>
  <si>
    <t>Boissons alcoolisées, Alcools et liqueurs, Whisky, vodka, gin, Vins, champagne, Vins du pays, Vins étrangers, Champagne, Vins importateurs et grossistes</t>
  </si>
  <si>
    <t>Climatisation, conditionnement d'air, Climatisation centralisée, grands locaux, Climatiseurs individuels, Distribution et diffusion de l'air (solutions), Parties et pièces détachées (climatisation), Électroménager et équipement domestique, Électro-ménager pour la cuisine, Électro-ménager pour le ménage, Lave-linge, lave-vaisselle, sèche-linge, Réfrigérateurs et congélateurs domestiques, Cuisinières et tables de cuisson, Froid - équipements frigorifiques, Installation, maintenance de matériel frigorifique, Congélateurs industriels et tunnels de congélation, Refroidissement -équipements, Machines à glace, glaçons, paillettes, Meubles, vitrines et appareils frigorifiques, Équipements frigorifiques pour camions, Chambres froides industrielles -équipements, installations, Chambres froides démontables, portes isothermes, Hôtels, cafés, restaurants -matériel, Hôtels -matériel et fournitures, Restaurants-matériel et fournitures, Cuisines collectives -équipements, Rôtissoires- fours professionnels, Glaciers-matériel et fournitures, Machines à café et percolateurs, Cuisines, buanderies (travaux d'installation), Autres équipements pour chr, Accessoires et éléments pour chr, Électroménager éléments encastrables</t>
  </si>
  <si>
    <t>Audiovisuel, télévision, vidéo, son -matériel, Matériel audiovisuel, Hi-fi, tv, vidéo grand public, Antennes tv, paraboles et équipements, Électroménager et équipement domestique, Électro-ménager pour la cuisine, Lave-linge, lave-vaisselle, sèche-linge, Réfrigérateurs et congélateurs domestiques, Cuisinières et tables de cuisson, Électronique -produits intermédiaires, Électronique -fournitures et matériel, Radioélectricité -fournitures et pièces détachées, Télévision -fournitures, Câblage pour l'électronique, Électronique accessoires grand public</t>
  </si>
  <si>
    <t>Emballages, conditionnements en papier et carton, Papier et carton -emballages et conditionnements divers, Papier fantaisie pour emballage, Sacs, sachets en papier, Boîtes mixtes carton-métal, Accessoires d'emballage en papier et carton, Autres conditionnements en papier, carton, Imprimeurs (selon procédés), Imprimeurs en typographie offset, Imprimeurs en rotatives, Imprimeurs (selon produits), Papeterie, articles en papier, Agendas, calendriers et répertoires, Imprimeurs impression numérique</t>
  </si>
  <si>
    <t>Pharmacie -produits et services, Répartiteurs de produits pharmaceutiques, Parapharmacie articles</t>
  </si>
  <si>
    <t>Alarme et signalisation-matériel, Avertisseurs et sirènes, Automatisation -solutions, Automatisation de processus industriels (solutions), Automates programmables, Télécommande, télésignalisation, télémesure, Détecteurs, capteurs, sondes, Servo-moteurs, Éclairage, Éclairage commercial et de bureaux, Éclairage industriel, Éclairage de sécurité ou étanche, Tubes et ampoules d'éclairage, Éclairage public, Électricité -composants électriques et appareillage, Électricité -appareillages, matériel et fournitures pour l'industrie, Électricité -appareillages d'automatisme, Raccordement, branchements électriques -appareillage, Commande et distribution électriques -appareillage, Électricité -matériel de production, Transformateurs mt bt, Transformateurs bt bt, Équipements de postes électriques, Postes de transformation (installation), Énergies alternatives -études et matériel, Engrenages et organes de transmission, Variateurs et réducteurs de vitesse, Accouplements, coupleurs, cardans, Médecine, chirurgie -matériel, Diagnostic médical-matériel, Électronique médicale, radiologie (matériel), Moteurs thermiques et turbines, Moteurs à gaz, Turbines, Surveillance électronique, vidéosurveillance, Scanners, portiques de sécurité, Vidéosurveillance -matériel de, Télésurveillance -solutions, Vol, sécurité des biens - équipements de protection, Intrusion ( systèmes contre), Alarme installation et maintenance</t>
  </si>
  <si>
    <t>Bâtiment -construction de, Usines et grands ensembles (construction), Tce tous corps d'état batiment (travaux), Travaux publics -entreprises, Travaux publics routiers entreprises</t>
  </si>
  <si>
    <t>Agriculture-produits, Produits biologiques, Miel, produits d'apiculture, Aliments diététiques et pour enfants, Régime et diététique-produits, Nutrition sportive, Boulangeries et pâtisseries industrielles, Biscuiteries et biscotteries, Biscuits salés et spécialités pour apéritifs, Confiserie et chocolat, pâtisserie, Confiserie, Nougats, Confiserie marocaine, Chocolats, Pâtes à tartiner, nappages ..., Céréales industries associées</t>
  </si>
  <si>
    <t>Joints et garnitures, Joints d'étanchéité moulés, Véhicules et engins -pièces détachées, Automobiles pièces et équipements</t>
  </si>
  <si>
    <t>Câbles et fils électriques, Câbles d'énergie tht ht mt, Câbles d'énergie basse tension, Faisceaux de câbles, Câbles spéciaux, Câbles de télécommunication, Matériel de raccordement électrique, Fils et conducteurs nus, Repérage, test et pose de câbles (matériel), Précâblage (accessoires pour), Électricité -composants électriques et appareillage, Électricité -appareillages, matériel et fournitures pour l'industrie, Raccordement, branchements électriques -appareillage, Commande et distribution électriques -appareillage, Composants pour l'électricité, Antidéflagrant (matériel), Informatique -mobilier, aménagements, Armoires de sécurité informatique, Mesures informatique télécom -appareils, Intervention souterraine, Repérage souterrain -matériel, Verre pour l'industrie, Fibres optiques, Lignes électriques matériel pour</t>
  </si>
  <si>
    <t>Bâtiment -construction de, Résidences, petits ensembles (construction), Hôtels, hôpitaux (construction), Usines et grands ensembles (construction), Tce tous corps d'état batiment (travaux), Béton - travaux, entreprises, Travaux courants en béton, Ouvrages étanches - béton armé, Travaux publics -entreprises, Démolition, dynamitage (entreprises), Terrassements, gros oeuvre -entreprises, Assainissement, voirie, adduction (travaux publics), Travaux maritimes, fluviaux et sous-marins, Travaux de voies ferrées entreprises</t>
  </si>
  <si>
    <t>Alimentation animale, Aliments pour volailles, Aliments pour bétail et chevaux, Alimentation animale composants divers</t>
  </si>
  <si>
    <t>Alimentation-produits, Industrie alimentaire-matières premières, Ingrédients alimentaires, Alimentation animale, Aliments pour volailles, Aliments pour bétail et chevaux, Nettoyage et entretien -produits, Nettoyage industriel -produits, Savons et détergents, Détergents industriels, Alimentation animale composants divers</t>
  </si>
  <si>
    <t>Imprimerie - matériel et fournitures, Informatique- imprimantes, Imprimantes laser, jet d'encre, Imprimerie matériel d'impression</t>
  </si>
  <si>
    <t>Chaudronnerie, Chaudronnerie industrielle, Chaudronnerie lourde, Chaudronnerie inoxydable, Constructions métalliques, Constructions métalliques lourdes, Constructions métalliques légères, Charpentes métalliques, Constructions industrialisées à ossature métallique -procédés, Caillebotis et planchers métalliques, Bardages, toitures métalliques, Façades légères métalliques, verrières, Façades légères acier, bardages, Levage, manutention - équipements, Maintenance, dépannage et montage industriels, Équipements de manutention et de levage, Montages, transferts industriels, Mécanique générale (travaux), Métallerie, Ferronnerie de bâtiment, Soudage et brasage -travaux et matériel, Soudage et brasage -travaux, Stockage -matériel, Stockage -bacs et systèmes de rétention, Traitement de surfaces -préparation et revêtements (travaux), Décapage, dégraissage (services), Tuyauterie industrielle installations</t>
  </si>
  <si>
    <t>Bâtiment et travaux publics-matériel, Coffrages, soutainnements, Échafaudages et échelles, Échafaudages métalliques, Échafaudages volants, nacelles et plates-formes de travail, Éléments préfabriqués de soutènement et d'étaiement, Échelles pour chantiers, Panneaux, Panneaux contreplaqués et agglomérés, Panneaux de façades, Panneaux composites, Location matériel bâtiment et tp</t>
  </si>
  <si>
    <t>Chimie (par applications), Cuir et chaussures (produits chimiques), Textiles (produits chimiques), Produits chimiques divers, Colorants et teintures, Colorants synthétiques, Pigments, Teintures, Colorants alimentaires, Cuivre et alliages, Bronze et laiton, Cuivre et alliages -demi-produits, Cuivre et alliages planches</t>
  </si>
  <si>
    <t>Câbles et fils électriques, Câbles d'énergie tht ht mt, Câbles d'énergie basse tension, Faisceaux de câbles, Câbles spéciaux, Précâblage (accessoires pour), Éclairage, Éclairage commercial et de bureaux, Éclairage industriel, Enseignes et éclairages -composants pour, Éclairage de sécurité ou étanche, Tubes et ampoules d'éclairage, Éclairage ménager et d'ambiance, Éclairage de jardins et piscines, Éclairage public, Éclairage solaire, Électricité -composants électriques et appareillage, Électricité -appareillages, matériel et fournitures pour l'industrie, Électricité -appareillages d'automatisme, Électricité -appareillages, matériel et fournitures d'installation domestique, Raccordement, branchements électriques -appareillage, Commande et distribution électriques -appareillage, Composants pour l'électricité, Énergies alternatives -études et matériel, Éclairage public matériel</t>
  </si>
  <si>
    <t>Ameublement-fournitures et composants, Composants du meuble, Quincaillerie pour meubles, Ameublement-accessoires, Bois scié, travaillé et traité, Protection et traitement du bois-produits, Bricolage -fournitures pour, Étanchéité -produits, Produits bitumeux, feutres enduits, Asphalte (dalles, plaques, carreaux), Mastics spéciaux, Résines synthétiques, Enduits spéciaux d'étanchéité, Autres spécialités d'étanchéité, Absorbeurs d'humidité, Horticulture et jardinage-matériel et fournitures, Terreaux et tourbes, compost, Arrosage - matériel, Bacs à plantes, Hydraulique et pneumatique (matériel), Outillage hydraulique et pneumatique, Mobilier, meubles, Mobilier pour jardins et terrasses, Meubles de cuisine et salle de bain. agencement, Nettoyage et entretien -produits, Cires et cirages, Désincrustants et détartrants, Désinfectants et désodorisants, Nettoyage industriel -produits, Laine d'acier, éponges métalliques, Eau distillée, Chiffons, serpillières, essuyages, Nettoyage et entretien industriels -matériel, Laveuses et cireuses de sols, Aspirateurs industriels, Ponceuses pour sols, Nettoyeurs haute pression, Outillage et fournitures (par métiers), Outillage agricole, Outillage de bâtiment, Plombiers, couvreurs, Électriciens, Outillage à bois, Outillage à métal, Outillage pour le verre, Outillage pour la pierre, Peinture et revêtement - matériel, Peinture-matériel pneumatique, pistolets, Pulvérisation -matériel et accessoires, Peintures, vernis et encres, Peintures et revêtements de bâtiment, Peintures industrielles, Peintures pour carrosseries, Peintures marines, Encres de marquage, Vernis isolants et d'imprégnation, Vernis et teintes fongicides pour bois, Quincaillerie, Quincaillerie industrielle, Quincaillerie d'ameublement et décoration, Quincaillerie bâtiment et sanitaire, Clous, pointes, articles métalliques, Quincaillerie pour fermetures, Revêtements de sols et murs, Papiers peints, textiles muraux, Revêtements plastiques et caoutchouc, Revêtements pour salles de sport, Revêtements décoratifs, Gazon synthétique, Sanitaires -appareils, Appareils sanitaires, Douches et cabines, Meubles et accessoires pour salles de bains, Robinetterie sanitaire, Accessoires sanitaires, Autres fournitures sanitaires, Stockage -matériel, Stockage fixe -matériel, Rayonnages de stockage, Stores et rideaux, Stores intérieurs, Stores vénitiens, Rideaux et voilages, Tringles à rideaux et accessoires de fixation, Parasols, velums, Bricolage fournitures générales</t>
  </si>
  <si>
    <t>Automatisation -solutions, Automatisation de processus industriels (solutions), Électricité -composants électriques et appareillage, Électricité -appareillages, matériel et fournitures pour l'industrie, Commande et distribution électriques -appareillage, Engrenages et organes de transmission, Variateurs et réducteurs de vitesse, Mesure, contrôle et régulation (matériel), Mesure, contrôle et régulation -matériel électrique et électronique, Lignes électriques matériel pour</t>
  </si>
  <si>
    <t>Alimentation animale, Conserves alimentaires, Poissons, mollusques et crustacés -conserves, Alimentation animale composants divers</t>
  </si>
  <si>
    <t>Analyses et contrôle biologique et médical-matériel, Laboratoires-appareils, matériel et fournitures, Analyses biologiques-matériel, Analyses et essais industriels-matériel, Analyses chimiques-matériel, Contrôle biologique maintenance d'équipements</t>
  </si>
  <si>
    <t>Déchets - récupération, traitement, Déchets des entreprises (récupération, traitement), Surveillance, gardiennage et sécurité (services), Ingénierie, conseil, formation en gardiennage, Déchets ménagers, déchets urbains récupération, traitement</t>
  </si>
  <si>
    <t>Location d'automobiles, Location de véhicules, longue durée. lld, Location véhicules</t>
  </si>
  <si>
    <t>Nettoyage -entreprises, Nettoyage d'entreprises et de sites, Personnel intérimaire, Intérim -agences généralistes, Personnel administratif, Personnel commercial, Personnel technique, Personnel d'encadrement, Personnel médical et paramédical, Personnel de chantier, Personnel en régie, Personnel intérimaire autres spécialités</t>
  </si>
  <si>
    <t>Compteurs, Compteurs magnétiques et électromagnétiques, Compteurs pour eau et liquides, Matériaux de construction - négoce, Matériaux de voirie, Raccords et brides, Raccords pour tubes et tuyaux, Raccords pour robinetterie industrielle, Raccords pour tubes plastiques, Raccords spéciaux, Robinetterie industrielle, Robinetterie de voirie et batiment, Traitement des eaux -matériel et produits, Produits de traitement et d'analyse des eaux, Eaux industrielles -matériel de traitement, Réseaux d'assainissement, matériel pour, Travaux d'installation traitement des eaux, Tubes et tuyaux, Tubes et tuyaux en matière plastique, Gaines et tubes annelés, Bureaux d'études traitement des eaux</t>
  </si>
  <si>
    <t>Pompes, Pompes immergées, Pompes d'asséchement, Pompes pour produits spéciaux, Pièces adaptables pour pompes, Autres pompes, Traitement des eaux -matériel et produits, Produits de traitement et d'analyse des eaux, Eaux industrielles -matériel de traitement, Eaux de piscines -matériel de traitement, Travaux d'installation traitement des eaux, Pompes installation</t>
  </si>
  <si>
    <t>Informatique -conseils et ingénierie, Audit, conseils informatique, Systèmes informatiques clés en mains, Ingénierie informatique, Experts en informatique, Protection des systèmes d'information, Informatique- logiciels de programmation, d'exploitation, de gestion, Logiciels de programmation, outils de développement, Logiciels de gestion des données, Informatique formation de personnel</t>
  </si>
  <si>
    <t>Contrôle, vérification (services), Contrôles règlementaires de sécurité, Laboratoires d'analyses et d'essais, Laboratoires d'analyses alimentaires, Laboratoires d'analyses agronomiques, Organismes certificateurs qualité, Transports -conseils et services, Contrôle de marchandises, Qualité formation, certification</t>
  </si>
  <si>
    <t>Analyses et contrôle biologique et médical-matériel, Laboratoires-appareils, matériel et fournitures, Analyses biologiques-matériel, Microscopes et accessoires, Stérilisation et désinfection-matériel, Consommables de laboratoire, Médecine, chirurgie -matériel, Instruments médicaux et chirurgicaux, Diagnostic médical-matériel, Anesthésie réanimation -matériel, Consommables médico-chirurgicaux, Autres équipements médicaux, Maintenance bio et médicale, Biologie produits biotechnologiques</t>
  </si>
  <si>
    <t>Électroménager et équipement domestique, Réfrigérateurs et congélateurs domestiques, Froid - équipements frigorifiques, Installation, maintenance de matériel frigorifique, Congélateurs industriels et tunnels de congélation, Refroidissement -équipements, Machines à glace, glaçons, paillettes, Meubles, vitrines et appareils frigorifiques, Équipements frigorifiques pour camions, Chambres froides industrielles -équipements, installations, Chambres froides démontables, portes isothermes, Hôtels, cafés, restaurants -matériel, Cuisines collectives -équipements, Textile -matériel et accessoires pour l'industrie, Vol, sécurité des biens - équipements de protection, Coffres-forts, Froid matériel annexe, accessoires</t>
  </si>
  <si>
    <t>Véhicules et engins -pièces détachées, Automobiles pièces et équipements</t>
  </si>
  <si>
    <t>Constructions métalliques, Constructions métalliques légères, Charpentes métalliques, Électricité -installations, Installations électricité haute-tension, Énergies alternatives -études et matériel, Traitement des eaux -matériel et produits, Travaux d'installation traitement des eaux, Courants faibles installations électriques</t>
  </si>
  <si>
    <t>Emballages, conditionnements en papier et carton, Papier et carton -emballages et conditionnements divers, Imprimeurs (selon procédés), Imprimeurs en typographie offset, Imprimeurs (selon produits), Produits d'emballage imprimeurs</t>
  </si>
  <si>
    <t>Aciers, Tubes et tuyaux acier, Intervention souterraine, Repérage souterrain -matériel, Détecteurs de fuites, Obturateurs de canalisations, Mesure, contrôle et régulation (matériel par destination), Traitement des eaux -matériel et produits, Réseaux d'assainissement, matériel pour, Tubes et tuyaux, Tubes et tuyaux en acier et fonte, Pressions mesure et régulation</t>
  </si>
  <si>
    <t>Alimentation - matériel et fournitures pour l'industrie, Pâtisserie, confiserie-matériel et fournitures, Collectivités -fournitures pour, Mobilier pour collectivités, Froid - équipements frigorifiques, Refroidissement -équipements, Machines à glace, glaçons, paillettes, Meubles, vitrines et appareils frigorifiques, Chambres froides démontables, portes isothermes, Hôtels, cafés, restaurants -matériel, Hôtels -matériel et fournitures, Restaurants-matériel et fournitures, Cuisines collectives -équipements, Rôtissoires- fours professionnels, Machines à café et percolateurs, Cuisines, buanderies (travaux d'installation), Autres équipements pour chr, Accessoires et éléments pour chr, Textile -matériel et accessoires pour l'industrie, Hôtels et restaurants fournitures</t>
  </si>
  <si>
    <t>Entreposage, logistique, Entrepôts à usage public, Entreposage de containers, Magasins d'entreposage sous douane, Transports -conseils et services, Commissionnaires agréés en transports, Contrôle de marchandises, Stevedoring, arrimage, Shipchandlers, Transports routiers (entreprises), Transports routiers de marchandises, Transports internationaux tir, Logistique études et services</t>
  </si>
  <si>
    <t>Énergies alternatives -études et matériel, Environnement - protection, Bureaux d'études -environnement, Finance, Holding et assimilés, Energies alternatives production</t>
  </si>
  <si>
    <t>Emballages , conditionnements en matières plastiques, Fûts, tonneaux, jerrycans en plastique, Caisses, cageots en plastique, Matières plastiques -transformation, Injection moulage, injection soufflage de plastiques, Extrusion, soufflage matières plastiques</t>
  </si>
  <si>
    <t>Biscuiteries et biscotteries, Biscuits salés et spécialités pour apéritifs, Confiserie et chocolat, pâtisserie, Confiserie, Dragées, Chocolats, Pâtes à tartiner, nappages ..., Céréales industries associées</t>
  </si>
  <si>
    <t>Matières plastiques -transformation, Injection moulage, injection soufflage de plastiques, Extrusion, soufflage matières plastiques</t>
  </si>
  <si>
    <t>Cycles et motocycles, Motos, scooters, gyropodes, Cycles et motocycles -organes et pièces détachées, Quads, buggys, Lubrifiants, Lubrifiants pour l'automobile, Cycles et motocycles autres</t>
  </si>
  <si>
    <t>Aéronautique, Aide au pilotage et à la navigation-matériel, Constructions navales, Marine -équipement pour, Instruments de contrôle et de bord pour la marine, Moteurs de navires -entretien, Sauvetage en mer -équipements, Ports de plaisance, marinas (équipements), Télécommunication -services, Opérateurs de télécommunications, Radiocommunications -installateurs, Électronique maritime installation, maintenance</t>
  </si>
  <si>
    <t>Bureau - articles et fourniture, Cartons, cartonnages et matériel pour l'industrie, Cartonnages de bureaux, Papeterie, articles en papier, Papeterie -articles, Papiers, Papier pour l'impression et l'écriture, Fourniture de bureau divers</t>
  </si>
  <si>
    <t>Congrès, séminaires, événements, organisation, Congrès et séminaires -organisation, Salles de fêtes, Hôtels et résidences, Hôtels 4 et 5*, Soins du corps, Instituts de beauté, Hammams, saunas, spa (services), Fitness centers, salles de sports, Thalassothérapie, balnéothérapie (centres), Location salles de congrès conférences</t>
  </si>
  <si>
    <t>Agriculture, sylviculture, exploitation forestière - matériel, Mécanique agricole - matériel, Irrigation, aspersion- matériel, Pulvérisateurs, atomiseurs agricoles, Cordes, ficelles et filets, Filets, Fil et liens agricoles, palissages, Énergies alternatives -études et matériel, Engrais et phytosanitaire, Engrais, Phytosanitaires -produits, Autres produits phytosanitaires, Énergie solaire solutions</t>
  </si>
  <si>
    <t>Entreposage, logistique, Stockage -matériel, Stockage fixe -matériel, Stockage dynamique -matériel, Rayonnages de stockage, Archives services de stockage</t>
  </si>
  <si>
    <t>Audiovisuel, télévision, vidéo, son -matériel, Télédistribution -systèmes, Incendie -matériel et services, Détection d'incendie -solutions, Informatique -mobilier, aménagements, Câblage de sites informatiques télécom, Surveillance électronique, vidéosurveillance, Contrôle d'accés, identité -systèmes, Vidéosurveillance -matériel de, Télésurveillance -solutions, Télécommunication -études et réalisations de réseaux, Câblage, réseaux locaux de communication, Vidéocommunication -réseaux (solutions), Câblage réseaux fibre optique, Ingénierie en réseaux de télécommunication, Télécommunication -services, Téléphonie -installateurs divers, Vol, sécurité des biens - équipements de protection, Réseaux distants architecture, installation, maintenance</t>
  </si>
  <si>
    <t>Bâtiment et travaux publics-matériel, Terrassement-matériel, Pelles, tractopelles, Chargeurs, bulldozers, scrappers, Routes-matériel de construction et d'entretien, Pièces adaptables, pièces d'usure (btp), Matériel reconditionné btp, Travaux publics -maintenance d'équipements, Camions, camionnettes et autocars, Camions, Camions citernes, Mines et carrières (matériel), Carrières -matériel et fournitures, Mines -matériel et fournitures, Broyeurs concasseurs, Camions pour mines et carrières, Pièces d'usure pour mines et carrières, Travaux publics autres matériels</t>
  </si>
  <si>
    <t>Électroménager et équipement domestique, Électro-ménager pour la cuisine, Électro-ménager pour la toilette, Électro-ménager pour le ménage, Lave-linge, lave-vaisselle, sèche-linge, Réfrigérateurs et congélateurs domestiques, Cuisinières et tables de cuisson, Électroménager éléments encastrables</t>
  </si>
  <si>
    <t>Emballages, conditionnements en papier et carton, Papier et carton -emballages et conditionnements divers, Sacs, sachets en papier, Boîtes cageots, caisses en carton, Imprimeurs (selon procédés), Imprimeurs en typographie offset, Imprimeurs en sérigraphie, Imprimeurs sur matières autres que papier, Imprimeurs (selon produits), Papeterie, articles en papier, Papeterie -articles, Agendas, calendriers et répertoires, Enveloppes et papier à lettres, Cahiers, articles scolaires, Photogravure, pré-presse, Photogravure pour l'offset, Pao -travaux, Imprimeurs impression numérique</t>
  </si>
  <si>
    <t>Collectivités -fournitures pour, Essuie-mains et distributeurs de savons, Vaisselle usage unique, Emballage, conditionnement -matériel et fournitures, Conditionnement sous vide -matériel, Emballages , conditionnements en matières plastiques, Films pour l'emballage en plastique, Matières plastiques (demi-produits), Films rétractables, étirables, Nettoyage et entretien -produits, Désincrustants et détartrants, Nettoyage et entretien industriels -matériel, Laveuses et cireuses de sols, Aspirateurs industriels, Balayeuses industrielles, Fournitures, accessoires de nettoyage, Traitement des eaux -matériel et produits, Produits de traitement et d'analyse des eaux, Droguerie produits de</t>
  </si>
  <si>
    <t>Gaz industriels, Gaz rares de l'air, Gaz et mélanges gazeux pour les laboratoires, Oxygène et gaz médicaux,fluides médicaux, gaz carbonique, Oxygénothérapie, générateurs d'oxygène, Gaz, fluides spéciaux installateurs</t>
  </si>
  <si>
    <t>Agriculture, exploitation agricole - travaux, Drainage et irrigation-travaux, Préparation des sols-travaux, Béton - produits en, Tuyaux et canalisations en béton, Travaux publics -entreprises, Assainissement, voirie, adduction (travaux publics), Tubes et tuyaux, Tuyaux en béton armé, Préparation de sols, mise en valeur agricole travaux</t>
  </si>
  <si>
    <t>Constructions métalliques, Constructions métalliques légères, Charpentes métalliques, Bardages, toitures métalliques, Étanchéité -travaux, Toitures, terrasses -travaux d'étanchéité, Etanchéité des sols et nappes (travaux), Contrôle d'étanchéité et fuites (services), Façades légères métalliques, verrières, Façades légères acier, bardages, Traitement de l'air et des gaz, Désenfumage (installations de), Construction métallique autres spécialités</t>
  </si>
  <si>
    <t>Bureau - articles et fourniture, Informatique- ordinateurs, Micro-ordinateurs, Fourniture de bureau divers</t>
  </si>
  <si>
    <t>Cinéma, télévision (services), Cinéma-distribution de films, Salles de cinéma (exploitation), Congrès, séminaires, événements, organisation, Location salles de congrès conférences</t>
  </si>
  <si>
    <t>Aciers, Demi-produits acier, Fils, câbles et chaînes métalliques, Fils de fer et d'acier, Fil machine, Quincaillerie, Clous, pointes, articles métalliques, Traitement de surfaces -préparation et revêtements (travaux), Acier autres présentations</t>
  </si>
  <si>
    <t>Agriculture - services, Agriculture accompagnement et conseils</t>
  </si>
  <si>
    <t>Automatisation -solutions, Automatisation de processus industriels (solutions), Automates programmables, Télécommande, télésignalisation, télémesure, Détecteurs, capteurs, sondes, Bureaux d'études, Installations industrielles -bureaux d'études, Électricité, automatismes -bureaux d'études, Électricité -composants électriques et appareillage, Électricité -appareillages, matériel et fournitures pour l'industrie, Électricité -appareillages d'automatisme, Raccordement, branchements électriques -appareillage, Commande et distribution électriques -appareillage, Composants pour l'électricité, Antidéflagrant (matériel), Électricité -installations, Électricité industrielle moyenne et basse tension, Installations électriques d'usines, Lignes électriques aériennes -installateurs, Lignes et réseaux souterrains -installateurs, Préfabrication électrique, assemblage, Maintenance électrique, Régulation industrielle, automatisme (travaux), Électricité -matériel de production, Transformateurs mt bt, Transformateurs bt bt, Équipements de postes électriques, Informatique- progiciels, Progiciels scientifiques et techniques, Systèmes informatiques d'aide à la décision (siad), infocentres, Mesure, contrôle et régulation (matériel), Mesure, contrôle et régulation -matériel électrique et électronique, Gestion technique centralisée gtc, télégestion (matériel), Automatisation production, installation</t>
  </si>
  <si>
    <t>Arts de la table, Couverts, services et articles de table, Collectivités -fournitures pour, Froid - équipements frigorifiques, Installation, maintenance de matériel frigorifique, Refroidissement -équipements, Machines à glace, glaçons, paillettes, Hôtels, cafés, restaurants -matériel, Restaurants-matériel et fournitures, Cuisines collectives -équipements, Rôtissoires- fours professionnels, Cuisines, buanderies (travaux d'installation), Autres équipements pour chr, Accessoires et éléments pour chr, Thermique (installations), Maintenance et gestion d'installation thermiques, Hôtels et restaurants fournitures</t>
  </si>
  <si>
    <t>Bateaux, Moteurs marins, Bâtiment et travaux publics-matériel, Terrassement-matériel, Pelles, tractopelles, Chargeurs, bulldozers, scrappers, Routes-matériel de construction et d'entretien, Pièces adaptables, pièces d'usure (btp), Matériel reconditionné btp, Travaux publics -maintenance d'équipements, Béton - matériel de fabrication, transport et mise-en-oeuvre, Bétonnières, Camions malaxeurs, Centrales à béton, Produits en béton - machines pour fabriquer, Pompes à béton, Chariots et élévateurs mobiles, Transpalettes, Gerbeurs, Chariots élévateurs, Compresseurs, pompes à air, Compresseurs mobiles, Électricité -matériel de production, Générateurs d'électricité, Groupes électrogènes, Groupes électrogènes de petite et moyenne puissance, Groupes électrogènes de grande puissance, Groupes électrogènes - installation, maintenance, Mines et carrières (matériel), Carrières -matériel et fournitures, Mines -matériel et fournitures, Broyeurs concasseurs, Camions pour mines et carrières, Pièces d'usure pour mines et carrières, Moteurs thermiques et turbines, Moteurs marins, Moteurs diesel, Moteurs thermiques industriels, Tracteurs agricoles et remorques, Tracteurs à chenilles, Véhicules industriels et spéciaux, Autres véhicules spéciaux, Travaux publics autres matériels</t>
  </si>
  <si>
    <t>Éclairage, Éclairage ménager et d'ambiance, Éclairage de jardins et piscines, Éclairage public, Éclairage solaire, Électricité -composants électriques et appareillage, Électricité -appareillages, matériel et fournitures pour l'industrie, Électricité -appareillages d'automatisme, Électricité -appareillages, matériel et fournitures d'installation domestique, Commande et distribution électriques -appareillage, Éclairage public matériel</t>
  </si>
  <si>
    <t>Chaudronnerie, Chaudronnerie industrielle, Constructions métalliques, Constructions métalliques légères, Charpentes métalliques, Constructions industrialisées à ossature métallique -procédés, Bardages, toitures métalliques, Façades légères métalliques, verrières, Façades légères acier, bardages, Métallurgie transformation</t>
  </si>
  <si>
    <t>Verre plat, miroiterie et matériel, Verre moulé de bâtiment pavés, ...</t>
  </si>
  <si>
    <t>Chauffage central (matériel), Équipements pour corps de chauffe, Radiateurs de chauffage central, Pompes pour chauffage central, circulateurs, Chauffage central par air (équipements), Chauffage central par le sol ou parois (équipements), Climatisation, conditionnement d'air, Climatisation centralisée, grands locaux, Climatiseurs individuels, Assécheurs et humidificateurs d'air, Distribution et diffusion de l'air (solutions), Installateurs, maintenance (climatisation), Gaz industriels, Gaz comprimés et liquéfiés, Gaz et mélanges gazeux pour les laboratoires, Oxygène et gaz médicaux,fluides médicaux, gaz carbonique, Incendie -matériel et services, Détection d'incendie -solutions, Extincteurs et divers, Robinetterie incendie, sprinklers, Piscines, Accessoires pour piscines, Produits de traitement (piscines), Jacuzzi, spa, Chauffage des eaux de piscines (installateurs), Pompes, Pompes immergées, Pompes d'asséchement, Pompes pour produits spéciaux, Pompes à moteur thermique, portables, Autres pompes, Sanitaire, plomberie, chauffage - installateurs, Plomberie -installateurs, Sanitaire -installateurs, Chauffage central -installateurs, Thermique (installations), Chauffage de grands locaux, Installations thermiques, Maintenance et gestion d'installation thermiques, Gaz, fluides spéciaux installateurs</t>
  </si>
  <si>
    <t>Contrôle, vérification (services), Contrôle de construction, Contrôle de fabrication, de fonctionnement, Contrôle -métallurgie, Contrôles règlementaires de sécurité, Contrôles non destructifs, Laboratoires d'analyses et d'essais, Laboratoires d'analyses, essais de matériaux, Laboratoires d'analyses chimiques, Laboratoires essais et tests industriels, Laboratoires de recherche, Laboratoire d'essais de pression, Contrôles, vérifications autres services</t>
  </si>
  <si>
    <t>Bâtiment -construction de, Résidences, petits ensembles (construction), Tce tous corps d'état batiment (travaux), Travaux publics -entreprises, Travaux publics routiers entreprises</t>
  </si>
  <si>
    <t>Agriculture, exploitation agricole - travaux, Travaux agricoles, Drainage et irrigation-travaux, Préparation des sols-travaux, Électricité -installations, Électricité industrielle moyenne et basse tension, Installations électricité haute-tension, Lignes électriques aériennes -installateurs, Lignes et réseaux souterrains -installateurs, Pompes, Travaux publics -entreprises, Terrassements, gros oeuvre -entreprises, Assainissement, voirie, adduction (travaux publics), Pompes installation</t>
  </si>
  <si>
    <t>Instituts de beauté et de relaxation-matériel, Hammam, saunas -équipements et constructeurs, Piscines, Équipements généraux (piscines), Accessoires pour piscines, Jacuzzi, spa, Construction, installation de piscines, Carrelages, revêtements pour piscines, Sanitaire, plomberie, chauffage - installateurs, Plomberie -installateurs, Chauffage central -installateurs, Chauffage, plomberie maintenance, réparations</t>
  </si>
  <si>
    <t>Agencements et installations, Autres spécialités d'agencement, Agencements tous corps d'état, Bâtiment -construction de, Centres sportifs et de loisirs (construction), Hôtels, hôpitaux (construction), Usines et grands ensembles (construction), Rénovation de sites, ragréages (travaux), Travaux de maintenance de batiment, Tce tous corps d'état batiment (travaux), Carrelage, dallage, marbrerie de bâtiment-entreprises, Carrelage et mosaïque (entreprises), Mosaïque décorative, zelligeurs (entreprises), Pose de granito, Marbrerie de bâtiment, revêtements, pierre naturelle (entreprises), Ponçage de sols, cristallisation (travaux), Plafonds, Revêtements de sols et murs, Revêtements plastiques et caoutchouc, Revêtements pour salles de sport, Moquettes, Revêtements décoratifs, Pierre apparente de revêtement, Platrerie, staff travaux</t>
  </si>
  <si>
    <t>Entreposage, logistique, Logistique de distribution livraisons, Reconditionnement de marchandises, Magasins d'entreposage sous douane, Logistique études et services</t>
  </si>
  <si>
    <t>Nettoyage et entretien -produits, Désinfectants et désodorisants, Parfumerie, toilette, hygiène -produits et articles, Toilette -produits, Hygiène corporelle -articles, Toilette, hygiène autres spécialités</t>
  </si>
  <si>
    <t>Bâtiment - études, ingénierie, Zônes d'activités études, promotion</t>
  </si>
  <si>
    <t>Électroménager et équipement domestique, Électro-ménager pour la cuisine, Électro-ménager pour la toilette, Électro-ménager pour le ménage, Lave-linge, lave-vaisselle, sèche-linge, Réfrigérateurs et congélateurs domestiques, Cuisinières et tables de cuisson, Informatique- ordinateurs, Note books, tablettes, Téléphonie et interphonie -matériel terminal, Téléphones gsm (vente), Électroménager éléments encastrables</t>
  </si>
  <si>
    <t>Agriculture-produits, Fruits et agrumes frais, Légumes frais, Vins, champagne, Vins du pays, Exploitations viticoles, Vinification exploitants</t>
  </si>
  <si>
    <t>Agriculture, exploitation agricole - travaux, Drainage et irrigation-travaux, Agriculture, sylviculture, exploitation forestière - matériel, Irrigation, aspersion- matériel, Énergies alternatives -études et matériel, Hydraulique et pneumatique (matériel), Vannes et soupapes hydrauliques et pneumatiques, Pompes, Pompes immergées, Traitement des eaux -matériel et produits, Produits de traitement et d'analyse des eaux, Potabilisation -matériel, Adoucissement des eaux -matériel, Tubes et tuyaux, Tubes et tuyaux en matière plastique, Flexibles et raccords haute pression, Énergie solaire solutions</t>
  </si>
  <si>
    <t>Agriculture, sylviculture, exploitation forestière - matériel, Mécanique agricole - matériel, Irrigation, aspersion- matériel, Pulvérisateurs, atomiseurs agricoles, Protection des cultures - matériel et procédés, Récolte  matériel</t>
  </si>
  <si>
    <t>Alimentation-produits, Essences et arômes alimentaires, Moutardes et sauces, Vinaigres, Alimentation animale, Aliments pour chiens et chats, Aliments gastronomiques, Pâtés et terrines gastronomiques, Aliments surgelés, sous vide et déshydratés, Plats cuisinés surgelés, Boissons non alcoolisées, Jus de fruits et de légumes, Pâtes alimentaires, couscous, semoule, Biscuiteries et biscotteries, Conserves alimentaires, Viande -conserves, Plats cuisinés -conserves, Légumes -conserves, Fruits -conserves, Viandes et charcuteries, Charcuteries, Céréales industries associées</t>
  </si>
  <si>
    <t>Ascenseurs, monte-charge, escaliers mécaniques, Ascenseurs, Monte-charge, Ascenseurs maintenance et réparation</t>
  </si>
  <si>
    <t>Alimentation-produits, Moutardes et sauces, Pâtes alimentaires, couscous, semoule, Biscuiteries et biscotteries, Confiserie et chocolat, pâtisserie, Confiserie, Chocolats, Pâtes à tartiner, nappages ..., Céréales industries associées</t>
  </si>
  <si>
    <t>Ciments, chaux et liants divers, Enduits et colles pour le bâtiment, Adjuvants pour béton, enduits et mortiers, Mortiers, produits de ragréage, Colles et adhésifs, Colles industrielles, Colles pour le bâtiment, Colles-contact, Étanchéité -produits, Mastics spéciaux, Enduits spéciaux d'étanchéité, Autres spécialités d'étanchéité, Fixations industrielles, Fournitures, accessoires de fixation, Isolation thermique et acoustique -matériaux, Isolation thermique -matériaux, Joints et garnitures, Matières pour joints, Peintures, vernis et encres, Peintures et revêtements de bâtiment, Revêtements de sols et murs, Revêtements plastiques et caoutchouc, Sols industriels, sols spéciaux, Sols industriels autres spécialités</t>
  </si>
  <si>
    <t>Agriculture, sylviculture, exploitation forestière - matériel, Mécanique agricole - matériel, Pulvérisateurs, atomiseurs agricoles, Protection des cultures - matériel et procédés, Automobiles, Concessionnaires régionaux et locaux, Remorques, semi-remorques et bennes, Remorques agraires, Tracteurs agricoles et remorques, Tracteurs agricoles à roues, Tracteurs vignerons, Remorques agricoles, Accessoires pour tracteurs (toutes marques), Récolte  matériel</t>
  </si>
  <si>
    <t>Analyses et contrôle biologique et médical-matériel, Laboratoires-appareils, matériel et fournitures, Ustensiles et accessoires pour laboratoires, Analyses biologiques-matériel, Microscopes et accessoires, Stérilisation et désinfection-matériel, Mesure et contrôle pour laboratoire (matériel), Mesure, contrôle et régulation (matériel par destination), Contrôle biologique maintenance d'équipements</t>
  </si>
  <si>
    <t>Boulangeries et pâtisseries industrielles, Céréales industries associées</t>
  </si>
  <si>
    <t>Pêche -produits, Poissons frais, Pêche industrielle armateurs</t>
  </si>
  <si>
    <t>Analyses et contrôle biologique et médical-matériel, Laboratoires-appareils, matériel et fournitures, Ustensiles et accessoires pour laboratoires, Analyses biologiques-matériel, Microscopes et accessoires, Stérilisation et désinfection-matériel, Mesure et contrôle pour laboratoire (matériel), Médecine, chirurgie -matériel, Maintenance bio et médicale, Contrôle biologique maintenance d'équipements</t>
  </si>
  <si>
    <t>Électroménager et équipement domestique, Électro-ménager pour la cuisine, Dépannage électro-ménager, Lave-linge, lave-vaisselle, sèche-linge, Réfrigérateurs et congélateurs domestiques, Cuisinières et tables de cuisson, Électroménager éléments encastrables</t>
  </si>
  <si>
    <t>Emballages, conditionnements en papier et carton, Papier et carton -emballages et conditionnements divers, Cartonnages pliants, Autres conditionnements en papier, carton, Imprimeurs (selon produits), Produits d'emballage imprimeurs</t>
  </si>
  <si>
    <t>Aliments diététiques et pour enfants, Vitamines et équilibrants organiques, Pharmacie -produits et services, Spécialités pharmaceutiques, Parapharmacie articles</t>
  </si>
  <si>
    <t>Emballages , conditionnements en matières plastiques, Bouteilles, flaconnages en plastique, Caisses, cageots en plastique, Boîtes en plastique, Matières plastiques -applications, Produits de grande consommation, Produits pour l'agriculture et l'élevage, Produits pour l'ameublement, la décoration, le sanitaire et le ménage, Matières plastiques -transformation, Injection moulage, injection soufflage de plastiques, Stockage -matériel, Stockage -bacs et systèmes de rétention, Caisse -palettes, Extrusion, soufflage matières plastiques</t>
  </si>
  <si>
    <t>Alimentation-produits, Industrie alimentaire-matières premières, Essences et arômes alimentaires, Ingrédients alimentaires, Chimie (matières premières), Chimie organique, Chimie non organique, Chimie fine, Chimie (par applications), Alimentation et boissons (produits chimiques), Traitement des surfaces (produits chimiques), Produits chimiques divers, Emballages , conditionnements en matières plastiques, Bouteilles, flaconnages en plastique, Emballages, conditionnements en verre, Flaconnages en verre, Environnement - protection, Filtres et éléments filtrants, Microfiltres, filtration fine, Filtres à liquides, Éléments filtrants, Membranes osmotiques et ultrafiltres, Parfumerie, toilette, hygiène -produits et articles, Parfumerie -matières premières, essences, Pharmacie -produits et services, Matières premières pharmaceutiques, Savons et détergents, Matières premières pour savons et détergents, Sols industriels, sols spéciaux, Traitement des eaux -matériel et produits, Produits de traitement et d'analyse des eaux, Eaux industrielles -matériel de traitement, Prévention, traitement des pollutions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</si>
</sst>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2" fillId="0" borderId="1" xfId="0" applyFont="1" applyBorder="1" applyAlignment="1">
      <alignment horizontal="center" vertical="top"/>
    </xf>
    <xf numFmtId="3" fontId="2" fillId="0" borderId="1" xfId="0" applyNumberFormat="1" applyFont="1" applyBorder="1" applyAlignment="1">
      <alignment horizontal="center" vertical="top"/>
    </xf>
    <xf numFmtId="10" fontId="2" fillId="0" borderId="1" xfId="0" applyNumberFormat="1" applyFont="1" applyBorder="1" applyAlignment="1">
      <alignment horizontal="center" vertical="top"/>
    </xf>
    <xf numFmtId="3" fontId="0" fillId="0" borderId="0" xfId="0" applyNumberFormat="1"/>
    <xf numFmtId="10" fontId="0" fillId="0" borderId="0" xfId="0" applyNumberFormat="1"/>
    <xf numFmtId="0" fontId="1" fillId="0" borderId="1" xfId="0" applyFont="1" applyBorder="1" applyAlignment="1">
      <alignment horizontal="center" vertical="top"/>
    </xf>
    <xf numFmtId="3" fontId="1" fillId="0" borderId="1" xfId="0" applyNumberFormat="1" applyFont="1" applyBorder="1" applyAlignment="1">
      <alignment horizontal="center" vertical="top"/>
    </xf>
    <xf numFmtId="10" fontId="1" fillId="0" borderId="1" xfId="0" applyNumberFormat="1" applyFont="1" applyBorder="1" applyAlignment="1">
      <alignment horizontal="center" vertical="top"/>
    </xf>
  </cellXfs>
  <cellStyles count="1">
    <cellStyle name="Normal" xfId="0" builtinId="0"/>
  </cellStyles>
  <dxfs count="81">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numFmt numFmtId="14" formatCode="0.00%"/>
    </dxf>
    <dxf>
      <numFmt numFmtId="14" formatCode="0.00%"/>
    </dxf>
    <dxf>
      <numFmt numFmtId="14" formatCode="0.00%"/>
    </dxf>
    <dxf>
      <numFmt numFmtId="3" formatCode="#,##0"/>
    </dxf>
    <dxf>
      <numFmt numFmtId="3" formatCode="#,##0"/>
    </dxf>
    <dxf>
      <numFmt numFmtId="3" formatCode="#,##0"/>
    </dxf>
    <dxf>
      <numFmt numFmtId="3" formatCode="#,##0"/>
    </dxf>
    <dxf>
      <numFmt numFmtId="14" formatCode="0.00%"/>
    </dxf>
    <dxf>
      <numFmt numFmtId="14" formatCode="0.00%"/>
    </dxf>
    <dxf>
      <numFmt numFmtId="14" formatCode="0.00%"/>
    </dxf>
    <dxf>
      <numFmt numFmtId="3" formatCode="#,##0"/>
    </dxf>
    <dxf>
      <numFmt numFmtId="3" formatCode="#,##0"/>
    </dxf>
    <dxf>
      <numFmt numFmtId="3" formatCode="#,##0"/>
    </dxf>
    <dxf>
      <numFmt numFmtId="3" formatCode="#,##0"/>
    </dxf>
    <dxf>
      <numFmt numFmtId="14" formatCode="0.00%"/>
    </dxf>
    <dxf>
      <numFmt numFmtId="14" formatCode="0.00%"/>
    </dxf>
    <dxf>
      <numFmt numFmtId="14" formatCode="0.00%"/>
    </dxf>
    <dxf>
      <numFmt numFmtId="3" formatCode="#,##0"/>
    </dxf>
    <dxf>
      <numFmt numFmtId="3" formatCode="#,##0"/>
    </dxf>
    <dxf>
      <numFmt numFmtId="3" formatCode="#,##0"/>
    </dxf>
    <dxf>
      <numFmt numFmtId="3" formatCode="#,##0"/>
    </dxf>
    <dxf>
      <numFmt numFmtId="14" formatCode="0.00%"/>
    </dxf>
    <dxf>
      <numFmt numFmtId="14" formatCode="0.00%"/>
    </dxf>
    <dxf>
      <numFmt numFmtId="14" formatCode="0.00%"/>
    </dxf>
    <dxf>
      <numFmt numFmtId="3" formatCode="#,##0"/>
    </dxf>
    <dxf>
      <numFmt numFmtId="3" formatCode="#,##0"/>
    </dxf>
    <dxf>
      <numFmt numFmtId="3" formatCode="#,##0"/>
    </dxf>
    <dxf>
      <numFmt numFmtId="3" formatCode="#,##0"/>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41A879-0AE7-4B5B-AE6A-BCAC9FD89C3C}" name="Table2" displayName="Table2" ref="A1:BW2131" totalsRowShown="0" headerRowDxfId="47" headerRowBorderDxfId="48" tableBorderDxfId="49">
  <autoFilter ref="A1:BW2131" xr:uid="{7241A879-0AE7-4B5B-AE6A-BCAC9FD89C3C}"/>
  <tableColumns count="75">
    <tableColumn id="1" xr3:uid="{17E1105D-3DFA-42FD-AFD7-63D30C139C11}" name="Raison Sociale (Maroc1000 Nouvelle)"/>
    <tableColumn id="2" xr3:uid="{A2DF7BD0-849B-424D-958A-1C1D37DE817E}" name="Raison Sociale (Maroc1000 ancienne)"/>
    <tableColumn id="3" xr3:uid="{282A018C-5D81-4F38-9657-A1C6FEA97AF3}" name="Raison Sociale (Kerix)"/>
    <tableColumn id="4" xr3:uid="{9B36C391-7413-4CB1-B9D8-FA2CE5B71520}" name="Commentaire"/>
    <tableColumn id="5" xr3:uid="{7C1CCBDD-3256-4C48-92A8-FD039BA48F9E}" name="Fourchette CA"/>
    <tableColumn id="6" xr3:uid="{CF21F513-D881-4CA3-95F4-BEBB1906F1C8}" name="Chiffre d'affaires 2023 (Dhs)" dataDxfId="46"/>
    <tableColumn id="7" xr3:uid="{0E35F515-C2AA-4E60-B51B-A06E674CE781}" name="Chiffre d'affaires 2022 (Dhs)" dataDxfId="45"/>
    <tableColumn id="8" xr3:uid="{1CB7D3E0-53B1-4E68-9858-C05AFB1705E0}" name="Chiffre d'affaires 2021 (Dhs)" dataDxfId="44"/>
    <tableColumn id="9" xr3:uid="{7706F183-5BEB-413D-995F-6869FA5514CB}" name="Chiffre d'affaires 2020 (Dhs)" dataDxfId="43"/>
    <tableColumn id="10" xr3:uid="{4CFF7936-58CC-42ED-B98A-B28E90C30422}" name="Variation CA 2022/2023" dataDxfId="13"/>
    <tableColumn id="11" xr3:uid="{E24A8B38-DB67-4063-BB95-9F75A688DB4A}" name="Variation CA 2021/2022" dataDxfId="12"/>
    <tableColumn id="12" xr3:uid="{1CFA3086-12B1-4D2C-95D7-FE07127C8B40}" name="Variation CA 2020/2021" dataDxfId="11"/>
    <tableColumn id="13" xr3:uid="{A754D1EB-F830-4E68-A6DC-6A8DEE4B211D}" name="Resultat d'exploitation 2023 (Dhs)" dataDxfId="42"/>
    <tableColumn id="14" xr3:uid="{AB3A2469-C0F0-4B5F-89CF-95AE668EBF51}" name="Resultat d'exploitation 2022 (Dhs)" dataDxfId="41"/>
    <tableColumn id="15" xr3:uid="{61DE5B56-C0FF-44EA-94A4-2A75EA1BF503}" name="Resultat d'exploitation 2021 (Dhs)" dataDxfId="40"/>
    <tableColumn id="16" xr3:uid="{2B09AFAF-0C8F-4332-B3EC-0A5ACFD07EB7}" name="Resultat d'exploitation 2020 (Dhs)" dataDxfId="39"/>
    <tableColumn id="17" xr3:uid="{190E4D49-6039-4AD0-81B7-03B681A2705B}" name="Variation RE 2022/2023" dataDxfId="16"/>
    <tableColumn id="18" xr3:uid="{E5DE3F6E-277B-4A21-BC51-B95559260B6B}" name="Variation RE 2021/2022" dataDxfId="15"/>
    <tableColumn id="19" xr3:uid="{74DB16CC-944E-45AF-A493-51D000FDE101}" name="Variation RE 2020/2021" dataDxfId="14"/>
    <tableColumn id="20" xr3:uid="{664ED43D-D0EF-42FE-8F72-716E3D7D240A}" name="Stock 2023" dataDxfId="38"/>
    <tableColumn id="21" xr3:uid="{6814D5E5-57A0-41BB-8FA4-BECF7CA1FCE7}" name="Stock 2022" dataDxfId="37"/>
    <tableColumn id="22" xr3:uid="{8242D5A7-ED90-4A45-87AE-90C47F1308BB}" name="Stock 2021" dataDxfId="36"/>
    <tableColumn id="23" xr3:uid="{95B0F889-6F93-4D8A-8D22-66E2AFF26530}" name="Stock 2020" dataDxfId="35"/>
    <tableColumn id="24" xr3:uid="{39B99600-F049-4927-A843-CD0C30AA8ECA}" name="Variation Stock 2022/2023" dataDxfId="19"/>
    <tableColumn id="25" xr3:uid="{5DCD4649-8636-4B6F-A347-E3D6363EB0CA}" name="Variation Stock 2021/2022" dataDxfId="18"/>
    <tableColumn id="26" xr3:uid="{D0D2490B-0F82-4627-8F69-AB073F4C7D4F}" name="Variation Stock 2020/2021" dataDxfId="17"/>
    <tableColumn id="27" xr3:uid="{EC58DBD8-0181-4106-8116-5FB609A71447}" name="Charges personnel 2023" dataDxfId="34"/>
    <tableColumn id="28" xr3:uid="{314631B6-F0DC-4183-B1BE-5ECC188E0993}" name="Charges personnel 2022" dataDxfId="33"/>
    <tableColumn id="29" xr3:uid="{2C90223A-71C8-4C02-94EA-4C70447B6A79}" name="Charges personnel 2021" dataDxfId="32"/>
    <tableColumn id="30" xr3:uid="{34021EF0-4219-4F04-9600-DE4A59DC763D}" name="Charges personnel 2020" dataDxfId="31"/>
    <tableColumn id="31" xr3:uid="{54BEF13E-D30E-4E01-8E1F-4F0C9670A001}" name="Variation Charges 2022/2023" dataDxfId="26"/>
    <tableColumn id="32" xr3:uid="{C02D4341-51C6-4646-B1DB-4D26D88EAC64}" name="Variation CP 2021/2022" dataDxfId="25"/>
    <tableColumn id="33" xr3:uid="{CF1AE320-ACE6-4834-BB91-76BC92A6416D}" name="Variation CP 2020/2021" dataDxfId="24"/>
    <tableColumn id="34" xr3:uid="{0C034CC4-A883-4EB5-96C0-511C19A640A3}" name="Marge EBIT/CA 2023" dataDxfId="23"/>
    <tableColumn id="35" xr3:uid="{82EC6382-195C-4656-99FF-76ABF796F4ED}" name="Marge EBIT/CA 2022" dataDxfId="22"/>
    <tableColumn id="36" xr3:uid="{2F93D364-5D91-4D58-A273-403AE6A6B1E5}" name="Marge EBIT/CA 2021" dataDxfId="21"/>
    <tableColumn id="37" xr3:uid="{247DB919-BA55-450C-886C-E2F8004AAC12}" name="Marge EBIT/CA 2020" dataDxfId="20"/>
    <tableColumn id="38" xr3:uid="{DCB32F46-6A04-48A5-B0EB-8650097F8BB6}" name="Marge EBIT/CP 2023" dataDxfId="3">
      <calculatedColumnFormula>IFERROR(Table2[[#This Row],[Resultat d''exploitation 2023 (Dhs)]]/Table2[[#This Row],[Charges personnel 2023]], "")</calculatedColumnFormula>
    </tableColumn>
    <tableColumn id="39" xr3:uid="{0DEB1861-1F48-4414-AA35-14258A7F04B5}" name="Marge EBIT/CP 2022" dataDxfId="2">
      <calculatedColumnFormula>IFERROR(Table2[[#This Row],[Resultat d''exploitation 2022 (Dhs)]]/Table2[[#This Row],[Charges personnel 2022]], "")</calculatedColumnFormula>
    </tableColumn>
    <tableColumn id="40" xr3:uid="{BF56A078-11A5-4EAC-BD15-E33684EB37CB}" name="Marge EBIT/CP 2021" dataDxfId="1">
      <calculatedColumnFormula>IFERROR(Table2[[#This Row],[Resultat d''exploitation 2021 (Dhs)]]/Table2[[#This Row],[Charges personnel 2021]], "")</calculatedColumnFormula>
    </tableColumn>
    <tableColumn id="41" xr3:uid="{13338BBF-FBEB-4F9D-B2C2-3D29D093EF10}" name="Marge EBIT/CP 2020" dataDxfId="0">
      <calculatedColumnFormula>IFERROR(Table2[[#This Row],[Resultat d''exploitation 2020 (Dhs)]]/Table2[[#This Row],[Charges personnel 2020]], "")</calculatedColumnFormula>
    </tableColumn>
    <tableColumn id="42" xr3:uid="{80A10C1C-52BA-4100-A5F5-9CC5C962450E}" name="Marge CP/CA 2023" dataDxfId="30"/>
    <tableColumn id="43" xr3:uid="{D201093F-9797-4A85-A83D-328345EE9F5E}" name="Marge CP/CA 2022" dataDxfId="29"/>
    <tableColumn id="44" xr3:uid="{DBE4AE65-B6EC-4184-A1D5-B734BCEEA3C1}" name="Marge CP/CA 2021" dataDxfId="28"/>
    <tableColumn id="45" xr3:uid="{3633DA10-06F3-460D-9310-148147AA1ECA}" name="Marge CP/CA 2020" dataDxfId="27"/>
    <tableColumn id="46" xr3:uid="{A05E6016-BC97-47EA-B044-3FDE1E7CDD5F}" name="ICE"/>
    <tableColumn id="47" xr3:uid="{2796895E-053C-4F6F-99B7-5A8930169F1B}" name="Numéro RC"/>
    <tableColumn id="48" xr3:uid="{FF22CF18-357B-470F-B9B5-0B0287FA38B1}" name="Ville RC"/>
    <tableColumn id="49" xr3:uid="{4BAD2122-DFE2-4E05-AE32-D0C2BB839EC1}" name="Adresse"/>
    <tableColumn id="50" xr3:uid="{59EB6349-4006-411E-97F7-ECE9DA6B5393}" name="URL Kerix"/>
    <tableColumn id="51" xr3:uid="{EB8D75C4-EDA1-4D38-93FB-34616E57B719}" name="Type de Société"/>
    <tableColumn id="52" xr3:uid="{E3D657C8-45C3-47A1-9785-A4A75D2B9FFE}" name="Capital"/>
    <tableColumn id="53" xr3:uid="{E447281F-C765-474D-94A5-637D6A8F1C9A}" name="Année de Création"/>
    <tableColumn id="54" xr3:uid="{4808C64B-5B54-4F1D-B93F-2B1E4E489C6B}" name="Âge de la Société"/>
    <tableColumn id="55" xr3:uid="{9466D8C1-7309-45A4-ACDA-4A1AF2F1F3FB}" name="Dirigeants"/>
    <tableColumn id="56" xr3:uid="{E677D732-AF3A-4A2C-9BBB-6DC496F75B8D}" name="Activités Principales"/>
    <tableColumn id="58" xr3:uid="{774E2C78-9C4A-47C5-8807-4436185A7C29}" name="Produits / Services"/>
    <tableColumn id="59" xr3:uid="{9B179A1C-3664-45E8-9760-5C5178F9989D}" name="Marques / Représentations"/>
    <tableColumn id="60" xr3:uid="{144AA0CB-3F38-46D7-91B4-FF920446192F}" name="Maison Mère / Associés"/>
    <tableColumn id="61" xr3:uid="{2E40596A-8161-4D63-9994-278D2B3D88EE}" name="Effectif"/>
    <tableColumn id="62" xr3:uid="{EDCE0FFD-84E7-473D-9DDF-E5096A6F9B67}" name="Secteur"/>
    <tableColumn id="65" xr3:uid="{F0B7C48D-AFC6-432D-B546-782178DD9237}" name="Variation Géométrique CA" dataDxfId="4"/>
    <tableColumn id="66" xr3:uid="{332B754C-8E99-49D0-AA87-49260940D2B7}" name="Commentaires Variation CA"/>
    <tableColumn id="67" xr3:uid="{D55D1CBA-C3F5-410F-834A-CD0B028310CF}" name="Variation Géométrique RE" dataDxfId="5"/>
    <tableColumn id="68" xr3:uid="{019174C2-CD56-41E0-A4CC-CD2A2A696332}" name="Commentaires Variation RE"/>
    <tableColumn id="69" xr3:uid="{0B26704B-C9DA-476E-A35C-7143E6A211AB}" name="Variation Géométrique Stock" dataDxfId="6"/>
    <tableColumn id="70" xr3:uid="{AE348CFD-3FCB-47AC-B05E-5231C4ABE4A8}" name="Commentaires Variation Stock"/>
    <tableColumn id="71" xr3:uid="{AC0A257E-2E54-4BCB-A1F7-812419303562}" name="Variation Géométrique CP" dataDxfId="7"/>
    <tableColumn id="72" xr3:uid="{80FED06C-D58C-4A22-AC20-93FC8D2D1623}" name="Commentaires Variation CP"/>
    <tableColumn id="73" xr3:uid="{8424A435-6B99-4BE7-90B8-A44A65EBEC28}" name="Variation Géométrique EBIT/CA" dataDxfId="8"/>
    <tableColumn id="74" xr3:uid="{9B588B98-CE6D-4136-B0BF-50980A49B395}" name="Commentaires Variation EBIT/CA"/>
    <tableColumn id="75" xr3:uid="{CA310A6A-70A7-45D2-A713-A301A8048F68}" name="Variation Géométrique EBIT/CP" dataDxfId="9"/>
    <tableColumn id="76" xr3:uid="{E40CFCF7-0D9F-491E-A1EB-FD32AB5D568D}" name="Commentaires Variation EBIT/CP"/>
    <tableColumn id="77" xr3:uid="{0F1F319B-971C-4A9E-81CC-CD5412DB8966}" name="Variation Géométrique CP/CA" dataDxfId="10"/>
    <tableColumn id="78" xr3:uid="{A6C6D804-5BA8-468A-9171-D5DCD207BB28}" name="Commentaires Variation CP/CA"/>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44BA43-9CEE-468D-98C3-875EE764BEAB}" name="Table13" displayName="Table13" ref="A1:AH9" totalsRowShown="0" headerRowDxfId="80" headerRowBorderDxfId="78" tableBorderDxfId="79">
  <autoFilter ref="A1:AH9" xr:uid="{5444BA43-9CEE-468D-98C3-875EE764BEAB}"/>
  <tableColumns count="34">
    <tableColumn id="1" xr3:uid="{E2CA368F-94DC-4178-A29A-E3799B74107F}" name="Raison Sociale (Maroc1000 Nouvelle)"/>
    <tableColumn id="2" xr3:uid="{9276C01E-8334-412F-BE4A-1CCDF4E10F96}" name="Raison Sociale (Maroc1000 ancienne)"/>
    <tableColumn id="3" xr3:uid="{FD91E0EC-1A2C-4236-9275-F2246767852E}" name="Raison Sociale (Kerix)"/>
    <tableColumn id="4" xr3:uid="{EEE54697-9B63-4135-91E0-2CCA2435E5A4}" name="Commentaire"/>
    <tableColumn id="5" xr3:uid="{65089AAF-4787-4D16-ABE3-B8654A88A489}" name="Fourchette CA"/>
    <tableColumn id="6" xr3:uid="{78AA539C-A3BE-4BC0-839E-176CAD4C6190}" name="Chiffre d'affaires 2023 (Dhs)" dataDxfId="77"/>
    <tableColumn id="7" xr3:uid="{AD5EE598-C7B9-4499-8CE2-C2F9825D2ADD}" name="Chiffre d'affaires 2022 (Dhs)" dataDxfId="76"/>
    <tableColumn id="8" xr3:uid="{FD900DEF-00BF-4E87-9A39-836253838D88}" name="Chiffre d'affaires 2021 (Dhs)" dataDxfId="75"/>
    <tableColumn id="9" xr3:uid="{94DB367C-8A7F-4CBA-88DE-DF3898290AD2}" name="Chiffre d'affaires 2020 (Dhs)" dataDxfId="74"/>
    <tableColumn id="10" xr3:uid="{EF1B7410-957C-4341-9E2A-2CCA21AE7639}" name="Variation CA 2022/2023" dataDxfId="73"/>
    <tableColumn id="11" xr3:uid="{71D277DA-9FC7-4610-85FE-D1D94912CFB2}" name="Variation CA 2021/2022" dataDxfId="72"/>
    <tableColumn id="12" xr3:uid="{A1A39678-7351-4540-B742-510EB54A8F37}" name="Variation CA 2020/2021" dataDxfId="71"/>
    <tableColumn id="13" xr3:uid="{EFCA472E-5A38-4690-806A-528E232CDB49}" name="Resultat d'exploitation 2023 (Dhs)" dataDxfId="70"/>
    <tableColumn id="14" xr3:uid="{D5CA218F-FBC9-4A04-A167-84CAFC32FA88}" name="Resultat d'exploitation 2022 (Dhs)" dataDxfId="69"/>
    <tableColumn id="15" xr3:uid="{3D1DCFB3-EB5F-41C5-91D8-B6B2C4213604}" name="Resultat d'exploitation 2021 (Dhs)" dataDxfId="68"/>
    <tableColumn id="16" xr3:uid="{55E175EE-89D8-4525-A2B6-ECC1C617EB88}" name="Resultat d'exploitation 2020 (Dhs)" dataDxfId="67"/>
    <tableColumn id="17" xr3:uid="{A8DBF213-8B66-4A33-886B-12F987A64B71}" name="Variation RE 2022/2023" dataDxfId="66"/>
    <tableColumn id="18" xr3:uid="{23AE7454-630B-4D3D-9827-98FB35733594}" name="Variation RE 2021/2022" dataDxfId="65"/>
    <tableColumn id="19" xr3:uid="{CC24E49A-6A95-4F85-B195-909C840FD031}" name="Variation RE 2020/2021" dataDxfId="64"/>
    <tableColumn id="20" xr3:uid="{16D4ECCB-8DC5-4C12-847D-C1486F64E38F}" name="Stock 2023" dataDxfId="63"/>
    <tableColumn id="21" xr3:uid="{6C898CCA-D916-4410-8391-25F974B1072C}" name="Stock 2022" dataDxfId="62"/>
    <tableColumn id="22" xr3:uid="{4647871B-280D-49DB-89D5-890D758DA951}" name="Stock 2021" dataDxfId="61"/>
    <tableColumn id="23" xr3:uid="{652D838B-B095-404A-847B-7B9E92CC0AB6}" name="Stock 2020" dataDxfId="60"/>
    <tableColumn id="24" xr3:uid="{C8DB7313-4A62-4579-AA83-FD094168F03F}" name="Variation Stock 2022/2023" dataDxfId="59"/>
    <tableColumn id="25" xr3:uid="{8535FAF1-47D1-499B-BED1-CF506B702C38}" name="Variation Stock 2021/2022" dataDxfId="58"/>
    <tableColumn id="26" xr3:uid="{F467BB07-11F5-4917-843A-77DD4945A894}" name="Variation Stock 2020/2021" dataDxfId="57"/>
    <tableColumn id="27" xr3:uid="{0C0DEE42-7414-4CC0-81F3-6CB52E1A9201}" name="Charges personnel 2023" dataDxfId="56"/>
    <tableColumn id="28" xr3:uid="{B7B4F0B4-E4C1-4847-AF3C-67F083692607}" name="Charges personnel 2022" dataDxfId="55"/>
    <tableColumn id="29" xr3:uid="{A5AF0B4A-B49C-4868-8E47-F96EC5397C30}" name="Charges personnel 2021" dataDxfId="54"/>
    <tableColumn id="30" xr3:uid="{2B2E04ED-28E7-4FB2-9C72-170FCB617B8C}" name="Charges personnel 2020" dataDxfId="53"/>
    <tableColumn id="31" xr3:uid="{6D3DBC08-CB19-4E3D-B103-A15B4310ABB1}" name="Variation Charges 2022/2023" dataDxfId="52"/>
    <tableColumn id="32" xr3:uid="{A8CD18E6-ABD6-4C7C-8134-A36D02E2EDFA}" name="Variation CP 2021/2022" dataDxfId="51"/>
    <tableColumn id="33" xr3:uid="{7FDBFC40-6AAE-4C81-8B81-12CD3F61DCD4}" name="Variation CP 2020/2021" dataDxfId="50"/>
    <tableColumn id="52" xr3:uid="{374EF0BF-1B24-4259-9FDC-658A3ED6200B}" name="Absurd Reaso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131"/>
  <sheetViews>
    <sheetView tabSelected="1" topLeftCell="BP1" workbookViewId="0">
      <selection sqref="A1:BW3"/>
    </sheetView>
  </sheetViews>
  <sheetFormatPr defaultRowHeight="14.4" x14ac:dyDescent="0.3"/>
  <cols>
    <col min="1" max="1" width="33.88671875" customWidth="1"/>
    <col min="2" max="2" width="34.109375" customWidth="1"/>
    <col min="3" max="3" width="29.21875" customWidth="1"/>
    <col min="4" max="4" width="14.33203125" customWidth="1"/>
    <col min="5" max="5" width="14.77734375" customWidth="1"/>
    <col min="6" max="9" width="26.109375" style="4" customWidth="1"/>
    <col min="10" max="12" width="22.6640625" style="5" customWidth="1"/>
    <col min="13" max="16" width="31" style="4" customWidth="1"/>
    <col min="17" max="19" width="22.44140625" style="5" customWidth="1"/>
    <col min="20" max="21" width="12" style="4" customWidth="1"/>
    <col min="22" max="23" width="14.6640625" style="4" customWidth="1"/>
    <col min="24" max="26" width="25" style="5" customWidth="1"/>
    <col min="27" max="30" width="22.77734375" style="4" customWidth="1"/>
    <col min="31" max="31" width="27" style="5" customWidth="1"/>
    <col min="32" max="33" width="22.5546875" style="5" customWidth="1"/>
    <col min="34" max="37" width="20.109375" style="5" customWidth="1"/>
    <col min="38" max="41" width="20" style="5" customWidth="1"/>
    <col min="42" max="45" width="18.6640625" style="5" customWidth="1"/>
    <col min="47" max="47" width="12.44140625" customWidth="1"/>
    <col min="48" max="48" width="9.109375" customWidth="1"/>
    <col min="49" max="49" width="9.44140625" customWidth="1"/>
    <col min="50" max="50" width="10.77734375" customWidth="1"/>
    <col min="51" max="51" width="16.109375" customWidth="1"/>
    <col min="53" max="53" width="18.44140625" customWidth="1"/>
    <col min="54" max="54" width="17.109375" customWidth="1"/>
    <col min="55" max="55" width="11.21875" customWidth="1"/>
    <col min="56" max="56" width="19.44140625" customWidth="1"/>
    <col min="57" max="57" width="32.21875" customWidth="1"/>
    <col min="59" max="59" width="25.6640625" customWidth="1"/>
    <col min="60" max="60" width="24.77734375" style="5" customWidth="1"/>
    <col min="61" max="61" width="26" customWidth="1"/>
    <col min="62" max="62" width="24.5546875" style="5" customWidth="1"/>
    <col min="63" max="63" width="25.77734375" customWidth="1"/>
    <col min="64" max="64" width="27.109375" style="5" customWidth="1"/>
    <col min="65" max="65" width="28.33203125" customWidth="1"/>
    <col min="66" max="66" width="24.6640625" style="5" customWidth="1"/>
    <col min="67" max="67" width="25.88671875" customWidth="1"/>
    <col min="68" max="68" width="29.33203125" style="5" customWidth="1"/>
    <col min="69" max="69" width="30.5546875" customWidth="1"/>
    <col min="70" max="70" width="29.21875" style="5" customWidth="1"/>
    <col min="71" max="71" width="30.44140625" customWidth="1"/>
    <col min="72" max="72" width="27.88671875" style="5" customWidth="1"/>
    <col min="73" max="73" width="29.109375" customWidth="1"/>
  </cols>
  <sheetData>
    <row r="1" spans="1:75" x14ac:dyDescent="0.3">
      <c r="A1" s="6" t="s">
        <v>0</v>
      </c>
      <c r="B1" s="6" t="s">
        <v>1</v>
      </c>
      <c r="C1" s="6" t="s">
        <v>2</v>
      </c>
      <c r="D1" s="6" t="s">
        <v>3</v>
      </c>
      <c r="E1" s="6" t="s">
        <v>4</v>
      </c>
      <c r="F1" s="7" t="s">
        <v>5</v>
      </c>
      <c r="G1" s="7" t="s">
        <v>6</v>
      </c>
      <c r="H1" s="7" t="s">
        <v>7</v>
      </c>
      <c r="I1" s="7" t="s">
        <v>8</v>
      </c>
      <c r="J1" s="8" t="s">
        <v>9</v>
      </c>
      <c r="K1" s="8" t="s">
        <v>10</v>
      </c>
      <c r="L1" s="8" t="s">
        <v>11</v>
      </c>
      <c r="M1" s="7" t="s">
        <v>12</v>
      </c>
      <c r="N1" s="7" t="s">
        <v>13</v>
      </c>
      <c r="O1" s="7" t="s">
        <v>14</v>
      </c>
      <c r="P1" s="7" t="s">
        <v>15</v>
      </c>
      <c r="Q1" s="8" t="s">
        <v>16</v>
      </c>
      <c r="R1" s="8" t="s">
        <v>17</v>
      </c>
      <c r="S1" s="8" t="s">
        <v>18</v>
      </c>
      <c r="T1" s="7" t="s">
        <v>19</v>
      </c>
      <c r="U1" s="7" t="s">
        <v>20</v>
      </c>
      <c r="V1" s="7" t="s">
        <v>21</v>
      </c>
      <c r="W1" s="7" t="s">
        <v>22</v>
      </c>
      <c r="X1" s="8" t="s">
        <v>23</v>
      </c>
      <c r="Y1" s="8" t="s">
        <v>24</v>
      </c>
      <c r="Z1" s="8" t="s">
        <v>25</v>
      </c>
      <c r="AA1" s="7" t="s">
        <v>26</v>
      </c>
      <c r="AB1" s="7" t="s">
        <v>27</v>
      </c>
      <c r="AC1" s="7" t="s">
        <v>28</v>
      </c>
      <c r="AD1" s="7"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8" t="s">
        <v>62</v>
      </c>
      <c r="BK1" s="6" t="s">
        <v>63</v>
      </c>
      <c r="BL1" s="8" t="s">
        <v>64</v>
      </c>
      <c r="BM1" s="6" t="s">
        <v>65</v>
      </c>
      <c r="BN1" s="8" t="s">
        <v>66</v>
      </c>
      <c r="BO1" s="6" t="s">
        <v>67</v>
      </c>
      <c r="BP1" s="8" t="s">
        <v>68</v>
      </c>
      <c r="BQ1" s="6" t="s">
        <v>69</v>
      </c>
      <c r="BR1" s="8" t="s">
        <v>70</v>
      </c>
      <c r="BS1" s="6" t="s">
        <v>71</v>
      </c>
      <c r="BT1" s="8" t="s">
        <v>72</v>
      </c>
      <c r="BU1" s="6" t="s">
        <v>73</v>
      </c>
      <c r="BV1" s="8" t="s">
        <v>74</v>
      </c>
      <c r="BW1" s="6" t="s">
        <v>75</v>
      </c>
    </row>
    <row r="2" spans="1:75" x14ac:dyDescent="0.3">
      <c r="A2" t="s">
        <v>76</v>
      </c>
      <c r="B2" t="s">
        <v>76</v>
      </c>
      <c r="C2" t="s">
        <v>77</v>
      </c>
      <c r="E2" t="s">
        <v>78</v>
      </c>
      <c r="F2" s="4">
        <v>990389347</v>
      </c>
      <c r="G2" s="4">
        <v>865195550</v>
      </c>
      <c r="H2" s="4">
        <v>683264913</v>
      </c>
      <c r="I2" s="4">
        <v>456239925.88141018</v>
      </c>
      <c r="J2" s="5">
        <v>0.1447</v>
      </c>
      <c r="K2" s="5">
        <v>0.26626661714736699</v>
      </c>
      <c r="L2" s="5">
        <v>0.49759999999999999</v>
      </c>
      <c r="M2" s="4">
        <v>-29414471</v>
      </c>
      <c r="N2" s="4">
        <v>-69702537</v>
      </c>
      <c r="O2" s="4">
        <v>-50476579</v>
      </c>
      <c r="P2" s="4">
        <v>-74537181.039574713</v>
      </c>
      <c r="Q2" s="5">
        <v>-0.57799999999999996</v>
      </c>
      <c r="R2" s="5">
        <v>0.38088868898979861</v>
      </c>
      <c r="S2" s="5">
        <v>-0.32279999999999998</v>
      </c>
      <c r="T2" s="4">
        <v>132250869</v>
      </c>
      <c r="U2" s="4">
        <v>93463511</v>
      </c>
      <c r="V2" s="4">
        <v>0</v>
      </c>
      <c r="X2" s="5">
        <v>0.41499999999999998</v>
      </c>
      <c r="AA2" s="4">
        <v>36698658</v>
      </c>
      <c r="AB2" s="4">
        <v>33557660</v>
      </c>
      <c r="AC2" s="4">
        <v>29061131</v>
      </c>
      <c r="AD2" s="4">
        <v>23504635.23131673</v>
      </c>
      <c r="AE2" s="5">
        <v>9.3599999999999989E-2</v>
      </c>
      <c r="AF2" s="5">
        <v>0.15472656587247069</v>
      </c>
      <c r="AG2" s="5">
        <v>0.2364</v>
      </c>
      <c r="AH2" s="5">
        <v>-2.969990649546032E-2</v>
      </c>
      <c r="AI2" s="5">
        <v>-8.0562754859291638E-2</v>
      </c>
      <c r="AJ2" s="5">
        <v>-7.3875561351999353E-2</v>
      </c>
      <c r="AK2" s="5">
        <v>-0.1633727712356087</v>
      </c>
      <c r="AL2" s="5">
        <f>IFERROR(Table2[[#This Row],[Resultat d''exploitation 2023 (Dhs)]]/Table2[[#This Row],[Charges personnel 2023]], "")</f>
        <v>-0.8015135321842014</v>
      </c>
      <c r="AM2" s="5">
        <f>IFERROR(Table2[[#This Row],[Resultat d''exploitation 2022 (Dhs)]]/Table2[[#This Row],[Charges personnel 2022]], "")</f>
        <v>-2.0770976581799805</v>
      </c>
      <c r="AN2" s="5">
        <f>IFERROR(Table2[[#This Row],[Resultat d''exploitation 2021 (Dhs)]]/Table2[[#This Row],[Charges personnel 2021]], "")</f>
        <v>-1.7369103425465444</v>
      </c>
      <c r="AO2" s="5">
        <f>IFERROR(Table2[[#This Row],[Resultat d''exploitation 2020 (Dhs)]]/Table2[[#This Row],[Charges personnel 2020]], "")</f>
        <v>-3.1711694440705065</v>
      </c>
      <c r="AP2" s="5">
        <v>3.7054778619301933E-2</v>
      </c>
      <c r="AQ2" s="5">
        <v>3.8786214284158071E-2</v>
      </c>
      <c r="AR2" s="5">
        <v>4.2532743079696227E-2</v>
      </c>
      <c r="AS2" s="5">
        <v>5.1518146260233828E-2</v>
      </c>
      <c r="AU2">
        <v>8269</v>
      </c>
      <c r="AV2" t="s">
        <v>79</v>
      </c>
      <c r="AW2" t="s">
        <v>80</v>
      </c>
      <c r="AX2" t="s">
        <v>81</v>
      </c>
      <c r="AY2" t="s">
        <v>82</v>
      </c>
      <c r="AZ2">
        <v>109274000</v>
      </c>
      <c r="BA2">
        <v>2013</v>
      </c>
      <c r="BB2">
        <v>12</v>
      </c>
      <c r="BC2" t="s">
        <v>83</v>
      </c>
      <c r="BD2" t="s">
        <v>84</v>
      </c>
      <c r="BE2" t="s">
        <v>85</v>
      </c>
      <c r="BH2" t="s">
        <v>86</v>
      </c>
      <c r="BI2" t="s">
        <v>89</v>
      </c>
      <c r="BJ2" s="5">
        <v>0.29480457151938028</v>
      </c>
      <c r="BM2" t="s">
        <v>87</v>
      </c>
      <c r="BO2" t="s">
        <v>88</v>
      </c>
      <c r="BP2" s="5">
        <v>0.1601092487991069</v>
      </c>
      <c r="BS2" t="s">
        <v>87</v>
      </c>
      <c r="BU2" t="s">
        <v>87</v>
      </c>
      <c r="BV2" s="5">
        <v>-0.1040275310135923</v>
      </c>
    </row>
    <row r="3" spans="1:75" x14ac:dyDescent="0.3">
      <c r="A3" t="s">
        <v>90</v>
      </c>
      <c r="B3" t="s">
        <v>90</v>
      </c>
      <c r="C3" t="s">
        <v>91</v>
      </c>
      <c r="E3" t="s">
        <v>78</v>
      </c>
      <c r="F3" s="4">
        <v>990004206</v>
      </c>
      <c r="G3" s="4">
        <v>502336211</v>
      </c>
      <c r="H3" s="4">
        <v>637523202</v>
      </c>
      <c r="I3" s="4">
        <v>370653024.41860467</v>
      </c>
      <c r="J3" s="5">
        <v>0.9708</v>
      </c>
      <c r="K3" s="5">
        <v>-0.2120503074647313</v>
      </c>
      <c r="L3" s="5">
        <v>0.72</v>
      </c>
      <c r="M3" s="4">
        <v>23373639</v>
      </c>
      <c r="N3" s="4">
        <v>19759606</v>
      </c>
      <c r="O3" s="4">
        <v>281652328</v>
      </c>
      <c r="P3" s="4">
        <v>182879246.8021557</v>
      </c>
      <c r="Q3" s="5">
        <v>0.18290000000000001</v>
      </c>
      <c r="R3" s="5">
        <v>-0.92984398126473145</v>
      </c>
      <c r="S3" s="5">
        <v>0.54010000000000002</v>
      </c>
      <c r="T3" s="4">
        <v>141385517</v>
      </c>
      <c r="U3" s="4">
        <v>160210217</v>
      </c>
      <c r="V3" s="4">
        <v>4762268377</v>
      </c>
      <c r="W3" s="4">
        <v>4969496375.8739433</v>
      </c>
      <c r="X3" s="5">
        <v>-0.11749999999999999</v>
      </c>
      <c r="Y3" s="5">
        <v>-0.96635842327287635</v>
      </c>
      <c r="Z3" s="5">
        <v>-4.1700000000000001E-2</v>
      </c>
      <c r="AA3" s="4">
        <v>118853273</v>
      </c>
      <c r="AB3" s="4">
        <v>83776184</v>
      </c>
      <c r="AC3" s="4">
        <v>33366143</v>
      </c>
      <c r="AD3" s="4">
        <v>30297051.666212659</v>
      </c>
      <c r="AE3" s="5">
        <v>0.41870000000000002</v>
      </c>
      <c r="AF3" s="5">
        <v>1.510814150739568</v>
      </c>
      <c r="AG3" s="5">
        <v>0.1013</v>
      </c>
      <c r="AH3" s="5">
        <v>2.3609636058455289E-2</v>
      </c>
      <c r="AI3" s="5">
        <v>3.9335420316732851E-2</v>
      </c>
      <c r="AJ3" s="5">
        <v>0.44179149420196318</v>
      </c>
      <c r="AK3" s="5">
        <v>0.49339742226308458</v>
      </c>
      <c r="AL3" s="5">
        <f>IFERROR(Table2[[#This Row],[Resultat d''exploitation 2023 (Dhs)]]/Table2[[#This Row],[Charges personnel 2023]], "")</f>
        <v>0.19665961576001362</v>
      </c>
      <c r="AM3" s="5">
        <f>IFERROR(Table2[[#This Row],[Resultat d''exploitation 2022 (Dhs)]]/Table2[[#This Row],[Charges personnel 2022]], "")</f>
        <v>0.23586185305360768</v>
      </c>
      <c r="AN3" s="5">
        <f>IFERROR(Table2[[#This Row],[Resultat d''exploitation 2021 (Dhs)]]/Table2[[#This Row],[Charges personnel 2021]], "")</f>
        <v>8.4412611910222886</v>
      </c>
      <c r="AO3" s="5">
        <f>IFERROR(Table2[[#This Row],[Resultat d''exploitation 2020 (Dhs)]]/Table2[[#This Row],[Charges personnel 2020]], "")</f>
        <v>6.0362060578357548</v>
      </c>
      <c r="AP3" s="5">
        <v>0.1200533010664805</v>
      </c>
      <c r="AQ3" s="5">
        <v>0.16677313354183021</v>
      </c>
      <c r="AR3" s="5">
        <v>5.2337143017423857E-2</v>
      </c>
      <c r="AS3" s="5">
        <v>8.1739658576199983E-2</v>
      </c>
      <c r="AT3">
        <v>1520599000047</v>
      </c>
      <c r="AU3">
        <v>55365</v>
      </c>
      <c r="AV3" t="s">
        <v>92</v>
      </c>
      <c r="AW3" t="s">
        <v>93</v>
      </c>
      <c r="AX3" t="s">
        <v>94</v>
      </c>
      <c r="AY3" t="s">
        <v>82</v>
      </c>
      <c r="AZ3">
        <v>140000000</v>
      </c>
      <c r="BA3">
        <v>1963</v>
      </c>
      <c r="BB3">
        <v>62</v>
      </c>
      <c r="BC3" t="s">
        <v>95</v>
      </c>
      <c r="BD3" t="s">
        <v>96</v>
      </c>
      <c r="BE3" t="s">
        <v>10978</v>
      </c>
      <c r="BH3" t="s">
        <v>97</v>
      </c>
      <c r="BI3" t="s">
        <v>98</v>
      </c>
      <c r="BJ3" s="5">
        <v>0.38746860162342101</v>
      </c>
      <c r="BL3" s="5">
        <v>-0.49628219455012001</v>
      </c>
      <c r="BN3" s="5">
        <v>-0.6947205888329947</v>
      </c>
      <c r="BP3" s="5">
        <v>0.57714004663749363</v>
      </c>
      <c r="BR3" s="5">
        <v>-0.63695192463418615</v>
      </c>
      <c r="BT3" s="5">
        <v>-0.68061314115774285</v>
      </c>
      <c r="BV3" s="5">
        <v>0.1367032340711318</v>
      </c>
    </row>
    <row r="4" spans="1:75" x14ac:dyDescent="0.3">
      <c r="A4" t="s">
        <v>99</v>
      </c>
      <c r="B4" t="s">
        <v>100</v>
      </c>
      <c r="C4" t="s">
        <v>101</v>
      </c>
      <c r="E4" t="s">
        <v>102</v>
      </c>
      <c r="F4" s="4">
        <v>989916524</v>
      </c>
      <c r="G4" s="4">
        <v>1182695966</v>
      </c>
      <c r="H4" s="4">
        <v>1027192004</v>
      </c>
      <c r="I4" s="4">
        <v>979677638.5312351</v>
      </c>
      <c r="J4" s="5">
        <v>-0.16300000000000001</v>
      </c>
      <c r="K4" s="5">
        <v>0.15138743428146861</v>
      </c>
      <c r="L4" s="5">
        <v>4.8500000000000001E-2</v>
      </c>
      <c r="M4" s="4">
        <v>-142403235</v>
      </c>
      <c r="N4" s="4">
        <v>246542996</v>
      </c>
      <c r="O4" s="4">
        <v>114322301</v>
      </c>
      <c r="P4" s="4">
        <v>63978007.163243599</v>
      </c>
      <c r="Q4" s="5">
        <v>-1.5775999999999999</v>
      </c>
      <c r="R4" s="5">
        <v>1.1565608270953189</v>
      </c>
      <c r="S4" s="5">
        <v>0.78690000000000004</v>
      </c>
      <c r="T4" s="4">
        <v>305463744</v>
      </c>
      <c r="U4" s="4">
        <v>255725193</v>
      </c>
      <c r="V4" s="4">
        <v>166548805</v>
      </c>
      <c r="W4" s="4">
        <v>267162022.7783125</v>
      </c>
      <c r="X4" s="5">
        <v>0.19450000000000001</v>
      </c>
      <c r="Y4" s="5">
        <v>0.53543697296417103</v>
      </c>
      <c r="Z4" s="5">
        <v>-0.37659999999999999</v>
      </c>
      <c r="AA4" s="4">
        <v>1132319759</v>
      </c>
      <c r="AB4" s="4">
        <v>222154161</v>
      </c>
      <c r="AC4" s="4">
        <v>209821775</v>
      </c>
      <c r="AD4" s="4">
        <v>213754864.50692749</v>
      </c>
      <c r="AE4" s="5">
        <v>4.0970000000000004</v>
      </c>
      <c r="AF4" s="5">
        <v>5.8775529851465613E-2</v>
      </c>
      <c r="AG4" s="5">
        <v>-1.84E-2</v>
      </c>
      <c r="AH4" s="5">
        <v>-0.1438537811497326</v>
      </c>
      <c r="AI4" s="5">
        <v>0.20845847376467669</v>
      </c>
      <c r="AJ4" s="5">
        <v>0.111295941318484</v>
      </c>
      <c r="AK4" s="5">
        <v>6.530516227680927E-2</v>
      </c>
      <c r="AL4" s="5">
        <f>IFERROR(Table2[[#This Row],[Resultat d''exploitation 2023 (Dhs)]]/Table2[[#This Row],[Charges personnel 2023]], "")</f>
        <v>-0.125762386347265</v>
      </c>
      <c r="AM4" s="5">
        <f>IFERROR(Table2[[#This Row],[Resultat d''exploitation 2022 (Dhs)]]/Table2[[#This Row],[Charges personnel 2022]], "")</f>
        <v>1.1097833814600484</v>
      </c>
      <c r="AN4" s="5">
        <f>IFERROR(Table2[[#This Row],[Resultat d''exploitation 2021 (Dhs)]]/Table2[[#This Row],[Charges personnel 2021]], "")</f>
        <v>0.54485432219797014</v>
      </c>
      <c r="AO4" s="5">
        <f>IFERROR(Table2[[#This Row],[Resultat d''exploitation 2020 (Dhs)]]/Table2[[#This Row],[Charges personnel 2020]], "")</f>
        <v>0.29930550264118161</v>
      </c>
      <c r="AP4" s="5">
        <v>1.1438537811497329</v>
      </c>
      <c r="AQ4" s="5">
        <v>0.18783708356708809</v>
      </c>
      <c r="AR4" s="5">
        <v>0.2042673367617063</v>
      </c>
      <c r="AS4" s="5">
        <v>0.21818897982339969</v>
      </c>
      <c r="AT4">
        <v>1533375000027</v>
      </c>
      <c r="AU4">
        <v>1513</v>
      </c>
      <c r="AV4" t="s">
        <v>92</v>
      </c>
      <c r="AW4" t="s">
        <v>103</v>
      </c>
      <c r="AX4" t="s">
        <v>104</v>
      </c>
      <c r="AY4" t="s">
        <v>82</v>
      </c>
      <c r="AZ4">
        <v>2685000</v>
      </c>
      <c r="BA4">
        <v>1930</v>
      </c>
      <c r="BB4">
        <v>95</v>
      </c>
      <c r="BC4" t="s">
        <v>105</v>
      </c>
      <c r="BD4" t="s">
        <v>106</v>
      </c>
      <c r="BE4" t="s">
        <v>107</v>
      </c>
      <c r="BG4" t="s">
        <v>108</v>
      </c>
      <c r="BH4" t="s">
        <v>97</v>
      </c>
      <c r="BI4" t="s">
        <v>109</v>
      </c>
      <c r="BJ4" s="5">
        <v>3.4716934508844939E-3</v>
      </c>
      <c r="BM4" t="s">
        <v>87</v>
      </c>
      <c r="BN4" s="5">
        <v>4.5670804423005418E-2</v>
      </c>
      <c r="BP4" s="5">
        <v>0.74321528912816981</v>
      </c>
      <c r="BS4" t="s">
        <v>87</v>
      </c>
      <c r="BU4" t="s">
        <v>87</v>
      </c>
      <c r="BV4" s="5">
        <v>0.73718431770939885</v>
      </c>
    </row>
    <row r="5" spans="1:75" x14ac:dyDescent="0.3">
      <c r="A5" t="s">
        <v>110</v>
      </c>
      <c r="B5" t="s">
        <v>110</v>
      </c>
      <c r="G5" s="4">
        <v>989568775</v>
      </c>
      <c r="H5" s="4">
        <v>1049490992</v>
      </c>
      <c r="K5" s="5">
        <v>-5.7096456717372103E-2</v>
      </c>
      <c r="N5" s="4">
        <v>23697570</v>
      </c>
      <c r="O5" s="4">
        <v>26604505</v>
      </c>
      <c r="R5" s="5">
        <v>-0.1092647654974223</v>
      </c>
      <c r="U5" s="4">
        <v>79589929</v>
      </c>
      <c r="V5" s="4">
        <v>97408012</v>
      </c>
      <c r="Y5" s="5">
        <v>-0.18292215018206101</v>
      </c>
      <c r="AB5" s="4">
        <v>241110480</v>
      </c>
      <c r="AC5" s="4">
        <v>287522428</v>
      </c>
      <c r="AE5" s="5">
        <v>-0.16139999999999999</v>
      </c>
      <c r="AF5" s="5">
        <v>-0.16142027014323909</v>
      </c>
      <c r="AI5" s="5">
        <v>2.3947370408893508E-2</v>
      </c>
      <c r="AJ5" s="5">
        <v>2.5349912674619699E-2</v>
      </c>
      <c r="AL5" s="5" t="str">
        <f>IFERROR(Table2[[#This Row],[Resultat d''exploitation 2023 (Dhs)]]/Table2[[#This Row],[Charges personnel 2023]], "")</f>
        <v/>
      </c>
      <c r="AM5" s="5">
        <f>IFERROR(Table2[[#This Row],[Resultat d''exploitation 2022 (Dhs)]]/Table2[[#This Row],[Charges personnel 2022]], "")</f>
        <v>9.8285109796969417E-2</v>
      </c>
      <c r="AN5" s="5">
        <f>IFERROR(Table2[[#This Row],[Resultat d''exploitation 2021 (Dhs)]]/Table2[[#This Row],[Charges personnel 2021]], "")</f>
        <v>9.253019037527048E-2</v>
      </c>
      <c r="AO5" s="5" t="str">
        <f>IFERROR(Table2[[#This Row],[Resultat d''exploitation 2020 (Dhs)]]/Table2[[#This Row],[Charges personnel 2020]], "")</f>
        <v/>
      </c>
      <c r="AQ5" s="5">
        <v>0.24365206955928859</v>
      </c>
      <c r="AR5" s="5">
        <v>0.2739636930585489</v>
      </c>
      <c r="BE5" t="s">
        <v>10979</v>
      </c>
      <c r="BH5"/>
      <c r="BJ5" s="5">
        <v>-5.7096456717372179E-2</v>
      </c>
      <c r="BK5" t="s">
        <v>111</v>
      </c>
      <c r="BL5" s="5">
        <v>-0.10926476549742239</v>
      </c>
      <c r="BM5" t="s">
        <v>112</v>
      </c>
      <c r="BN5" s="5">
        <v>-0.18292215018206101</v>
      </c>
      <c r="BO5" t="s">
        <v>113</v>
      </c>
      <c r="BP5" s="5">
        <v>-0.16142027014323901</v>
      </c>
      <c r="BQ5" t="s">
        <v>114</v>
      </c>
      <c r="BR5" s="5">
        <v>-5.5327301664846007E-2</v>
      </c>
      <c r="BS5" t="s">
        <v>115</v>
      </c>
      <c r="BT5" s="5">
        <v>6.2195045728955733E-2</v>
      </c>
      <c r="BU5" t="s">
        <v>116</v>
      </c>
      <c r="BV5" s="5">
        <v>-0.11064102385560411</v>
      </c>
      <c r="BW5" t="s">
        <v>117</v>
      </c>
    </row>
    <row r="6" spans="1:75" x14ac:dyDescent="0.3">
      <c r="A6" t="s">
        <v>118</v>
      </c>
      <c r="B6" t="s">
        <v>118</v>
      </c>
      <c r="C6" t="s">
        <v>119</v>
      </c>
      <c r="E6" t="s">
        <v>102</v>
      </c>
      <c r="F6" s="4">
        <v>989240000</v>
      </c>
      <c r="G6" s="4">
        <v>1078896280</v>
      </c>
      <c r="H6" s="4">
        <v>929278786</v>
      </c>
      <c r="I6" s="4">
        <v>913206354.16666663</v>
      </c>
      <c r="J6" s="5">
        <v>-8.3100000000000007E-2</v>
      </c>
      <c r="K6" s="5">
        <v>0.161003884145484</v>
      </c>
      <c r="L6" s="5">
        <v>1.7600000000000001E-2</v>
      </c>
      <c r="M6" s="4">
        <v>18584871</v>
      </c>
      <c r="N6" s="4">
        <v>15833081</v>
      </c>
      <c r="O6" s="4">
        <v>10147986</v>
      </c>
      <c r="P6" s="4">
        <v>13129752.878768271</v>
      </c>
      <c r="Q6" s="5">
        <v>0.17380000000000001</v>
      </c>
      <c r="R6" s="5">
        <v>0.56021904247798526</v>
      </c>
      <c r="S6" s="5">
        <v>-0.2271</v>
      </c>
      <c r="T6" s="4">
        <v>222646639</v>
      </c>
      <c r="U6" s="4">
        <v>215847444</v>
      </c>
      <c r="V6" s="4">
        <v>209834889</v>
      </c>
      <c r="W6" s="4">
        <v>141636779.61525479</v>
      </c>
      <c r="X6" s="5">
        <v>3.15E-2</v>
      </c>
      <c r="Y6" s="5">
        <v>2.8653743086546401E-2</v>
      </c>
      <c r="Z6" s="5">
        <v>0.48149999999999998</v>
      </c>
      <c r="AA6" s="4">
        <v>25233364</v>
      </c>
      <c r="AC6" s="4">
        <v>27132869</v>
      </c>
      <c r="AD6" s="4">
        <v>25640586.84558684</v>
      </c>
      <c r="AG6" s="5">
        <v>5.8200000000000002E-2</v>
      </c>
      <c r="AH6" s="5">
        <v>1.8787019327968949E-2</v>
      </c>
      <c r="AI6" s="5">
        <v>1.4675257755082809E-2</v>
      </c>
      <c r="AJ6" s="5">
        <v>1.092028156984098E-2</v>
      </c>
      <c r="AK6" s="5">
        <v>1.4377640736796709E-2</v>
      </c>
      <c r="AL6" s="5">
        <f>IFERROR(Table2[[#This Row],[Resultat d''exploitation 2023 (Dhs)]]/Table2[[#This Row],[Charges personnel 2023]], "")</f>
        <v>0.73651975218207133</v>
      </c>
      <c r="AM6" s="5" t="str">
        <f>IFERROR(Table2[[#This Row],[Resultat d''exploitation 2022 (Dhs)]]/Table2[[#This Row],[Charges personnel 2022]], "")</f>
        <v/>
      </c>
      <c r="AN6" s="5">
        <f>IFERROR(Table2[[#This Row],[Resultat d''exploitation 2021 (Dhs)]]/Table2[[#This Row],[Charges personnel 2021]], "")</f>
        <v>0.37401079848946311</v>
      </c>
      <c r="AO6" s="5">
        <f>IFERROR(Table2[[#This Row],[Resultat d''exploitation 2020 (Dhs)]]/Table2[[#This Row],[Charges personnel 2020]], "")</f>
        <v>0.5120691253222277</v>
      </c>
      <c r="AP6" s="5">
        <v>2.5507828231773891E-2</v>
      </c>
      <c r="AR6" s="5">
        <v>2.919777079684675E-2</v>
      </c>
      <c r="AS6" s="5">
        <v>2.8077538804452129E-2</v>
      </c>
      <c r="AU6">
        <v>46523</v>
      </c>
      <c r="AV6" t="s">
        <v>92</v>
      </c>
      <c r="AW6" t="s">
        <v>120</v>
      </c>
      <c r="AX6" t="s">
        <v>121</v>
      </c>
      <c r="AY6" t="s">
        <v>122</v>
      </c>
      <c r="AZ6">
        <v>21000000</v>
      </c>
      <c r="BA6">
        <v>1985</v>
      </c>
      <c r="BB6">
        <v>40</v>
      </c>
      <c r="BC6" t="s">
        <v>123</v>
      </c>
      <c r="BD6" t="s">
        <v>124</v>
      </c>
      <c r="BE6" t="s">
        <v>10980</v>
      </c>
      <c r="BF6" t="s">
        <v>125</v>
      </c>
      <c r="BG6" t="s">
        <v>126</v>
      </c>
      <c r="BH6" t="s">
        <v>127</v>
      </c>
      <c r="BI6" t="s">
        <v>89</v>
      </c>
      <c r="BJ6" s="5">
        <v>2.7016879206523289E-2</v>
      </c>
      <c r="BL6" s="5">
        <v>0.12279636928372061</v>
      </c>
      <c r="BN6" s="5">
        <v>0.16273309306680689</v>
      </c>
      <c r="BP6" s="5">
        <v>-7.9727638649566002E-3</v>
      </c>
      <c r="BQ6" t="s">
        <v>128</v>
      </c>
      <c r="BR6" s="5">
        <v>9.3259898660280172E-2</v>
      </c>
      <c r="BT6" s="5">
        <v>0.19930019290446291</v>
      </c>
      <c r="BU6" t="s">
        <v>129</v>
      </c>
      <c r="BV6" s="5">
        <v>-3.1488424083957911E-2</v>
      </c>
    </row>
    <row r="7" spans="1:75" x14ac:dyDescent="0.3">
      <c r="A7" t="s">
        <v>130</v>
      </c>
      <c r="B7" t="s">
        <v>130</v>
      </c>
      <c r="C7" t="s">
        <v>131</v>
      </c>
      <c r="E7" t="s">
        <v>78</v>
      </c>
      <c r="F7" s="4">
        <v>988024708</v>
      </c>
      <c r="H7" s="4">
        <v>844939518</v>
      </c>
      <c r="I7" s="4">
        <v>623157694.52024484</v>
      </c>
      <c r="L7" s="5">
        <v>0.35589999999999999</v>
      </c>
      <c r="M7" s="4">
        <v>16603105</v>
      </c>
      <c r="O7" s="4">
        <v>21483238</v>
      </c>
      <c r="P7" s="4">
        <v>14039496.79780421</v>
      </c>
      <c r="S7" s="5">
        <v>0.5302</v>
      </c>
      <c r="T7" s="4">
        <v>6273278</v>
      </c>
      <c r="V7" s="4">
        <v>10150442</v>
      </c>
      <c r="W7" s="4">
        <v>3664154.9346617572</v>
      </c>
      <c r="Z7" s="5">
        <v>1.7702</v>
      </c>
      <c r="AA7" s="4">
        <v>20758237</v>
      </c>
      <c r="AC7" s="4">
        <v>15316291</v>
      </c>
      <c r="AD7" s="4">
        <v>14814093.239191409</v>
      </c>
      <c r="AG7" s="5">
        <v>3.39E-2</v>
      </c>
      <c r="AH7" s="5">
        <v>1.6804341901133911E-2</v>
      </c>
      <c r="AJ7" s="5">
        <v>2.5425770179209439E-2</v>
      </c>
      <c r="AK7" s="5">
        <v>2.2529605140498031E-2</v>
      </c>
      <c r="AL7" s="5">
        <f>IFERROR(Table2[[#This Row],[Resultat d''exploitation 2023 (Dhs)]]/Table2[[#This Row],[Charges personnel 2023]], "")</f>
        <v>0.79983213410657172</v>
      </c>
      <c r="AM7" s="5" t="str">
        <f>IFERROR(Table2[[#This Row],[Resultat d''exploitation 2022 (Dhs)]]/Table2[[#This Row],[Charges personnel 2022]], "")</f>
        <v/>
      </c>
      <c r="AN7" s="5">
        <f>IFERROR(Table2[[#This Row],[Resultat d''exploitation 2021 (Dhs)]]/Table2[[#This Row],[Charges personnel 2021]], "")</f>
        <v>1.4026397121861944</v>
      </c>
      <c r="AO7" s="5">
        <f>IFERROR(Table2[[#This Row],[Resultat d''exploitation 2020 (Dhs)]]/Table2[[#This Row],[Charges personnel 2020]], "")</f>
        <v>0.94771219345791846</v>
      </c>
      <c r="AP7" s="5">
        <v>2.100983592001426E-2</v>
      </c>
      <c r="AR7" s="5">
        <v>1.812708563596856E-2</v>
      </c>
      <c r="AS7" s="5">
        <v>2.3772623477908671E-2</v>
      </c>
      <c r="AT7">
        <v>1573011000056</v>
      </c>
      <c r="AU7">
        <v>93057</v>
      </c>
      <c r="AV7" t="s">
        <v>92</v>
      </c>
      <c r="AW7" t="s">
        <v>132</v>
      </c>
      <c r="AX7" t="s">
        <v>133</v>
      </c>
      <c r="AY7" t="s">
        <v>82</v>
      </c>
      <c r="AZ7">
        <v>25000000</v>
      </c>
      <c r="BA7">
        <v>1998</v>
      </c>
      <c r="BB7">
        <v>27</v>
      </c>
      <c r="BC7" t="s">
        <v>134</v>
      </c>
      <c r="BD7" t="s">
        <v>135</v>
      </c>
      <c r="BE7" t="s">
        <v>136</v>
      </c>
      <c r="BG7" t="s">
        <v>137</v>
      </c>
      <c r="BH7" t="s">
        <v>138</v>
      </c>
      <c r="BI7" t="s">
        <v>144</v>
      </c>
      <c r="BJ7" s="5">
        <v>0.25917160548125451</v>
      </c>
      <c r="BK7" t="s">
        <v>139</v>
      </c>
      <c r="BL7" s="5">
        <v>8.7474009473503145E-2</v>
      </c>
      <c r="BM7" t="s">
        <v>140</v>
      </c>
      <c r="BN7" s="5">
        <v>0.30845970372176562</v>
      </c>
      <c r="BO7" t="s">
        <v>141</v>
      </c>
      <c r="BP7" s="5">
        <v>0.18374374221902051</v>
      </c>
      <c r="BQ7" t="s">
        <v>128</v>
      </c>
      <c r="BR7" s="5">
        <v>-0.136357582445745</v>
      </c>
      <c r="BS7" t="s">
        <v>142</v>
      </c>
      <c r="BT7" s="5">
        <v>-8.1326497713983592E-2</v>
      </c>
      <c r="BU7" t="s">
        <v>129</v>
      </c>
      <c r="BV7" s="5">
        <v>-5.9902766973057187E-2</v>
      </c>
      <c r="BW7" t="s">
        <v>143</v>
      </c>
    </row>
    <row r="8" spans="1:75" x14ac:dyDescent="0.3">
      <c r="A8" t="s">
        <v>145</v>
      </c>
      <c r="B8" t="s">
        <v>145</v>
      </c>
      <c r="C8" t="s">
        <v>146</v>
      </c>
      <c r="E8" t="s">
        <v>78</v>
      </c>
      <c r="F8" s="4">
        <v>985086198</v>
      </c>
      <c r="G8" s="4">
        <v>999275916</v>
      </c>
      <c r="H8" s="4">
        <v>935848244</v>
      </c>
      <c r="I8" s="4">
        <v>592871868.22933161</v>
      </c>
      <c r="J8" s="5">
        <v>-1.4200000000000001E-2</v>
      </c>
      <c r="K8" s="5">
        <v>6.7775595462889998E-2</v>
      </c>
      <c r="L8" s="5">
        <v>0.57850000000000001</v>
      </c>
      <c r="M8" s="4">
        <v>80331950</v>
      </c>
      <c r="N8" s="4">
        <v>10792518</v>
      </c>
      <c r="O8" s="4">
        <v>79570775</v>
      </c>
      <c r="P8" s="4">
        <v>31429780.38472173</v>
      </c>
      <c r="Q8" s="5">
        <v>6.4433000000000007</v>
      </c>
      <c r="R8" s="5">
        <v>-0.86436580515899208</v>
      </c>
      <c r="S8" s="5">
        <v>1.5317000000000001</v>
      </c>
      <c r="T8" s="4">
        <v>55580997</v>
      </c>
      <c r="U8" s="4">
        <v>84495282</v>
      </c>
      <c r="V8" s="4">
        <v>67110785</v>
      </c>
      <c r="W8" s="4">
        <v>74303349.202834368</v>
      </c>
      <c r="X8" s="5">
        <v>-0.3422</v>
      </c>
      <c r="Y8" s="5">
        <v>0.25904177696625058</v>
      </c>
      <c r="Z8" s="5">
        <v>-9.6799999999999997E-2</v>
      </c>
      <c r="AA8" s="4">
        <v>159270940</v>
      </c>
      <c r="AB8" s="4">
        <v>133325749</v>
      </c>
      <c r="AC8" s="4">
        <v>136580834</v>
      </c>
      <c r="AD8" s="4">
        <v>142822162.5013071</v>
      </c>
      <c r="AE8" s="5">
        <v>0.1946</v>
      </c>
      <c r="AF8" s="5">
        <v>-2.383266308067792E-2</v>
      </c>
      <c r="AG8" s="5">
        <v>-4.3700000000000003E-2</v>
      </c>
      <c r="AH8" s="5">
        <v>8.1548142856022438E-2</v>
      </c>
      <c r="AI8" s="5">
        <v>1.080033835219541E-2</v>
      </c>
      <c r="AJ8" s="5">
        <v>8.5025297114304357E-2</v>
      </c>
      <c r="AK8" s="5">
        <v>5.3012770665927807E-2</v>
      </c>
      <c r="AL8" s="5">
        <f>IFERROR(Table2[[#This Row],[Resultat d''exploitation 2023 (Dhs)]]/Table2[[#This Row],[Charges personnel 2023]], "")</f>
        <v>0.50437292578294568</v>
      </c>
      <c r="AM8" s="5">
        <f>IFERROR(Table2[[#This Row],[Resultat d''exploitation 2022 (Dhs)]]/Table2[[#This Row],[Charges personnel 2022]], "")</f>
        <v>8.0948489552456968E-2</v>
      </c>
      <c r="AN8" s="5">
        <f>IFERROR(Table2[[#This Row],[Resultat d''exploitation 2021 (Dhs)]]/Table2[[#This Row],[Charges personnel 2021]], "")</f>
        <v>0.58259107569953772</v>
      </c>
      <c r="AO8" s="5">
        <f>IFERROR(Table2[[#This Row],[Resultat d''exploitation 2020 (Dhs)]]/Table2[[#This Row],[Charges personnel 2020]], "")</f>
        <v>0.22006234770765418</v>
      </c>
      <c r="AP8" s="5">
        <v>0.16168223686755989</v>
      </c>
      <c r="AQ8" s="5">
        <v>0.1334223579946662</v>
      </c>
      <c r="AR8" s="5">
        <v>0.14594335660259039</v>
      </c>
      <c r="AS8" s="5">
        <v>0.24089886897123169</v>
      </c>
      <c r="AU8">
        <v>29629</v>
      </c>
      <c r="AV8" t="s">
        <v>92</v>
      </c>
      <c r="AW8" t="s">
        <v>147</v>
      </c>
      <c r="AX8" t="s">
        <v>148</v>
      </c>
      <c r="AY8" t="s">
        <v>82</v>
      </c>
      <c r="AZ8">
        <v>1377507500</v>
      </c>
      <c r="BA8">
        <v>2001</v>
      </c>
      <c r="BB8">
        <v>24</v>
      </c>
      <c r="BC8" t="s">
        <v>149</v>
      </c>
      <c r="BD8" t="s">
        <v>150</v>
      </c>
      <c r="BE8" t="s">
        <v>10981</v>
      </c>
      <c r="BF8" t="s">
        <v>151</v>
      </c>
      <c r="BG8" t="s">
        <v>152</v>
      </c>
      <c r="BH8" t="s">
        <v>153</v>
      </c>
      <c r="BI8" t="s">
        <v>89</v>
      </c>
      <c r="BJ8" s="5">
        <v>0.1844165400360962</v>
      </c>
      <c r="BL8" s="5">
        <v>0.36725332318683962</v>
      </c>
      <c r="BN8" s="5">
        <v>-9.2236643612631286E-2</v>
      </c>
      <c r="BP8" s="5">
        <v>3.7003716607535209E-2</v>
      </c>
      <c r="BR8" s="5">
        <v>0.1543686506988253</v>
      </c>
      <c r="BT8" s="5">
        <v>0.31846521019200053</v>
      </c>
      <c r="BV8" s="5">
        <v>-0.1244602877836106</v>
      </c>
    </row>
    <row r="9" spans="1:75" x14ac:dyDescent="0.3">
      <c r="A9" t="s">
        <v>154</v>
      </c>
      <c r="B9" t="s">
        <v>154</v>
      </c>
      <c r="C9" t="s">
        <v>155</v>
      </c>
      <c r="E9" t="s">
        <v>102</v>
      </c>
      <c r="F9" s="4">
        <v>971147102</v>
      </c>
      <c r="G9" s="4">
        <v>1294172577</v>
      </c>
      <c r="H9" s="4">
        <v>953851481</v>
      </c>
      <c r="I9" s="4">
        <v>668525007.7095598</v>
      </c>
      <c r="J9" s="5">
        <v>-0.24959999999999999</v>
      </c>
      <c r="K9" s="5">
        <v>0.35678625318400059</v>
      </c>
      <c r="L9" s="5">
        <v>0.42680000000000001</v>
      </c>
      <c r="M9" s="4">
        <v>50173177</v>
      </c>
      <c r="N9" s="4">
        <v>78975565</v>
      </c>
      <c r="O9" s="4">
        <v>63448168</v>
      </c>
      <c r="P9" s="4">
        <v>48896553.63748458</v>
      </c>
      <c r="Q9" s="5">
        <v>-0.36470000000000002</v>
      </c>
      <c r="R9" s="5">
        <v>0.24472569483802911</v>
      </c>
      <c r="S9" s="5">
        <v>0.29759999999999998</v>
      </c>
      <c r="T9" s="4">
        <v>55049514</v>
      </c>
      <c r="U9" s="4">
        <v>55298356</v>
      </c>
      <c r="V9" s="4">
        <v>58277176</v>
      </c>
      <c r="W9" s="4">
        <v>46391638.274160169</v>
      </c>
      <c r="X9" s="5">
        <v>-4.5000000000000014E-3</v>
      </c>
      <c r="Y9" s="5">
        <v>-5.1114693683853102E-2</v>
      </c>
      <c r="Z9" s="5">
        <v>0.25619999999999998</v>
      </c>
      <c r="AA9" s="4">
        <v>12070530</v>
      </c>
      <c r="AB9" s="4">
        <v>11990195</v>
      </c>
      <c r="AC9" s="4">
        <v>11923293</v>
      </c>
      <c r="AD9" s="4">
        <v>11485688.27665928</v>
      </c>
      <c r="AE9" s="5">
        <v>6.7000000000000002E-3</v>
      </c>
      <c r="AF9" s="5">
        <v>5.6110337974584704E-3</v>
      </c>
      <c r="AG9" s="5">
        <v>3.8100000000000002E-2</v>
      </c>
      <c r="AH9" s="5">
        <v>5.1663828164314488E-2</v>
      </c>
      <c r="AI9" s="5">
        <v>6.1023982738895567E-2</v>
      </c>
      <c r="AJ9" s="5">
        <v>6.6517869148226438E-2</v>
      </c>
      <c r="AK9" s="5">
        <v>7.3140949214464762E-2</v>
      </c>
      <c r="AL9" s="5">
        <f>IFERROR(Table2[[#This Row],[Resultat d''exploitation 2023 (Dhs)]]/Table2[[#This Row],[Charges personnel 2023]], "")</f>
        <v>4.1566672714454125</v>
      </c>
      <c r="AM9" s="5">
        <f>IFERROR(Table2[[#This Row],[Resultat d''exploitation 2022 (Dhs)]]/Table2[[#This Row],[Charges personnel 2022]], "")</f>
        <v>6.5866789489245168</v>
      </c>
      <c r="AN9" s="5">
        <f>IFERROR(Table2[[#This Row],[Resultat d''exploitation 2021 (Dhs)]]/Table2[[#This Row],[Charges personnel 2021]], "")</f>
        <v>5.3213628147861503</v>
      </c>
      <c r="AO9" s="5">
        <f>IFERROR(Table2[[#This Row],[Resultat d''exploitation 2020 (Dhs)]]/Table2[[#This Row],[Charges personnel 2020]], "")</f>
        <v>4.2571722703679891</v>
      </c>
      <c r="AP9" s="5">
        <v>1.2429146907962461E-2</v>
      </c>
      <c r="AQ9" s="5">
        <v>9.2647574311876344E-3</v>
      </c>
      <c r="AR9" s="5">
        <v>1.2500156719890861E-2</v>
      </c>
      <c r="AS9" s="5">
        <v>1.7180641179019629E-2</v>
      </c>
      <c r="AT9">
        <v>35472000034</v>
      </c>
      <c r="AU9">
        <v>89691</v>
      </c>
      <c r="AV9" t="s">
        <v>92</v>
      </c>
      <c r="AW9" t="s">
        <v>156</v>
      </c>
      <c r="AX9" t="s">
        <v>157</v>
      </c>
      <c r="AY9" t="s">
        <v>82</v>
      </c>
      <c r="AZ9">
        <v>15000000</v>
      </c>
      <c r="BA9">
        <v>2000</v>
      </c>
      <c r="BB9">
        <v>25</v>
      </c>
      <c r="BC9" t="s">
        <v>158</v>
      </c>
      <c r="BD9" t="s">
        <v>159</v>
      </c>
      <c r="BE9" t="s">
        <v>136</v>
      </c>
      <c r="BG9" t="s">
        <v>160</v>
      </c>
      <c r="BH9" t="s">
        <v>127</v>
      </c>
      <c r="BI9" t="s">
        <v>144</v>
      </c>
      <c r="BJ9" s="5">
        <v>0.13254583415556251</v>
      </c>
      <c r="BL9" s="5">
        <v>8.6282253833476208E-3</v>
      </c>
      <c r="BN9" s="5">
        <v>5.8695969997785813E-2</v>
      </c>
      <c r="BP9" s="5">
        <v>1.6692855034817541E-2</v>
      </c>
      <c r="BR9" s="5">
        <v>-0.1094150938841332</v>
      </c>
      <c r="BT9" s="5">
        <v>-7.9322182815907416E-3</v>
      </c>
      <c r="BV9" s="5">
        <v>-0.1022942962896739</v>
      </c>
    </row>
    <row r="10" spans="1:75" x14ac:dyDescent="0.3">
      <c r="A10" t="s">
        <v>161</v>
      </c>
      <c r="B10" t="s">
        <v>162</v>
      </c>
      <c r="C10" t="s">
        <v>163</v>
      </c>
      <c r="E10" t="s">
        <v>78</v>
      </c>
      <c r="F10" s="4">
        <v>965238394</v>
      </c>
      <c r="G10" s="4">
        <v>874310139</v>
      </c>
      <c r="H10" s="4">
        <v>563410651</v>
      </c>
      <c r="I10" s="4">
        <v>753827469.89563811</v>
      </c>
      <c r="J10" s="5">
        <v>0.104</v>
      </c>
      <c r="K10" s="5">
        <v>0.55181684522325436</v>
      </c>
      <c r="L10" s="5">
        <v>-0.25259999999999999</v>
      </c>
      <c r="M10" s="4">
        <v>37977850</v>
      </c>
      <c r="N10" s="4">
        <v>23102287</v>
      </c>
      <c r="O10" s="4">
        <v>9264282</v>
      </c>
      <c r="P10" s="4">
        <v>11635621.703089669</v>
      </c>
      <c r="Q10" s="5">
        <v>0.64390000000000003</v>
      </c>
      <c r="R10" s="5">
        <v>1.493694276577505</v>
      </c>
      <c r="S10" s="5">
        <v>-0.20380000000000001</v>
      </c>
      <c r="T10" s="4">
        <v>127062966</v>
      </c>
      <c r="U10" s="4">
        <v>254075116</v>
      </c>
      <c r="V10" s="4">
        <v>287930814</v>
      </c>
      <c r="W10" s="4">
        <v>205078927.35042739</v>
      </c>
      <c r="X10" s="5">
        <v>-0.49990000000000001</v>
      </c>
      <c r="Y10" s="5">
        <v>-0.1175827537513925</v>
      </c>
      <c r="Z10" s="5">
        <v>0.40400000000000003</v>
      </c>
      <c r="AA10" s="4">
        <v>61752113</v>
      </c>
      <c r="AB10" s="4">
        <v>63767155</v>
      </c>
      <c r="AC10" s="4">
        <v>73499748</v>
      </c>
      <c r="AD10" s="4">
        <v>72981578.790586829</v>
      </c>
      <c r="AE10" s="5">
        <v>-3.1600000000000003E-2</v>
      </c>
      <c r="AF10" s="5">
        <v>-0.13241668529258091</v>
      </c>
      <c r="AG10" s="5">
        <v>7.1000000000000004E-3</v>
      </c>
      <c r="AH10" s="5">
        <v>3.9345565029399357E-2</v>
      </c>
      <c r="AI10" s="5">
        <v>2.6423446291522421E-2</v>
      </c>
      <c r="AJ10" s="5">
        <v>1.6443214169907489E-2</v>
      </c>
      <c r="AK10" s="5">
        <v>1.543539094522588E-2</v>
      </c>
      <c r="AL10" s="5">
        <f>IFERROR(Table2[[#This Row],[Resultat d''exploitation 2023 (Dhs)]]/Table2[[#This Row],[Charges personnel 2023]], "")</f>
        <v>0.61500486631121432</v>
      </c>
      <c r="AM10" s="5">
        <f>IFERROR(Table2[[#This Row],[Resultat d''exploitation 2022 (Dhs)]]/Table2[[#This Row],[Charges personnel 2022]], "")</f>
        <v>0.36229132380141471</v>
      </c>
      <c r="AN10" s="5">
        <f>IFERROR(Table2[[#This Row],[Resultat d''exploitation 2021 (Dhs)]]/Table2[[#This Row],[Charges personnel 2021]], "")</f>
        <v>0.12604508521580238</v>
      </c>
      <c r="AO10" s="5">
        <f>IFERROR(Table2[[#This Row],[Resultat d''exploitation 2020 (Dhs)]]/Table2[[#This Row],[Charges personnel 2020]], "")</f>
        <v>0.15943231012413275</v>
      </c>
      <c r="AP10" s="5">
        <v>6.397602227994259E-2</v>
      </c>
      <c r="AQ10" s="5">
        <v>7.2934250851687768E-2</v>
      </c>
      <c r="AR10" s="5">
        <v>0.13045502045363361</v>
      </c>
      <c r="AS10" s="5">
        <v>9.6814697931730448E-2</v>
      </c>
      <c r="AU10">
        <v>105</v>
      </c>
      <c r="AV10" t="s">
        <v>164</v>
      </c>
      <c r="AW10" t="s">
        <v>165</v>
      </c>
      <c r="AX10" t="s">
        <v>166</v>
      </c>
      <c r="AY10" t="s">
        <v>82</v>
      </c>
      <c r="AZ10">
        <v>24488000</v>
      </c>
      <c r="BA10">
        <v>1963</v>
      </c>
      <c r="BB10">
        <v>62</v>
      </c>
      <c r="BC10" t="s">
        <v>167</v>
      </c>
      <c r="BD10" t="s">
        <v>168</v>
      </c>
      <c r="BE10" t="s">
        <v>10982</v>
      </c>
      <c r="BH10" t="s">
        <v>153</v>
      </c>
      <c r="BI10" t="s">
        <v>89</v>
      </c>
      <c r="BJ10" s="5">
        <v>8.5894273870463334E-2</v>
      </c>
      <c r="BL10" s="5">
        <v>0.48336124167815281</v>
      </c>
      <c r="BN10" s="5">
        <v>-0.1474903235484393</v>
      </c>
      <c r="BP10" s="5">
        <v>-5.4170498179809567E-2</v>
      </c>
      <c r="BR10" s="5">
        <v>0.3660273171816204</v>
      </c>
      <c r="BT10" s="5">
        <v>0.56831779810580652</v>
      </c>
      <c r="BV10" s="5">
        <v>-0.12898564383348191</v>
      </c>
    </row>
    <row r="11" spans="1:75" x14ac:dyDescent="0.3">
      <c r="A11" t="s">
        <v>169</v>
      </c>
      <c r="B11" t="s">
        <v>169</v>
      </c>
      <c r="C11" t="s">
        <v>170</v>
      </c>
      <c r="E11" t="s">
        <v>78</v>
      </c>
      <c r="F11" s="4">
        <v>961987480</v>
      </c>
      <c r="G11" s="4">
        <v>764574376</v>
      </c>
      <c r="H11" s="4">
        <v>760945119</v>
      </c>
      <c r="I11" s="4">
        <v>934018803.24045658</v>
      </c>
      <c r="J11" s="5">
        <v>0.25819999999999999</v>
      </c>
      <c r="K11" s="5">
        <v>4.7694070299963004E-3</v>
      </c>
      <c r="L11" s="5">
        <v>-0.18529999999999999</v>
      </c>
      <c r="M11" s="4">
        <v>23643767</v>
      </c>
      <c r="N11" s="4">
        <v>87927731</v>
      </c>
      <c r="O11" s="4">
        <v>41056296</v>
      </c>
      <c r="P11" s="4">
        <v>37101297.668534249</v>
      </c>
      <c r="Q11" s="5">
        <v>-0.73109999999999997</v>
      </c>
      <c r="R11" s="5">
        <v>1.141638178953114</v>
      </c>
      <c r="S11" s="5">
        <v>0.1066</v>
      </c>
      <c r="T11" s="4">
        <v>227117850</v>
      </c>
      <c r="U11" s="4">
        <v>154271056</v>
      </c>
      <c r="V11" s="4">
        <v>117373758</v>
      </c>
      <c r="X11" s="5">
        <v>0.47220000000000001</v>
      </c>
      <c r="Y11" s="5">
        <v>0.31435730293307979</v>
      </c>
      <c r="AA11" s="4">
        <v>5129094</v>
      </c>
      <c r="AB11" s="4">
        <v>4911043</v>
      </c>
      <c r="AC11" s="4">
        <v>4977822</v>
      </c>
      <c r="AD11" s="4">
        <v>4776263.6729994239</v>
      </c>
      <c r="AE11" s="5">
        <v>4.4400000000000002E-2</v>
      </c>
      <c r="AF11" s="5">
        <v>-1.341530492653213E-2</v>
      </c>
      <c r="AG11" s="5">
        <v>4.2200000000000001E-2</v>
      </c>
      <c r="AH11" s="5">
        <v>2.4578040246428151E-2</v>
      </c>
      <c r="AI11" s="5">
        <v>0.1150021943712118</v>
      </c>
      <c r="AJ11" s="5">
        <v>5.3954345687839293E-2</v>
      </c>
      <c r="AK11" s="5">
        <v>3.9722217090080121E-2</v>
      </c>
      <c r="AL11" s="5">
        <f>IFERROR(Table2[[#This Row],[Resultat d''exploitation 2023 (Dhs)]]/Table2[[#This Row],[Charges personnel 2023]], "")</f>
        <v>4.6097355595354657</v>
      </c>
      <c r="AM11" s="5">
        <f>IFERROR(Table2[[#This Row],[Resultat d''exploitation 2022 (Dhs)]]/Table2[[#This Row],[Charges personnel 2022]], "")</f>
        <v>17.90408493674358</v>
      </c>
      <c r="AN11" s="5">
        <f>IFERROR(Table2[[#This Row],[Resultat d''exploitation 2021 (Dhs)]]/Table2[[#This Row],[Charges personnel 2021]], "")</f>
        <v>8.2478433338918098</v>
      </c>
      <c r="AO11" s="5">
        <f>IFERROR(Table2[[#This Row],[Resultat d''exploitation 2020 (Dhs)]]/Table2[[#This Row],[Charges personnel 2020]], "")</f>
        <v>7.7678495595355557</v>
      </c>
      <c r="AP11" s="5">
        <v>5.3317679352749992E-3</v>
      </c>
      <c r="AQ11" s="5">
        <v>6.4232377570550454E-3</v>
      </c>
      <c r="AR11" s="5">
        <v>6.5416307637817962E-3</v>
      </c>
      <c r="AS11" s="5">
        <v>5.113669721025743E-3</v>
      </c>
      <c r="AU11">
        <v>3347</v>
      </c>
      <c r="AV11" t="s">
        <v>171</v>
      </c>
      <c r="AW11" t="s">
        <v>172</v>
      </c>
      <c r="AX11" t="s">
        <v>173</v>
      </c>
      <c r="AY11" t="s">
        <v>82</v>
      </c>
      <c r="AZ11">
        <v>20000000</v>
      </c>
      <c r="BC11" t="s">
        <v>174</v>
      </c>
      <c r="BD11" t="s">
        <v>175</v>
      </c>
      <c r="BE11" t="s">
        <v>10979</v>
      </c>
      <c r="BH11" t="s">
        <v>176</v>
      </c>
      <c r="BI11" t="s">
        <v>178</v>
      </c>
      <c r="BJ11" s="5">
        <v>9.8834774647640344E-3</v>
      </c>
      <c r="BL11" s="5">
        <v>-0.1394504992297935</v>
      </c>
      <c r="BN11" s="5">
        <v>0.39104163594686631</v>
      </c>
      <c r="BO11" t="s">
        <v>177</v>
      </c>
      <c r="BP11" s="5">
        <v>2.4041258837593778E-2</v>
      </c>
      <c r="BR11" s="5">
        <v>-0.1478724823476161</v>
      </c>
      <c r="BT11" s="5">
        <v>-0.15965348725594269</v>
      </c>
      <c r="BV11" s="5">
        <v>1.4019222701189051E-2</v>
      </c>
    </row>
    <row r="12" spans="1:75" x14ac:dyDescent="0.3">
      <c r="A12" t="s">
        <v>179</v>
      </c>
      <c r="B12" t="s">
        <v>180</v>
      </c>
      <c r="C12" t="s">
        <v>181</v>
      </c>
      <c r="E12" t="s">
        <v>78</v>
      </c>
      <c r="F12" s="4">
        <v>957978874</v>
      </c>
      <c r="H12" s="4">
        <v>900445844</v>
      </c>
      <c r="I12" s="4">
        <v>858384979.98093426</v>
      </c>
      <c r="L12" s="5">
        <v>4.9000000000000002E-2</v>
      </c>
      <c r="M12" s="4">
        <v>14769002</v>
      </c>
      <c r="O12" s="4">
        <v>15591819</v>
      </c>
      <c r="P12" s="4">
        <v>15054377.715554699</v>
      </c>
      <c r="S12" s="5">
        <v>3.5700000000000003E-2</v>
      </c>
      <c r="T12" s="4">
        <v>279867989</v>
      </c>
      <c r="V12" s="4">
        <v>234011614</v>
      </c>
      <c r="W12" s="4">
        <v>261144530.74433661</v>
      </c>
      <c r="Z12" s="5">
        <v>-0.10390000000000001</v>
      </c>
      <c r="AA12" s="4">
        <v>8926111</v>
      </c>
      <c r="AC12" s="4">
        <v>8074270</v>
      </c>
      <c r="AD12" s="4">
        <v>7502573.8710276894</v>
      </c>
      <c r="AG12" s="5">
        <v>7.6200000000000004E-2</v>
      </c>
      <c r="AH12" s="5">
        <v>1.5416834755794419E-2</v>
      </c>
      <c r="AJ12" s="5">
        <v>1.7315665460498258E-2</v>
      </c>
      <c r="AK12" s="5">
        <v>1.7538025555723352E-2</v>
      </c>
      <c r="AL12" s="5">
        <f>IFERROR(Table2[[#This Row],[Resultat d''exploitation 2023 (Dhs)]]/Table2[[#This Row],[Charges personnel 2023]], "")</f>
        <v>1.6545841744517853</v>
      </c>
      <c r="AM12" s="5" t="str">
        <f>IFERROR(Table2[[#This Row],[Resultat d''exploitation 2022 (Dhs)]]/Table2[[#This Row],[Charges personnel 2022]], "")</f>
        <v/>
      </c>
      <c r="AN12" s="5">
        <f>IFERROR(Table2[[#This Row],[Resultat d''exploitation 2021 (Dhs)]]/Table2[[#This Row],[Charges personnel 2021]], "")</f>
        <v>1.9310499896585078</v>
      </c>
      <c r="AO12" s="5">
        <f>IFERROR(Table2[[#This Row],[Resultat d''exploitation 2020 (Dhs)]]/Table2[[#This Row],[Charges personnel 2020]], "")</f>
        <v>2.0065617445886712</v>
      </c>
      <c r="AP12" s="5">
        <v>9.3176491071555716E-3</v>
      </c>
      <c r="AR12" s="5">
        <v>8.9669690340644179E-3</v>
      </c>
      <c r="AS12" s="5">
        <v>8.7403368488511192E-3</v>
      </c>
      <c r="AT12">
        <v>1526474000017</v>
      </c>
      <c r="AU12">
        <v>85261</v>
      </c>
      <c r="AV12" t="s">
        <v>92</v>
      </c>
      <c r="AW12" t="s">
        <v>182</v>
      </c>
      <c r="AX12" t="s">
        <v>183</v>
      </c>
      <c r="AY12" t="s">
        <v>82</v>
      </c>
      <c r="AZ12">
        <v>21000000</v>
      </c>
      <c r="BA12">
        <v>1996</v>
      </c>
      <c r="BB12">
        <v>29</v>
      </c>
      <c r="BC12" t="s">
        <v>184</v>
      </c>
      <c r="BD12" t="s">
        <v>185</v>
      </c>
      <c r="BE12" t="s">
        <v>10979</v>
      </c>
      <c r="BH12" t="s">
        <v>127</v>
      </c>
      <c r="BI12" t="s">
        <v>178</v>
      </c>
      <c r="BJ12" s="5">
        <v>5.6420721057599772E-2</v>
      </c>
      <c r="BK12" t="s">
        <v>139</v>
      </c>
      <c r="BL12" s="5">
        <v>-9.5235124367449853E-3</v>
      </c>
      <c r="BM12" t="s">
        <v>140</v>
      </c>
      <c r="BN12" s="5">
        <v>3.5228324966003248E-2</v>
      </c>
      <c r="BO12" t="s">
        <v>141</v>
      </c>
      <c r="BP12" s="5">
        <v>9.0751958550185696E-2</v>
      </c>
      <c r="BQ12" t="s">
        <v>128</v>
      </c>
      <c r="BR12" s="5">
        <v>-6.2422321126309299E-2</v>
      </c>
      <c r="BS12" t="s">
        <v>142</v>
      </c>
      <c r="BT12" s="5">
        <v>-9.1932423500037275E-2</v>
      </c>
      <c r="BU12" t="s">
        <v>129</v>
      </c>
      <c r="BV12" s="5">
        <v>3.2497694155616763E-2</v>
      </c>
      <c r="BW12" t="s">
        <v>143</v>
      </c>
    </row>
    <row r="13" spans="1:75" x14ac:dyDescent="0.3">
      <c r="A13" t="s">
        <v>186</v>
      </c>
      <c r="B13" t="s">
        <v>187</v>
      </c>
      <c r="C13" t="s">
        <v>188</v>
      </c>
      <c r="E13" t="s">
        <v>102</v>
      </c>
      <c r="F13" s="4">
        <v>947992146</v>
      </c>
      <c r="G13" s="4">
        <v>1036170232</v>
      </c>
      <c r="H13" s="4">
        <v>1240387808</v>
      </c>
      <c r="J13" s="5">
        <v>-8.5099999999999995E-2</v>
      </c>
      <c r="K13" s="5">
        <v>-0.1646401026218407</v>
      </c>
      <c r="M13" s="4">
        <v>26011533</v>
      </c>
      <c r="N13" s="4">
        <v>30302345</v>
      </c>
      <c r="O13" s="4">
        <v>31096134</v>
      </c>
      <c r="Q13" s="5">
        <v>-0.1416</v>
      </c>
      <c r="R13" s="5">
        <v>-2.5526935277549199E-2</v>
      </c>
      <c r="T13" s="4">
        <v>370839381</v>
      </c>
      <c r="U13" s="4">
        <v>166057397</v>
      </c>
      <c r="V13" s="4">
        <v>126631356</v>
      </c>
      <c r="X13" s="5">
        <v>1.2332000000000001</v>
      </c>
      <c r="Y13" s="5">
        <v>0.31134501157833289</v>
      </c>
      <c r="AA13" s="4">
        <v>18060979</v>
      </c>
      <c r="AC13" s="4">
        <v>21493851</v>
      </c>
      <c r="AH13" s="5">
        <v>2.7438553272571099E-2</v>
      </c>
      <c r="AI13" s="5">
        <v>2.9244562393489031E-2</v>
      </c>
      <c r="AJ13" s="5">
        <v>2.5069686915207091E-2</v>
      </c>
      <c r="AL13" s="5">
        <f>IFERROR(Table2[[#This Row],[Resultat d''exploitation 2023 (Dhs)]]/Table2[[#This Row],[Charges personnel 2023]], "")</f>
        <v>1.4402061482935116</v>
      </c>
      <c r="AM13" s="5" t="str">
        <f>IFERROR(Table2[[#This Row],[Resultat d''exploitation 2022 (Dhs)]]/Table2[[#This Row],[Charges personnel 2022]], "")</f>
        <v/>
      </c>
      <c r="AN13" s="5">
        <f>IFERROR(Table2[[#This Row],[Resultat d''exploitation 2021 (Dhs)]]/Table2[[#This Row],[Charges personnel 2021]], "")</f>
        <v>1.4467455831902807</v>
      </c>
      <c r="AO13" s="5" t="str">
        <f>IFERROR(Table2[[#This Row],[Resultat d''exploitation 2020 (Dhs)]]/Table2[[#This Row],[Charges personnel 2020]], "")</f>
        <v/>
      </c>
      <c r="AP13" s="5">
        <v>1.9051823452554219E-2</v>
      </c>
      <c r="AR13" s="5">
        <v>1.7328331398755569E-2</v>
      </c>
      <c r="AT13">
        <v>1538022000076</v>
      </c>
      <c r="AU13">
        <v>82457</v>
      </c>
      <c r="AV13" t="s">
        <v>92</v>
      </c>
      <c r="AW13" t="s">
        <v>189</v>
      </c>
      <c r="AX13" t="s">
        <v>190</v>
      </c>
      <c r="AY13" t="s">
        <v>82</v>
      </c>
      <c r="AZ13">
        <v>150000000</v>
      </c>
      <c r="BA13">
        <v>1907</v>
      </c>
      <c r="BB13">
        <v>118</v>
      </c>
      <c r="BC13" t="s">
        <v>191</v>
      </c>
      <c r="BD13" t="s">
        <v>192</v>
      </c>
      <c r="BE13" t="s">
        <v>10983</v>
      </c>
      <c r="BF13" t="s">
        <v>193</v>
      </c>
      <c r="BG13" t="s">
        <v>194</v>
      </c>
      <c r="BH13" t="s">
        <v>127</v>
      </c>
      <c r="BI13" t="s">
        <v>195</v>
      </c>
      <c r="BJ13" s="5">
        <v>-0.12577418780360561</v>
      </c>
      <c r="BK13" t="s">
        <v>196</v>
      </c>
      <c r="BL13" s="5">
        <v>-8.540299561501663E-2</v>
      </c>
      <c r="BM13" t="s">
        <v>197</v>
      </c>
      <c r="BN13" s="5">
        <v>0.71128480850073283</v>
      </c>
      <c r="BO13" t="s">
        <v>177</v>
      </c>
      <c r="BP13" s="5">
        <v>-0.1597141433612804</v>
      </c>
      <c r="BQ13" t="s">
        <v>198</v>
      </c>
      <c r="BR13" s="5">
        <v>4.6179364216163872E-2</v>
      </c>
      <c r="BS13" t="s">
        <v>199</v>
      </c>
      <c r="BT13" s="5">
        <v>-4.5201001286961917E-3</v>
      </c>
      <c r="BU13" t="s">
        <v>200</v>
      </c>
      <c r="BV13" s="5">
        <v>4.855182782176648E-2</v>
      </c>
      <c r="BW13" t="s">
        <v>201</v>
      </c>
    </row>
    <row r="14" spans="1:75" x14ac:dyDescent="0.3">
      <c r="A14" t="s">
        <v>202</v>
      </c>
      <c r="C14" t="s">
        <v>203</v>
      </c>
      <c r="E14" t="s">
        <v>78</v>
      </c>
      <c r="F14" s="4">
        <v>947732465</v>
      </c>
      <c r="G14" s="4">
        <v>723183872</v>
      </c>
      <c r="J14" s="5">
        <v>0.3105</v>
      </c>
      <c r="M14" s="4">
        <v>83934588</v>
      </c>
      <c r="N14" s="4">
        <v>2405595</v>
      </c>
      <c r="Q14" s="5">
        <v>33.891399999999997</v>
      </c>
      <c r="T14" s="4">
        <v>54474849</v>
      </c>
      <c r="U14" s="4">
        <v>55019542</v>
      </c>
      <c r="X14" s="5">
        <v>-9.8999999999999991E-3</v>
      </c>
      <c r="AA14" s="4">
        <v>106528495</v>
      </c>
      <c r="AH14" s="5">
        <v>8.8563588459534312E-2</v>
      </c>
      <c r="AI14" s="5">
        <v>3.326394701457059E-3</v>
      </c>
      <c r="AL14" s="5">
        <f>IFERROR(Table2[[#This Row],[Resultat d''exploitation 2023 (Dhs)]]/Table2[[#This Row],[Charges personnel 2023]], "")</f>
        <v>0.78790738571872254</v>
      </c>
      <c r="AM14" s="5" t="str">
        <f>IFERROR(Table2[[#This Row],[Resultat d''exploitation 2022 (Dhs)]]/Table2[[#This Row],[Charges personnel 2022]], "")</f>
        <v/>
      </c>
      <c r="AN14" s="5" t="str">
        <f>IFERROR(Table2[[#This Row],[Resultat d''exploitation 2021 (Dhs)]]/Table2[[#This Row],[Charges personnel 2021]], "")</f>
        <v/>
      </c>
      <c r="AO14" s="5" t="str">
        <f>IFERROR(Table2[[#This Row],[Resultat d''exploitation 2020 (Dhs)]]/Table2[[#This Row],[Charges personnel 2020]], "")</f>
        <v/>
      </c>
      <c r="AP14" s="5">
        <v>0.1124035515655782</v>
      </c>
      <c r="AW14" t="s">
        <v>204</v>
      </c>
      <c r="AX14" t="s">
        <v>205</v>
      </c>
      <c r="AY14" t="s">
        <v>122</v>
      </c>
      <c r="AZ14">
        <v>40000000</v>
      </c>
      <c r="BA14">
        <v>2008</v>
      </c>
      <c r="BB14">
        <v>17</v>
      </c>
      <c r="BC14" t="s">
        <v>206</v>
      </c>
      <c r="BD14" t="s">
        <v>207</v>
      </c>
      <c r="BE14" t="s">
        <v>10979</v>
      </c>
      <c r="BG14" t="s">
        <v>208</v>
      </c>
      <c r="BH14" t="s">
        <v>153</v>
      </c>
      <c r="BI14" t="s">
        <v>195</v>
      </c>
      <c r="BJ14" s="5">
        <v>0.31050000102878389</v>
      </c>
      <c r="BK14" t="s">
        <v>209</v>
      </c>
      <c r="BL14" s="5">
        <v>33.891404413461117</v>
      </c>
      <c r="BM14" t="s">
        <v>210</v>
      </c>
      <c r="BN14" s="5">
        <v>-9.8999915339171851E-3</v>
      </c>
      <c r="BO14" t="s">
        <v>211</v>
      </c>
      <c r="BQ14" t="s">
        <v>212</v>
      </c>
      <c r="BR14" s="5">
        <v>25.62449781462821</v>
      </c>
      <c r="BS14" t="s">
        <v>213</v>
      </c>
      <c r="BU14" t="s">
        <v>214</v>
      </c>
      <c r="BV14" s="5"/>
      <c r="BW14" t="s">
        <v>215</v>
      </c>
    </row>
    <row r="15" spans="1:75" x14ac:dyDescent="0.3">
      <c r="A15" t="s">
        <v>216</v>
      </c>
      <c r="B15" t="s">
        <v>216</v>
      </c>
      <c r="C15" t="s">
        <v>217</v>
      </c>
      <c r="E15" t="s">
        <v>78</v>
      </c>
      <c r="F15" s="4">
        <v>946513284</v>
      </c>
      <c r="H15" s="4">
        <v>575911262</v>
      </c>
      <c r="I15" s="4">
        <v>329016945.84095073</v>
      </c>
      <c r="L15" s="5">
        <v>0.75039999999999996</v>
      </c>
      <c r="M15" s="4">
        <v>80265561</v>
      </c>
      <c r="O15" s="4">
        <v>29635251</v>
      </c>
      <c r="P15" s="4">
        <v>7656896.1864406774</v>
      </c>
      <c r="S15" s="5">
        <v>2.8704000000000001</v>
      </c>
      <c r="T15" s="4">
        <v>94745100</v>
      </c>
      <c r="V15" s="4">
        <v>83372423</v>
      </c>
      <c r="W15" s="4">
        <v>76904734.803062439</v>
      </c>
      <c r="Z15" s="5">
        <v>8.4099999999999994E-2</v>
      </c>
      <c r="AA15" s="4">
        <v>91984035</v>
      </c>
      <c r="AC15" s="4">
        <v>70701753</v>
      </c>
      <c r="AD15" s="4">
        <v>52952181.695626117</v>
      </c>
      <c r="AG15" s="5">
        <v>0.3352</v>
      </c>
      <c r="AH15" s="5">
        <v>8.4801304278366574E-2</v>
      </c>
      <c r="AJ15" s="5">
        <v>5.1458016113600499E-2</v>
      </c>
      <c r="AK15" s="5">
        <v>2.3272042012517129E-2</v>
      </c>
      <c r="AL15" s="5">
        <f>IFERROR(Table2[[#This Row],[Resultat d''exploitation 2023 (Dhs)]]/Table2[[#This Row],[Charges personnel 2023]], "")</f>
        <v>0.87260317510533214</v>
      </c>
      <c r="AM15" s="5" t="str">
        <f>IFERROR(Table2[[#This Row],[Resultat d''exploitation 2022 (Dhs)]]/Table2[[#This Row],[Charges personnel 2022]], "")</f>
        <v/>
      </c>
      <c r="AN15" s="5">
        <f>IFERROR(Table2[[#This Row],[Resultat d''exploitation 2021 (Dhs)]]/Table2[[#This Row],[Charges personnel 2021]], "")</f>
        <v>0.41915864518946228</v>
      </c>
      <c r="AO15" s="5">
        <f>IFERROR(Table2[[#This Row],[Resultat d''exploitation 2020 (Dhs)]]/Table2[[#This Row],[Charges personnel 2020]], "")</f>
        <v>0.14460020231939077</v>
      </c>
      <c r="AP15" s="5">
        <v>9.7181979962575993E-2</v>
      </c>
      <c r="AR15" s="5">
        <v>0.1227650120167298</v>
      </c>
      <c r="AS15" s="5">
        <v>0.16094059094823521</v>
      </c>
      <c r="AT15">
        <v>180760000035</v>
      </c>
      <c r="AU15">
        <v>72345</v>
      </c>
      <c r="AV15" t="s">
        <v>218</v>
      </c>
      <c r="AW15" t="s">
        <v>219</v>
      </c>
      <c r="AX15" t="s">
        <v>220</v>
      </c>
      <c r="AY15" t="s">
        <v>82</v>
      </c>
      <c r="AZ15">
        <v>4100000</v>
      </c>
      <c r="BA15">
        <v>2011</v>
      </c>
      <c r="BB15">
        <v>14</v>
      </c>
      <c r="BC15" t="s">
        <v>221</v>
      </c>
      <c r="BD15" t="s">
        <v>222</v>
      </c>
      <c r="BE15" t="s">
        <v>10979</v>
      </c>
      <c r="BH15" t="s">
        <v>223</v>
      </c>
      <c r="BI15" t="s">
        <v>224</v>
      </c>
      <c r="BJ15" s="5">
        <v>0.69611081527599805</v>
      </c>
      <c r="BK15" t="s">
        <v>139</v>
      </c>
      <c r="BL15" s="5">
        <v>2.2377122115765138</v>
      </c>
      <c r="BM15" t="s">
        <v>140</v>
      </c>
      <c r="BN15" s="5">
        <v>0.10994597284738911</v>
      </c>
      <c r="BO15" t="s">
        <v>141</v>
      </c>
      <c r="BP15" s="5">
        <v>0.31799662795632438</v>
      </c>
      <c r="BQ15" t="s">
        <v>128</v>
      </c>
      <c r="BR15" s="5">
        <v>0.90890370040453994</v>
      </c>
      <c r="BS15" t="s">
        <v>142</v>
      </c>
      <c r="BT15" s="5">
        <v>1.4565405881173501</v>
      </c>
      <c r="BU15" t="s">
        <v>129</v>
      </c>
      <c r="BV15" s="5">
        <v>-0.22293011984487901</v>
      </c>
      <c r="BW15" t="s">
        <v>143</v>
      </c>
    </row>
    <row r="16" spans="1:75" x14ac:dyDescent="0.3">
      <c r="A16" t="s">
        <v>225</v>
      </c>
      <c r="C16" t="s">
        <v>226</v>
      </c>
      <c r="E16" t="s">
        <v>102</v>
      </c>
      <c r="F16" s="4">
        <v>938058982</v>
      </c>
      <c r="G16" s="4">
        <v>1237218388</v>
      </c>
      <c r="J16" s="5">
        <v>-0.24179999999999999</v>
      </c>
      <c r="M16" s="4">
        <v>-67078027</v>
      </c>
      <c r="N16" s="4">
        <v>171423529</v>
      </c>
      <c r="Q16" s="5">
        <v>-1.3913</v>
      </c>
      <c r="AH16" s="5">
        <v>-7.150725944437468E-2</v>
      </c>
      <c r="AI16" s="5">
        <v>0.13855559427718431</v>
      </c>
      <c r="AL16" s="5" t="str">
        <f>IFERROR(Table2[[#This Row],[Resultat d''exploitation 2023 (Dhs)]]/Table2[[#This Row],[Charges personnel 2023]], "")</f>
        <v/>
      </c>
      <c r="AM16" s="5" t="str">
        <f>IFERROR(Table2[[#This Row],[Resultat d''exploitation 2022 (Dhs)]]/Table2[[#This Row],[Charges personnel 2022]], "")</f>
        <v/>
      </c>
      <c r="AN16" s="5" t="str">
        <f>IFERROR(Table2[[#This Row],[Resultat d''exploitation 2021 (Dhs)]]/Table2[[#This Row],[Charges personnel 2021]], "")</f>
        <v/>
      </c>
      <c r="AO16" s="5" t="str">
        <f>IFERROR(Table2[[#This Row],[Resultat d''exploitation 2020 (Dhs)]]/Table2[[#This Row],[Charges personnel 2020]], "")</f>
        <v/>
      </c>
      <c r="AP16" s="5">
        <v>0</v>
      </c>
      <c r="AT16">
        <v>19383000071</v>
      </c>
      <c r="AU16">
        <v>35107</v>
      </c>
      <c r="AV16" t="s">
        <v>218</v>
      </c>
      <c r="AW16" t="s">
        <v>227</v>
      </c>
      <c r="AX16" t="s">
        <v>228</v>
      </c>
      <c r="AY16" t="s">
        <v>82</v>
      </c>
      <c r="AZ16">
        <v>21000000</v>
      </c>
      <c r="BA16">
        <v>2008</v>
      </c>
      <c r="BB16">
        <v>17</v>
      </c>
      <c r="BC16" t="s">
        <v>229</v>
      </c>
      <c r="BD16" t="s">
        <v>230</v>
      </c>
      <c r="BE16" t="s">
        <v>10984</v>
      </c>
      <c r="BF16" t="s">
        <v>232</v>
      </c>
      <c r="BH16" t="s">
        <v>233</v>
      </c>
      <c r="BI16" t="s">
        <v>195</v>
      </c>
      <c r="BJ16" s="5">
        <v>-0.241799999823475</v>
      </c>
      <c r="BK16" t="s">
        <v>209</v>
      </c>
      <c r="BM16" t="s">
        <v>234</v>
      </c>
      <c r="BO16" t="s">
        <v>235</v>
      </c>
      <c r="BQ16" t="s">
        <v>236</v>
      </c>
      <c r="BS16" t="s">
        <v>237</v>
      </c>
      <c r="BU16" t="s">
        <v>238</v>
      </c>
      <c r="BV16" s="5"/>
      <c r="BW16" t="s">
        <v>215</v>
      </c>
    </row>
    <row r="17" spans="1:75" x14ac:dyDescent="0.3">
      <c r="A17" t="s">
        <v>239</v>
      </c>
      <c r="B17" t="s">
        <v>239</v>
      </c>
      <c r="C17" t="s">
        <v>240</v>
      </c>
      <c r="E17" t="s">
        <v>241</v>
      </c>
      <c r="F17" s="4">
        <v>926483666</v>
      </c>
      <c r="H17" s="4">
        <v>785069841</v>
      </c>
      <c r="I17" s="4">
        <v>556708155.58076859</v>
      </c>
      <c r="L17" s="5">
        <v>0.41020000000000001</v>
      </c>
      <c r="M17" s="4">
        <v>87527540</v>
      </c>
      <c r="O17" s="4">
        <v>69023012</v>
      </c>
      <c r="P17" s="4">
        <v>49692593.232541397</v>
      </c>
      <c r="S17" s="5">
        <v>0.38900000000000001</v>
      </c>
      <c r="T17" s="4">
        <v>160778067</v>
      </c>
      <c r="V17" s="4">
        <v>142427453</v>
      </c>
      <c r="W17" s="4">
        <v>142956391.6491017</v>
      </c>
      <c r="Z17" s="5">
        <v>-3.7000000000000002E-3</v>
      </c>
      <c r="AA17" s="4">
        <v>157353676</v>
      </c>
      <c r="AC17" s="4">
        <v>153663400</v>
      </c>
      <c r="AD17" s="4">
        <v>125871068.15203141</v>
      </c>
      <c r="AG17" s="5">
        <v>0.2208</v>
      </c>
      <c r="AH17" s="5">
        <v>9.4472836610159941E-2</v>
      </c>
      <c r="AJ17" s="5">
        <v>8.7919581666874913E-2</v>
      </c>
      <c r="AK17" s="5">
        <v>8.9261478809666686E-2</v>
      </c>
      <c r="AL17" s="5">
        <f>IFERROR(Table2[[#This Row],[Resultat d''exploitation 2023 (Dhs)]]/Table2[[#This Row],[Charges personnel 2023]], "")</f>
        <v>0.55624718929349959</v>
      </c>
      <c r="AM17" s="5" t="str">
        <f>IFERROR(Table2[[#This Row],[Resultat d''exploitation 2022 (Dhs)]]/Table2[[#This Row],[Charges personnel 2022]], "")</f>
        <v/>
      </c>
      <c r="AN17" s="5">
        <f>IFERROR(Table2[[#This Row],[Resultat d''exploitation 2021 (Dhs)]]/Table2[[#This Row],[Charges personnel 2021]], "")</f>
        <v>0.44918316267894631</v>
      </c>
      <c r="AO17" s="5">
        <f>IFERROR(Table2[[#This Row],[Resultat d''exploitation 2020 (Dhs)]]/Table2[[#This Row],[Charges personnel 2020]], "")</f>
        <v>0.39478963642797543</v>
      </c>
      <c r="AP17" s="5">
        <v>0.16983966558132499</v>
      </c>
      <c r="AR17" s="5">
        <v>0.19573213996383801</v>
      </c>
      <c r="AS17" s="5">
        <v>0.2260988399221856</v>
      </c>
      <c r="AT17">
        <v>79770000095</v>
      </c>
      <c r="AU17">
        <v>13553</v>
      </c>
      <c r="AV17" t="s">
        <v>92</v>
      </c>
      <c r="AW17" t="s">
        <v>242</v>
      </c>
      <c r="AX17" t="s">
        <v>243</v>
      </c>
      <c r="AY17" t="s">
        <v>82</v>
      </c>
      <c r="AZ17">
        <v>170000000</v>
      </c>
      <c r="BA17">
        <v>2006</v>
      </c>
      <c r="BB17">
        <v>19</v>
      </c>
      <c r="BC17" t="s">
        <v>244</v>
      </c>
      <c r="BD17" t="s">
        <v>245</v>
      </c>
      <c r="BE17" t="s">
        <v>246</v>
      </c>
      <c r="BF17" t="s">
        <v>247</v>
      </c>
      <c r="BG17" t="s">
        <v>248</v>
      </c>
      <c r="BH17" t="s">
        <v>138</v>
      </c>
      <c r="BI17" t="s">
        <v>249</v>
      </c>
      <c r="BJ17" s="5">
        <v>0.29004568879358122</v>
      </c>
      <c r="BK17" t="s">
        <v>139</v>
      </c>
      <c r="BL17" s="5">
        <v>0.32716992229995329</v>
      </c>
      <c r="BM17" t="s">
        <v>140</v>
      </c>
      <c r="BN17" s="5">
        <v>6.0502294867938788E-2</v>
      </c>
      <c r="BO17" t="s">
        <v>141</v>
      </c>
      <c r="BP17" s="5">
        <v>0.1180867161604133</v>
      </c>
      <c r="BQ17" t="s">
        <v>128</v>
      </c>
      <c r="BR17" s="5">
        <v>2.877745635589846E-2</v>
      </c>
      <c r="BS17" t="s">
        <v>142</v>
      </c>
      <c r="BT17" s="5">
        <v>0.18700088563572789</v>
      </c>
      <c r="BU17" t="s">
        <v>129</v>
      </c>
      <c r="BV17" s="5">
        <v>-0.13329680811071079</v>
      </c>
      <c r="BW17" t="s">
        <v>143</v>
      </c>
    </row>
    <row r="18" spans="1:75" x14ac:dyDescent="0.3">
      <c r="A18" t="s">
        <v>250</v>
      </c>
      <c r="B18" t="s">
        <v>250</v>
      </c>
      <c r="C18" t="s">
        <v>251</v>
      </c>
      <c r="E18" t="s">
        <v>102</v>
      </c>
      <c r="F18" s="4">
        <v>926190194</v>
      </c>
      <c r="G18" s="4">
        <v>1098292652</v>
      </c>
      <c r="H18" s="4">
        <v>940623136</v>
      </c>
      <c r="I18" s="4">
        <v>1138355483.480576</v>
      </c>
      <c r="J18" s="5">
        <v>-0.15670000000000001</v>
      </c>
      <c r="K18" s="5">
        <v>0.16762240898144359</v>
      </c>
      <c r="L18" s="5">
        <v>-0.17369999999999999</v>
      </c>
      <c r="M18" s="4">
        <v>-19332620</v>
      </c>
      <c r="N18" s="4">
        <v>157303661</v>
      </c>
      <c r="O18" s="4">
        <v>39779052</v>
      </c>
      <c r="P18" s="4">
        <v>45571144.460992098</v>
      </c>
      <c r="Q18" s="5">
        <v>-1.1229</v>
      </c>
      <c r="R18" s="5">
        <v>2.9544346355966451</v>
      </c>
      <c r="S18" s="5">
        <v>-0.12709999999999999</v>
      </c>
      <c r="T18" s="4">
        <v>472559021</v>
      </c>
      <c r="U18" s="4">
        <v>610936032</v>
      </c>
      <c r="V18" s="4">
        <v>220456097</v>
      </c>
      <c r="W18" s="4">
        <v>265385935.9576261</v>
      </c>
      <c r="X18" s="5">
        <v>-0.22650000000000001</v>
      </c>
      <c r="Y18" s="5">
        <v>1.7712367238362201</v>
      </c>
      <c r="Z18" s="5">
        <v>-0.16930000000000001</v>
      </c>
      <c r="AA18" s="4">
        <v>10753461</v>
      </c>
      <c r="AB18" s="4">
        <v>13534878</v>
      </c>
      <c r="AC18" s="4">
        <v>11660742</v>
      </c>
      <c r="AD18" s="4">
        <v>13799694.674556211</v>
      </c>
      <c r="AE18" s="5">
        <v>-0.20549999999999999</v>
      </c>
      <c r="AF18" s="5">
        <v>0.16072184771775239</v>
      </c>
      <c r="AG18" s="5">
        <v>-0.155</v>
      </c>
      <c r="AH18" s="5">
        <v>-2.0873272169409301E-2</v>
      </c>
      <c r="AI18" s="5">
        <v>0.14322563363557861</v>
      </c>
      <c r="AJ18" s="5">
        <v>4.2290105864459623E-2</v>
      </c>
      <c r="AK18" s="5">
        <v>4.0032437250318458E-2</v>
      </c>
      <c r="AL18" s="5">
        <f>IFERROR(Table2[[#This Row],[Resultat d''exploitation 2023 (Dhs)]]/Table2[[#This Row],[Charges personnel 2023]], "")</f>
        <v>-1.7978044464010239</v>
      </c>
      <c r="AM18" s="5">
        <f>IFERROR(Table2[[#This Row],[Resultat d''exploitation 2022 (Dhs)]]/Table2[[#This Row],[Charges personnel 2022]], "")</f>
        <v>11.622096704528847</v>
      </c>
      <c r="AN18" s="5">
        <f>IFERROR(Table2[[#This Row],[Resultat d''exploitation 2021 (Dhs)]]/Table2[[#This Row],[Charges personnel 2021]], "")</f>
        <v>3.4113654173979664</v>
      </c>
      <c r="AO18" s="5">
        <f>IFERROR(Table2[[#This Row],[Resultat d''exploitation 2020 (Dhs)]]/Table2[[#This Row],[Charges personnel 2020]], "")</f>
        <v>3.3023299091548659</v>
      </c>
      <c r="AP18" s="5">
        <v>1.1610424154415089E-2</v>
      </c>
      <c r="AQ18" s="5">
        <v>1.2323562372335711E-2</v>
      </c>
      <c r="AR18" s="5">
        <v>1.2396826692555429E-2</v>
      </c>
      <c r="AS18" s="5">
        <v>1.212248271722906E-2</v>
      </c>
      <c r="AT18">
        <v>1527411000035</v>
      </c>
      <c r="AU18">
        <v>4325</v>
      </c>
      <c r="AV18" t="s">
        <v>252</v>
      </c>
      <c r="AW18" t="s">
        <v>253</v>
      </c>
      <c r="AX18" t="s">
        <v>254</v>
      </c>
      <c r="AY18" t="s">
        <v>122</v>
      </c>
      <c r="AZ18">
        <v>37000000</v>
      </c>
      <c r="BC18" t="s">
        <v>255</v>
      </c>
      <c r="BD18" t="s">
        <v>256</v>
      </c>
      <c r="BE18" t="s">
        <v>10979</v>
      </c>
      <c r="BH18" t="s">
        <v>127</v>
      </c>
      <c r="BI18" t="s">
        <v>178</v>
      </c>
      <c r="BJ18" s="5">
        <v>-6.644317516202991E-2</v>
      </c>
      <c r="BM18" t="s">
        <v>87</v>
      </c>
      <c r="BN18" s="5">
        <v>0.21206539309788311</v>
      </c>
      <c r="BP18" s="5">
        <v>-7.9777328096222289E-2</v>
      </c>
      <c r="BS18" t="s">
        <v>87</v>
      </c>
      <c r="BU18" t="s">
        <v>87</v>
      </c>
      <c r="BV18" s="5">
        <v>-1.42831722498592E-2</v>
      </c>
    </row>
    <row r="19" spans="1:75" x14ac:dyDescent="0.3">
      <c r="A19" t="s">
        <v>257</v>
      </c>
      <c r="C19" t="s">
        <v>258</v>
      </c>
      <c r="E19" t="s">
        <v>241</v>
      </c>
      <c r="F19" s="4">
        <v>922429000</v>
      </c>
      <c r="M19" s="4">
        <v>838062000</v>
      </c>
      <c r="AA19" s="4">
        <v>71963000</v>
      </c>
      <c r="AH19" s="5">
        <v>0.90853821811760038</v>
      </c>
      <c r="AL19" s="5">
        <f>IFERROR(Table2[[#This Row],[Resultat d''exploitation 2023 (Dhs)]]/Table2[[#This Row],[Charges personnel 2023]], "")</f>
        <v>11.645734613620888</v>
      </c>
      <c r="AM19" s="5" t="str">
        <f>IFERROR(Table2[[#This Row],[Resultat d''exploitation 2022 (Dhs)]]/Table2[[#This Row],[Charges personnel 2022]], "")</f>
        <v/>
      </c>
      <c r="AN19" s="5" t="str">
        <f>IFERROR(Table2[[#This Row],[Resultat d''exploitation 2021 (Dhs)]]/Table2[[#This Row],[Charges personnel 2021]], "")</f>
        <v/>
      </c>
      <c r="AO19" s="5" t="str">
        <f>IFERROR(Table2[[#This Row],[Resultat d''exploitation 2020 (Dhs)]]/Table2[[#This Row],[Charges personnel 2020]], "")</f>
        <v/>
      </c>
      <c r="AP19" s="5">
        <v>7.8014676468324398E-2</v>
      </c>
      <c r="AW19" t="s">
        <v>259</v>
      </c>
      <c r="AX19" t="s">
        <v>260</v>
      </c>
      <c r="AY19" t="s">
        <v>82</v>
      </c>
      <c r="AZ19">
        <v>406566800</v>
      </c>
      <c r="BA19">
        <v>1949</v>
      </c>
      <c r="BB19">
        <v>76</v>
      </c>
      <c r="BC19" t="s">
        <v>261</v>
      </c>
      <c r="BD19" t="s">
        <v>262</v>
      </c>
      <c r="BE19" t="s">
        <v>263</v>
      </c>
      <c r="BF19" t="s">
        <v>257</v>
      </c>
      <c r="BH19" t="s">
        <v>127</v>
      </c>
      <c r="BI19" t="s">
        <v>268</v>
      </c>
      <c r="BK19" t="s">
        <v>264</v>
      </c>
      <c r="BM19" t="s">
        <v>265</v>
      </c>
      <c r="BO19" t="s">
        <v>235</v>
      </c>
      <c r="BQ19" t="s">
        <v>212</v>
      </c>
      <c r="BS19" t="s">
        <v>266</v>
      </c>
      <c r="BU19" t="s">
        <v>214</v>
      </c>
      <c r="BV19" s="5"/>
      <c r="BW19" t="s">
        <v>267</v>
      </c>
    </row>
    <row r="20" spans="1:75" x14ac:dyDescent="0.3">
      <c r="A20" t="s">
        <v>269</v>
      </c>
      <c r="B20" t="s">
        <v>269</v>
      </c>
      <c r="C20" t="s">
        <v>270</v>
      </c>
      <c r="E20" t="s">
        <v>78</v>
      </c>
      <c r="F20" s="4">
        <v>911694102</v>
      </c>
      <c r="H20" s="4">
        <v>869813607</v>
      </c>
      <c r="I20" s="4">
        <v>677319426.10185325</v>
      </c>
      <c r="L20" s="5">
        <v>0.28420000000000001</v>
      </c>
      <c r="M20" s="4">
        <v>28409036</v>
      </c>
      <c r="O20" s="4">
        <v>28156688</v>
      </c>
      <c r="P20" s="4">
        <v>28675718.5049394</v>
      </c>
      <c r="S20" s="5">
        <v>-1.8100000000000002E-2</v>
      </c>
      <c r="T20" s="4">
        <v>222497686</v>
      </c>
      <c r="V20" s="4">
        <v>249907107</v>
      </c>
      <c r="W20" s="4">
        <v>217518589.0852119</v>
      </c>
      <c r="Z20" s="5">
        <v>0.1489</v>
      </c>
      <c r="AA20" s="4">
        <v>180200521</v>
      </c>
      <c r="AC20" s="4">
        <v>185447368</v>
      </c>
      <c r="AD20" s="4">
        <v>151682780.9586128</v>
      </c>
      <c r="AG20" s="5">
        <v>0.22259999999999999</v>
      </c>
      <c r="AH20" s="5">
        <v>3.1160710525250278E-2</v>
      </c>
      <c r="AJ20" s="5">
        <v>3.2370944502826113E-2</v>
      </c>
      <c r="AK20" s="5">
        <v>4.2337067858773079E-2</v>
      </c>
      <c r="AL20" s="5">
        <f>IFERROR(Table2[[#This Row],[Resultat d''exploitation 2023 (Dhs)]]/Table2[[#This Row],[Charges personnel 2023]], "")</f>
        <v>0.15765235218160106</v>
      </c>
      <c r="AM20" s="5" t="str">
        <f>IFERROR(Table2[[#This Row],[Resultat d''exploitation 2022 (Dhs)]]/Table2[[#This Row],[Charges personnel 2022]], "")</f>
        <v/>
      </c>
      <c r="AN20" s="5">
        <f>IFERROR(Table2[[#This Row],[Resultat d''exploitation 2021 (Dhs)]]/Table2[[#This Row],[Charges personnel 2021]], "")</f>
        <v>0.15183115459476351</v>
      </c>
      <c r="AO20" s="5">
        <f>IFERROR(Table2[[#This Row],[Resultat d''exploitation 2020 (Dhs)]]/Table2[[#This Row],[Charges personnel 2020]], "")</f>
        <v>0.18905058519967191</v>
      </c>
      <c r="AP20" s="5">
        <v>0.19765458677937131</v>
      </c>
      <c r="AR20" s="5">
        <v>0.2132035720154008</v>
      </c>
      <c r="AS20" s="5">
        <v>0.2239457117472417</v>
      </c>
      <c r="AT20">
        <v>1524593000073</v>
      </c>
      <c r="AU20">
        <v>32097</v>
      </c>
      <c r="AV20" t="s">
        <v>92</v>
      </c>
      <c r="AW20" t="s">
        <v>271</v>
      </c>
      <c r="AX20" t="s">
        <v>272</v>
      </c>
      <c r="AY20" t="s">
        <v>82</v>
      </c>
      <c r="AZ20">
        <v>230000000</v>
      </c>
      <c r="BA20">
        <v>1965</v>
      </c>
      <c r="BB20">
        <v>60</v>
      </c>
      <c r="BC20" t="s">
        <v>273</v>
      </c>
      <c r="BD20" t="s">
        <v>274</v>
      </c>
      <c r="BE20" t="s">
        <v>275</v>
      </c>
      <c r="BF20" t="s">
        <v>276</v>
      </c>
      <c r="BG20" t="s">
        <v>277</v>
      </c>
      <c r="BH20" t="s">
        <v>97</v>
      </c>
      <c r="BI20" t="s">
        <v>278</v>
      </c>
      <c r="BJ20" s="5">
        <v>0.16018649752446579</v>
      </c>
      <c r="BK20" t="s">
        <v>139</v>
      </c>
      <c r="BL20" s="5">
        <v>-4.6608324360019049E-3</v>
      </c>
      <c r="BM20" t="s">
        <v>140</v>
      </c>
      <c r="BN20" s="5">
        <v>1.1380464132747511E-2</v>
      </c>
      <c r="BO20" t="s">
        <v>141</v>
      </c>
      <c r="BP20" s="5">
        <v>8.9958292603179446E-2</v>
      </c>
      <c r="BQ20" t="s">
        <v>128</v>
      </c>
      <c r="BR20" s="5">
        <v>-0.1420869233629323</v>
      </c>
      <c r="BS20" t="s">
        <v>142</v>
      </c>
      <c r="BT20" s="5">
        <v>-8.6809858396691308E-2</v>
      </c>
      <c r="BU20" t="s">
        <v>129</v>
      </c>
      <c r="BV20" s="5">
        <v>-6.0531824039613442E-2</v>
      </c>
      <c r="BW20" t="s">
        <v>143</v>
      </c>
    </row>
    <row r="21" spans="1:75" x14ac:dyDescent="0.3">
      <c r="A21" t="s">
        <v>279</v>
      </c>
      <c r="B21" t="s">
        <v>279</v>
      </c>
      <c r="G21" s="4">
        <v>908956494</v>
      </c>
      <c r="H21" s="4">
        <v>550011863</v>
      </c>
      <c r="I21" s="4">
        <v>487253599.39759028</v>
      </c>
      <c r="K21" s="5">
        <v>0.65261252555928961</v>
      </c>
      <c r="L21" s="5">
        <v>0.1288</v>
      </c>
      <c r="N21" s="4">
        <v>22373821</v>
      </c>
      <c r="O21" s="4">
        <v>7293895</v>
      </c>
      <c r="P21" s="4">
        <v>9315319.2848020438</v>
      </c>
      <c r="R21" s="5">
        <v>2.067472317602598</v>
      </c>
      <c r="S21" s="5">
        <v>-0.217</v>
      </c>
      <c r="U21" s="4">
        <v>128164389</v>
      </c>
      <c r="V21" s="4">
        <v>74191265</v>
      </c>
      <c r="W21" s="4">
        <v>65314961.704375394</v>
      </c>
      <c r="Y21" s="5">
        <v>0.72748623439700077</v>
      </c>
      <c r="Z21" s="5">
        <v>0.13589999999999999</v>
      </c>
      <c r="AB21" s="4">
        <v>182684721</v>
      </c>
      <c r="AC21" s="4">
        <v>131350347</v>
      </c>
      <c r="AD21" s="4">
        <v>120042356.973131</v>
      </c>
      <c r="AE21" s="5">
        <v>0.39079999999999998</v>
      </c>
      <c r="AF21" s="5">
        <v>0.39082023894462953</v>
      </c>
      <c r="AG21" s="5">
        <v>9.4200000000000006E-2</v>
      </c>
      <c r="AI21" s="5">
        <v>2.4614842566931479E-2</v>
      </c>
      <c r="AJ21" s="5">
        <v>1.3261341237652539E-2</v>
      </c>
      <c r="AK21" s="5">
        <v>1.9118010203144561E-2</v>
      </c>
      <c r="AL21" s="5" t="str">
        <f>IFERROR(Table2[[#This Row],[Resultat d''exploitation 2023 (Dhs)]]/Table2[[#This Row],[Charges personnel 2023]], "")</f>
        <v/>
      </c>
      <c r="AM21" s="5">
        <f>IFERROR(Table2[[#This Row],[Resultat d''exploitation 2022 (Dhs)]]/Table2[[#This Row],[Charges personnel 2022]], "")</f>
        <v>0.12247231666407395</v>
      </c>
      <c r="AN21" s="5">
        <f>IFERROR(Table2[[#This Row],[Resultat d''exploitation 2021 (Dhs)]]/Table2[[#This Row],[Charges personnel 2021]], "")</f>
        <v>5.5530077891609984E-2</v>
      </c>
      <c r="AO21" s="5">
        <f>IFERROR(Table2[[#This Row],[Resultat d''exploitation 2020 (Dhs)]]/Table2[[#This Row],[Charges personnel 2020]], "")</f>
        <v>7.7600269768837396E-2</v>
      </c>
      <c r="AQ21" s="5">
        <v>0.20098290974969371</v>
      </c>
      <c r="AR21" s="5">
        <v>0.23881366173369251</v>
      </c>
      <c r="AS21" s="5">
        <v>0.24636525440046789</v>
      </c>
      <c r="BE21" t="s">
        <v>10979</v>
      </c>
      <c r="BH21"/>
      <c r="BJ21" s="5">
        <v>0.36582173758193148</v>
      </c>
      <c r="BK21" t="s">
        <v>280</v>
      </c>
      <c r="BL21" s="5">
        <v>0.54978412196113102</v>
      </c>
      <c r="BM21" t="s">
        <v>281</v>
      </c>
      <c r="BN21" s="5">
        <v>0.40080391691755102</v>
      </c>
      <c r="BO21" t="s">
        <v>282</v>
      </c>
      <c r="BP21" s="5">
        <v>0.23362697175978361</v>
      </c>
      <c r="BQ21" t="s">
        <v>283</v>
      </c>
      <c r="BR21" s="5">
        <v>0.1346898935031515</v>
      </c>
      <c r="BS21" t="s">
        <v>284</v>
      </c>
      <c r="BT21" s="5">
        <v>0.25628261819725401</v>
      </c>
      <c r="BU21" t="s">
        <v>285</v>
      </c>
      <c r="BV21" s="5">
        <v>-9.6787715544919495E-2</v>
      </c>
      <c r="BW21" t="s">
        <v>286</v>
      </c>
    </row>
    <row r="22" spans="1:75" x14ac:dyDescent="0.3">
      <c r="A22" t="s">
        <v>287</v>
      </c>
      <c r="B22" t="s">
        <v>287</v>
      </c>
      <c r="C22" t="s">
        <v>288</v>
      </c>
      <c r="E22" t="s">
        <v>78</v>
      </c>
      <c r="F22" s="4">
        <v>908584797</v>
      </c>
      <c r="G22" s="4">
        <v>920272254</v>
      </c>
      <c r="H22" s="4">
        <v>903450071</v>
      </c>
      <c r="I22" s="4">
        <v>685990942.29309034</v>
      </c>
      <c r="J22" s="5">
        <v>-1.2699999999999999E-2</v>
      </c>
      <c r="K22" s="5">
        <v>1.8619936552088601E-2</v>
      </c>
      <c r="L22" s="5">
        <v>0.317</v>
      </c>
      <c r="M22" s="4">
        <v>100230707</v>
      </c>
      <c r="N22" s="4">
        <v>56910462</v>
      </c>
      <c r="O22" s="4">
        <v>96862875</v>
      </c>
      <c r="P22" s="4">
        <v>98558073.870573863</v>
      </c>
      <c r="Q22" s="5">
        <v>0.7612000000000001</v>
      </c>
      <c r="R22" s="5">
        <v>-0.41246362964138739</v>
      </c>
      <c r="S22" s="5">
        <v>-1.72E-2</v>
      </c>
      <c r="V22" s="4">
        <v>149977769</v>
      </c>
      <c r="W22" s="4">
        <v>223780616.23396</v>
      </c>
      <c r="Z22" s="5">
        <v>-0.32979999999999998</v>
      </c>
      <c r="AA22" s="4">
        <v>119939651</v>
      </c>
      <c r="AB22" s="4">
        <v>114043597</v>
      </c>
      <c r="AC22" s="4">
        <v>112598195</v>
      </c>
      <c r="AD22" s="4">
        <v>83647719.337344915</v>
      </c>
      <c r="AE22" s="5">
        <v>5.1700000000000003E-2</v>
      </c>
      <c r="AF22" s="5">
        <v>1.283681323665979E-2</v>
      </c>
      <c r="AG22" s="5">
        <v>0.34610000000000002</v>
      </c>
      <c r="AH22" s="5">
        <v>0.1103151927381413</v>
      </c>
      <c r="AI22" s="5">
        <v>6.1840897356881523E-2</v>
      </c>
      <c r="AJ22" s="5">
        <v>0.1072144196001729</v>
      </c>
      <c r="AK22" s="5">
        <v>0.14367255862172129</v>
      </c>
      <c r="AL22" s="5">
        <f>IFERROR(Table2[[#This Row],[Resultat d''exploitation 2023 (Dhs)]]/Table2[[#This Row],[Charges personnel 2023]], "")</f>
        <v>0.83567616017158497</v>
      </c>
      <c r="AM22" s="5">
        <f>IFERROR(Table2[[#This Row],[Resultat d''exploitation 2022 (Dhs)]]/Table2[[#This Row],[Charges personnel 2022]], "")</f>
        <v>0.49902373738702754</v>
      </c>
      <c r="AN22" s="5">
        <f>IFERROR(Table2[[#This Row],[Resultat d''exploitation 2021 (Dhs)]]/Table2[[#This Row],[Charges personnel 2021]], "")</f>
        <v>0.86025246674691369</v>
      </c>
      <c r="AO22" s="5">
        <f>IFERROR(Table2[[#This Row],[Resultat d''exploitation 2020 (Dhs)]]/Table2[[#This Row],[Charges personnel 2020]], "")</f>
        <v>1.1782517760358369</v>
      </c>
      <c r="AP22" s="5">
        <v>0.13200710753252901</v>
      </c>
      <c r="AQ22" s="5">
        <v>0.123923758979264</v>
      </c>
      <c r="AR22" s="5">
        <v>0.12463134224492189</v>
      </c>
      <c r="AS22" s="5">
        <v>0.1219370609438839</v>
      </c>
      <c r="AT22">
        <v>230831000007</v>
      </c>
      <c r="AU22">
        <v>31765</v>
      </c>
      <c r="AV22" t="s">
        <v>92</v>
      </c>
      <c r="AW22" t="s">
        <v>289</v>
      </c>
      <c r="AX22" t="s">
        <v>290</v>
      </c>
      <c r="AY22" t="s">
        <v>82</v>
      </c>
      <c r="AZ22">
        <v>150000000</v>
      </c>
      <c r="BA22">
        <v>1973</v>
      </c>
      <c r="BB22">
        <v>52</v>
      </c>
      <c r="BC22" t="s">
        <v>291</v>
      </c>
      <c r="BD22" t="s">
        <v>292</v>
      </c>
      <c r="BE22" t="s">
        <v>10985</v>
      </c>
      <c r="BF22" t="s">
        <v>293</v>
      </c>
      <c r="BG22" t="s">
        <v>294</v>
      </c>
      <c r="BH22" t="s">
        <v>97</v>
      </c>
      <c r="BI22" t="s">
        <v>278</v>
      </c>
      <c r="BJ22" s="5">
        <v>9.8202331582702529E-2</v>
      </c>
      <c r="BL22" s="5">
        <v>5.6253102721348647E-3</v>
      </c>
      <c r="BN22" s="5">
        <v>-0.32979999999999998</v>
      </c>
      <c r="BO22" t="s">
        <v>295</v>
      </c>
      <c r="BP22" s="5">
        <v>0.12763762655769589</v>
      </c>
      <c r="BR22" s="5">
        <v>-8.4298693098882826E-2</v>
      </c>
      <c r="BT22" s="5">
        <v>-0.1082017071903003</v>
      </c>
      <c r="BV22" s="5">
        <v>2.6803161975236241E-2</v>
      </c>
    </row>
    <row r="23" spans="1:75" x14ac:dyDescent="0.3">
      <c r="A23" t="s">
        <v>296</v>
      </c>
      <c r="C23" t="s">
        <v>297</v>
      </c>
      <c r="E23" t="s">
        <v>102</v>
      </c>
      <c r="F23" s="4">
        <v>907007031</v>
      </c>
      <c r="M23" s="4">
        <v>27777216</v>
      </c>
      <c r="T23" s="4">
        <v>56962713</v>
      </c>
      <c r="AA23" s="4">
        <v>76919021</v>
      </c>
      <c r="AH23" s="5">
        <v>3.0625138560805711E-2</v>
      </c>
      <c r="AL23" s="5">
        <f>IFERROR(Table2[[#This Row],[Resultat d''exploitation 2023 (Dhs)]]/Table2[[#This Row],[Charges personnel 2023]], "")</f>
        <v>0.36112284892445523</v>
      </c>
      <c r="AM23" s="5" t="str">
        <f>IFERROR(Table2[[#This Row],[Resultat d''exploitation 2022 (Dhs)]]/Table2[[#This Row],[Charges personnel 2022]], "")</f>
        <v/>
      </c>
      <c r="AN23" s="5" t="str">
        <f>IFERROR(Table2[[#This Row],[Resultat d''exploitation 2021 (Dhs)]]/Table2[[#This Row],[Charges personnel 2021]], "")</f>
        <v/>
      </c>
      <c r="AO23" s="5" t="str">
        <f>IFERROR(Table2[[#This Row],[Resultat d''exploitation 2020 (Dhs)]]/Table2[[#This Row],[Charges personnel 2020]], "")</f>
        <v/>
      </c>
      <c r="AP23" s="5">
        <v>8.4805319441895261E-2</v>
      </c>
      <c r="AT23">
        <v>1509051000085</v>
      </c>
      <c r="AU23">
        <v>24494</v>
      </c>
      <c r="AV23" t="s">
        <v>298</v>
      </c>
      <c r="AW23" t="s">
        <v>299</v>
      </c>
      <c r="AX23" t="s">
        <v>300</v>
      </c>
      <c r="AY23" t="s">
        <v>82</v>
      </c>
      <c r="AZ23">
        <v>160000000</v>
      </c>
      <c r="BA23">
        <v>1975</v>
      </c>
      <c r="BB23">
        <v>50</v>
      </c>
      <c r="BC23" t="s">
        <v>301</v>
      </c>
      <c r="BD23" t="s">
        <v>302</v>
      </c>
      <c r="BE23" t="s">
        <v>303</v>
      </c>
      <c r="BH23" t="s">
        <v>223</v>
      </c>
      <c r="BI23" t="s">
        <v>89</v>
      </c>
      <c r="BK23" t="s">
        <v>264</v>
      </c>
      <c r="BM23" t="s">
        <v>265</v>
      </c>
      <c r="BO23" t="s">
        <v>304</v>
      </c>
      <c r="BQ23" t="s">
        <v>212</v>
      </c>
      <c r="BS23" t="s">
        <v>266</v>
      </c>
      <c r="BU23" t="s">
        <v>214</v>
      </c>
      <c r="BV23" s="5"/>
      <c r="BW23" t="s">
        <v>267</v>
      </c>
    </row>
    <row r="24" spans="1:75" x14ac:dyDescent="0.3">
      <c r="A24" t="s">
        <v>305</v>
      </c>
      <c r="B24" t="s">
        <v>305</v>
      </c>
      <c r="C24" t="s">
        <v>306</v>
      </c>
      <c r="E24" t="s">
        <v>78</v>
      </c>
      <c r="F24" s="4">
        <v>904614741</v>
      </c>
      <c r="G24" s="4">
        <v>897702432</v>
      </c>
      <c r="H24" s="4">
        <v>649228682</v>
      </c>
      <c r="I24" s="4">
        <v>737006109.66057444</v>
      </c>
      <c r="J24" s="5">
        <v>7.7000000000000002E-3</v>
      </c>
      <c r="K24" s="5">
        <v>0.38272146146494501</v>
      </c>
      <c r="L24" s="5">
        <v>-0.1191</v>
      </c>
      <c r="M24" s="4">
        <v>31248831</v>
      </c>
      <c r="N24" s="4">
        <v>94094643</v>
      </c>
      <c r="O24" s="4">
        <v>8193486</v>
      </c>
      <c r="P24" s="4">
        <v>-3147829.7283798838</v>
      </c>
      <c r="Q24" s="5">
        <v>-0.66790000000000005</v>
      </c>
      <c r="R24" s="5">
        <v>10.48407930397391</v>
      </c>
      <c r="S24" s="5">
        <v>-3.6029</v>
      </c>
      <c r="T24" s="4">
        <v>311741701</v>
      </c>
      <c r="U24" s="4">
        <v>333128554</v>
      </c>
      <c r="V24" s="4">
        <v>217581519</v>
      </c>
      <c r="X24" s="5">
        <v>-6.4199999999999993E-2</v>
      </c>
      <c r="Y24" s="5">
        <v>0.53105169745597736</v>
      </c>
      <c r="AA24" s="4">
        <v>150684753</v>
      </c>
      <c r="AB24" s="4">
        <v>168268847</v>
      </c>
      <c r="AC24" s="4">
        <v>148269720</v>
      </c>
      <c r="AD24" s="4">
        <v>142649336.15547431</v>
      </c>
      <c r="AE24" s="5">
        <v>-0.1045</v>
      </c>
      <c r="AF24" s="5">
        <v>0.13488342056624911</v>
      </c>
      <c r="AG24" s="5">
        <v>3.9399999999999998E-2</v>
      </c>
      <c r="AH24" s="5">
        <v>3.4543800342515092E-2</v>
      </c>
      <c r="AI24" s="5">
        <v>0.1048171862366081</v>
      </c>
      <c r="AJ24" s="5">
        <v>1.2620338914724661E-2</v>
      </c>
      <c r="AK24" s="5">
        <v>-4.271103980168639E-3</v>
      </c>
      <c r="AL24" s="5">
        <f>IFERROR(Table2[[#This Row],[Resultat d''exploitation 2023 (Dhs)]]/Table2[[#This Row],[Charges personnel 2023]], "")</f>
        <v>0.20737885139580114</v>
      </c>
      <c r="AM24" s="5">
        <f>IFERROR(Table2[[#This Row],[Resultat d''exploitation 2022 (Dhs)]]/Table2[[#This Row],[Charges personnel 2022]], "")</f>
        <v>0.55919229659902525</v>
      </c>
      <c r="AN24" s="5">
        <f>IFERROR(Table2[[#This Row],[Resultat d''exploitation 2021 (Dhs)]]/Table2[[#This Row],[Charges personnel 2021]], "")</f>
        <v>5.5260683030898018E-2</v>
      </c>
      <c r="AO24" s="5">
        <f>IFERROR(Table2[[#This Row],[Resultat d''exploitation 2020 (Dhs)]]/Table2[[#This Row],[Charges personnel 2020]], "")</f>
        <v>-2.2066907657733833E-2</v>
      </c>
      <c r="AP24" s="5">
        <v>0.1665733998911256</v>
      </c>
      <c r="AQ24" s="5">
        <v>0.18744390234647379</v>
      </c>
      <c r="AR24" s="5">
        <v>0.22837826502557379</v>
      </c>
      <c r="AS24" s="5">
        <v>0.1935524472397806</v>
      </c>
      <c r="AT24">
        <v>1525913000032</v>
      </c>
      <c r="AU24">
        <v>33373</v>
      </c>
      <c r="AV24" t="s">
        <v>92</v>
      </c>
      <c r="AW24" t="s">
        <v>307</v>
      </c>
      <c r="AX24" t="s">
        <v>308</v>
      </c>
      <c r="AY24" t="s">
        <v>82</v>
      </c>
      <c r="AZ24">
        <v>114138000</v>
      </c>
      <c r="BA24">
        <v>1973</v>
      </c>
      <c r="BB24">
        <v>52</v>
      </c>
      <c r="BC24" t="s">
        <v>309</v>
      </c>
      <c r="BD24" t="s">
        <v>310</v>
      </c>
      <c r="BE24" t="s">
        <v>311</v>
      </c>
      <c r="BF24" t="s">
        <v>312</v>
      </c>
      <c r="BH24" t="s">
        <v>233</v>
      </c>
      <c r="BI24" t="s">
        <v>89</v>
      </c>
      <c r="BJ24" s="5">
        <v>7.0691095347837463E-2</v>
      </c>
      <c r="BM24" t="s">
        <v>87</v>
      </c>
      <c r="BN24" s="5">
        <v>0.19697877142659179</v>
      </c>
      <c r="BO24" t="s">
        <v>177</v>
      </c>
      <c r="BP24" s="5">
        <v>1.8434693141445409E-2</v>
      </c>
      <c r="BS24" t="s">
        <v>87</v>
      </c>
      <c r="BU24" t="s">
        <v>87</v>
      </c>
      <c r="BV24" s="5">
        <v>-4.8806235928781527E-2</v>
      </c>
    </row>
    <row r="25" spans="1:75" x14ac:dyDescent="0.3">
      <c r="A25" t="s">
        <v>313</v>
      </c>
      <c r="B25" t="s">
        <v>313</v>
      </c>
      <c r="C25" t="s">
        <v>314</v>
      </c>
      <c r="E25" t="s">
        <v>78</v>
      </c>
      <c r="F25" s="4">
        <v>903547489</v>
      </c>
      <c r="G25" s="4">
        <v>971556439</v>
      </c>
      <c r="H25" s="4">
        <v>724459407</v>
      </c>
      <c r="I25" s="4">
        <v>652489783.84220481</v>
      </c>
      <c r="J25" s="5">
        <v>-7.0000000000000007E-2</v>
      </c>
      <c r="K25" s="5">
        <v>0.34107781555799438</v>
      </c>
      <c r="L25" s="5">
        <v>0.1103</v>
      </c>
      <c r="M25" s="4">
        <v>17013161</v>
      </c>
      <c r="N25" s="4">
        <v>15635659</v>
      </c>
      <c r="O25" s="4">
        <v>16297542</v>
      </c>
      <c r="P25" s="4">
        <v>13972515.432098771</v>
      </c>
      <c r="Q25" s="5">
        <v>8.8100000000000012E-2</v>
      </c>
      <c r="R25" s="5">
        <v>-4.0612443275188301E-2</v>
      </c>
      <c r="S25" s="5">
        <v>0.16639999999999999</v>
      </c>
      <c r="T25" s="4">
        <v>233909900</v>
      </c>
      <c r="U25" s="4">
        <v>269388345</v>
      </c>
      <c r="V25" s="4">
        <v>221721652</v>
      </c>
      <c r="W25" s="4">
        <v>145381713.98596811</v>
      </c>
      <c r="X25" s="5">
        <v>-0.13170000000000001</v>
      </c>
      <c r="Y25" s="5">
        <v>0.21498438501621839</v>
      </c>
      <c r="Z25" s="5">
        <v>0.52510000000000001</v>
      </c>
      <c r="AA25" s="4">
        <v>8020331</v>
      </c>
      <c r="AB25" s="4">
        <v>7765618</v>
      </c>
      <c r="AC25" s="4">
        <v>7582626</v>
      </c>
      <c r="AD25" s="4">
        <v>7082594.8066504775</v>
      </c>
      <c r="AE25" s="5">
        <v>3.2800000000000003E-2</v>
      </c>
      <c r="AF25" s="5">
        <v>2.4133064191745709E-2</v>
      </c>
      <c r="AG25" s="5">
        <v>7.0599999999999996E-2</v>
      </c>
      <c r="AH25" s="5">
        <v>1.88292936532083E-2</v>
      </c>
      <c r="AI25" s="5">
        <v>1.609341297361316E-2</v>
      </c>
      <c r="AJ25" s="5">
        <v>2.2496142423615459E-2</v>
      </c>
      <c r="AK25" s="5">
        <v>2.14141520344138E-2</v>
      </c>
      <c r="AL25" s="5">
        <f>IFERROR(Table2[[#This Row],[Resultat d''exploitation 2023 (Dhs)]]/Table2[[#This Row],[Charges personnel 2023]], "")</f>
        <v>2.1212542225501667</v>
      </c>
      <c r="AM25" s="5">
        <f>IFERROR(Table2[[#This Row],[Resultat d''exploitation 2022 (Dhs)]]/Table2[[#This Row],[Charges personnel 2022]], "")</f>
        <v>2.013446837070791</v>
      </c>
      <c r="AN25" s="5">
        <f>IFERROR(Table2[[#This Row],[Resultat d''exploitation 2021 (Dhs)]]/Table2[[#This Row],[Charges personnel 2021]], "")</f>
        <v>2.1493268954581168</v>
      </c>
      <c r="AO25" s="5">
        <f>IFERROR(Table2[[#This Row],[Resultat d''exploitation 2020 (Dhs)]]/Table2[[#This Row],[Charges personnel 2020]], "")</f>
        <v>1.9727961027756007</v>
      </c>
      <c r="AP25" s="5">
        <v>8.8764908293602705E-3</v>
      </c>
      <c r="AQ25" s="5">
        <v>7.9929664281706229E-3</v>
      </c>
      <c r="AR25" s="5">
        <v>1.0466598855275819E-2</v>
      </c>
      <c r="AS25" s="5">
        <v>1.0854721379612129E-2</v>
      </c>
      <c r="AT25">
        <v>190728000074</v>
      </c>
      <c r="AU25">
        <v>137317</v>
      </c>
      <c r="AV25" t="s">
        <v>92</v>
      </c>
      <c r="AW25" t="s">
        <v>315</v>
      </c>
      <c r="AX25" t="s">
        <v>316</v>
      </c>
      <c r="AY25" t="s">
        <v>122</v>
      </c>
      <c r="AZ25">
        <v>30000000</v>
      </c>
      <c r="BA25">
        <v>2006</v>
      </c>
      <c r="BB25">
        <v>19</v>
      </c>
      <c r="BC25" t="s">
        <v>317</v>
      </c>
      <c r="BD25" t="s">
        <v>318</v>
      </c>
      <c r="BE25" t="s">
        <v>10980</v>
      </c>
      <c r="BF25" t="s">
        <v>319</v>
      </c>
      <c r="BH25" t="s">
        <v>86</v>
      </c>
      <c r="BI25" t="s">
        <v>89</v>
      </c>
      <c r="BJ25" s="5">
        <v>0.1146172389882183</v>
      </c>
      <c r="BL25" s="5">
        <v>6.7833327672725652E-2</v>
      </c>
      <c r="BN25" s="5">
        <v>0.17178051719265761</v>
      </c>
      <c r="BP25" s="5">
        <v>4.2317345712402872E-2</v>
      </c>
      <c r="BR25" s="5">
        <v>-4.197307351711177E-2</v>
      </c>
      <c r="BT25" s="5">
        <v>2.4480051171827281E-2</v>
      </c>
      <c r="BV25" s="5">
        <v>-6.4865220765331855E-2</v>
      </c>
    </row>
    <row r="26" spans="1:75" x14ac:dyDescent="0.3">
      <c r="A26" t="s">
        <v>320</v>
      </c>
      <c r="B26" t="s">
        <v>320</v>
      </c>
      <c r="C26" t="s">
        <v>321</v>
      </c>
      <c r="E26" t="s">
        <v>78</v>
      </c>
      <c r="F26" s="4">
        <v>902908389</v>
      </c>
      <c r="G26" s="4">
        <v>762333999</v>
      </c>
      <c r="H26" s="4">
        <v>690514985</v>
      </c>
      <c r="J26" s="5">
        <v>0.18440000000000001</v>
      </c>
      <c r="K26" s="5">
        <v>0.1040079007119592</v>
      </c>
      <c r="M26" s="4">
        <v>55819433</v>
      </c>
      <c r="N26" s="4">
        <v>18494279</v>
      </c>
      <c r="O26" s="4">
        <v>34368298</v>
      </c>
      <c r="Q26" s="5">
        <v>2.0182000000000002</v>
      </c>
      <c r="R26" s="5">
        <v>-0.46187969506083781</v>
      </c>
      <c r="T26" s="4">
        <v>98747754</v>
      </c>
      <c r="U26" s="4">
        <v>129845830</v>
      </c>
      <c r="V26" s="4">
        <v>91923641</v>
      </c>
      <c r="X26" s="5">
        <v>-0.23949999999999999</v>
      </c>
      <c r="Y26" s="5">
        <v>0.4125401103291807</v>
      </c>
      <c r="AA26" s="4">
        <v>76379248</v>
      </c>
      <c r="AB26" s="4">
        <v>65663039</v>
      </c>
      <c r="AC26" s="4">
        <v>59474026</v>
      </c>
      <c r="AE26" s="5">
        <v>0.16320000000000001</v>
      </c>
      <c r="AF26" s="5">
        <v>0.10406245240569389</v>
      </c>
      <c r="AH26" s="5">
        <v>6.1821812356646508E-2</v>
      </c>
      <c r="AI26" s="5">
        <v>2.426007370032043E-2</v>
      </c>
      <c r="AJ26" s="5">
        <v>4.9771979966517312E-2</v>
      </c>
      <c r="AL26" s="5">
        <f>IFERROR(Table2[[#This Row],[Resultat d''exploitation 2023 (Dhs)]]/Table2[[#This Row],[Charges personnel 2023]], "")</f>
        <v>0.7308193581586454</v>
      </c>
      <c r="AM26" s="5">
        <f>IFERROR(Table2[[#This Row],[Resultat d''exploitation 2022 (Dhs)]]/Table2[[#This Row],[Charges personnel 2022]], "")</f>
        <v>0.28165432611183289</v>
      </c>
      <c r="AN26" s="5">
        <f>IFERROR(Table2[[#This Row],[Resultat d''exploitation 2021 (Dhs)]]/Table2[[#This Row],[Charges personnel 2021]], "")</f>
        <v>0.57787071620138852</v>
      </c>
      <c r="AO26" s="5" t="str">
        <f>IFERROR(Table2[[#This Row],[Resultat d''exploitation 2020 (Dhs)]]/Table2[[#This Row],[Charges personnel 2020]], "")</f>
        <v/>
      </c>
      <c r="AP26" s="5">
        <v>8.4592466888686754E-2</v>
      </c>
      <c r="AQ26" s="5">
        <v>8.6134212938337021E-2</v>
      </c>
      <c r="AR26" s="5">
        <v>8.6129957049375261E-2</v>
      </c>
      <c r="AU26">
        <v>100877</v>
      </c>
      <c r="AV26" t="s">
        <v>79</v>
      </c>
      <c r="AW26" t="s">
        <v>322</v>
      </c>
      <c r="AX26" t="s">
        <v>323</v>
      </c>
      <c r="AY26" t="s">
        <v>82</v>
      </c>
      <c r="AZ26">
        <v>90000000</v>
      </c>
      <c r="BA26">
        <v>1999</v>
      </c>
      <c r="BB26">
        <v>26</v>
      </c>
      <c r="BC26" t="s">
        <v>324</v>
      </c>
      <c r="BD26" t="s">
        <v>325</v>
      </c>
      <c r="BE26" t="s">
        <v>326</v>
      </c>
      <c r="BF26" t="s">
        <v>327</v>
      </c>
      <c r="BG26" t="s">
        <v>328</v>
      </c>
      <c r="BH26" t="s">
        <v>223</v>
      </c>
      <c r="BI26" t="s">
        <v>331</v>
      </c>
      <c r="BJ26" s="5">
        <v>0.14349768624583131</v>
      </c>
      <c r="BK26" t="s">
        <v>196</v>
      </c>
      <c r="BL26" s="5">
        <v>0.2744232844400567</v>
      </c>
      <c r="BM26" t="s">
        <v>197</v>
      </c>
      <c r="BN26" s="5">
        <v>3.6453933856078979E-2</v>
      </c>
      <c r="BO26" t="s">
        <v>177</v>
      </c>
      <c r="BP26" s="5">
        <v>0.13324554358012849</v>
      </c>
      <c r="BQ26" t="s">
        <v>329</v>
      </c>
      <c r="BR26" s="5">
        <v>0.11449572637445531</v>
      </c>
      <c r="BS26" t="s">
        <v>199</v>
      </c>
      <c r="BT26" s="5">
        <v>0.124578244899973</v>
      </c>
      <c r="BU26" t="s">
        <v>330</v>
      </c>
      <c r="BV26" s="5">
        <v>-8.9655998337532239E-3</v>
      </c>
      <c r="BW26" t="s">
        <v>201</v>
      </c>
    </row>
    <row r="27" spans="1:75" x14ac:dyDescent="0.3">
      <c r="A27" t="s">
        <v>332</v>
      </c>
      <c r="B27" t="s">
        <v>333</v>
      </c>
      <c r="F27" s="4">
        <v>902732775</v>
      </c>
      <c r="G27" s="4">
        <v>611897766</v>
      </c>
      <c r="H27" s="4">
        <v>667339653</v>
      </c>
      <c r="I27" s="4">
        <v>522011618.4292866</v>
      </c>
      <c r="J27" s="5">
        <v>0.4753</v>
      </c>
      <c r="K27" s="5">
        <v>-8.3078963988971896E-2</v>
      </c>
      <c r="L27" s="5">
        <v>0.27839999999999998</v>
      </c>
      <c r="M27" s="4">
        <v>30642126</v>
      </c>
      <c r="N27" s="4">
        <v>14291369</v>
      </c>
      <c r="O27" s="4">
        <v>6328678</v>
      </c>
      <c r="P27" s="4">
        <v>4585998.5507246377</v>
      </c>
      <c r="Q27" s="5">
        <v>1.1440999999999999</v>
      </c>
      <c r="R27" s="5">
        <v>1.2581918372209799</v>
      </c>
      <c r="S27" s="5">
        <v>0.38</v>
      </c>
      <c r="T27" s="4">
        <v>132697871</v>
      </c>
      <c r="U27" s="4">
        <v>124342083</v>
      </c>
      <c r="V27" s="4">
        <v>73366255</v>
      </c>
      <c r="W27" s="4">
        <v>117329689.7489205</v>
      </c>
      <c r="X27" s="5">
        <v>6.7199999999999996E-2</v>
      </c>
      <c r="Y27" s="5">
        <v>0.69481300360772125</v>
      </c>
      <c r="Z27" s="5">
        <v>-0.37469999999999998</v>
      </c>
      <c r="AA27" s="4">
        <v>17040310</v>
      </c>
      <c r="AB27" s="4">
        <v>14411628</v>
      </c>
      <c r="AC27" s="4">
        <v>14096695</v>
      </c>
      <c r="AD27" s="4">
        <v>12938682.88205599</v>
      </c>
      <c r="AE27" s="5">
        <v>0.18240000000000001</v>
      </c>
      <c r="AF27" s="5">
        <v>2.2340910404885679E-2</v>
      </c>
      <c r="AG27" s="5">
        <v>8.9499999999999996E-2</v>
      </c>
      <c r="AH27" s="5">
        <v>3.3943739330833528E-2</v>
      </c>
      <c r="AI27" s="5">
        <v>2.3355811696164939E-2</v>
      </c>
      <c r="AJ27" s="5">
        <v>9.4834436580378059E-3</v>
      </c>
      <c r="AK27" s="5">
        <v>8.7852422988663262E-3</v>
      </c>
      <c r="AL27" s="5">
        <f>IFERROR(Table2[[#This Row],[Resultat d''exploitation 2023 (Dhs)]]/Table2[[#This Row],[Charges personnel 2023]], "")</f>
        <v>1.7982141169966979</v>
      </c>
      <c r="AM27" s="5">
        <f>IFERROR(Table2[[#This Row],[Resultat d''exploitation 2022 (Dhs)]]/Table2[[#This Row],[Charges personnel 2022]], "")</f>
        <v>0.99165541880487063</v>
      </c>
      <c r="AN27" s="5">
        <f>IFERROR(Table2[[#This Row],[Resultat d''exploitation 2021 (Dhs)]]/Table2[[#This Row],[Charges personnel 2021]], "")</f>
        <v>0.44894764340152071</v>
      </c>
      <c r="AO27" s="5">
        <f>IFERROR(Table2[[#This Row],[Resultat d''exploitation 2020 (Dhs)]]/Table2[[#This Row],[Charges personnel 2020]], "")</f>
        <v>0.35444091122170779</v>
      </c>
      <c r="AP27" s="5">
        <v>1.8876361279781831E-2</v>
      </c>
      <c r="AQ27" s="5">
        <v>2.355234616104155E-2</v>
      </c>
      <c r="AR27" s="5">
        <v>2.112371853917094E-2</v>
      </c>
      <c r="AS27" s="5">
        <v>2.4786197136738072E-2</v>
      </c>
      <c r="BE27" t="s">
        <v>10979</v>
      </c>
      <c r="BH27"/>
      <c r="BJ27" s="5">
        <v>0.2003088652799514</v>
      </c>
      <c r="BL27" s="5">
        <v>0.88348280750576569</v>
      </c>
      <c r="BN27" s="5">
        <v>4.1882342036167357E-2</v>
      </c>
      <c r="BP27" s="5">
        <v>9.6131034925955205E-2</v>
      </c>
      <c r="BR27" s="5">
        <v>0.56916512240078787</v>
      </c>
      <c r="BT27" s="5">
        <v>0.71830077563034878</v>
      </c>
      <c r="BV27" s="5">
        <v>-8.6792519298521165E-2</v>
      </c>
    </row>
    <row r="28" spans="1:75" x14ac:dyDescent="0.3">
      <c r="A28" t="s">
        <v>334</v>
      </c>
      <c r="B28" t="s">
        <v>334</v>
      </c>
      <c r="C28" t="s">
        <v>335</v>
      </c>
      <c r="E28" t="s">
        <v>78</v>
      </c>
      <c r="F28" s="4">
        <v>901492531</v>
      </c>
      <c r="G28" s="4">
        <v>866486477</v>
      </c>
      <c r="H28" s="4">
        <v>807677987</v>
      </c>
      <c r="I28" s="4">
        <v>572374733.8955425</v>
      </c>
      <c r="J28" s="5">
        <v>4.0399999999999998E-2</v>
      </c>
      <c r="K28" s="5">
        <v>7.2811802409565904E-2</v>
      </c>
      <c r="L28" s="5">
        <v>0.41110000000000002</v>
      </c>
      <c r="M28" s="4">
        <v>48273884</v>
      </c>
      <c r="N28" s="4">
        <v>57176221</v>
      </c>
      <c r="O28" s="4">
        <v>38947331</v>
      </c>
      <c r="P28" s="4">
        <v>30304490.35169623</v>
      </c>
      <c r="Q28" s="5">
        <v>-0.15570000000000001</v>
      </c>
      <c r="R28" s="5">
        <v>0.46803951726499571</v>
      </c>
      <c r="S28" s="5">
        <v>0.28520000000000001</v>
      </c>
      <c r="T28" s="4">
        <v>237186222</v>
      </c>
      <c r="U28" s="4">
        <v>246863261</v>
      </c>
      <c r="V28" s="4">
        <v>261387403</v>
      </c>
      <c r="W28" s="4">
        <v>514643439.65347499</v>
      </c>
      <c r="X28" s="5">
        <v>-3.9199999999999999E-2</v>
      </c>
      <c r="Y28" s="5">
        <v>-5.5565577504130902E-2</v>
      </c>
      <c r="Z28" s="5">
        <v>-0.49209999999999998</v>
      </c>
      <c r="AA28" s="4">
        <v>27427427</v>
      </c>
      <c r="AB28" s="4">
        <v>27576339</v>
      </c>
      <c r="AC28" s="4">
        <v>28925107</v>
      </c>
      <c r="AD28" s="4">
        <v>30205834.377610691</v>
      </c>
      <c r="AE28" s="5">
        <v>-5.4000000000000003E-3</v>
      </c>
      <c r="AF28" s="5">
        <v>-4.6629663288713159E-2</v>
      </c>
      <c r="AG28" s="5">
        <v>-4.24E-2</v>
      </c>
      <c r="AH28" s="5">
        <v>5.3548845209456318E-2</v>
      </c>
      <c r="AI28" s="5">
        <v>6.5986281976331412E-2</v>
      </c>
      <c r="AJ28" s="5">
        <v>4.8221360030702431E-2</v>
      </c>
      <c r="AK28" s="5">
        <v>5.2945192296392933E-2</v>
      </c>
      <c r="AL28" s="5">
        <f>IFERROR(Table2[[#This Row],[Resultat d''exploitation 2023 (Dhs)]]/Table2[[#This Row],[Charges personnel 2023]], "")</f>
        <v>1.7600587907863177</v>
      </c>
      <c r="AM28" s="5">
        <f>IFERROR(Table2[[#This Row],[Resultat d''exploitation 2022 (Dhs)]]/Table2[[#This Row],[Charges personnel 2022]], "")</f>
        <v>2.0733796824879476</v>
      </c>
      <c r="AN28" s="5">
        <f>IFERROR(Table2[[#This Row],[Resultat d''exploitation 2021 (Dhs)]]/Table2[[#This Row],[Charges personnel 2021]], "")</f>
        <v>1.346488744190298</v>
      </c>
      <c r="AO28" s="5">
        <f>IFERROR(Table2[[#This Row],[Resultat d''exploitation 2020 (Dhs)]]/Table2[[#This Row],[Charges personnel 2020]], "")</f>
        <v>1.0032661231221829</v>
      </c>
      <c r="AP28" s="5">
        <v>3.0424463938237549E-2</v>
      </c>
      <c r="AQ28" s="5">
        <v>3.182546956240611E-2</v>
      </c>
      <c r="AR28" s="5">
        <v>3.5812672210416452E-2</v>
      </c>
      <c r="AS28" s="5">
        <v>5.2772829736966009E-2</v>
      </c>
      <c r="AT28">
        <v>102738000080</v>
      </c>
      <c r="AU28">
        <v>47787</v>
      </c>
      <c r="AV28" t="s">
        <v>92</v>
      </c>
      <c r="AW28" t="s">
        <v>336</v>
      </c>
      <c r="AX28" t="s">
        <v>337</v>
      </c>
      <c r="AY28" t="s">
        <v>122</v>
      </c>
      <c r="AZ28">
        <v>165000000</v>
      </c>
      <c r="BA28">
        <v>1986</v>
      </c>
      <c r="BB28">
        <v>39</v>
      </c>
      <c r="BC28" t="s">
        <v>338</v>
      </c>
      <c r="BD28" t="s">
        <v>339</v>
      </c>
      <c r="BE28" t="s">
        <v>10986</v>
      </c>
      <c r="BH28" t="s">
        <v>86</v>
      </c>
      <c r="BI28" t="s">
        <v>224</v>
      </c>
      <c r="BJ28" s="5">
        <v>0.16348438600599069</v>
      </c>
      <c r="BL28" s="5">
        <v>0.16788949658670191</v>
      </c>
      <c r="BN28" s="5">
        <v>-0.2275666691845056</v>
      </c>
      <c r="BP28" s="5">
        <v>-3.1652110505080211E-2</v>
      </c>
      <c r="BR28" s="5">
        <v>3.7861363965812078E-3</v>
      </c>
      <c r="BT28" s="5">
        <v>0.20606396653155401</v>
      </c>
      <c r="BV28" s="5">
        <v>-0.1677173315414533</v>
      </c>
    </row>
    <row r="29" spans="1:75" x14ac:dyDescent="0.3">
      <c r="A29" t="s">
        <v>340</v>
      </c>
      <c r="B29" t="s">
        <v>340</v>
      </c>
      <c r="C29" t="s">
        <v>341</v>
      </c>
      <c r="E29" t="s">
        <v>102</v>
      </c>
      <c r="F29" s="4">
        <v>901229825</v>
      </c>
      <c r="G29" s="4">
        <v>761559764</v>
      </c>
      <c r="H29" s="4">
        <v>590689775</v>
      </c>
      <c r="I29" s="4">
        <v>444461832.20466518</v>
      </c>
      <c r="J29" s="5">
        <v>0.18340000000000001</v>
      </c>
      <c r="K29" s="5">
        <v>0.28927196005720601</v>
      </c>
      <c r="L29" s="5">
        <v>0.32900000000000001</v>
      </c>
      <c r="M29" s="4">
        <v>97123808</v>
      </c>
      <c r="N29" s="4">
        <v>87036300</v>
      </c>
      <c r="O29" s="4">
        <v>55064254</v>
      </c>
      <c r="P29" s="4">
        <v>33835722.010569014</v>
      </c>
      <c r="Q29" s="5">
        <v>0.1159</v>
      </c>
      <c r="R29" s="5">
        <v>0.58063160176473105</v>
      </c>
      <c r="S29" s="5">
        <v>0.62739999999999996</v>
      </c>
      <c r="T29" s="4">
        <v>252056790</v>
      </c>
      <c r="U29" s="4">
        <v>192718701</v>
      </c>
      <c r="V29" s="4">
        <v>152168888</v>
      </c>
      <c r="W29" s="4">
        <v>191359265.59356141</v>
      </c>
      <c r="X29" s="5">
        <v>0.30790000000000001</v>
      </c>
      <c r="Y29" s="5">
        <v>0.266478999307664</v>
      </c>
      <c r="Z29" s="5">
        <v>-0.20480000000000001</v>
      </c>
      <c r="AA29" s="4">
        <v>70058819</v>
      </c>
      <c r="AB29" s="4">
        <v>70609573</v>
      </c>
      <c r="AC29" s="4">
        <v>61890445</v>
      </c>
      <c r="AD29" s="4">
        <v>62680215.718047403</v>
      </c>
      <c r="AE29" s="5">
        <v>-7.8000000000000014E-3</v>
      </c>
      <c r="AF29" s="5">
        <v>0.1408800340666479</v>
      </c>
      <c r="AG29" s="5">
        <v>-1.26E-2</v>
      </c>
      <c r="AH29" s="5">
        <v>0.10776808013427649</v>
      </c>
      <c r="AI29" s="5">
        <v>0.1142868939698868</v>
      </c>
      <c r="AJ29" s="5">
        <v>9.3220259314629239E-2</v>
      </c>
      <c r="AK29" s="5">
        <v>7.6127396232728448E-2</v>
      </c>
      <c r="AL29" s="5">
        <f>IFERROR(Table2[[#This Row],[Resultat d''exploitation 2023 (Dhs)]]/Table2[[#This Row],[Charges personnel 2023]], "")</f>
        <v>1.3863180879483568</v>
      </c>
      <c r="AM29" s="5">
        <f>IFERROR(Table2[[#This Row],[Resultat d''exploitation 2022 (Dhs)]]/Table2[[#This Row],[Charges personnel 2022]], "")</f>
        <v>1.2326416419484649</v>
      </c>
      <c r="AN29" s="5">
        <f>IFERROR(Table2[[#This Row],[Resultat d''exploitation 2021 (Dhs)]]/Table2[[#This Row],[Charges personnel 2021]], "")</f>
        <v>0.88970525256362265</v>
      </c>
      <c r="AO29" s="5">
        <f>IFERROR(Table2[[#This Row],[Resultat d''exploitation 2020 (Dhs)]]/Table2[[#This Row],[Charges personnel 2020]], "")</f>
        <v>0.53981502174101093</v>
      </c>
      <c r="AP29" s="5">
        <v>7.7736906898304217E-2</v>
      </c>
      <c r="AQ29" s="5">
        <v>9.2717047745710476E-2</v>
      </c>
      <c r="AR29" s="5">
        <v>0.1047765639755657</v>
      </c>
      <c r="AS29" s="5">
        <v>0.1410249681218623</v>
      </c>
      <c r="AT29">
        <v>1526832000051</v>
      </c>
      <c r="AU29">
        <v>2213</v>
      </c>
      <c r="AV29" t="s">
        <v>92</v>
      </c>
      <c r="AW29" t="s">
        <v>342</v>
      </c>
      <c r="AX29" t="s">
        <v>343</v>
      </c>
      <c r="AY29" t="s">
        <v>82</v>
      </c>
      <c r="AZ29">
        <v>51000000</v>
      </c>
      <c r="BA29">
        <v>1912</v>
      </c>
      <c r="BB29">
        <v>113</v>
      </c>
      <c r="BC29" t="s">
        <v>344</v>
      </c>
      <c r="BD29" t="s">
        <v>345</v>
      </c>
      <c r="BE29" t="s">
        <v>346</v>
      </c>
      <c r="BF29" t="s">
        <v>347</v>
      </c>
      <c r="BH29" t="s">
        <v>86</v>
      </c>
      <c r="BI29" t="s">
        <v>178</v>
      </c>
      <c r="BJ29" s="5">
        <v>0.26570849366157029</v>
      </c>
      <c r="BL29" s="5">
        <v>0.42118326388382837</v>
      </c>
      <c r="BN29" s="5">
        <v>9.6182762553834289E-2</v>
      </c>
      <c r="BP29" s="5">
        <v>3.779309440979417E-2</v>
      </c>
      <c r="BR29" s="5">
        <v>0.12283615935331579</v>
      </c>
      <c r="BT29" s="5">
        <v>0.36942832973086309</v>
      </c>
      <c r="BV29" s="5">
        <v>-0.18006942387851041</v>
      </c>
    </row>
    <row r="30" spans="1:75" x14ac:dyDescent="0.3">
      <c r="A30" t="s">
        <v>348</v>
      </c>
      <c r="B30" t="s">
        <v>348</v>
      </c>
      <c r="C30" t="s">
        <v>349</v>
      </c>
      <c r="E30" t="s">
        <v>102</v>
      </c>
      <c r="F30" s="4">
        <v>9971272033</v>
      </c>
      <c r="G30" s="4">
        <v>14048002300</v>
      </c>
      <c r="H30" s="4">
        <v>8187137207</v>
      </c>
      <c r="J30" s="5">
        <v>-0.29020000000000001</v>
      </c>
      <c r="K30" s="5">
        <v>0.71586257135021047</v>
      </c>
      <c r="M30" s="4">
        <v>187336137</v>
      </c>
      <c r="N30" s="4">
        <v>140653305</v>
      </c>
      <c r="O30" s="4">
        <v>357691274</v>
      </c>
      <c r="Q30" s="5">
        <v>0.33189999999999997</v>
      </c>
      <c r="R30" s="5">
        <v>-0.60677457007240276</v>
      </c>
      <c r="T30" s="4">
        <v>591314430</v>
      </c>
      <c r="U30" s="4">
        <v>854006975</v>
      </c>
      <c r="V30" s="4">
        <v>219590492</v>
      </c>
      <c r="X30" s="5">
        <v>-0.30759999999999998</v>
      </c>
      <c r="Y30" s="5">
        <v>2.8890890366965429</v>
      </c>
      <c r="AA30" s="4">
        <v>2427163</v>
      </c>
      <c r="AB30" s="4">
        <v>2830510</v>
      </c>
      <c r="AC30" s="4">
        <v>5011156</v>
      </c>
      <c r="AE30" s="5">
        <v>-0.14249999999999999</v>
      </c>
      <c r="AF30" s="5">
        <v>-0.43515827485713882</v>
      </c>
      <c r="AH30" s="5">
        <v>1.8787586616833801E-2</v>
      </c>
      <c r="AI30" s="5">
        <v>1.0012334992285699E-2</v>
      </c>
      <c r="AJ30" s="5">
        <v>4.3689419751530983E-2</v>
      </c>
      <c r="AL30" s="5">
        <f>IFERROR(Table2[[#This Row],[Resultat d''exploitation 2023 (Dhs)]]/Table2[[#This Row],[Charges personnel 2023]], "")</f>
        <v>77.183171051964777</v>
      </c>
      <c r="AM30" s="5">
        <f>IFERROR(Table2[[#This Row],[Resultat d''exploitation 2022 (Dhs)]]/Table2[[#This Row],[Charges personnel 2022]], "")</f>
        <v>49.691859417560792</v>
      </c>
      <c r="AN30" s="5">
        <f>IFERROR(Table2[[#This Row],[Resultat d''exploitation 2021 (Dhs)]]/Table2[[#This Row],[Charges personnel 2021]], "")</f>
        <v>71.378993988612606</v>
      </c>
      <c r="AO30" s="5" t="str">
        <f>IFERROR(Table2[[#This Row],[Resultat d''exploitation 2020 (Dhs)]]/Table2[[#This Row],[Charges personnel 2020]], "")</f>
        <v/>
      </c>
      <c r="AP30" s="5">
        <v>2.434155834849642E-4</v>
      </c>
      <c r="AQ30" s="5">
        <v>2.014884351207716E-4</v>
      </c>
      <c r="AR30" s="5">
        <v>6.1207670926968988E-4</v>
      </c>
      <c r="AT30">
        <v>1525818000075</v>
      </c>
      <c r="AU30">
        <v>5377</v>
      </c>
      <c r="AV30" t="s">
        <v>92</v>
      </c>
      <c r="AW30" t="s">
        <v>350</v>
      </c>
      <c r="AX30" t="s">
        <v>351</v>
      </c>
      <c r="AY30" t="s">
        <v>82</v>
      </c>
      <c r="AZ30">
        <v>33000000</v>
      </c>
      <c r="BA30">
        <v>1945</v>
      </c>
      <c r="BB30">
        <v>80</v>
      </c>
      <c r="BC30" t="s">
        <v>352</v>
      </c>
      <c r="BD30" t="s">
        <v>353</v>
      </c>
      <c r="BE30" t="s">
        <v>354</v>
      </c>
      <c r="BF30" t="s">
        <v>355</v>
      </c>
      <c r="BG30" t="s">
        <v>356</v>
      </c>
      <c r="BH30" t="s">
        <v>86</v>
      </c>
      <c r="BI30" t="s">
        <v>144</v>
      </c>
      <c r="BJ30" s="5">
        <v>0.1035937899429142</v>
      </c>
      <c r="BK30" t="s">
        <v>196</v>
      </c>
      <c r="BL30" s="5">
        <v>-0.27630327462557608</v>
      </c>
      <c r="BM30" t="s">
        <v>197</v>
      </c>
      <c r="BN30" s="5">
        <v>0.64097691980453875</v>
      </c>
      <c r="BO30" t="s">
        <v>177</v>
      </c>
      <c r="BP30" s="5">
        <v>-0.30404604030908622</v>
      </c>
      <c r="BQ30" t="s">
        <v>329</v>
      </c>
      <c r="BR30" s="5">
        <v>-0.34423631958652229</v>
      </c>
      <c r="BS30" t="s">
        <v>199</v>
      </c>
      <c r="BT30" s="5">
        <v>3.9862932450059008E-2</v>
      </c>
      <c r="BU30" t="s">
        <v>330</v>
      </c>
      <c r="BV30" s="5">
        <v>-0.36937488591077189</v>
      </c>
      <c r="BW30" t="s">
        <v>201</v>
      </c>
    </row>
    <row r="31" spans="1:75" x14ac:dyDescent="0.3">
      <c r="A31" t="s">
        <v>357</v>
      </c>
      <c r="B31" t="s">
        <v>357</v>
      </c>
      <c r="C31" t="s">
        <v>358</v>
      </c>
      <c r="E31" t="s">
        <v>102</v>
      </c>
      <c r="F31" s="4">
        <v>9528453603</v>
      </c>
      <c r="G31" s="4">
        <v>10037347101</v>
      </c>
      <c r="H31" s="4">
        <v>9514874993</v>
      </c>
      <c r="J31" s="5">
        <v>-5.0700000000000002E-2</v>
      </c>
      <c r="K31" s="5">
        <v>5.4911084841826802E-2</v>
      </c>
      <c r="M31" s="4">
        <v>173368788</v>
      </c>
      <c r="N31" s="4">
        <v>267420620</v>
      </c>
      <c r="O31" s="4">
        <v>334016829</v>
      </c>
      <c r="Q31" s="5">
        <v>-0.35170000000000001</v>
      </c>
      <c r="R31" s="5">
        <v>-0.19937980130935259</v>
      </c>
      <c r="T31" s="4">
        <v>682203040</v>
      </c>
      <c r="U31" s="4">
        <v>686804631</v>
      </c>
      <c r="V31" s="4">
        <v>523879748</v>
      </c>
      <c r="X31" s="5">
        <v>-6.7000000000000002E-3</v>
      </c>
      <c r="Y31" s="5">
        <v>0.31099671942271762</v>
      </c>
      <c r="AA31" s="4">
        <v>178530754</v>
      </c>
      <c r="AB31" s="4">
        <v>248927431</v>
      </c>
      <c r="AC31" s="4">
        <v>243352699</v>
      </c>
      <c r="AE31" s="5">
        <v>-0.2828</v>
      </c>
      <c r="AF31" s="5">
        <v>2.29080343998979E-2</v>
      </c>
      <c r="AH31" s="5">
        <v>1.8194850415750089E-2</v>
      </c>
      <c r="AI31" s="5">
        <v>2.6642559762963411E-2</v>
      </c>
      <c r="AJ31" s="5">
        <v>3.5104699667177233E-2</v>
      </c>
      <c r="AL31" s="5">
        <f>IFERROR(Table2[[#This Row],[Resultat d''exploitation 2023 (Dhs)]]/Table2[[#This Row],[Charges personnel 2023]], "")</f>
        <v>0.97108640453061656</v>
      </c>
      <c r="AM31" s="5">
        <f>IFERROR(Table2[[#This Row],[Resultat d''exploitation 2022 (Dhs)]]/Table2[[#This Row],[Charges personnel 2022]], "")</f>
        <v>1.07429148698361</v>
      </c>
      <c r="AN31" s="5">
        <f>IFERROR(Table2[[#This Row],[Resultat d''exploitation 2021 (Dhs)]]/Table2[[#This Row],[Charges personnel 2021]], "")</f>
        <v>1.3725626646943414</v>
      </c>
      <c r="AO31" s="5" t="str">
        <f>IFERROR(Table2[[#This Row],[Resultat d''exploitation 2020 (Dhs)]]/Table2[[#This Row],[Charges personnel 2020]], "")</f>
        <v/>
      </c>
      <c r="AP31" s="5">
        <v>1.8736592676884128E-2</v>
      </c>
      <c r="AQ31" s="5">
        <v>2.480012183450345E-2</v>
      </c>
      <c r="AR31" s="5">
        <v>2.557602692405651E-2</v>
      </c>
      <c r="AT31">
        <v>1536506000074</v>
      </c>
      <c r="AU31">
        <v>869</v>
      </c>
      <c r="AV31" t="s">
        <v>92</v>
      </c>
      <c r="AW31" t="s">
        <v>359</v>
      </c>
      <c r="AX31" t="s">
        <v>360</v>
      </c>
      <c r="AY31" t="s">
        <v>82</v>
      </c>
      <c r="AZ31">
        <v>50000000</v>
      </c>
      <c r="BA31">
        <v>1928</v>
      </c>
      <c r="BB31">
        <v>97</v>
      </c>
      <c r="BC31" t="s">
        <v>361</v>
      </c>
      <c r="BD31" t="s">
        <v>362</v>
      </c>
      <c r="BE31" t="s">
        <v>10987</v>
      </c>
      <c r="BG31" t="s">
        <v>363</v>
      </c>
      <c r="BH31" t="s">
        <v>223</v>
      </c>
      <c r="BI31" t="s">
        <v>195</v>
      </c>
      <c r="BJ31" s="5">
        <v>7.1329202850201057E-4</v>
      </c>
      <c r="BK31" t="s">
        <v>196</v>
      </c>
      <c r="BL31" s="5">
        <v>-0.27955425258190658</v>
      </c>
      <c r="BM31" t="s">
        <v>197</v>
      </c>
      <c r="BN31" s="5">
        <v>0.141145495305248</v>
      </c>
      <c r="BO31" t="s">
        <v>177</v>
      </c>
      <c r="BP31" s="5">
        <v>-0.1434781705805768</v>
      </c>
      <c r="BQ31" t="s">
        <v>329</v>
      </c>
      <c r="BR31" s="5">
        <v>-0.28006777449941789</v>
      </c>
      <c r="BS31" t="s">
        <v>199</v>
      </c>
      <c r="BT31" s="5">
        <v>-0.15887053584327959</v>
      </c>
      <c r="BU31" t="s">
        <v>330</v>
      </c>
      <c r="BV31" s="5">
        <v>-0.144088685298458</v>
      </c>
      <c r="BW31" t="s">
        <v>201</v>
      </c>
    </row>
    <row r="32" spans="1:75" x14ac:dyDescent="0.3">
      <c r="A32" t="s">
        <v>364</v>
      </c>
      <c r="B32" t="s">
        <v>364</v>
      </c>
      <c r="C32" t="s">
        <v>365</v>
      </c>
      <c r="E32" t="s">
        <v>102</v>
      </c>
      <c r="F32" s="4">
        <v>9462216870</v>
      </c>
      <c r="G32" s="4">
        <v>9293995550</v>
      </c>
      <c r="H32" s="4">
        <v>7552815507</v>
      </c>
      <c r="I32" s="4">
        <v>6979775905.1843634</v>
      </c>
      <c r="J32" s="5">
        <v>1.8100000000000002E-2</v>
      </c>
      <c r="K32" s="5">
        <v>0.23053390373249061</v>
      </c>
      <c r="L32" s="5">
        <v>8.2100000000000006E-2</v>
      </c>
      <c r="M32" s="4">
        <v>1397990891</v>
      </c>
      <c r="N32" s="4">
        <v>1098099827</v>
      </c>
      <c r="O32" s="4">
        <v>1016263517</v>
      </c>
      <c r="P32" s="4">
        <v>934753050.95658576</v>
      </c>
      <c r="Q32" s="5">
        <v>0.27310000000000001</v>
      </c>
      <c r="R32" s="5">
        <v>8.0526663243387794E-2</v>
      </c>
      <c r="S32" s="5">
        <v>8.72E-2</v>
      </c>
      <c r="T32" s="4">
        <v>2324560202</v>
      </c>
      <c r="U32" s="4">
        <v>1674272689</v>
      </c>
      <c r="V32" s="4">
        <v>1780261639</v>
      </c>
      <c r="W32" s="4">
        <v>1488264202.474503</v>
      </c>
      <c r="X32" s="5">
        <v>0.38840000000000002</v>
      </c>
      <c r="Y32" s="5">
        <v>-5.9535602901344097E-2</v>
      </c>
      <c r="Z32" s="5">
        <v>0.19620000000000001</v>
      </c>
      <c r="AA32" s="4">
        <v>368690533</v>
      </c>
      <c r="AB32" s="4">
        <v>378376983</v>
      </c>
      <c r="AC32" s="4">
        <v>364967304</v>
      </c>
      <c r="AD32" s="4">
        <v>330826055.11240029</v>
      </c>
      <c r="AE32" s="5">
        <v>-2.5600000000000001E-2</v>
      </c>
      <c r="AF32" s="5">
        <v>3.6742137865588088E-2</v>
      </c>
      <c r="AG32" s="5">
        <v>0.1032</v>
      </c>
      <c r="AH32" s="5">
        <v>0.14774454128528131</v>
      </c>
      <c r="AI32" s="5">
        <v>0.1181515335457633</v>
      </c>
      <c r="AJ32" s="5">
        <v>0.13455426205739041</v>
      </c>
      <c r="AK32" s="5">
        <v>0.13392307484575261</v>
      </c>
      <c r="AL32" s="5">
        <f>IFERROR(Table2[[#This Row],[Resultat d''exploitation 2023 (Dhs)]]/Table2[[#This Row],[Charges personnel 2023]], "")</f>
        <v>3.7917732240767896</v>
      </c>
      <c r="AM32" s="5">
        <f>IFERROR(Table2[[#This Row],[Resultat d''exploitation 2022 (Dhs)]]/Table2[[#This Row],[Charges personnel 2022]], "")</f>
        <v>2.9021316737968705</v>
      </c>
      <c r="AN32" s="5">
        <f>IFERROR(Table2[[#This Row],[Resultat d''exploitation 2021 (Dhs)]]/Table2[[#This Row],[Charges personnel 2021]], "")</f>
        <v>2.7845330413488218</v>
      </c>
      <c r="AO32" s="5">
        <f>IFERROR(Table2[[#This Row],[Resultat d''exploitation 2020 (Dhs)]]/Table2[[#This Row],[Charges personnel 2020]], "")</f>
        <v>2.8255121883885397</v>
      </c>
      <c r="AP32" s="5">
        <v>3.8964498284639298E-2</v>
      </c>
      <c r="AQ32" s="5">
        <v>4.0711982372317788E-2</v>
      </c>
      <c r="AR32" s="5">
        <v>4.8322020266713242E-2</v>
      </c>
      <c r="AS32" s="5">
        <v>4.7397804686920231E-2</v>
      </c>
      <c r="AT32">
        <v>1555060000024</v>
      </c>
      <c r="AU32">
        <v>30037</v>
      </c>
      <c r="AV32" t="s">
        <v>92</v>
      </c>
      <c r="AW32" t="s">
        <v>366</v>
      </c>
      <c r="AX32" t="s">
        <v>367</v>
      </c>
      <c r="AY32" t="s">
        <v>82</v>
      </c>
      <c r="AZ32">
        <v>944871430</v>
      </c>
      <c r="BA32">
        <v>1929</v>
      </c>
      <c r="BB32">
        <v>96</v>
      </c>
      <c r="BC32" t="s">
        <v>368</v>
      </c>
      <c r="BD32" t="s">
        <v>369</v>
      </c>
      <c r="BE32" t="s">
        <v>370</v>
      </c>
      <c r="BF32" t="s">
        <v>371</v>
      </c>
      <c r="BH32" t="s">
        <v>97</v>
      </c>
      <c r="BI32" t="s">
        <v>89</v>
      </c>
      <c r="BJ32" s="5">
        <v>0.1067524009760803</v>
      </c>
      <c r="BL32" s="5">
        <v>0.14358684290352791</v>
      </c>
      <c r="BN32" s="5">
        <v>0.16025537089571859</v>
      </c>
      <c r="BP32" s="5">
        <v>3.6781947523405911E-2</v>
      </c>
      <c r="BR32" s="5">
        <v>3.3281555924308037E-2</v>
      </c>
      <c r="BT32" s="5">
        <v>0.1030157745659539</v>
      </c>
      <c r="BV32" s="5">
        <v>-6.3221415549643334E-2</v>
      </c>
    </row>
    <row r="33" spans="1:75" x14ac:dyDescent="0.3">
      <c r="A33" t="s">
        <v>372</v>
      </c>
      <c r="B33" t="s">
        <v>372</v>
      </c>
      <c r="C33" t="s">
        <v>373</v>
      </c>
      <c r="E33" t="s">
        <v>102</v>
      </c>
      <c r="F33" s="4">
        <v>9327588641</v>
      </c>
      <c r="H33" s="4">
        <v>9265513501</v>
      </c>
      <c r="I33" s="4">
        <v>7995093192.6827164</v>
      </c>
      <c r="L33" s="5">
        <v>0.15890000000000001</v>
      </c>
      <c r="M33" s="4">
        <v>987822697</v>
      </c>
      <c r="O33" s="4">
        <v>1103649410</v>
      </c>
      <c r="P33" s="4">
        <v>838384541.17289579</v>
      </c>
      <c r="S33" s="5">
        <v>0.31640000000000001</v>
      </c>
      <c r="T33" s="4">
        <v>1065568055</v>
      </c>
      <c r="V33" s="4">
        <v>1381058659</v>
      </c>
      <c r="W33" s="4">
        <v>897315742.31693852</v>
      </c>
      <c r="Z33" s="5">
        <v>0.53910000000000002</v>
      </c>
      <c r="AA33" s="4">
        <v>269681321</v>
      </c>
      <c r="AC33" s="4">
        <v>288382893</v>
      </c>
      <c r="AD33" s="4">
        <v>281239411.93680513</v>
      </c>
      <c r="AG33" s="5">
        <v>2.5399999999999999E-2</v>
      </c>
      <c r="AH33" s="5">
        <v>0.10590332989792919</v>
      </c>
      <c r="AJ33" s="5">
        <v>0.1191136799790844</v>
      </c>
      <c r="AK33" s="5">
        <v>0.10486238508641819</v>
      </c>
      <c r="AL33" s="5">
        <f>IFERROR(Table2[[#This Row],[Resultat d''exploitation 2023 (Dhs)]]/Table2[[#This Row],[Charges personnel 2023]], "")</f>
        <v>3.6629259057953072</v>
      </c>
      <c r="AM33" s="5" t="str">
        <f>IFERROR(Table2[[#This Row],[Resultat d''exploitation 2022 (Dhs)]]/Table2[[#This Row],[Charges personnel 2022]], "")</f>
        <v/>
      </c>
      <c r="AN33" s="5">
        <f>IFERROR(Table2[[#This Row],[Resultat d''exploitation 2021 (Dhs)]]/Table2[[#This Row],[Charges personnel 2021]], "")</f>
        <v>3.8270280130659482</v>
      </c>
      <c r="AO33" s="5">
        <f>IFERROR(Table2[[#This Row],[Resultat d''exploitation 2020 (Dhs)]]/Table2[[#This Row],[Charges personnel 2020]], "")</f>
        <v>2.9810350384365116</v>
      </c>
      <c r="AP33" s="5">
        <v>2.891222280264364E-2</v>
      </c>
      <c r="AR33" s="5">
        <v>3.1124329263442951E-2</v>
      </c>
      <c r="AS33" s="5">
        <v>3.5176502031796397E-2</v>
      </c>
      <c r="AT33">
        <v>1524620000023</v>
      </c>
      <c r="AU33">
        <v>30087</v>
      </c>
      <c r="AV33" t="s">
        <v>92</v>
      </c>
      <c r="AW33" t="s">
        <v>374</v>
      </c>
      <c r="AX33" t="s">
        <v>375</v>
      </c>
      <c r="AY33" t="s">
        <v>82</v>
      </c>
      <c r="AZ33">
        <v>712000000</v>
      </c>
      <c r="BA33">
        <v>1967</v>
      </c>
      <c r="BB33">
        <v>58</v>
      </c>
      <c r="BC33" t="s">
        <v>376</v>
      </c>
      <c r="BD33" t="s">
        <v>377</v>
      </c>
      <c r="BE33" t="s">
        <v>378</v>
      </c>
      <c r="BG33" t="s">
        <v>379</v>
      </c>
      <c r="BH33" t="s">
        <v>153</v>
      </c>
      <c r="BI33" t="s">
        <v>178</v>
      </c>
      <c r="BJ33" s="5">
        <v>8.0122286896885164E-2</v>
      </c>
      <c r="BK33" t="s">
        <v>139</v>
      </c>
      <c r="BL33" s="5">
        <v>8.5470110942793109E-2</v>
      </c>
      <c r="BM33" t="s">
        <v>140</v>
      </c>
      <c r="BN33" s="5">
        <v>8.9727604997152932E-2</v>
      </c>
      <c r="BO33" t="s">
        <v>141</v>
      </c>
      <c r="BP33" s="5">
        <v>-2.0764063975034611E-2</v>
      </c>
      <c r="BQ33" t="s">
        <v>128</v>
      </c>
      <c r="BR33" s="5">
        <v>4.951128322027154E-3</v>
      </c>
      <c r="BS33" t="s">
        <v>142</v>
      </c>
      <c r="BT33" s="5">
        <v>0.10848680181107979</v>
      </c>
      <c r="BU33" t="s">
        <v>129</v>
      </c>
      <c r="BV33" s="5">
        <v>-9.3402711985287379E-2</v>
      </c>
      <c r="BW33" t="s">
        <v>143</v>
      </c>
    </row>
    <row r="34" spans="1:75" x14ac:dyDescent="0.3">
      <c r="A34" t="s">
        <v>380</v>
      </c>
      <c r="B34" t="s">
        <v>380</v>
      </c>
      <c r="C34" t="s">
        <v>381</v>
      </c>
      <c r="E34" t="s">
        <v>102</v>
      </c>
      <c r="F34" s="4">
        <v>899179089</v>
      </c>
      <c r="G34" s="4">
        <v>1043978972</v>
      </c>
      <c r="H34" s="4">
        <v>532108207</v>
      </c>
      <c r="I34" s="4">
        <v>518068549.31360137</v>
      </c>
      <c r="J34" s="5">
        <v>-0.13869999999999999</v>
      </c>
      <c r="K34" s="5">
        <v>0.9619674311845372</v>
      </c>
      <c r="L34" s="5">
        <v>2.7099999999999999E-2</v>
      </c>
      <c r="M34" s="4">
        <v>21836165</v>
      </c>
      <c r="N34" s="4">
        <v>24195196</v>
      </c>
      <c r="O34" s="4">
        <v>7056223</v>
      </c>
      <c r="P34" s="4">
        <v>9748857.4191765673</v>
      </c>
      <c r="Q34" s="5">
        <v>-9.7500000000000003E-2</v>
      </c>
      <c r="R34" s="5">
        <v>2.4289160078982759</v>
      </c>
      <c r="S34" s="5">
        <v>-0.2762</v>
      </c>
      <c r="V34" s="4">
        <v>0</v>
      </c>
      <c r="AA34" s="4">
        <v>20676435</v>
      </c>
      <c r="AB34" s="4">
        <v>18679587</v>
      </c>
      <c r="AC34" s="4">
        <v>16784374</v>
      </c>
      <c r="AD34" s="4">
        <v>14577361.472989401</v>
      </c>
      <c r="AE34" s="5">
        <v>0.1069</v>
      </c>
      <c r="AF34" s="5">
        <v>0.1129153223110972</v>
      </c>
      <c r="AG34" s="5">
        <v>0.15140000000000001</v>
      </c>
      <c r="AH34" s="5">
        <v>2.4284556065782802E-2</v>
      </c>
      <c r="AI34" s="5">
        <v>2.3175941900101801E-2</v>
      </c>
      <c r="AJ34" s="5">
        <v>1.326087984957541E-2</v>
      </c>
      <c r="AK34" s="5">
        <v>1.881769783572658E-2</v>
      </c>
      <c r="AL34" s="5">
        <f>IFERROR(Table2[[#This Row],[Resultat d''exploitation 2023 (Dhs)]]/Table2[[#This Row],[Charges personnel 2023]], "")</f>
        <v>1.0560894564270871</v>
      </c>
      <c r="AM34" s="5">
        <f>IFERROR(Table2[[#This Row],[Resultat d''exploitation 2022 (Dhs)]]/Table2[[#This Row],[Charges personnel 2022]], "")</f>
        <v>1.2952746760407496</v>
      </c>
      <c r="AN34" s="5">
        <f>IFERROR(Table2[[#This Row],[Resultat d''exploitation 2021 (Dhs)]]/Table2[[#This Row],[Charges personnel 2021]], "")</f>
        <v>0.42040429985652134</v>
      </c>
      <c r="AO34" s="5">
        <f>IFERROR(Table2[[#This Row],[Resultat d''exploitation 2020 (Dhs)]]/Table2[[#This Row],[Charges personnel 2020]], "")</f>
        <v>0.66876693956175559</v>
      </c>
      <c r="AP34" s="5">
        <v>2.299479075185655E-2</v>
      </c>
      <c r="AQ34" s="5">
        <v>1.7892685102856649E-2</v>
      </c>
      <c r="AR34" s="5">
        <v>3.1543159416069673E-2</v>
      </c>
      <c r="AS34" s="5">
        <v>2.813790084787663E-2</v>
      </c>
      <c r="AT34">
        <v>1525521000043</v>
      </c>
      <c r="AU34">
        <v>105357</v>
      </c>
      <c r="AV34" t="s">
        <v>92</v>
      </c>
      <c r="AW34" t="s">
        <v>382</v>
      </c>
      <c r="AX34" t="s">
        <v>383</v>
      </c>
      <c r="AY34" t="s">
        <v>82</v>
      </c>
      <c r="AZ34">
        <v>31775000</v>
      </c>
      <c r="BA34">
        <v>1998</v>
      </c>
      <c r="BB34">
        <v>27</v>
      </c>
      <c r="BC34" t="s">
        <v>384</v>
      </c>
      <c r="BD34" t="s">
        <v>385</v>
      </c>
      <c r="BE34" t="s">
        <v>386</v>
      </c>
      <c r="BF34" t="s">
        <v>387</v>
      </c>
      <c r="BG34" t="s">
        <v>388</v>
      </c>
      <c r="BH34" t="s">
        <v>127</v>
      </c>
      <c r="BI34" t="s">
        <v>390</v>
      </c>
      <c r="BJ34" s="5">
        <v>0.2017652912809689</v>
      </c>
      <c r="BL34" s="5">
        <v>0.30840104663655682</v>
      </c>
      <c r="BO34" t="s">
        <v>389</v>
      </c>
      <c r="BP34" s="5">
        <v>0.1235668378029542</v>
      </c>
      <c r="BR34" s="5">
        <v>8.8732597063045704E-2</v>
      </c>
      <c r="BT34" s="5">
        <v>0.16450664314286059</v>
      </c>
      <c r="BV34" s="5">
        <v>-6.506965548544219E-2</v>
      </c>
    </row>
    <row r="35" spans="1:75" x14ac:dyDescent="0.3">
      <c r="A35" t="s">
        <v>391</v>
      </c>
      <c r="B35" t="s">
        <v>391</v>
      </c>
      <c r="C35" t="s">
        <v>392</v>
      </c>
      <c r="E35" t="s">
        <v>78</v>
      </c>
      <c r="F35" s="4">
        <v>890145345</v>
      </c>
      <c r="G35" s="4">
        <v>803307774</v>
      </c>
      <c r="H35" s="4">
        <v>768657088</v>
      </c>
      <c r="I35" s="4">
        <v>622394403.23886645</v>
      </c>
      <c r="J35" s="5">
        <v>0.1081</v>
      </c>
      <c r="K35" s="5">
        <v>4.5079511450494797E-2</v>
      </c>
      <c r="L35" s="5">
        <v>0.23499999999999999</v>
      </c>
      <c r="M35" s="4">
        <v>21854643</v>
      </c>
      <c r="N35" s="4">
        <v>21689800</v>
      </c>
      <c r="O35" s="4">
        <v>24064570</v>
      </c>
      <c r="P35" s="4">
        <v>22373159.166976571</v>
      </c>
      <c r="Q35" s="5">
        <v>7.6E-3</v>
      </c>
      <c r="R35" s="5">
        <v>-9.8683250936958303E-2</v>
      </c>
      <c r="S35" s="5">
        <v>7.5600000000000001E-2</v>
      </c>
      <c r="T35" s="4">
        <v>82726710</v>
      </c>
      <c r="U35" s="4">
        <v>45063029</v>
      </c>
      <c r="V35" s="4">
        <v>46620807</v>
      </c>
      <c r="W35" s="4">
        <v>33554632.935079888</v>
      </c>
      <c r="X35" s="5">
        <v>0.83579999999999999</v>
      </c>
      <c r="Y35" s="5">
        <v>-3.3413793116022203E-2</v>
      </c>
      <c r="Z35" s="5">
        <v>0.38940000000000002</v>
      </c>
      <c r="AA35" s="4">
        <v>35699453</v>
      </c>
      <c r="AB35" s="4">
        <v>21692564</v>
      </c>
      <c r="AC35" s="4">
        <v>20243771</v>
      </c>
      <c r="AD35" s="4">
        <v>17745241.05890603</v>
      </c>
      <c r="AE35" s="5">
        <v>0.64569999999999994</v>
      </c>
      <c r="AF35" s="5">
        <v>7.1567347802936512E-2</v>
      </c>
      <c r="AG35" s="5">
        <v>0.14080000000000001</v>
      </c>
      <c r="AH35" s="5">
        <v>2.4551769127096879E-2</v>
      </c>
      <c r="AI35" s="5">
        <v>2.7000610104888641E-2</v>
      </c>
      <c r="AJ35" s="5">
        <v>3.1307289525703302E-2</v>
      </c>
      <c r="AK35" s="5">
        <v>3.5946915734700227E-2</v>
      </c>
      <c r="AL35" s="5">
        <f>IFERROR(Table2[[#This Row],[Resultat d''exploitation 2023 (Dhs)]]/Table2[[#This Row],[Charges personnel 2023]], "")</f>
        <v>0.61218425391559916</v>
      </c>
      <c r="AM35" s="5">
        <f>IFERROR(Table2[[#This Row],[Resultat d''exploitation 2022 (Dhs)]]/Table2[[#This Row],[Charges personnel 2022]], "")</f>
        <v>0.99987258306579163</v>
      </c>
      <c r="AN35" s="5">
        <f>IFERROR(Table2[[#This Row],[Resultat d''exploitation 2021 (Dhs)]]/Table2[[#This Row],[Charges personnel 2021]], "")</f>
        <v>1.1887394892977203</v>
      </c>
      <c r="AO35" s="5">
        <f>IFERROR(Table2[[#This Row],[Resultat d''exploitation 2020 (Dhs)]]/Table2[[#This Row],[Charges personnel 2020]], "")</f>
        <v>1.2607977030409441</v>
      </c>
      <c r="AP35" s="5">
        <v>4.0105195404914473E-2</v>
      </c>
      <c r="AQ35" s="5">
        <v>2.7004050878262759E-2</v>
      </c>
      <c r="AR35" s="5">
        <v>2.6336543715056459E-2</v>
      </c>
      <c r="AS35" s="5">
        <v>2.8511247798119501E-2</v>
      </c>
      <c r="AT35">
        <v>229520000096</v>
      </c>
      <c r="AU35">
        <v>149777</v>
      </c>
      <c r="AV35" t="s">
        <v>92</v>
      </c>
      <c r="AW35" t="s">
        <v>393</v>
      </c>
      <c r="AX35" t="s">
        <v>394</v>
      </c>
      <c r="AY35" t="s">
        <v>82</v>
      </c>
      <c r="AZ35">
        <v>15000000</v>
      </c>
      <c r="BA35">
        <v>2006</v>
      </c>
      <c r="BB35">
        <v>19</v>
      </c>
      <c r="BC35" t="s">
        <v>395</v>
      </c>
      <c r="BD35" t="s">
        <v>396</v>
      </c>
      <c r="BE35" t="s">
        <v>10988</v>
      </c>
      <c r="BF35" t="s">
        <v>397</v>
      </c>
      <c r="BH35" t="s">
        <v>223</v>
      </c>
      <c r="BI35" t="s">
        <v>178</v>
      </c>
      <c r="BJ35" s="5">
        <v>0.12667437132893419</v>
      </c>
      <c r="BL35" s="5">
        <v>-7.7857315047170639E-3</v>
      </c>
      <c r="BN35" s="5">
        <v>0.35092452768660037</v>
      </c>
      <c r="BP35" s="5">
        <v>0.2623890519233063</v>
      </c>
      <c r="BR35" s="5">
        <v>-0.1193424704203159</v>
      </c>
      <c r="BT35" s="5">
        <v>-0.21401863634384349</v>
      </c>
      <c r="BV35" s="5">
        <v>0.1204559933623892</v>
      </c>
    </row>
    <row r="36" spans="1:75" x14ac:dyDescent="0.3">
      <c r="A36" t="s">
        <v>398</v>
      </c>
      <c r="C36" t="s">
        <v>399</v>
      </c>
      <c r="E36" t="s">
        <v>102</v>
      </c>
      <c r="F36" s="4">
        <v>889035567</v>
      </c>
      <c r="G36" s="4">
        <v>816452903</v>
      </c>
      <c r="J36" s="5">
        <v>8.8900000000000007E-2</v>
      </c>
      <c r="M36" s="4">
        <v>84561026</v>
      </c>
      <c r="N36" s="4">
        <v>133187944</v>
      </c>
      <c r="Q36" s="5">
        <v>-0.36509999999999998</v>
      </c>
      <c r="T36" s="4">
        <v>10644749</v>
      </c>
      <c r="U36" s="4">
        <v>9007233</v>
      </c>
      <c r="X36" s="5">
        <v>0.18179999999999999</v>
      </c>
      <c r="AA36" s="4">
        <v>193538426</v>
      </c>
      <c r="AB36" s="4">
        <v>170894857</v>
      </c>
      <c r="AE36" s="5">
        <v>0.13250000000000001</v>
      </c>
      <c r="AH36" s="5">
        <v>9.5115458974657646E-2</v>
      </c>
      <c r="AI36" s="5">
        <v>0.16312997787209779</v>
      </c>
      <c r="AL36" s="5">
        <f>IFERROR(Table2[[#This Row],[Resultat d''exploitation 2023 (Dhs)]]/Table2[[#This Row],[Charges personnel 2023]], "")</f>
        <v>0.43692112077009454</v>
      </c>
      <c r="AM36" s="5">
        <f>IFERROR(Table2[[#This Row],[Resultat d''exploitation 2022 (Dhs)]]/Table2[[#This Row],[Charges personnel 2022]], "")</f>
        <v>0.77935606921160883</v>
      </c>
      <c r="AN36" s="5" t="str">
        <f>IFERROR(Table2[[#This Row],[Resultat d''exploitation 2021 (Dhs)]]/Table2[[#This Row],[Charges personnel 2021]], "")</f>
        <v/>
      </c>
      <c r="AO36" s="5" t="str">
        <f>IFERROR(Table2[[#This Row],[Resultat d''exploitation 2020 (Dhs)]]/Table2[[#This Row],[Charges personnel 2020]], "")</f>
        <v/>
      </c>
      <c r="AP36" s="5">
        <v>0.2176948068040567</v>
      </c>
      <c r="AQ36" s="5">
        <v>0.20931379675674941</v>
      </c>
      <c r="AT36">
        <v>1534810000082</v>
      </c>
      <c r="AU36">
        <v>98309</v>
      </c>
      <c r="AV36" t="s">
        <v>92</v>
      </c>
      <c r="AW36" t="s">
        <v>400</v>
      </c>
      <c r="AX36" t="s">
        <v>401</v>
      </c>
      <c r="AY36" t="s">
        <v>82</v>
      </c>
      <c r="AZ36">
        <v>1432694700</v>
      </c>
      <c r="BA36">
        <v>1993</v>
      </c>
      <c r="BB36">
        <v>32</v>
      </c>
      <c r="BC36" t="s">
        <v>402</v>
      </c>
      <c r="BD36" t="s">
        <v>403</v>
      </c>
      <c r="BE36" t="s">
        <v>404</v>
      </c>
      <c r="BH36" t="s">
        <v>97</v>
      </c>
      <c r="BI36" t="s">
        <v>408</v>
      </c>
      <c r="BJ36" s="5">
        <v>8.8900001130867379E-2</v>
      </c>
      <c r="BK36" t="s">
        <v>209</v>
      </c>
      <c r="BL36" s="5">
        <v>-0.36509999733909848</v>
      </c>
      <c r="BM36" t="s">
        <v>210</v>
      </c>
      <c r="BN36" s="5">
        <v>0.18180011552937511</v>
      </c>
      <c r="BO36" t="s">
        <v>211</v>
      </c>
      <c r="BP36" s="5">
        <v>0.1325000026185692</v>
      </c>
      <c r="BQ36" t="s">
        <v>405</v>
      </c>
      <c r="BR36" s="5">
        <v>-0.41693451923819291</v>
      </c>
      <c r="BS36" t="s">
        <v>213</v>
      </c>
      <c r="BT36" s="5">
        <v>-0.43938189740142658</v>
      </c>
      <c r="BU36" t="s">
        <v>406</v>
      </c>
      <c r="BV36" s="5">
        <v>4.004040907560058E-2</v>
      </c>
      <c r="BW36" t="s">
        <v>407</v>
      </c>
    </row>
    <row r="37" spans="1:75" x14ac:dyDescent="0.3">
      <c r="A37" t="s">
        <v>409</v>
      </c>
      <c r="C37" t="s">
        <v>410</v>
      </c>
      <c r="E37" t="s">
        <v>411</v>
      </c>
      <c r="F37" s="4">
        <v>888084976</v>
      </c>
      <c r="M37" s="4">
        <v>72818471</v>
      </c>
      <c r="T37" s="4">
        <v>88328625</v>
      </c>
      <c r="AA37" s="4">
        <v>68571309</v>
      </c>
      <c r="AH37" s="5">
        <v>8.1994936259342815E-2</v>
      </c>
      <c r="AL37" s="5">
        <f>IFERROR(Table2[[#This Row],[Resultat d''exploitation 2023 (Dhs)]]/Table2[[#This Row],[Charges personnel 2023]], "")</f>
        <v>1.0619378871708574</v>
      </c>
      <c r="AM37" s="5" t="str">
        <f>IFERROR(Table2[[#This Row],[Resultat d''exploitation 2022 (Dhs)]]/Table2[[#This Row],[Charges personnel 2022]], "")</f>
        <v/>
      </c>
      <c r="AN37" s="5" t="str">
        <f>IFERROR(Table2[[#This Row],[Resultat d''exploitation 2021 (Dhs)]]/Table2[[#This Row],[Charges personnel 2021]], "")</f>
        <v/>
      </c>
      <c r="AO37" s="5" t="str">
        <f>IFERROR(Table2[[#This Row],[Resultat d''exploitation 2020 (Dhs)]]/Table2[[#This Row],[Charges personnel 2020]], "")</f>
        <v/>
      </c>
      <c r="AP37" s="5">
        <v>7.7212553813093665E-2</v>
      </c>
      <c r="AT37">
        <v>219012000087</v>
      </c>
      <c r="AU37">
        <v>36153</v>
      </c>
      <c r="AV37" t="s">
        <v>412</v>
      </c>
      <c r="AW37" t="s">
        <v>413</v>
      </c>
      <c r="AX37" t="s">
        <v>414</v>
      </c>
      <c r="AY37" t="s">
        <v>122</v>
      </c>
      <c r="AZ37">
        <v>78313800</v>
      </c>
      <c r="BA37">
        <v>2010</v>
      </c>
      <c r="BB37">
        <v>15</v>
      </c>
      <c r="BC37" t="s">
        <v>415</v>
      </c>
      <c r="BD37" t="s">
        <v>416</v>
      </c>
      <c r="BE37" t="s">
        <v>417</v>
      </c>
      <c r="BH37" t="s">
        <v>223</v>
      </c>
      <c r="BI37" t="s">
        <v>109</v>
      </c>
      <c r="BK37" t="s">
        <v>264</v>
      </c>
      <c r="BM37" t="s">
        <v>265</v>
      </c>
      <c r="BO37" t="s">
        <v>304</v>
      </c>
      <c r="BQ37" t="s">
        <v>212</v>
      </c>
      <c r="BS37" t="s">
        <v>266</v>
      </c>
      <c r="BU37" t="s">
        <v>214</v>
      </c>
      <c r="BV37" s="5"/>
      <c r="BW37" t="s">
        <v>267</v>
      </c>
    </row>
    <row r="38" spans="1:75" x14ac:dyDescent="0.3">
      <c r="A38" t="s">
        <v>418</v>
      </c>
      <c r="F38" s="4">
        <v>884396552</v>
      </c>
      <c r="M38" s="4">
        <v>95044754</v>
      </c>
      <c r="T38" s="4">
        <v>49050217</v>
      </c>
      <c r="AA38" s="4">
        <v>13604262</v>
      </c>
      <c r="AH38" s="5">
        <v>0.10746848094903021</v>
      </c>
      <c r="AL38" s="5">
        <f>IFERROR(Table2[[#This Row],[Resultat d''exploitation 2023 (Dhs)]]/Table2[[#This Row],[Charges personnel 2023]], "")</f>
        <v>6.9863954398996428</v>
      </c>
      <c r="AM38" s="5" t="str">
        <f>IFERROR(Table2[[#This Row],[Resultat d''exploitation 2022 (Dhs)]]/Table2[[#This Row],[Charges personnel 2022]], "")</f>
        <v/>
      </c>
      <c r="AN38" s="5" t="str">
        <f>IFERROR(Table2[[#This Row],[Resultat d''exploitation 2021 (Dhs)]]/Table2[[#This Row],[Charges personnel 2021]], "")</f>
        <v/>
      </c>
      <c r="AO38" s="5" t="str">
        <f>IFERROR(Table2[[#This Row],[Resultat d''exploitation 2020 (Dhs)]]/Table2[[#This Row],[Charges personnel 2020]], "")</f>
        <v/>
      </c>
      <c r="AP38" s="5">
        <v>1.538253622680338E-2</v>
      </c>
      <c r="BE38" t="s">
        <v>10979</v>
      </c>
      <c r="BH38"/>
      <c r="BK38" t="s">
        <v>264</v>
      </c>
      <c r="BM38" t="s">
        <v>265</v>
      </c>
      <c r="BO38" t="s">
        <v>304</v>
      </c>
      <c r="BQ38" t="s">
        <v>212</v>
      </c>
      <c r="BS38" t="s">
        <v>266</v>
      </c>
      <c r="BU38" t="s">
        <v>214</v>
      </c>
      <c r="BV38" s="5"/>
      <c r="BW38" t="s">
        <v>267</v>
      </c>
    </row>
    <row r="39" spans="1:75" x14ac:dyDescent="0.3">
      <c r="A39" t="s">
        <v>419</v>
      </c>
      <c r="B39" t="s">
        <v>419</v>
      </c>
      <c r="C39" t="s">
        <v>420</v>
      </c>
      <c r="E39" t="s">
        <v>411</v>
      </c>
      <c r="F39" s="4">
        <v>882949455</v>
      </c>
      <c r="G39" s="4">
        <v>294012671</v>
      </c>
      <c r="H39" s="4">
        <v>429313881</v>
      </c>
      <c r="I39" s="4">
        <v>308858907.19424462</v>
      </c>
      <c r="J39" s="5">
        <v>2.0030999999999999</v>
      </c>
      <c r="K39" s="5">
        <v>-0.31515684907472158</v>
      </c>
      <c r="L39" s="5">
        <v>0.39</v>
      </c>
      <c r="M39" s="4">
        <v>14090328</v>
      </c>
      <c r="N39" s="4">
        <v>6748887</v>
      </c>
      <c r="O39" s="4">
        <v>9309542</v>
      </c>
      <c r="P39" s="4">
        <v>8977378.9778206367</v>
      </c>
      <c r="Q39" s="5">
        <v>1.0878000000000001</v>
      </c>
      <c r="R39" s="5">
        <v>-0.27505703288088718</v>
      </c>
      <c r="S39" s="5">
        <v>3.6999999999999998E-2</v>
      </c>
      <c r="T39" s="4">
        <v>7187680323</v>
      </c>
      <c r="U39" s="4">
        <v>6870930430</v>
      </c>
      <c r="V39" s="4">
        <v>17206244</v>
      </c>
      <c r="W39" s="4">
        <v>9725987.2251427285</v>
      </c>
      <c r="X39" s="5">
        <v>4.6100000000000002E-2</v>
      </c>
      <c r="Y39" s="5">
        <v>398.32773416441148</v>
      </c>
      <c r="Z39" s="5">
        <v>0.76910000000000001</v>
      </c>
      <c r="AA39" s="4">
        <v>98198475</v>
      </c>
      <c r="AB39" s="4">
        <v>91903111</v>
      </c>
      <c r="AC39" s="4">
        <v>63408799</v>
      </c>
      <c r="AD39" s="4">
        <v>50356415.978398994</v>
      </c>
      <c r="AE39" s="5">
        <v>6.8499999999999991E-2</v>
      </c>
      <c r="AF39" s="5">
        <v>0.44937473110001658</v>
      </c>
      <c r="AG39" s="5">
        <v>0.25919999999999999</v>
      </c>
      <c r="AH39" s="5">
        <v>1.5958249841153141E-2</v>
      </c>
      <c r="AI39" s="5">
        <v>2.2954408655401111E-2</v>
      </c>
      <c r="AJ39" s="5">
        <v>2.1684698333804861E-2</v>
      </c>
      <c r="AK39" s="5">
        <v>2.9066278383788589E-2</v>
      </c>
      <c r="AL39" s="5">
        <f>IFERROR(Table2[[#This Row],[Resultat d''exploitation 2023 (Dhs)]]/Table2[[#This Row],[Charges personnel 2023]], "")</f>
        <v>0.14348825681865224</v>
      </c>
      <c r="AM39" s="5">
        <f>IFERROR(Table2[[#This Row],[Resultat d''exploitation 2022 (Dhs)]]/Table2[[#This Row],[Charges personnel 2022]], "")</f>
        <v>7.3434804617223459E-2</v>
      </c>
      <c r="AN39" s="5">
        <f>IFERROR(Table2[[#This Row],[Resultat d''exploitation 2021 (Dhs)]]/Table2[[#This Row],[Charges personnel 2021]], "")</f>
        <v>0.14681782570901555</v>
      </c>
      <c r="AO39" s="5">
        <f>IFERROR(Table2[[#This Row],[Resultat d''exploitation 2020 (Dhs)]]/Table2[[#This Row],[Charges personnel 2020]], "")</f>
        <v>0.17827676579825685</v>
      </c>
      <c r="AP39" s="5">
        <v>0.111216417252333</v>
      </c>
      <c r="AQ39" s="5">
        <v>0.31258214378114341</v>
      </c>
      <c r="AR39" s="5">
        <v>0.14769799395328659</v>
      </c>
      <c r="AS39" s="5">
        <v>0.16304019345224621</v>
      </c>
      <c r="AT39">
        <v>1546188000075</v>
      </c>
      <c r="AU39">
        <v>52405</v>
      </c>
      <c r="AV39" t="s">
        <v>92</v>
      </c>
      <c r="AW39" t="s">
        <v>421</v>
      </c>
      <c r="AX39" t="s">
        <v>422</v>
      </c>
      <c r="AY39" t="s">
        <v>82</v>
      </c>
      <c r="AZ39">
        <v>4020000000</v>
      </c>
      <c r="BA39">
        <v>1988</v>
      </c>
      <c r="BB39">
        <v>37</v>
      </c>
      <c r="BC39" t="s">
        <v>423</v>
      </c>
      <c r="BD39" t="s">
        <v>424</v>
      </c>
      <c r="BE39" t="s">
        <v>425</v>
      </c>
      <c r="BH39" t="s">
        <v>223</v>
      </c>
      <c r="BI39" t="s">
        <v>98</v>
      </c>
      <c r="BJ39" s="5">
        <v>0.41924891465571901</v>
      </c>
      <c r="BL39" s="5">
        <v>0.1621366061082552</v>
      </c>
      <c r="BN39" s="5">
        <v>8.0410392122184309</v>
      </c>
      <c r="BP39" s="5">
        <v>0.2493476674178268</v>
      </c>
      <c r="BR39" s="5">
        <v>-0.18116082802137209</v>
      </c>
      <c r="BT39" s="5">
        <v>-6.9805278053482689E-2</v>
      </c>
      <c r="BV39" s="5">
        <v>-0.1197120853737674</v>
      </c>
    </row>
    <row r="40" spans="1:75" x14ac:dyDescent="0.3">
      <c r="A40" t="s">
        <v>426</v>
      </c>
      <c r="B40" t="s">
        <v>426</v>
      </c>
      <c r="C40" t="s">
        <v>427</v>
      </c>
      <c r="E40" t="s">
        <v>78</v>
      </c>
      <c r="F40" s="4">
        <v>880046531</v>
      </c>
      <c r="G40" s="4">
        <v>692731841</v>
      </c>
      <c r="H40" s="4">
        <v>600584394</v>
      </c>
      <c r="I40" s="4">
        <v>435395384.94997829</v>
      </c>
      <c r="J40" s="5">
        <v>0.27039999999999997</v>
      </c>
      <c r="K40" s="5">
        <v>0.15342963939885521</v>
      </c>
      <c r="L40" s="5">
        <v>0.37940000000000002</v>
      </c>
      <c r="M40" s="4">
        <v>17737568</v>
      </c>
      <c r="N40" s="4">
        <v>10604787</v>
      </c>
      <c r="O40" s="4">
        <v>17462245</v>
      </c>
      <c r="P40" s="4">
        <v>13769314.77684908</v>
      </c>
      <c r="Q40" s="5">
        <v>0.67260000000000009</v>
      </c>
      <c r="R40" s="5">
        <v>-0.39270196930577939</v>
      </c>
      <c r="S40" s="5">
        <v>0.26819999999999999</v>
      </c>
      <c r="T40" s="4">
        <v>50589905</v>
      </c>
      <c r="U40" s="4">
        <v>38046104</v>
      </c>
      <c r="V40" s="4">
        <v>39631228</v>
      </c>
      <c r="W40" s="4">
        <v>48633240.888452567</v>
      </c>
      <c r="X40" s="5">
        <v>0.32969999999999999</v>
      </c>
      <c r="Y40" s="5">
        <v>-3.9996842893689703E-2</v>
      </c>
      <c r="Z40" s="5">
        <v>-0.18509999999999999</v>
      </c>
      <c r="AA40" s="4">
        <v>45793473</v>
      </c>
      <c r="AB40" s="4">
        <v>42093458</v>
      </c>
      <c r="AC40" s="4">
        <v>38038917</v>
      </c>
      <c r="AD40" s="4">
        <v>32321282.182003569</v>
      </c>
      <c r="AE40" s="5">
        <v>8.7899999999999992E-2</v>
      </c>
      <c r="AF40" s="5">
        <v>0.1065892859147383</v>
      </c>
      <c r="AG40" s="5">
        <v>0.1769</v>
      </c>
      <c r="AH40" s="5">
        <v>2.0155261540369621E-2</v>
      </c>
      <c r="AI40" s="5">
        <v>1.5308646683096529E-2</v>
      </c>
      <c r="AJ40" s="5">
        <v>2.9075422495909879E-2</v>
      </c>
      <c r="AK40" s="5">
        <v>3.1624852382004492E-2</v>
      </c>
      <c r="AL40" s="5">
        <f>IFERROR(Table2[[#This Row],[Resultat d''exploitation 2023 (Dhs)]]/Table2[[#This Row],[Charges personnel 2023]], "")</f>
        <v>0.3873383440474148</v>
      </c>
      <c r="AM40" s="5">
        <f>IFERROR(Table2[[#This Row],[Resultat d''exploitation 2022 (Dhs)]]/Table2[[#This Row],[Charges personnel 2022]], "")</f>
        <v>0.25193432670701466</v>
      </c>
      <c r="AN40" s="5">
        <f>IFERROR(Table2[[#This Row],[Resultat d''exploitation 2021 (Dhs)]]/Table2[[#This Row],[Charges personnel 2021]], "")</f>
        <v>0.45906262262934561</v>
      </c>
      <c r="AO40" s="5">
        <f>IFERROR(Table2[[#This Row],[Resultat d''exploitation 2020 (Dhs)]]/Table2[[#This Row],[Charges personnel 2020]], "")</f>
        <v>0.42601387838864291</v>
      </c>
      <c r="AP40" s="5">
        <v>5.2035286075117773E-2</v>
      </c>
      <c r="AQ40" s="5">
        <v>6.0764433664887652E-2</v>
      </c>
      <c r="AR40" s="5">
        <v>6.3336505876641205E-2</v>
      </c>
      <c r="AS40" s="5">
        <v>7.4234324246952907E-2</v>
      </c>
      <c r="AT40">
        <v>66338000076</v>
      </c>
      <c r="AU40">
        <v>24899</v>
      </c>
      <c r="AV40" t="s">
        <v>218</v>
      </c>
      <c r="AW40" t="s">
        <v>428</v>
      </c>
      <c r="AX40" t="s">
        <v>429</v>
      </c>
      <c r="AY40" t="s">
        <v>122</v>
      </c>
      <c r="AZ40">
        <v>4300000</v>
      </c>
      <c r="BA40">
        <v>2007</v>
      </c>
      <c r="BB40">
        <v>18</v>
      </c>
      <c r="BC40" t="s">
        <v>430</v>
      </c>
      <c r="BD40" t="s">
        <v>431</v>
      </c>
      <c r="BE40" t="s">
        <v>10979</v>
      </c>
      <c r="BG40" t="s">
        <v>432</v>
      </c>
      <c r="BH40" t="s">
        <v>223</v>
      </c>
      <c r="BI40" t="s">
        <v>195</v>
      </c>
      <c r="BJ40" s="5">
        <v>0.26436928765537182</v>
      </c>
      <c r="BL40" s="5">
        <v>8.8079383880268702E-2</v>
      </c>
      <c r="BN40" s="5">
        <v>1.323507996213857E-2</v>
      </c>
      <c r="BP40" s="5">
        <v>0.1231514798714459</v>
      </c>
      <c r="BR40" s="5">
        <v>-0.13942912525343951</v>
      </c>
      <c r="BT40" s="5">
        <v>-3.1226505613643041E-2</v>
      </c>
      <c r="BV40" s="5">
        <v>-0.1116903179812269</v>
      </c>
    </row>
    <row r="41" spans="1:75" x14ac:dyDescent="0.3">
      <c r="A41" t="s">
        <v>433</v>
      </c>
      <c r="C41" t="s">
        <v>434</v>
      </c>
      <c r="E41" t="s">
        <v>78</v>
      </c>
      <c r="F41" s="4">
        <v>876517963</v>
      </c>
      <c r="M41" s="4">
        <v>23365592</v>
      </c>
      <c r="T41" s="4">
        <v>7136557</v>
      </c>
      <c r="AA41" s="4">
        <v>141006340</v>
      </c>
      <c r="AH41" s="5">
        <v>2.665728825457055E-2</v>
      </c>
      <c r="AL41" s="5">
        <f>IFERROR(Table2[[#This Row],[Resultat d''exploitation 2023 (Dhs)]]/Table2[[#This Row],[Charges personnel 2023]], "")</f>
        <v>0.16570596754727482</v>
      </c>
      <c r="AM41" s="5" t="str">
        <f>IFERROR(Table2[[#This Row],[Resultat d''exploitation 2022 (Dhs)]]/Table2[[#This Row],[Charges personnel 2022]], "")</f>
        <v/>
      </c>
      <c r="AN41" s="5" t="str">
        <f>IFERROR(Table2[[#This Row],[Resultat d''exploitation 2021 (Dhs)]]/Table2[[#This Row],[Charges personnel 2021]], "")</f>
        <v/>
      </c>
      <c r="AO41" s="5" t="str">
        <f>IFERROR(Table2[[#This Row],[Resultat d''exploitation 2020 (Dhs)]]/Table2[[#This Row],[Charges personnel 2020]], "")</f>
        <v/>
      </c>
      <c r="AP41" s="5">
        <v>0.16087102141910131</v>
      </c>
      <c r="AT41">
        <v>1554408000071</v>
      </c>
      <c r="AU41">
        <v>68145</v>
      </c>
      <c r="AV41" t="s">
        <v>298</v>
      </c>
      <c r="AW41" t="s">
        <v>435</v>
      </c>
      <c r="AX41" t="s">
        <v>436</v>
      </c>
      <c r="AY41" t="s">
        <v>122</v>
      </c>
      <c r="AZ41">
        <v>1000000</v>
      </c>
      <c r="BC41" t="s">
        <v>437</v>
      </c>
      <c r="BD41" t="s">
        <v>438</v>
      </c>
      <c r="BE41" t="s">
        <v>439</v>
      </c>
      <c r="BG41" t="s">
        <v>440</v>
      </c>
      <c r="BH41" t="s">
        <v>223</v>
      </c>
      <c r="BI41" t="s">
        <v>89</v>
      </c>
      <c r="BK41" t="s">
        <v>264</v>
      </c>
      <c r="BM41" t="s">
        <v>265</v>
      </c>
      <c r="BO41" t="s">
        <v>304</v>
      </c>
      <c r="BQ41" t="s">
        <v>212</v>
      </c>
      <c r="BS41" t="s">
        <v>266</v>
      </c>
      <c r="BU41" t="s">
        <v>214</v>
      </c>
      <c r="BV41" s="5"/>
      <c r="BW41" t="s">
        <v>267</v>
      </c>
    </row>
    <row r="42" spans="1:75" x14ac:dyDescent="0.3">
      <c r="A42" t="s">
        <v>441</v>
      </c>
      <c r="B42" t="s">
        <v>441</v>
      </c>
      <c r="C42" t="s">
        <v>442</v>
      </c>
      <c r="E42" t="s">
        <v>78</v>
      </c>
      <c r="F42" s="4">
        <v>876080115</v>
      </c>
      <c r="H42" s="4">
        <v>637540013</v>
      </c>
      <c r="I42" s="4">
        <v>505422556.68305057</v>
      </c>
      <c r="L42" s="5">
        <v>0.26140000000000002</v>
      </c>
      <c r="M42" s="4">
        <v>78244848</v>
      </c>
      <c r="O42" s="4">
        <v>50255277</v>
      </c>
      <c r="P42" s="4">
        <v>31865624.881110899</v>
      </c>
      <c r="S42" s="5">
        <v>0.57709999999999995</v>
      </c>
      <c r="T42" s="4">
        <v>101706370</v>
      </c>
      <c r="V42" s="4">
        <v>71583765</v>
      </c>
      <c r="W42" s="4">
        <v>84875225.278634101</v>
      </c>
      <c r="Z42" s="5">
        <v>-0.15659999999999999</v>
      </c>
      <c r="AA42" s="4">
        <v>20878432</v>
      </c>
      <c r="AC42" s="4">
        <v>16536598</v>
      </c>
      <c r="AD42" s="4">
        <v>11923424.904463191</v>
      </c>
      <c r="AG42" s="5">
        <v>0.38690000000000002</v>
      </c>
      <c r="AH42" s="5">
        <v>8.9312434628196075E-2</v>
      </c>
      <c r="AJ42" s="5">
        <v>7.8826859452349379E-2</v>
      </c>
      <c r="AK42" s="5">
        <v>6.304749255798206E-2</v>
      </c>
      <c r="AL42" s="5">
        <f>IFERROR(Table2[[#This Row],[Resultat d''exploitation 2023 (Dhs)]]/Table2[[#This Row],[Charges personnel 2023]], "")</f>
        <v>3.7476400526629585</v>
      </c>
      <c r="AM42" s="5" t="str">
        <f>IFERROR(Table2[[#This Row],[Resultat d''exploitation 2022 (Dhs)]]/Table2[[#This Row],[Charges personnel 2022]], "")</f>
        <v/>
      </c>
      <c r="AN42" s="5">
        <f>IFERROR(Table2[[#This Row],[Resultat d''exploitation 2021 (Dhs)]]/Table2[[#This Row],[Charges personnel 2021]], "")</f>
        <v>3.0390336029212297</v>
      </c>
      <c r="AO42" s="5">
        <f>IFERROR(Table2[[#This Row],[Resultat d''exploitation 2020 (Dhs)]]/Table2[[#This Row],[Charges personnel 2020]], "")</f>
        <v>2.6725227974709616</v>
      </c>
      <c r="AP42" s="5">
        <v>2.3831646949320381E-2</v>
      </c>
      <c r="AR42" s="5">
        <v>2.593813354896048E-2</v>
      </c>
      <c r="AS42" s="5">
        <v>2.3591002710115178E-2</v>
      </c>
      <c r="AT42">
        <v>1536569000022</v>
      </c>
      <c r="AU42">
        <v>2545</v>
      </c>
      <c r="AV42" t="s">
        <v>443</v>
      </c>
      <c r="AW42" t="s">
        <v>444</v>
      </c>
      <c r="AX42" t="s">
        <v>445</v>
      </c>
      <c r="AY42" t="s">
        <v>122</v>
      </c>
      <c r="AZ42">
        <v>33000000</v>
      </c>
      <c r="BC42" t="s">
        <v>446</v>
      </c>
      <c r="BD42" t="s">
        <v>447</v>
      </c>
      <c r="BE42" t="s">
        <v>448</v>
      </c>
      <c r="BH42" t="s">
        <v>176</v>
      </c>
      <c r="BI42" t="s">
        <v>331</v>
      </c>
      <c r="BJ42" s="5">
        <v>0.31657195989494119</v>
      </c>
      <c r="BK42" t="s">
        <v>139</v>
      </c>
      <c r="BL42" s="5">
        <v>0.56699155499736387</v>
      </c>
      <c r="BM42" t="s">
        <v>140</v>
      </c>
      <c r="BN42" s="5">
        <v>9.4670985318507928E-2</v>
      </c>
      <c r="BO42" t="s">
        <v>141</v>
      </c>
      <c r="BP42" s="5">
        <v>0.32326988616863322</v>
      </c>
      <c r="BQ42" t="s">
        <v>128</v>
      </c>
      <c r="BR42" s="5">
        <v>0.1902057788944598</v>
      </c>
      <c r="BS42" t="s">
        <v>142</v>
      </c>
      <c r="BT42" s="5">
        <v>0.18418137628325909</v>
      </c>
      <c r="BU42" t="s">
        <v>129</v>
      </c>
      <c r="BV42" s="5">
        <v>5.0873985454060744E-3</v>
      </c>
      <c r="BW42" t="s">
        <v>143</v>
      </c>
    </row>
    <row r="43" spans="1:75" x14ac:dyDescent="0.3">
      <c r="A43" t="s">
        <v>449</v>
      </c>
      <c r="C43" t="s">
        <v>450</v>
      </c>
      <c r="E43" t="s">
        <v>411</v>
      </c>
      <c r="F43" s="4">
        <v>875484066</v>
      </c>
      <c r="G43" s="4">
        <v>491017423</v>
      </c>
      <c r="J43" s="5">
        <v>0.78299999999999992</v>
      </c>
      <c r="M43" s="4">
        <v>31911189</v>
      </c>
      <c r="N43" s="4">
        <v>14681936</v>
      </c>
      <c r="Q43" s="5">
        <v>1.1735</v>
      </c>
      <c r="T43" s="4">
        <v>140424982</v>
      </c>
      <c r="U43" s="4">
        <v>84369732</v>
      </c>
      <c r="X43" s="5">
        <v>0.66439999999999999</v>
      </c>
      <c r="AA43" s="4">
        <v>57058580</v>
      </c>
      <c r="AB43" s="4">
        <v>40375445</v>
      </c>
      <c r="AE43" s="5">
        <v>0.41320000000000001</v>
      </c>
      <c r="AH43" s="5">
        <v>3.6449765608869457E-2</v>
      </c>
      <c r="AI43" s="5">
        <v>2.9901048949132709E-2</v>
      </c>
      <c r="AL43" s="5">
        <f>IFERROR(Table2[[#This Row],[Resultat d''exploitation 2023 (Dhs)]]/Table2[[#This Row],[Charges personnel 2023]], "")</f>
        <v>0.55927064781492986</v>
      </c>
      <c r="AM43" s="5">
        <f>IFERROR(Table2[[#This Row],[Resultat d''exploitation 2022 (Dhs)]]/Table2[[#This Row],[Charges personnel 2022]], "")</f>
        <v>0.36363527386509298</v>
      </c>
      <c r="AN43" s="5" t="str">
        <f>IFERROR(Table2[[#This Row],[Resultat d''exploitation 2021 (Dhs)]]/Table2[[#This Row],[Charges personnel 2021]], "")</f>
        <v/>
      </c>
      <c r="AO43" s="5" t="str">
        <f>IFERROR(Table2[[#This Row],[Resultat d''exploitation 2020 (Dhs)]]/Table2[[#This Row],[Charges personnel 2020]], "")</f>
        <v/>
      </c>
      <c r="AP43" s="5">
        <v>6.5173750403813749E-2</v>
      </c>
      <c r="AQ43" s="5">
        <v>8.2228131037215754E-2</v>
      </c>
      <c r="AT43">
        <v>108483000068</v>
      </c>
      <c r="AU43">
        <v>74215</v>
      </c>
      <c r="AV43" t="s">
        <v>218</v>
      </c>
      <c r="AW43" t="s">
        <v>451</v>
      </c>
      <c r="AX43" t="s">
        <v>452</v>
      </c>
      <c r="AY43" t="s">
        <v>122</v>
      </c>
      <c r="AZ43">
        <v>2050000</v>
      </c>
      <c r="BA43">
        <v>2016</v>
      </c>
      <c r="BB43">
        <v>9</v>
      </c>
      <c r="BC43" t="s">
        <v>453</v>
      </c>
      <c r="BD43" t="s">
        <v>454</v>
      </c>
      <c r="BE43" t="s">
        <v>10979</v>
      </c>
      <c r="BG43" t="s">
        <v>455</v>
      </c>
      <c r="BH43" t="s">
        <v>153</v>
      </c>
      <c r="BI43" t="s">
        <v>195</v>
      </c>
      <c r="BJ43" s="5">
        <v>0.78300000161094085</v>
      </c>
      <c r="BK43" t="s">
        <v>209</v>
      </c>
      <c r="BL43" s="5">
        <v>1.1735000751944431</v>
      </c>
      <c r="BM43" t="s">
        <v>210</v>
      </c>
      <c r="BN43" s="5">
        <v>0.66440000070167349</v>
      </c>
      <c r="BO43" t="s">
        <v>211</v>
      </c>
      <c r="BP43" s="5">
        <v>0.41320002788823751</v>
      </c>
      <c r="BQ43" t="s">
        <v>405</v>
      </c>
      <c r="BR43" s="5">
        <v>0.21901294067901581</v>
      </c>
      <c r="BS43" t="s">
        <v>213</v>
      </c>
      <c r="BT43" s="5">
        <v>0.53799889067532192</v>
      </c>
      <c r="BU43" t="s">
        <v>406</v>
      </c>
      <c r="BV43" s="5">
        <v>-0.20740323801939919</v>
      </c>
      <c r="BW43" t="s">
        <v>407</v>
      </c>
    </row>
    <row r="44" spans="1:75" x14ac:dyDescent="0.3">
      <c r="A44" t="s">
        <v>456</v>
      </c>
      <c r="C44" t="s">
        <v>457</v>
      </c>
      <c r="E44" t="s">
        <v>78</v>
      </c>
      <c r="F44" s="4">
        <v>874239467</v>
      </c>
      <c r="G44" s="4">
        <v>781547887</v>
      </c>
      <c r="J44" s="5">
        <v>0.1186</v>
      </c>
      <c r="M44" s="4">
        <v>44466177</v>
      </c>
      <c r="N44" s="4">
        <v>12051434</v>
      </c>
      <c r="Q44" s="5">
        <v>2.6897000000000002</v>
      </c>
      <c r="T44" s="4">
        <v>36365709</v>
      </c>
      <c r="U44" s="4">
        <v>56442199</v>
      </c>
      <c r="X44" s="5">
        <v>-0.35570000000000002</v>
      </c>
      <c r="AA44" s="4">
        <v>23452527</v>
      </c>
      <c r="AB44" s="4">
        <v>30230119</v>
      </c>
      <c r="AE44" s="5">
        <v>-0.22420000000000001</v>
      </c>
      <c r="AH44" s="5">
        <v>5.0862696867928062E-2</v>
      </c>
      <c r="AI44" s="5">
        <v>1.5419955962340149E-2</v>
      </c>
      <c r="AL44" s="5">
        <f>IFERROR(Table2[[#This Row],[Resultat d''exploitation 2023 (Dhs)]]/Table2[[#This Row],[Charges personnel 2023]], "")</f>
        <v>1.8960079227283269</v>
      </c>
      <c r="AM44" s="5">
        <f>IFERROR(Table2[[#This Row],[Resultat d''exploitation 2022 (Dhs)]]/Table2[[#This Row],[Charges personnel 2022]], "")</f>
        <v>0.39865651868588409</v>
      </c>
      <c r="AN44" s="5" t="str">
        <f>IFERROR(Table2[[#This Row],[Resultat d''exploitation 2021 (Dhs)]]/Table2[[#This Row],[Charges personnel 2021]], "")</f>
        <v/>
      </c>
      <c r="AO44" s="5" t="str">
        <f>IFERROR(Table2[[#This Row],[Resultat d''exploitation 2020 (Dhs)]]/Table2[[#This Row],[Charges personnel 2020]], "")</f>
        <v/>
      </c>
      <c r="AP44" s="5">
        <v>2.6826204816031259E-2</v>
      </c>
      <c r="AQ44" s="5">
        <v>3.8679803890250927E-2</v>
      </c>
      <c r="AT44">
        <v>1558240000009</v>
      </c>
      <c r="AU44">
        <v>3273</v>
      </c>
      <c r="AV44" t="s">
        <v>458</v>
      </c>
      <c r="AW44" t="s">
        <v>459</v>
      </c>
      <c r="AX44" t="s">
        <v>460</v>
      </c>
      <c r="AY44" t="s">
        <v>82</v>
      </c>
      <c r="AZ44">
        <v>29837500</v>
      </c>
      <c r="BA44">
        <v>1995</v>
      </c>
      <c r="BB44">
        <v>30</v>
      </c>
      <c r="BC44" t="s">
        <v>461</v>
      </c>
      <c r="BD44" t="s">
        <v>462</v>
      </c>
      <c r="BE44" t="s">
        <v>10989</v>
      </c>
      <c r="BF44" t="s">
        <v>463</v>
      </c>
      <c r="BH44" t="s">
        <v>86</v>
      </c>
      <c r="BI44" t="s">
        <v>89</v>
      </c>
      <c r="BJ44" s="5">
        <v>0.1186000007700103</v>
      </c>
      <c r="BK44" t="s">
        <v>209</v>
      </c>
      <c r="BL44" s="5">
        <v>2.689700080504942</v>
      </c>
      <c r="BM44" t="s">
        <v>210</v>
      </c>
      <c r="BN44" s="5">
        <v>-0.35569999673471259</v>
      </c>
      <c r="BO44" t="s">
        <v>211</v>
      </c>
      <c r="BP44" s="5">
        <v>-0.2241999775124934</v>
      </c>
      <c r="BQ44" t="s">
        <v>405</v>
      </c>
      <c r="BR44" s="5">
        <v>2.2984981923521048</v>
      </c>
      <c r="BS44" t="s">
        <v>213</v>
      </c>
      <c r="BT44" s="5">
        <v>3.7559937787503239</v>
      </c>
      <c r="BU44" t="s">
        <v>406</v>
      </c>
      <c r="BV44" s="5">
        <v>-0.30645447706644968</v>
      </c>
      <c r="BW44" t="s">
        <v>407</v>
      </c>
    </row>
    <row r="45" spans="1:75" x14ac:dyDescent="0.3">
      <c r="A45" t="s">
        <v>464</v>
      </c>
      <c r="B45" t="s">
        <v>464</v>
      </c>
      <c r="C45" t="s">
        <v>465</v>
      </c>
      <c r="E45" t="s">
        <v>78</v>
      </c>
      <c r="F45" s="4">
        <v>870797857</v>
      </c>
      <c r="G45" s="4">
        <v>742178349</v>
      </c>
      <c r="H45" s="4">
        <v>620428974</v>
      </c>
      <c r="I45" s="4">
        <v>526858843.41032612</v>
      </c>
      <c r="J45" s="5">
        <v>0.17330000000000001</v>
      </c>
      <c r="K45" s="5">
        <v>0.19623418650980021</v>
      </c>
      <c r="L45" s="5">
        <v>0.17760000000000001</v>
      </c>
      <c r="M45" s="4">
        <v>32470583</v>
      </c>
      <c r="N45" s="4">
        <v>20310616</v>
      </c>
      <c r="O45" s="4">
        <v>24455234</v>
      </c>
      <c r="P45" s="4">
        <v>21175196.12087626</v>
      </c>
      <c r="Q45" s="5">
        <v>0.59870000000000001</v>
      </c>
      <c r="R45" s="5">
        <v>-0.1694777486079258</v>
      </c>
      <c r="S45" s="5">
        <v>0.15490000000000001</v>
      </c>
      <c r="T45" s="4">
        <v>46562183</v>
      </c>
      <c r="U45" s="4">
        <v>72753410</v>
      </c>
      <c r="V45" s="4">
        <v>30388681</v>
      </c>
      <c r="W45" s="4">
        <v>20503799.338776059</v>
      </c>
      <c r="X45" s="5">
        <v>-0.36</v>
      </c>
      <c r="Y45" s="5">
        <v>1.394095683192041</v>
      </c>
      <c r="Z45" s="5">
        <v>0.48209999999999997</v>
      </c>
      <c r="AA45" s="4">
        <v>73317396</v>
      </c>
      <c r="AB45" s="4">
        <v>66652178</v>
      </c>
      <c r="AC45" s="4">
        <v>55661111</v>
      </c>
      <c r="AD45" s="4">
        <v>46422944.954128437</v>
      </c>
      <c r="AE45" s="5">
        <v>0.1</v>
      </c>
      <c r="AF45" s="5">
        <v>0.197464024747907</v>
      </c>
      <c r="AG45" s="5">
        <v>0.19900000000000001</v>
      </c>
      <c r="AH45" s="5">
        <v>3.7288312940806881E-2</v>
      </c>
      <c r="AI45" s="5">
        <v>2.736622002968184E-2</v>
      </c>
      <c r="AJ45" s="5">
        <v>3.9416653678072747E-2</v>
      </c>
      <c r="AK45" s="5">
        <v>4.0191403040348468E-2</v>
      </c>
      <c r="AL45" s="5">
        <f>IFERROR(Table2[[#This Row],[Resultat d''exploitation 2023 (Dhs)]]/Table2[[#This Row],[Charges personnel 2023]], "")</f>
        <v>0.44287692650731897</v>
      </c>
      <c r="AM45" s="5">
        <f>IFERROR(Table2[[#This Row],[Resultat d''exploitation 2022 (Dhs)]]/Table2[[#This Row],[Charges personnel 2022]], "")</f>
        <v>0.30472546598552264</v>
      </c>
      <c r="AN45" s="5">
        <f>IFERROR(Table2[[#This Row],[Resultat d''exploitation 2021 (Dhs)]]/Table2[[#This Row],[Charges personnel 2021]], "")</f>
        <v>0.43935942996179145</v>
      </c>
      <c r="AO45" s="5">
        <f>IFERROR(Table2[[#This Row],[Resultat d''exploitation 2020 (Dhs)]]/Table2[[#This Row],[Charges personnel 2020]], "")</f>
        <v>0.45613642438668961</v>
      </c>
      <c r="AP45" s="5">
        <v>8.4195655065788702E-2</v>
      </c>
      <c r="AQ45" s="5">
        <v>8.9806147120575733E-2</v>
      </c>
      <c r="AR45" s="5">
        <v>8.9713913006261373E-2</v>
      </c>
      <c r="AS45" s="5">
        <v>8.8112680530586643E-2</v>
      </c>
      <c r="AT45">
        <v>1562765000054</v>
      </c>
      <c r="AU45">
        <v>1305</v>
      </c>
      <c r="AV45" t="s">
        <v>443</v>
      </c>
      <c r="AW45" t="s">
        <v>466</v>
      </c>
      <c r="AX45" t="s">
        <v>467</v>
      </c>
      <c r="AY45" t="s">
        <v>122</v>
      </c>
      <c r="AZ45">
        <v>8000000</v>
      </c>
      <c r="BA45">
        <v>1999</v>
      </c>
      <c r="BB45">
        <v>26</v>
      </c>
      <c r="BC45" t="s">
        <v>468</v>
      </c>
      <c r="BD45" t="s">
        <v>469</v>
      </c>
      <c r="BE45" t="s">
        <v>10979</v>
      </c>
      <c r="BF45" t="s">
        <v>470</v>
      </c>
      <c r="BH45" t="s">
        <v>153</v>
      </c>
      <c r="BI45" t="s">
        <v>89</v>
      </c>
      <c r="BJ45" s="5">
        <v>0.1823363063870449</v>
      </c>
      <c r="BL45" s="5">
        <v>0.15315463332808199</v>
      </c>
      <c r="BN45" s="5">
        <v>0.31441648367352842</v>
      </c>
      <c r="BP45" s="5">
        <v>0.16454993305981411</v>
      </c>
      <c r="BR45" s="5">
        <v>-2.468136426270762E-2</v>
      </c>
      <c r="BT45" s="5">
        <v>-9.7851533955193304E-3</v>
      </c>
      <c r="BV45" s="5">
        <v>-1.5043412970698781E-2</v>
      </c>
    </row>
    <row r="46" spans="1:75" x14ac:dyDescent="0.3">
      <c r="A46" t="s">
        <v>471</v>
      </c>
      <c r="G46" s="4">
        <v>867449296</v>
      </c>
      <c r="N46" s="4">
        <v>140784781</v>
      </c>
      <c r="U46" s="4">
        <v>96534674</v>
      </c>
      <c r="AB46" s="4">
        <v>75823448</v>
      </c>
      <c r="AE46" s="5">
        <v>0.17050000000000001</v>
      </c>
      <c r="AI46" s="5">
        <v>0.16229741801531189</v>
      </c>
      <c r="AL46" s="5" t="str">
        <f>IFERROR(Table2[[#This Row],[Resultat d''exploitation 2023 (Dhs)]]/Table2[[#This Row],[Charges personnel 2023]], "")</f>
        <v/>
      </c>
      <c r="AM46" s="5">
        <f>IFERROR(Table2[[#This Row],[Resultat d''exploitation 2022 (Dhs)]]/Table2[[#This Row],[Charges personnel 2022]], "")</f>
        <v>1.8567446444798976</v>
      </c>
      <c r="AN46" s="5" t="str">
        <f>IFERROR(Table2[[#This Row],[Resultat d''exploitation 2021 (Dhs)]]/Table2[[#This Row],[Charges personnel 2021]], "")</f>
        <v/>
      </c>
      <c r="AO46" s="5" t="str">
        <f>IFERROR(Table2[[#This Row],[Resultat d''exploitation 2020 (Dhs)]]/Table2[[#This Row],[Charges personnel 2020]], "")</f>
        <v/>
      </c>
      <c r="AQ46" s="5">
        <v>8.7409659964724898E-2</v>
      </c>
      <c r="BE46" t="s">
        <v>10979</v>
      </c>
      <c r="BH46"/>
      <c r="BK46" t="s">
        <v>472</v>
      </c>
      <c r="BM46" t="s">
        <v>473</v>
      </c>
      <c r="BO46" t="s">
        <v>474</v>
      </c>
      <c r="BQ46" t="s">
        <v>475</v>
      </c>
      <c r="BS46" t="s">
        <v>476</v>
      </c>
      <c r="BU46" t="s">
        <v>477</v>
      </c>
      <c r="BV46" s="5"/>
      <c r="BW46" t="s">
        <v>478</v>
      </c>
    </row>
    <row r="47" spans="1:75" x14ac:dyDescent="0.3">
      <c r="A47" t="s">
        <v>479</v>
      </c>
      <c r="B47" t="s">
        <v>479</v>
      </c>
      <c r="C47" t="s">
        <v>480</v>
      </c>
      <c r="E47" t="s">
        <v>481</v>
      </c>
      <c r="G47" s="4">
        <v>861519412</v>
      </c>
      <c r="H47" s="4">
        <v>854566092</v>
      </c>
      <c r="I47" s="4">
        <v>820593520.26118684</v>
      </c>
      <c r="K47" s="5">
        <v>8.1366673275400005E-3</v>
      </c>
      <c r="L47" s="5">
        <v>4.1399999999999999E-2</v>
      </c>
      <c r="N47" s="4">
        <v>19660341</v>
      </c>
      <c r="O47" s="4">
        <v>17854125</v>
      </c>
      <c r="P47" s="4">
        <v>18155506.40634533</v>
      </c>
      <c r="R47" s="5">
        <v>0.10116519291760311</v>
      </c>
      <c r="S47" s="5">
        <v>-1.66E-2</v>
      </c>
      <c r="U47" s="4">
        <v>134000426</v>
      </c>
      <c r="V47" s="4">
        <v>135105988</v>
      </c>
      <c r="W47" s="4">
        <v>148992046.7578297</v>
      </c>
      <c r="Y47" s="5">
        <v>-8.1829237650073005E-3</v>
      </c>
      <c r="Z47" s="5">
        <v>-9.3200000000000005E-2</v>
      </c>
      <c r="AB47" s="4">
        <v>28504383</v>
      </c>
      <c r="AC47" s="4">
        <v>27817285</v>
      </c>
      <c r="AD47" s="4">
        <v>25924776.328052189</v>
      </c>
      <c r="AE47" s="5">
        <v>2.47E-2</v>
      </c>
      <c r="AF47" s="5">
        <v>2.470039761249166E-2</v>
      </c>
      <c r="AG47" s="5">
        <v>7.2999999999999995E-2</v>
      </c>
      <c r="AI47" s="5">
        <v>2.282054324737607E-2</v>
      </c>
      <c r="AJ47" s="5">
        <v>2.0892620438771169E-2</v>
      </c>
      <c r="AK47" s="5">
        <v>2.2124847391637469E-2</v>
      </c>
      <c r="AL47" s="5" t="str">
        <f>IFERROR(Table2[[#This Row],[Resultat d''exploitation 2023 (Dhs)]]/Table2[[#This Row],[Charges personnel 2023]], "")</f>
        <v/>
      </c>
      <c r="AM47" s="5">
        <f>IFERROR(Table2[[#This Row],[Resultat d''exploitation 2022 (Dhs)]]/Table2[[#This Row],[Charges personnel 2022]], "")</f>
        <v>0.68973045303243363</v>
      </c>
      <c r="AN47" s="5">
        <f>IFERROR(Table2[[#This Row],[Resultat d''exploitation 2021 (Dhs)]]/Table2[[#This Row],[Charges personnel 2021]], "")</f>
        <v>0.64183564283861638</v>
      </c>
      <c r="AO47" s="5">
        <f>IFERROR(Table2[[#This Row],[Resultat d''exploitation 2020 (Dhs)]]/Table2[[#This Row],[Charges personnel 2020]], "")</f>
        <v>0.70031487163497586</v>
      </c>
      <c r="AQ47" s="5">
        <v>3.3086176124375012E-2</v>
      </c>
      <c r="AR47" s="5">
        <v>3.2551355899105808E-2</v>
      </c>
      <c r="AS47" s="5">
        <v>3.159271391736141E-2</v>
      </c>
      <c r="AT47">
        <v>2151546000006</v>
      </c>
      <c r="AU47">
        <v>91977</v>
      </c>
      <c r="AV47" t="s">
        <v>482</v>
      </c>
      <c r="AW47" t="s">
        <v>483</v>
      </c>
      <c r="AX47" t="s">
        <v>484</v>
      </c>
      <c r="AY47" t="s">
        <v>122</v>
      </c>
      <c r="AZ47">
        <v>250000</v>
      </c>
      <c r="BC47" t="s">
        <v>485</v>
      </c>
      <c r="BD47" t="s">
        <v>486</v>
      </c>
      <c r="BE47" t="s">
        <v>487</v>
      </c>
      <c r="BH47" t="s">
        <v>488</v>
      </c>
      <c r="BI47" t="s">
        <v>331</v>
      </c>
      <c r="BJ47" s="5">
        <v>2.4633361429784891E-2</v>
      </c>
      <c r="BK47" t="s">
        <v>280</v>
      </c>
      <c r="BL47" s="5">
        <v>4.0618013833688682E-2</v>
      </c>
      <c r="BM47" t="s">
        <v>281</v>
      </c>
      <c r="BN47" s="5">
        <v>-5.1643672067354429E-2</v>
      </c>
      <c r="BO47" t="s">
        <v>282</v>
      </c>
      <c r="BP47" s="5">
        <v>4.8572137069359478E-2</v>
      </c>
      <c r="BQ47" t="s">
        <v>283</v>
      </c>
      <c r="BR47" s="5">
        <v>1.56003630231194E-2</v>
      </c>
      <c r="BS47" t="s">
        <v>284</v>
      </c>
      <c r="BT47" s="5">
        <v>-7.5856709848325377E-3</v>
      </c>
      <c r="BU47" t="s">
        <v>285</v>
      </c>
      <c r="BV47" s="5">
        <v>2.3363260011532331E-2</v>
      </c>
      <c r="BW47" t="s">
        <v>286</v>
      </c>
    </row>
    <row r="48" spans="1:75" x14ac:dyDescent="0.3">
      <c r="A48" t="s">
        <v>489</v>
      </c>
      <c r="F48" s="4">
        <v>859721010</v>
      </c>
      <c r="G48" s="4">
        <v>544368397</v>
      </c>
      <c r="J48" s="5">
        <v>0.57930000000000004</v>
      </c>
      <c r="M48" s="4">
        <v>-10219584</v>
      </c>
      <c r="N48" s="4">
        <v>-80851139</v>
      </c>
      <c r="Q48" s="5">
        <v>-0.87360000000000004</v>
      </c>
      <c r="T48" s="4">
        <v>113266709</v>
      </c>
      <c r="AA48" s="4">
        <v>96943160</v>
      </c>
      <c r="AB48" s="4">
        <v>83298814</v>
      </c>
      <c r="AE48" s="5">
        <v>0.1638</v>
      </c>
      <c r="AH48" s="5">
        <v>-1.18870934653557E-2</v>
      </c>
      <c r="AI48" s="5">
        <v>-0.14852283755921269</v>
      </c>
      <c r="AL48" s="5">
        <f>IFERROR(Table2[[#This Row],[Resultat d''exploitation 2023 (Dhs)]]/Table2[[#This Row],[Charges personnel 2023]], "")</f>
        <v>-0.10541830903799711</v>
      </c>
      <c r="AM48" s="5">
        <f>IFERROR(Table2[[#This Row],[Resultat d''exploitation 2022 (Dhs)]]/Table2[[#This Row],[Charges personnel 2022]], "")</f>
        <v>-0.97061572809427998</v>
      </c>
      <c r="AN48" s="5" t="str">
        <f>IFERROR(Table2[[#This Row],[Resultat d''exploitation 2021 (Dhs)]]/Table2[[#This Row],[Charges personnel 2021]], "")</f>
        <v/>
      </c>
      <c r="AO48" s="5" t="str">
        <f>IFERROR(Table2[[#This Row],[Resultat d''exploitation 2020 (Dhs)]]/Table2[[#This Row],[Charges personnel 2020]], "")</f>
        <v/>
      </c>
      <c r="AP48" s="5">
        <v>0.11276118516633669</v>
      </c>
      <c r="AQ48" s="5">
        <v>0.15301919519769619</v>
      </c>
      <c r="BE48" t="s">
        <v>10979</v>
      </c>
      <c r="BH48"/>
      <c r="BJ48" s="5">
        <v>0.57930000113507685</v>
      </c>
      <c r="BK48" t="s">
        <v>209</v>
      </c>
      <c r="BM48" t="s">
        <v>234</v>
      </c>
      <c r="BO48" t="s">
        <v>304</v>
      </c>
      <c r="BP48" s="5">
        <v>0.16380000320292681</v>
      </c>
      <c r="BQ48" t="s">
        <v>405</v>
      </c>
      <c r="BS48" t="s">
        <v>237</v>
      </c>
      <c r="BU48" t="s">
        <v>490</v>
      </c>
      <c r="BV48" s="5">
        <v>-0.26309124145730478</v>
      </c>
      <c r="BW48" t="s">
        <v>407</v>
      </c>
    </row>
    <row r="49" spans="1:75" x14ac:dyDescent="0.3">
      <c r="A49" t="s">
        <v>491</v>
      </c>
      <c r="F49" s="4">
        <v>858199873</v>
      </c>
      <c r="M49" s="4">
        <v>16232282</v>
      </c>
      <c r="T49" s="4">
        <v>71350521</v>
      </c>
      <c r="AA49" s="4">
        <v>26842784</v>
      </c>
      <c r="AH49" s="5">
        <v>1.8914337452949029E-2</v>
      </c>
      <c r="AL49" s="5">
        <f>IFERROR(Table2[[#This Row],[Resultat d''exploitation 2023 (Dhs)]]/Table2[[#This Row],[Charges personnel 2023]], "")</f>
        <v>0.60471678347521629</v>
      </c>
      <c r="AM49" s="5" t="str">
        <f>IFERROR(Table2[[#This Row],[Resultat d''exploitation 2022 (Dhs)]]/Table2[[#This Row],[Charges personnel 2022]], "")</f>
        <v/>
      </c>
      <c r="AN49" s="5" t="str">
        <f>IFERROR(Table2[[#This Row],[Resultat d''exploitation 2021 (Dhs)]]/Table2[[#This Row],[Charges personnel 2021]], "")</f>
        <v/>
      </c>
      <c r="AO49" s="5" t="str">
        <f>IFERROR(Table2[[#This Row],[Resultat d''exploitation 2020 (Dhs)]]/Table2[[#This Row],[Charges personnel 2020]], "")</f>
        <v/>
      </c>
      <c r="AP49" s="5">
        <v>3.1278009755659801E-2</v>
      </c>
      <c r="BE49" t="s">
        <v>10979</v>
      </c>
      <c r="BH49"/>
      <c r="BK49" t="s">
        <v>264</v>
      </c>
      <c r="BM49" t="s">
        <v>265</v>
      </c>
      <c r="BO49" t="s">
        <v>304</v>
      </c>
      <c r="BQ49" t="s">
        <v>212</v>
      </c>
      <c r="BS49" t="s">
        <v>266</v>
      </c>
      <c r="BU49" t="s">
        <v>214</v>
      </c>
      <c r="BV49" s="5"/>
      <c r="BW49" t="s">
        <v>267</v>
      </c>
    </row>
    <row r="50" spans="1:75" x14ac:dyDescent="0.3">
      <c r="A50" t="s">
        <v>492</v>
      </c>
      <c r="B50" t="s">
        <v>492</v>
      </c>
      <c r="C50" t="s">
        <v>493</v>
      </c>
      <c r="E50" t="s">
        <v>78</v>
      </c>
      <c r="F50" s="4">
        <v>854857090</v>
      </c>
      <c r="G50" s="4">
        <v>703817791</v>
      </c>
      <c r="H50" s="4">
        <v>542504648</v>
      </c>
      <c r="I50" s="4">
        <v>432068053.52022928</v>
      </c>
      <c r="J50" s="5">
        <v>0.21460000000000001</v>
      </c>
      <c r="K50" s="5">
        <v>0.2973488680598364</v>
      </c>
      <c r="L50" s="5">
        <v>0.25559999999999999</v>
      </c>
      <c r="M50" s="4">
        <v>66107417</v>
      </c>
      <c r="N50" s="4">
        <v>41483067</v>
      </c>
      <c r="O50" s="4">
        <v>4427382</v>
      </c>
      <c r="P50" s="4">
        <v>20060634.345265061</v>
      </c>
      <c r="Q50" s="5">
        <v>0.59360000000000002</v>
      </c>
      <c r="R50" s="5">
        <v>8.3696606707982273</v>
      </c>
      <c r="S50" s="5">
        <v>-0.77929999999999999</v>
      </c>
      <c r="T50" s="4">
        <v>169875421</v>
      </c>
      <c r="U50" s="4">
        <v>144243373</v>
      </c>
      <c r="V50" s="4">
        <v>93342728</v>
      </c>
      <c r="W50" s="4">
        <v>136286652.06599501</v>
      </c>
      <c r="X50" s="5">
        <v>0.1777</v>
      </c>
      <c r="Y50" s="5">
        <v>0.54530916430897547</v>
      </c>
      <c r="Z50" s="5">
        <v>-0.31509999999999999</v>
      </c>
      <c r="AA50" s="4">
        <v>26860359</v>
      </c>
      <c r="AB50" s="4">
        <v>24572645</v>
      </c>
      <c r="AC50" s="4">
        <v>23374336</v>
      </c>
      <c r="AD50" s="4">
        <v>23496517.893043831</v>
      </c>
      <c r="AE50" s="5">
        <v>9.3100000000000002E-2</v>
      </c>
      <c r="AF50" s="5">
        <v>5.1266012433465492E-2</v>
      </c>
      <c r="AG50" s="5">
        <v>-5.1999999999999998E-3</v>
      </c>
      <c r="AH50" s="5">
        <v>7.7331542047571949E-2</v>
      </c>
      <c r="AI50" s="5">
        <v>5.894006592396582E-2</v>
      </c>
      <c r="AJ50" s="5">
        <v>8.1610028896932137E-3</v>
      </c>
      <c r="AK50" s="5">
        <v>4.6429339502939732E-2</v>
      </c>
      <c r="AL50" s="5">
        <f>IFERROR(Table2[[#This Row],[Resultat d''exploitation 2023 (Dhs)]]/Table2[[#This Row],[Charges personnel 2023]], "")</f>
        <v>2.4611516547489183</v>
      </c>
      <c r="AM50" s="5">
        <f>IFERROR(Table2[[#This Row],[Resultat d''exploitation 2022 (Dhs)]]/Table2[[#This Row],[Charges personnel 2022]], "")</f>
        <v>1.6881807798875539</v>
      </c>
      <c r="AN50" s="5">
        <f>IFERROR(Table2[[#This Row],[Resultat d''exploitation 2021 (Dhs)]]/Table2[[#This Row],[Charges personnel 2021]], "")</f>
        <v>0.18941209709657636</v>
      </c>
      <c r="AO50" s="5">
        <f>IFERROR(Table2[[#This Row],[Resultat d''exploitation 2020 (Dhs)]]/Table2[[#This Row],[Charges personnel 2020]], "")</f>
        <v>0.85377052193780734</v>
      </c>
      <c r="AP50" s="5">
        <v>3.1420876441464622E-2</v>
      </c>
      <c r="AQ50" s="5">
        <v>3.4913361546440362E-2</v>
      </c>
      <c r="AR50" s="5">
        <v>4.3085964491128191E-2</v>
      </c>
      <c r="AS50" s="5">
        <v>5.4381520923864668E-2</v>
      </c>
      <c r="AT50">
        <v>1639355000067</v>
      </c>
      <c r="AU50">
        <v>13417</v>
      </c>
      <c r="AV50" t="s">
        <v>494</v>
      </c>
      <c r="AW50" t="s">
        <v>495</v>
      </c>
      <c r="AX50" t="s">
        <v>496</v>
      </c>
      <c r="AY50" t="s">
        <v>82</v>
      </c>
      <c r="AZ50">
        <v>51000000</v>
      </c>
      <c r="BA50">
        <v>1961</v>
      </c>
      <c r="BB50">
        <v>64</v>
      </c>
      <c r="BC50" t="s">
        <v>497</v>
      </c>
      <c r="BD50" t="s">
        <v>498</v>
      </c>
      <c r="BE50" t="s">
        <v>10979</v>
      </c>
      <c r="BH50" t="s">
        <v>223</v>
      </c>
      <c r="BI50" t="s">
        <v>89</v>
      </c>
      <c r="BJ50" s="5">
        <v>0.25539517129286698</v>
      </c>
      <c r="BL50" s="5">
        <v>0.48811048099595039</v>
      </c>
      <c r="BN50" s="5">
        <v>7.6198562622811661E-2</v>
      </c>
      <c r="BP50" s="5">
        <v>4.5609295848614062E-2</v>
      </c>
      <c r="BR50" s="5">
        <v>0.18537215613424871</v>
      </c>
      <c r="BT50" s="5">
        <v>0.4231993603195765</v>
      </c>
      <c r="BV50" s="5">
        <v>-0.16710744173741349</v>
      </c>
    </row>
    <row r="51" spans="1:75" x14ac:dyDescent="0.3">
      <c r="A51" t="s">
        <v>499</v>
      </c>
      <c r="B51" t="s">
        <v>499</v>
      </c>
      <c r="C51" t="s">
        <v>500</v>
      </c>
      <c r="E51" t="s">
        <v>78</v>
      </c>
      <c r="F51" s="4">
        <v>852666408</v>
      </c>
      <c r="H51" s="4">
        <v>852280155</v>
      </c>
      <c r="I51" s="4">
        <v>622738678.21131086</v>
      </c>
      <c r="L51" s="5">
        <v>0.36859999999999998</v>
      </c>
      <c r="M51" s="4">
        <v>71588013</v>
      </c>
      <c r="O51" s="4">
        <v>91192118</v>
      </c>
      <c r="P51" s="4">
        <v>54232600.654177807</v>
      </c>
      <c r="S51" s="5">
        <v>0.68149999999999999</v>
      </c>
      <c r="V51" s="4">
        <v>0</v>
      </c>
      <c r="AA51" s="4">
        <v>97552003</v>
      </c>
      <c r="AC51" s="4">
        <v>100129348</v>
      </c>
      <c r="AD51" s="4">
        <v>61301180.359985307</v>
      </c>
      <c r="AG51" s="5">
        <v>0.63339999999999996</v>
      </c>
      <c r="AH51" s="5">
        <v>8.3957820231144842E-2</v>
      </c>
      <c r="AJ51" s="5">
        <v>0.1069978192792721</v>
      </c>
      <c r="AK51" s="5">
        <v>8.7087252730069425E-2</v>
      </c>
      <c r="AL51" s="5">
        <f>IFERROR(Table2[[#This Row],[Resultat d''exploitation 2023 (Dhs)]]/Table2[[#This Row],[Charges personnel 2023]], "")</f>
        <v>0.73384462438972164</v>
      </c>
      <c r="AM51" s="5" t="str">
        <f>IFERROR(Table2[[#This Row],[Resultat d''exploitation 2022 (Dhs)]]/Table2[[#This Row],[Charges personnel 2022]], "")</f>
        <v/>
      </c>
      <c r="AN51" s="5">
        <f>IFERROR(Table2[[#This Row],[Resultat d''exploitation 2021 (Dhs)]]/Table2[[#This Row],[Charges personnel 2021]], "")</f>
        <v>0.91074315194781852</v>
      </c>
      <c r="AO51" s="5">
        <f>IFERROR(Table2[[#This Row],[Resultat d''exploitation 2020 (Dhs)]]/Table2[[#This Row],[Charges personnel 2020]], "")</f>
        <v>0.88469096901074429</v>
      </c>
      <c r="AP51" s="5">
        <v>0.11440816957808431</v>
      </c>
      <c r="AR51" s="5">
        <v>0.1174840777560989</v>
      </c>
      <c r="AS51" s="5">
        <v>9.8438048743110629E-2</v>
      </c>
      <c r="AT51">
        <v>1524108000073</v>
      </c>
      <c r="AU51">
        <v>40047</v>
      </c>
      <c r="AV51" t="s">
        <v>92</v>
      </c>
      <c r="AW51" t="s">
        <v>501</v>
      </c>
      <c r="AX51" t="s">
        <v>502</v>
      </c>
      <c r="AY51" t="s">
        <v>82</v>
      </c>
      <c r="AZ51">
        <v>6000000</v>
      </c>
      <c r="BA51">
        <v>1987</v>
      </c>
      <c r="BB51">
        <v>38</v>
      </c>
      <c r="BC51" t="s">
        <v>503</v>
      </c>
      <c r="BD51" t="s">
        <v>504</v>
      </c>
      <c r="BE51" t="s">
        <v>505</v>
      </c>
      <c r="BG51" t="s">
        <v>506</v>
      </c>
      <c r="BH51" t="s">
        <v>223</v>
      </c>
      <c r="BI51" t="s">
        <v>390</v>
      </c>
      <c r="BJ51" s="5">
        <v>0.1701368505144509</v>
      </c>
      <c r="BK51" t="s">
        <v>139</v>
      </c>
      <c r="BL51" s="5">
        <v>0.1489203944696951</v>
      </c>
      <c r="BM51" t="s">
        <v>140</v>
      </c>
      <c r="BO51" t="s">
        <v>389</v>
      </c>
      <c r="BP51" s="5">
        <v>0.26148960748972022</v>
      </c>
      <c r="BQ51" t="s">
        <v>128</v>
      </c>
      <c r="BR51" s="5">
        <v>-1.8131602329614641E-2</v>
      </c>
      <c r="BS51" t="s">
        <v>142</v>
      </c>
      <c r="BT51" s="5">
        <v>-8.9235148947465648E-2</v>
      </c>
      <c r="BU51" t="s">
        <v>129</v>
      </c>
      <c r="BV51" s="5">
        <v>7.8070147893475994E-2</v>
      </c>
      <c r="BW51" t="s">
        <v>143</v>
      </c>
    </row>
    <row r="52" spans="1:75" x14ac:dyDescent="0.3">
      <c r="A52" t="s">
        <v>507</v>
      </c>
      <c r="B52" t="s">
        <v>507</v>
      </c>
      <c r="C52" t="s">
        <v>508</v>
      </c>
      <c r="E52" t="s">
        <v>78</v>
      </c>
      <c r="F52" s="4">
        <v>848922314</v>
      </c>
      <c r="G52" s="4">
        <v>727315210</v>
      </c>
      <c r="H52" s="4">
        <v>756161782</v>
      </c>
      <c r="I52" s="4">
        <v>502299576.19237423</v>
      </c>
      <c r="J52" s="5">
        <v>0.16719999999999999</v>
      </c>
      <c r="K52" s="5">
        <v>-3.8148677553767101E-2</v>
      </c>
      <c r="L52" s="5">
        <v>0.50539999999999996</v>
      </c>
      <c r="M52" s="4">
        <v>-8995775</v>
      </c>
      <c r="N52" s="4">
        <v>3262175</v>
      </c>
      <c r="O52" s="4">
        <v>-7452488</v>
      </c>
      <c r="P52" s="4">
        <v>1370270.1013109749</v>
      </c>
      <c r="Q52" s="5">
        <v>-3.7576000000000001</v>
      </c>
      <c r="R52" s="5">
        <v>-1.4377296548481531</v>
      </c>
      <c r="S52" s="5">
        <v>-6.4386999999999999</v>
      </c>
      <c r="T52" s="4">
        <v>319179388</v>
      </c>
      <c r="U52" s="4">
        <v>252076597</v>
      </c>
      <c r="V52" s="4">
        <v>121472714</v>
      </c>
      <c r="W52" s="4">
        <v>105234959.71584509</v>
      </c>
      <c r="X52" s="5">
        <v>0.26619999999999999</v>
      </c>
      <c r="Y52" s="5">
        <v>1.075170535829141</v>
      </c>
      <c r="Z52" s="5">
        <v>0.15429999999999999</v>
      </c>
      <c r="AA52" s="4">
        <v>154259936</v>
      </c>
      <c r="AB52" s="4">
        <v>111515893</v>
      </c>
      <c r="AC52" s="4">
        <v>80158660</v>
      </c>
      <c r="AD52" s="4">
        <v>55669602.055698313</v>
      </c>
      <c r="AE52" s="5">
        <v>0.38329999999999997</v>
      </c>
      <c r="AF52" s="5">
        <v>0.39118958575405333</v>
      </c>
      <c r="AG52" s="5">
        <v>0.43990000000000001</v>
      </c>
      <c r="AH52" s="5">
        <v>-1.059669990015129E-2</v>
      </c>
      <c r="AI52" s="5">
        <v>4.4852286259763497E-3</v>
      </c>
      <c r="AJ52" s="5">
        <v>-9.855679270497698E-3</v>
      </c>
      <c r="AK52" s="5">
        <v>2.7279937436900789E-3</v>
      </c>
      <c r="AL52" s="5">
        <f>IFERROR(Table2[[#This Row],[Resultat d''exploitation 2023 (Dhs)]]/Table2[[#This Row],[Charges personnel 2023]], "")</f>
        <v>-5.8315692546378341E-2</v>
      </c>
      <c r="AM52" s="5">
        <f>IFERROR(Table2[[#This Row],[Resultat d''exploitation 2022 (Dhs)]]/Table2[[#This Row],[Charges personnel 2022]], "")</f>
        <v>2.9253005219623717E-2</v>
      </c>
      <c r="AN52" s="5">
        <f>IFERROR(Table2[[#This Row],[Resultat d''exploitation 2021 (Dhs)]]/Table2[[#This Row],[Charges personnel 2021]], "")</f>
        <v>-9.297171384850994E-2</v>
      </c>
      <c r="AO52" s="5">
        <f>IFERROR(Table2[[#This Row],[Resultat d''exploitation 2020 (Dhs)]]/Table2[[#This Row],[Charges personnel 2020]], "")</f>
        <v>2.4614332610820501E-2</v>
      </c>
      <c r="AP52" s="5">
        <v>0.18171266493532179</v>
      </c>
      <c r="AQ52" s="5">
        <v>0.15332539656361649</v>
      </c>
      <c r="AR52" s="5">
        <v>0.1060072882657272</v>
      </c>
      <c r="AS52" s="5">
        <v>0.1108294824329646</v>
      </c>
      <c r="AT52">
        <v>1524613000018</v>
      </c>
      <c r="AU52">
        <v>259977</v>
      </c>
      <c r="AV52" t="s">
        <v>92</v>
      </c>
      <c r="AW52" t="s">
        <v>509</v>
      </c>
      <c r="AX52" t="s">
        <v>510</v>
      </c>
      <c r="AY52" t="s">
        <v>122</v>
      </c>
      <c r="AZ52">
        <v>400000000</v>
      </c>
      <c r="BA52">
        <v>2012</v>
      </c>
      <c r="BB52">
        <v>13</v>
      </c>
      <c r="BC52" t="s">
        <v>511</v>
      </c>
      <c r="BD52" t="s">
        <v>512</v>
      </c>
      <c r="BE52" t="s">
        <v>513</v>
      </c>
      <c r="BH52" t="s">
        <v>223</v>
      </c>
      <c r="BI52" t="s">
        <v>278</v>
      </c>
      <c r="BJ52" s="5">
        <v>0.19115527723377751</v>
      </c>
      <c r="BM52" t="s">
        <v>87</v>
      </c>
      <c r="BN52" s="5">
        <v>0.44752119945453428</v>
      </c>
      <c r="BP52" s="5">
        <v>0.40457524531157102</v>
      </c>
      <c r="BS52" t="s">
        <v>87</v>
      </c>
      <c r="BU52" t="s">
        <v>87</v>
      </c>
      <c r="BV52" s="5">
        <v>0.17917056840265119</v>
      </c>
    </row>
    <row r="53" spans="1:75" x14ac:dyDescent="0.3">
      <c r="A53" t="s">
        <v>514</v>
      </c>
      <c r="F53" s="4">
        <v>845661115</v>
      </c>
      <c r="M53" s="4">
        <v>15329625</v>
      </c>
      <c r="T53" s="4">
        <v>114685198</v>
      </c>
      <c r="AA53" s="4">
        <v>26492143</v>
      </c>
      <c r="AH53" s="5">
        <v>1.8127385459836359E-2</v>
      </c>
      <c r="AL53" s="5">
        <f>IFERROR(Table2[[#This Row],[Resultat d''exploitation 2023 (Dhs)]]/Table2[[#This Row],[Charges personnel 2023]], "")</f>
        <v>0.57864797876109908</v>
      </c>
      <c r="AM53" s="5" t="str">
        <f>IFERROR(Table2[[#This Row],[Resultat d''exploitation 2022 (Dhs)]]/Table2[[#This Row],[Charges personnel 2022]], "")</f>
        <v/>
      </c>
      <c r="AN53" s="5" t="str">
        <f>IFERROR(Table2[[#This Row],[Resultat d''exploitation 2021 (Dhs)]]/Table2[[#This Row],[Charges personnel 2021]], "")</f>
        <v/>
      </c>
      <c r="AO53" s="5" t="str">
        <f>IFERROR(Table2[[#This Row],[Resultat d''exploitation 2020 (Dhs)]]/Table2[[#This Row],[Charges personnel 2020]], "")</f>
        <v/>
      </c>
      <c r="AP53" s="5">
        <v>3.1327138649386757E-2</v>
      </c>
      <c r="BE53" t="s">
        <v>10979</v>
      </c>
      <c r="BH53"/>
      <c r="BK53" t="s">
        <v>264</v>
      </c>
      <c r="BM53" t="s">
        <v>265</v>
      </c>
      <c r="BO53" t="s">
        <v>304</v>
      </c>
      <c r="BQ53" t="s">
        <v>212</v>
      </c>
      <c r="BS53" t="s">
        <v>266</v>
      </c>
      <c r="BU53" t="s">
        <v>214</v>
      </c>
      <c r="BV53" s="5"/>
      <c r="BW53" t="s">
        <v>267</v>
      </c>
    </row>
    <row r="54" spans="1:75" x14ac:dyDescent="0.3">
      <c r="A54" t="s">
        <v>515</v>
      </c>
      <c r="C54" t="s">
        <v>516</v>
      </c>
      <c r="E54" t="s">
        <v>78</v>
      </c>
      <c r="F54" s="4">
        <v>844139101</v>
      </c>
      <c r="M54" s="4">
        <v>10791822</v>
      </c>
      <c r="T54" s="4">
        <v>24500739</v>
      </c>
      <c r="AA54" s="4">
        <v>31821019</v>
      </c>
      <c r="AH54" s="5">
        <v>1.278441193781403E-2</v>
      </c>
      <c r="AL54" s="5">
        <f>IFERROR(Table2[[#This Row],[Resultat d''exploitation 2023 (Dhs)]]/Table2[[#This Row],[Charges personnel 2023]], "")</f>
        <v>0.33914130782549734</v>
      </c>
      <c r="AM54" s="5" t="str">
        <f>IFERROR(Table2[[#This Row],[Resultat d''exploitation 2022 (Dhs)]]/Table2[[#This Row],[Charges personnel 2022]], "")</f>
        <v/>
      </c>
      <c r="AN54" s="5" t="str">
        <f>IFERROR(Table2[[#This Row],[Resultat d''exploitation 2021 (Dhs)]]/Table2[[#This Row],[Charges personnel 2021]], "")</f>
        <v/>
      </c>
      <c r="AO54" s="5" t="str">
        <f>IFERROR(Table2[[#This Row],[Resultat d''exploitation 2020 (Dhs)]]/Table2[[#This Row],[Charges personnel 2020]], "")</f>
        <v/>
      </c>
      <c r="AP54" s="5">
        <v>3.7696416339799428E-2</v>
      </c>
      <c r="AT54">
        <v>1562893000090</v>
      </c>
      <c r="AU54">
        <v>316901</v>
      </c>
      <c r="AV54" t="s">
        <v>92</v>
      </c>
      <c r="AW54" t="s">
        <v>517</v>
      </c>
      <c r="AX54" t="s">
        <v>518</v>
      </c>
      <c r="AY54" t="s">
        <v>82</v>
      </c>
      <c r="AZ54">
        <v>5300000</v>
      </c>
      <c r="BA54">
        <v>2014</v>
      </c>
      <c r="BB54">
        <v>11</v>
      </c>
      <c r="BC54" t="s">
        <v>519</v>
      </c>
      <c r="BD54" t="s">
        <v>520</v>
      </c>
      <c r="BE54" t="s">
        <v>10979</v>
      </c>
      <c r="BH54" t="s">
        <v>127</v>
      </c>
      <c r="BI54" t="s">
        <v>390</v>
      </c>
      <c r="BK54" t="s">
        <v>264</v>
      </c>
      <c r="BM54" t="s">
        <v>265</v>
      </c>
      <c r="BO54" t="s">
        <v>304</v>
      </c>
      <c r="BQ54" t="s">
        <v>212</v>
      </c>
      <c r="BS54" t="s">
        <v>266</v>
      </c>
      <c r="BU54" t="s">
        <v>214</v>
      </c>
      <c r="BV54" s="5"/>
      <c r="BW54" t="s">
        <v>267</v>
      </c>
    </row>
    <row r="55" spans="1:75" x14ac:dyDescent="0.3">
      <c r="A55" t="s">
        <v>521</v>
      </c>
      <c r="B55" t="s">
        <v>521</v>
      </c>
      <c r="C55" t="s">
        <v>522</v>
      </c>
      <c r="E55" t="s">
        <v>78</v>
      </c>
      <c r="F55" s="4">
        <v>833049498</v>
      </c>
      <c r="G55" s="4">
        <v>839344582</v>
      </c>
      <c r="H55" s="4">
        <v>717464040</v>
      </c>
      <c r="J55" s="5">
        <v>-7.4999999999999997E-3</v>
      </c>
      <c r="K55" s="5">
        <v>0.16987686518755701</v>
      </c>
      <c r="M55" s="4">
        <v>-41236066</v>
      </c>
      <c r="N55" s="4">
        <v>79300126</v>
      </c>
      <c r="O55" s="4">
        <v>32707653</v>
      </c>
      <c r="Q55" s="5">
        <v>-1.52</v>
      </c>
      <c r="R55" s="5">
        <v>1.4245128808233349</v>
      </c>
      <c r="T55" s="4">
        <v>80027930</v>
      </c>
      <c r="U55" s="4">
        <v>79637705</v>
      </c>
      <c r="V55" s="4">
        <v>82401803</v>
      </c>
      <c r="X55" s="5">
        <v>4.8999999999999998E-3</v>
      </c>
      <c r="Y55" s="5">
        <v>-3.3544144659067701E-2</v>
      </c>
      <c r="AA55" s="4">
        <v>20418558</v>
      </c>
      <c r="AB55" s="4">
        <v>20877871</v>
      </c>
      <c r="AC55" s="4">
        <v>20198428</v>
      </c>
      <c r="AE55" s="5">
        <v>-2.1999999999999999E-2</v>
      </c>
      <c r="AF55" s="5">
        <v>3.3638409880214437E-2</v>
      </c>
      <c r="AH55" s="5">
        <v>-4.9500139066166272E-2</v>
      </c>
      <c r="AI55" s="5">
        <v>9.447862975542505E-2</v>
      </c>
      <c r="AJ55" s="5">
        <v>4.5587863887923907E-2</v>
      </c>
      <c r="AL55" s="5">
        <f>IFERROR(Table2[[#This Row],[Resultat d''exploitation 2023 (Dhs)]]/Table2[[#This Row],[Charges personnel 2023]], "")</f>
        <v>-2.0195385981713301</v>
      </c>
      <c r="AM55" s="5">
        <f>IFERROR(Table2[[#This Row],[Resultat d''exploitation 2022 (Dhs)]]/Table2[[#This Row],[Charges personnel 2022]], "")</f>
        <v>3.7982860417137361</v>
      </c>
      <c r="AN55" s="5">
        <f>IFERROR(Table2[[#This Row],[Resultat d''exploitation 2021 (Dhs)]]/Table2[[#This Row],[Charges personnel 2021]], "")</f>
        <v>1.6193167606904855</v>
      </c>
      <c r="AO55" s="5" t="str">
        <f>IFERROR(Table2[[#This Row],[Resultat d''exploitation 2020 (Dhs)]]/Table2[[#This Row],[Charges personnel 2020]], "")</f>
        <v/>
      </c>
      <c r="AP55" s="5">
        <v>2.4510617975307871E-2</v>
      </c>
      <c r="AQ55" s="5">
        <v>2.4874016521619718E-2</v>
      </c>
      <c r="AR55" s="5">
        <v>2.815253012541228E-2</v>
      </c>
      <c r="AT55">
        <v>204963000043</v>
      </c>
      <c r="AU55">
        <v>36431</v>
      </c>
      <c r="AV55" t="s">
        <v>92</v>
      </c>
      <c r="AW55" t="s">
        <v>523</v>
      </c>
      <c r="AX55" t="s">
        <v>524</v>
      </c>
      <c r="AY55" t="s">
        <v>82</v>
      </c>
      <c r="AZ55">
        <v>320000000</v>
      </c>
      <c r="BA55">
        <v>1977</v>
      </c>
      <c r="BB55">
        <v>48</v>
      </c>
      <c r="BC55" t="s">
        <v>525</v>
      </c>
      <c r="BD55" t="s">
        <v>526</v>
      </c>
      <c r="BE55" t="s">
        <v>10990</v>
      </c>
      <c r="BH55" t="s">
        <v>223</v>
      </c>
      <c r="BI55" t="s">
        <v>89</v>
      </c>
      <c r="BJ55" s="5">
        <v>7.7544796844839503E-2</v>
      </c>
      <c r="BK55" t="s">
        <v>196</v>
      </c>
      <c r="BM55" t="s">
        <v>527</v>
      </c>
      <c r="BN55" s="5">
        <v>-1.4509517036614629E-2</v>
      </c>
      <c r="BO55" t="s">
        <v>177</v>
      </c>
      <c r="BP55" s="5">
        <v>5.4344199813709526E-3</v>
      </c>
      <c r="BQ55" t="s">
        <v>329</v>
      </c>
      <c r="BS55" t="s">
        <v>528</v>
      </c>
      <c r="BU55" t="s">
        <v>529</v>
      </c>
      <c r="BV55" s="5">
        <v>-6.6921001404874336E-2</v>
      </c>
      <c r="BW55" t="s">
        <v>201</v>
      </c>
    </row>
    <row r="56" spans="1:75" x14ac:dyDescent="0.3">
      <c r="A56" t="s">
        <v>530</v>
      </c>
      <c r="C56" t="s">
        <v>531</v>
      </c>
      <c r="E56" t="s">
        <v>411</v>
      </c>
      <c r="F56" s="4">
        <v>832488563</v>
      </c>
      <c r="M56" s="4">
        <v>12642197</v>
      </c>
      <c r="T56" s="4">
        <v>12474626</v>
      </c>
      <c r="AA56" s="4">
        <v>13976870</v>
      </c>
      <c r="AH56" s="5">
        <v>1.5186030850011811E-2</v>
      </c>
      <c r="AL56" s="5">
        <f>IFERROR(Table2[[#This Row],[Resultat d''exploitation 2023 (Dhs)]]/Table2[[#This Row],[Charges personnel 2023]], "")</f>
        <v>0.9045084486011532</v>
      </c>
      <c r="AM56" s="5" t="str">
        <f>IFERROR(Table2[[#This Row],[Resultat d''exploitation 2022 (Dhs)]]/Table2[[#This Row],[Charges personnel 2022]], "")</f>
        <v/>
      </c>
      <c r="AN56" s="5" t="str">
        <f>IFERROR(Table2[[#This Row],[Resultat d''exploitation 2021 (Dhs)]]/Table2[[#This Row],[Charges personnel 2021]], "")</f>
        <v/>
      </c>
      <c r="AO56" s="5" t="str">
        <f>IFERROR(Table2[[#This Row],[Resultat d''exploitation 2020 (Dhs)]]/Table2[[#This Row],[Charges personnel 2020]], "")</f>
        <v/>
      </c>
      <c r="AP56" s="5">
        <v>1.678926368625679E-2</v>
      </c>
      <c r="AT56">
        <v>1640359000022</v>
      </c>
      <c r="AU56">
        <v>338435</v>
      </c>
      <c r="AV56" t="s">
        <v>92</v>
      </c>
      <c r="AW56" t="s">
        <v>532</v>
      </c>
      <c r="AX56" t="s">
        <v>533</v>
      </c>
      <c r="AY56" t="s">
        <v>122</v>
      </c>
      <c r="AZ56">
        <v>135000000</v>
      </c>
      <c r="BA56">
        <v>2005</v>
      </c>
      <c r="BB56">
        <v>20</v>
      </c>
      <c r="BC56" t="s">
        <v>534</v>
      </c>
      <c r="BD56" t="s">
        <v>535</v>
      </c>
      <c r="BE56" t="s">
        <v>10979</v>
      </c>
      <c r="BH56" t="s">
        <v>86</v>
      </c>
      <c r="BI56" t="s">
        <v>144</v>
      </c>
      <c r="BK56" t="s">
        <v>264</v>
      </c>
      <c r="BM56" t="s">
        <v>265</v>
      </c>
      <c r="BO56" t="s">
        <v>304</v>
      </c>
      <c r="BQ56" t="s">
        <v>212</v>
      </c>
      <c r="BS56" t="s">
        <v>266</v>
      </c>
      <c r="BU56" t="s">
        <v>214</v>
      </c>
      <c r="BV56" s="5"/>
      <c r="BW56" t="s">
        <v>267</v>
      </c>
    </row>
    <row r="57" spans="1:75" x14ac:dyDescent="0.3">
      <c r="A57" t="s">
        <v>536</v>
      </c>
      <c r="B57" t="s">
        <v>536</v>
      </c>
      <c r="C57" t="s">
        <v>537</v>
      </c>
      <c r="E57" t="s">
        <v>78</v>
      </c>
      <c r="G57" s="4">
        <v>826188178</v>
      </c>
      <c r="H57" s="4">
        <v>708323601</v>
      </c>
      <c r="I57" s="4">
        <v>513277971.7391305</v>
      </c>
      <c r="K57" s="5">
        <v>0.1663993361700791</v>
      </c>
      <c r="L57" s="5">
        <v>0.38</v>
      </c>
      <c r="N57" s="4">
        <v>38267299</v>
      </c>
      <c r="O57" s="4">
        <v>12749934</v>
      </c>
      <c r="P57" s="4">
        <v>10938515.78586136</v>
      </c>
      <c r="R57" s="5">
        <v>2.001372320829268</v>
      </c>
      <c r="S57" s="5">
        <v>0.1656</v>
      </c>
      <c r="U57" s="4">
        <v>307316675</v>
      </c>
      <c r="V57" s="4">
        <v>296525767</v>
      </c>
      <c r="W57" s="4">
        <v>246755235.915786</v>
      </c>
      <c r="Y57" s="5">
        <v>3.6391130892850801E-2</v>
      </c>
      <c r="Z57" s="5">
        <v>0.20169999999999999</v>
      </c>
      <c r="AB57" s="4">
        <v>74099794</v>
      </c>
      <c r="AC57" s="4">
        <v>13197579</v>
      </c>
      <c r="AD57" s="4">
        <v>15661064.435742261</v>
      </c>
      <c r="AE57" s="5">
        <v>0.28770000000000001</v>
      </c>
      <c r="AF57" s="5">
        <v>4.614650535526251</v>
      </c>
      <c r="AG57" s="5">
        <v>-0.1573</v>
      </c>
      <c r="AI57" s="5">
        <v>4.631789708324778E-2</v>
      </c>
      <c r="AJ57" s="5">
        <v>1.800015414141198E-2</v>
      </c>
      <c r="AK57" s="5">
        <v>2.1311095328713569E-2</v>
      </c>
      <c r="AL57" s="5" t="str">
        <f>IFERROR(Table2[[#This Row],[Resultat d''exploitation 2023 (Dhs)]]/Table2[[#This Row],[Charges personnel 2023]], "")</f>
        <v/>
      </c>
      <c r="AM57" s="5">
        <f>IFERROR(Table2[[#This Row],[Resultat d''exploitation 2022 (Dhs)]]/Table2[[#This Row],[Charges personnel 2022]], "")</f>
        <v>0.516429222461806</v>
      </c>
      <c r="AN57" s="5">
        <f>IFERROR(Table2[[#This Row],[Resultat d''exploitation 2021 (Dhs)]]/Table2[[#This Row],[Charges personnel 2021]], "")</f>
        <v>0.96608127899821628</v>
      </c>
      <c r="AO57" s="5">
        <f>IFERROR(Table2[[#This Row],[Resultat d''exploitation 2020 (Dhs)]]/Table2[[#This Row],[Charges personnel 2020]], "")</f>
        <v>0.6984528944850692</v>
      </c>
      <c r="AQ57" s="5">
        <v>8.9688760954408142E-2</v>
      </c>
      <c r="AR57" s="5">
        <v>1.8632132236407011E-2</v>
      </c>
      <c r="AS57" s="5">
        <v>3.0511857702909321E-2</v>
      </c>
      <c r="AU57">
        <v>16337</v>
      </c>
      <c r="AV57" t="s">
        <v>538</v>
      </c>
      <c r="AW57" t="s">
        <v>539</v>
      </c>
      <c r="AX57" t="s">
        <v>540</v>
      </c>
      <c r="AY57" t="s">
        <v>122</v>
      </c>
      <c r="AZ57">
        <v>100000000</v>
      </c>
      <c r="BA57">
        <v>1999</v>
      </c>
      <c r="BB57">
        <v>26</v>
      </c>
      <c r="BC57" t="s">
        <v>541</v>
      </c>
      <c r="BD57" t="s">
        <v>542</v>
      </c>
      <c r="BE57" t="s">
        <v>10991</v>
      </c>
      <c r="BH57" t="s">
        <v>97</v>
      </c>
      <c r="BI57" t="s">
        <v>98</v>
      </c>
      <c r="BJ57" s="5">
        <v>0.26871237241334928</v>
      </c>
      <c r="BK57" t="s">
        <v>280</v>
      </c>
      <c r="BL57" s="5">
        <v>0.87040091348314808</v>
      </c>
      <c r="BM57" t="s">
        <v>281</v>
      </c>
      <c r="BN57" s="5">
        <v>0.1159888986875894</v>
      </c>
      <c r="BO57" t="s">
        <v>282</v>
      </c>
      <c r="BP57" s="5">
        <v>1.175193326186887</v>
      </c>
      <c r="BQ57" t="s">
        <v>283</v>
      </c>
      <c r="BR57" s="5">
        <v>0.47425133872168762</v>
      </c>
      <c r="BS57" t="s">
        <v>284</v>
      </c>
      <c r="BT57" s="5">
        <v>-0.1401219877950064</v>
      </c>
      <c r="BU57" t="s">
        <v>285</v>
      </c>
      <c r="BV57" s="5">
        <v>0.71448893656583956</v>
      </c>
      <c r="BW57" t="s">
        <v>286</v>
      </c>
    </row>
    <row r="58" spans="1:75" x14ac:dyDescent="0.3">
      <c r="A58" t="s">
        <v>543</v>
      </c>
      <c r="F58" s="4">
        <v>825422642</v>
      </c>
      <c r="M58" s="4">
        <v>100177025</v>
      </c>
      <c r="T58" s="4">
        <v>106351954</v>
      </c>
      <c r="AA58" s="4">
        <v>79628188</v>
      </c>
      <c r="AH58" s="5">
        <v>0.1213645227337973</v>
      </c>
      <c r="AL58" s="5">
        <f>IFERROR(Table2[[#This Row],[Resultat d''exploitation 2023 (Dhs)]]/Table2[[#This Row],[Charges personnel 2023]], "")</f>
        <v>1.2580598342888325</v>
      </c>
      <c r="AM58" s="5" t="str">
        <f>IFERROR(Table2[[#This Row],[Resultat d''exploitation 2022 (Dhs)]]/Table2[[#This Row],[Charges personnel 2022]], "")</f>
        <v/>
      </c>
      <c r="AN58" s="5" t="str">
        <f>IFERROR(Table2[[#This Row],[Resultat d''exploitation 2021 (Dhs)]]/Table2[[#This Row],[Charges personnel 2021]], "")</f>
        <v/>
      </c>
      <c r="AO58" s="5" t="str">
        <f>IFERROR(Table2[[#This Row],[Resultat d''exploitation 2020 (Dhs)]]/Table2[[#This Row],[Charges personnel 2020]], "")</f>
        <v/>
      </c>
      <c r="AP58" s="5">
        <v>9.6469595027173977E-2</v>
      </c>
      <c r="BE58" t="s">
        <v>10979</v>
      </c>
      <c r="BH58"/>
      <c r="BK58" t="s">
        <v>264</v>
      </c>
      <c r="BM58" t="s">
        <v>265</v>
      </c>
      <c r="BO58" t="s">
        <v>304</v>
      </c>
      <c r="BQ58" t="s">
        <v>212</v>
      </c>
      <c r="BS58" t="s">
        <v>266</v>
      </c>
      <c r="BU58" t="s">
        <v>214</v>
      </c>
      <c r="BV58" s="5"/>
      <c r="BW58" t="s">
        <v>267</v>
      </c>
    </row>
    <row r="59" spans="1:75" x14ac:dyDescent="0.3">
      <c r="A59" t="s">
        <v>544</v>
      </c>
      <c r="B59" t="s">
        <v>544</v>
      </c>
      <c r="C59" t="s">
        <v>545</v>
      </c>
      <c r="E59" t="s">
        <v>78</v>
      </c>
      <c r="F59" s="4">
        <v>823515954</v>
      </c>
      <c r="G59" s="4">
        <v>692903621</v>
      </c>
      <c r="H59" s="4">
        <v>482914473</v>
      </c>
      <c r="I59" s="4">
        <v>451701873.53849041</v>
      </c>
      <c r="J59" s="5">
        <v>0.1885</v>
      </c>
      <c r="K59" s="5">
        <v>0.43483713937063972</v>
      </c>
      <c r="L59" s="5">
        <v>6.9099999999999995E-2</v>
      </c>
      <c r="M59" s="4">
        <v>27377208</v>
      </c>
      <c r="N59" s="4">
        <v>10861385</v>
      </c>
      <c r="O59" s="4">
        <v>-6960251</v>
      </c>
      <c r="P59" s="4">
        <v>-18913725.543478262</v>
      </c>
      <c r="Q59" s="5">
        <v>1.5206</v>
      </c>
      <c r="R59" s="5">
        <v>-2.560487545635926</v>
      </c>
      <c r="S59" s="5">
        <v>-0.63200000000000001</v>
      </c>
      <c r="T59" s="4">
        <v>22572166</v>
      </c>
      <c r="U59" s="4">
        <v>18369275</v>
      </c>
      <c r="V59" s="4">
        <v>11260720</v>
      </c>
      <c r="W59" s="4">
        <v>10119266.71459382</v>
      </c>
      <c r="X59" s="5">
        <v>0.2288</v>
      </c>
      <c r="Y59" s="5">
        <v>0.63127002536249899</v>
      </c>
      <c r="Z59" s="5">
        <v>0.1128</v>
      </c>
      <c r="AA59" s="4">
        <v>39881291</v>
      </c>
      <c r="AB59" s="4">
        <v>39045712</v>
      </c>
      <c r="AC59" s="4">
        <v>36780200</v>
      </c>
      <c r="AD59" s="4">
        <v>39429888.507718697</v>
      </c>
      <c r="AE59" s="5">
        <v>2.1399999999999999E-2</v>
      </c>
      <c r="AF59" s="5">
        <v>6.1595967395500842E-2</v>
      </c>
      <c r="AG59" s="5">
        <v>-6.7199999999999996E-2</v>
      </c>
      <c r="AH59" s="5">
        <v>3.324429583546356E-2</v>
      </c>
      <c r="AI59" s="5">
        <v>1.5675174253419001E-2</v>
      </c>
      <c r="AJ59" s="5">
        <v>-1.441300973392032E-2</v>
      </c>
      <c r="AK59" s="5">
        <v>-4.1872143224277743E-2</v>
      </c>
      <c r="AL59" s="5">
        <f>IFERROR(Table2[[#This Row],[Resultat d''exploitation 2023 (Dhs)]]/Table2[[#This Row],[Charges personnel 2023]], "")</f>
        <v>0.68646744660296977</v>
      </c>
      <c r="AM59" s="5">
        <f>IFERROR(Table2[[#This Row],[Resultat d''exploitation 2022 (Dhs)]]/Table2[[#This Row],[Charges personnel 2022]], "")</f>
        <v>0.27817100633227021</v>
      </c>
      <c r="AN59" s="5">
        <f>IFERROR(Table2[[#This Row],[Resultat d''exploitation 2021 (Dhs)]]/Table2[[#This Row],[Charges personnel 2021]], "")</f>
        <v>-0.18923907428453351</v>
      </c>
      <c r="AO59" s="5">
        <f>IFERROR(Table2[[#This Row],[Resultat d''exploitation 2020 (Dhs)]]/Table2[[#This Row],[Charges personnel 2020]], "")</f>
        <v>-0.47967991438210023</v>
      </c>
      <c r="AP59" s="5">
        <v>4.8428073319390717E-2</v>
      </c>
      <c r="AQ59" s="5">
        <v>5.6350855756315918E-2</v>
      </c>
      <c r="AR59" s="5">
        <v>7.6162968923898872E-2</v>
      </c>
      <c r="AS59" s="5">
        <v>8.7291841848778154E-2</v>
      </c>
      <c r="AT59">
        <v>226940000013</v>
      </c>
      <c r="AU59">
        <v>22185</v>
      </c>
      <c r="AV59" t="s">
        <v>482</v>
      </c>
      <c r="AW59" t="s">
        <v>546</v>
      </c>
      <c r="AX59" t="s">
        <v>547</v>
      </c>
      <c r="AY59" t="s">
        <v>82</v>
      </c>
      <c r="AZ59">
        <v>260000000</v>
      </c>
      <c r="BA59">
        <v>2007</v>
      </c>
      <c r="BB59">
        <v>18</v>
      </c>
      <c r="BC59" t="s">
        <v>548</v>
      </c>
      <c r="BD59" t="s">
        <v>549</v>
      </c>
      <c r="BE59" t="s">
        <v>550</v>
      </c>
      <c r="BF59" t="s">
        <v>551</v>
      </c>
      <c r="BG59" t="s">
        <v>552</v>
      </c>
      <c r="BH59" t="s">
        <v>153</v>
      </c>
      <c r="BI59" t="s">
        <v>89</v>
      </c>
      <c r="BJ59" s="5">
        <v>0.22163099143544951</v>
      </c>
      <c r="BM59" t="s">
        <v>87</v>
      </c>
      <c r="BN59" s="5">
        <v>0.30659622038130507</v>
      </c>
      <c r="BP59" s="5">
        <v>3.8016066449968471E-3</v>
      </c>
      <c r="BS59" t="s">
        <v>87</v>
      </c>
      <c r="BU59" t="s">
        <v>87</v>
      </c>
      <c r="BV59" s="5">
        <v>-0.17831029690438449</v>
      </c>
    </row>
    <row r="60" spans="1:75" x14ac:dyDescent="0.3">
      <c r="A60" t="s">
        <v>553</v>
      </c>
      <c r="B60" t="s">
        <v>553</v>
      </c>
      <c r="F60" s="4">
        <v>821071213</v>
      </c>
      <c r="G60" s="4">
        <v>459006715</v>
      </c>
      <c r="H60" s="4">
        <v>634716988</v>
      </c>
      <c r="I60" s="4">
        <v>740626590.43173862</v>
      </c>
      <c r="J60" s="5">
        <v>0.78879999999999995</v>
      </c>
      <c r="K60" s="5">
        <v>-0.27683247230181268</v>
      </c>
      <c r="L60" s="5">
        <v>-0.14299999999999999</v>
      </c>
      <c r="M60" s="4">
        <v>274633848</v>
      </c>
      <c r="N60" s="4">
        <v>45082545</v>
      </c>
      <c r="O60" s="4">
        <v>70345347</v>
      </c>
      <c r="P60" s="4">
        <v>-66715996.775417313</v>
      </c>
      <c r="Q60" s="5">
        <v>5.0918000000000001</v>
      </c>
      <c r="R60" s="5">
        <v>-0.35912541592836272</v>
      </c>
      <c r="S60" s="5">
        <v>-2.0543999999999998</v>
      </c>
      <c r="V60" s="4">
        <v>0</v>
      </c>
      <c r="AA60" s="4">
        <v>6155766</v>
      </c>
      <c r="AB60" s="4">
        <v>5439397</v>
      </c>
      <c r="AC60" s="4">
        <v>5145966</v>
      </c>
      <c r="AD60" s="4">
        <v>5244563.7994292704</v>
      </c>
      <c r="AE60" s="5">
        <v>0.13170000000000001</v>
      </c>
      <c r="AF60" s="5">
        <v>5.7021558245818178E-2</v>
      </c>
      <c r="AG60" s="5">
        <v>-1.8800000000000001E-2</v>
      </c>
      <c r="AH60" s="5">
        <v>0.33448237333343223</v>
      </c>
      <c r="AI60" s="5">
        <v>9.8217615400245289E-2</v>
      </c>
      <c r="AJ60" s="5">
        <v>0.1108294694012507</v>
      </c>
      <c r="AK60" s="5">
        <v>-9.0080477311145546E-2</v>
      </c>
      <c r="AL60" s="5">
        <f>IFERROR(Table2[[#This Row],[Resultat d''exploitation 2023 (Dhs)]]/Table2[[#This Row],[Charges personnel 2023]], "")</f>
        <v>44.614081821823639</v>
      </c>
      <c r="AM60" s="5">
        <f>IFERROR(Table2[[#This Row],[Resultat d''exploitation 2022 (Dhs)]]/Table2[[#This Row],[Charges personnel 2022]], "")</f>
        <v>8.2881512417644831</v>
      </c>
      <c r="AN60" s="5">
        <f>IFERROR(Table2[[#This Row],[Resultat d''exploitation 2021 (Dhs)]]/Table2[[#This Row],[Charges personnel 2021]], "")</f>
        <v>13.669998402632276</v>
      </c>
      <c r="AO60" s="5">
        <f>IFERROR(Table2[[#This Row],[Resultat d''exploitation 2020 (Dhs)]]/Table2[[#This Row],[Charges personnel 2020]], "")</f>
        <v>-12.720981062844073</v>
      </c>
      <c r="AP60" s="5">
        <v>7.4972376360733523E-3</v>
      </c>
      <c r="AQ60" s="5">
        <v>1.185036475991424E-2</v>
      </c>
      <c r="AR60" s="5">
        <v>8.1074968801685826E-3</v>
      </c>
      <c r="AS60" s="5">
        <v>7.0812523708769634E-3</v>
      </c>
      <c r="BE60" t="s">
        <v>10979</v>
      </c>
      <c r="BH60"/>
      <c r="BJ60" s="5">
        <v>3.4968603110037133E-2</v>
      </c>
      <c r="BM60" t="s">
        <v>87</v>
      </c>
      <c r="BO60" t="s">
        <v>389</v>
      </c>
      <c r="BP60" s="5">
        <v>5.4850492271220519E-2</v>
      </c>
      <c r="BS60" t="s">
        <v>87</v>
      </c>
      <c r="BU60" t="s">
        <v>87</v>
      </c>
      <c r="BV60" s="5">
        <v>1.9210137487687181E-2</v>
      </c>
    </row>
    <row r="61" spans="1:75" x14ac:dyDescent="0.3">
      <c r="A61" t="s">
        <v>554</v>
      </c>
      <c r="C61" t="s">
        <v>555</v>
      </c>
      <c r="E61" t="s">
        <v>78</v>
      </c>
      <c r="F61" s="4">
        <v>816096862</v>
      </c>
      <c r="G61" s="4">
        <v>783728860</v>
      </c>
      <c r="J61" s="5">
        <v>4.1300000000000003E-2</v>
      </c>
      <c r="M61" s="4">
        <v>152565932</v>
      </c>
      <c r="N61" s="4">
        <v>123305529</v>
      </c>
      <c r="Q61" s="5">
        <v>0.23730000000000001</v>
      </c>
      <c r="T61" s="4">
        <v>173183838</v>
      </c>
      <c r="U61" s="4">
        <v>161296300</v>
      </c>
      <c r="X61" s="5">
        <v>7.3700000000000002E-2</v>
      </c>
      <c r="AA61" s="4">
        <v>82615023</v>
      </c>
      <c r="AH61" s="5">
        <v>0.18694586280617259</v>
      </c>
      <c r="AI61" s="5">
        <v>0.15733187240291241</v>
      </c>
      <c r="AL61" s="5">
        <f>IFERROR(Table2[[#This Row],[Resultat d''exploitation 2023 (Dhs)]]/Table2[[#This Row],[Charges personnel 2023]], "")</f>
        <v>1.8467093085479138</v>
      </c>
      <c r="AM61" s="5" t="str">
        <f>IFERROR(Table2[[#This Row],[Resultat d''exploitation 2022 (Dhs)]]/Table2[[#This Row],[Charges personnel 2022]], "")</f>
        <v/>
      </c>
      <c r="AN61" s="5" t="str">
        <f>IFERROR(Table2[[#This Row],[Resultat d''exploitation 2021 (Dhs)]]/Table2[[#This Row],[Charges personnel 2021]], "")</f>
        <v/>
      </c>
      <c r="AO61" s="5" t="str">
        <f>IFERROR(Table2[[#This Row],[Resultat d''exploitation 2020 (Dhs)]]/Table2[[#This Row],[Charges personnel 2020]], "")</f>
        <v/>
      </c>
      <c r="AP61" s="5">
        <v>0.10123188416327961</v>
      </c>
      <c r="AT61">
        <v>1526949000093</v>
      </c>
      <c r="AU61">
        <v>2437</v>
      </c>
      <c r="AV61" t="s">
        <v>92</v>
      </c>
      <c r="AW61" t="s">
        <v>556</v>
      </c>
      <c r="AX61" t="s">
        <v>557</v>
      </c>
      <c r="AY61" t="s">
        <v>82</v>
      </c>
      <c r="AZ61">
        <v>160000000</v>
      </c>
      <c r="BA61">
        <v>1934</v>
      </c>
      <c r="BB61">
        <v>91</v>
      </c>
      <c r="BC61" t="s">
        <v>558</v>
      </c>
      <c r="BD61" t="s">
        <v>559</v>
      </c>
      <c r="BE61" t="s">
        <v>560</v>
      </c>
      <c r="BG61" t="s">
        <v>561</v>
      </c>
      <c r="BH61" t="s">
        <v>153</v>
      </c>
      <c r="BI61" t="s">
        <v>562</v>
      </c>
      <c r="BJ61" s="5">
        <v>4.1300000104627983E-2</v>
      </c>
      <c r="BK61" t="s">
        <v>209</v>
      </c>
      <c r="BL61" s="5">
        <v>0.2373000078528513</v>
      </c>
      <c r="BM61" t="s">
        <v>210</v>
      </c>
      <c r="BN61" s="5">
        <v>7.3700004277841513E-2</v>
      </c>
      <c r="BO61" t="s">
        <v>211</v>
      </c>
      <c r="BQ61" t="s">
        <v>212</v>
      </c>
      <c r="BR61" s="5">
        <v>0.18822626306398699</v>
      </c>
      <c r="BS61" t="s">
        <v>213</v>
      </c>
      <c r="BU61" t="s">
        <v>214</v>
      </c>
      <c r="BV61" s="5"/>
      <c r="BW61" t="s">
        <v>215</v>
      </c>
    </row>
    <row r="62" spans="1:75" x14ac:dyDescent="0.3">
      <c r="A62" t="s">
        <v>563</v>
      </c>
      <c r="C62" t="s">
        <v>564</v>
      </c>
      <c r="E62" t="s">
        <v>78</v>
      </c>
      <c r="F62" s="4">
        <v>811900978</v>
      </c>
      <c r="G62" s="4">
        <v>946161260</v>
      </c>
      <c r="J62" s="5">
        <v>-0.1419</v>
      </c>
      <c r="M62" s="4">
        <v>-93584490</v>
      </c>
      <c r="N62" s="4">
        <v>70321979</v>
      </c>
      <c r="Q62" s="5">
        <v>-2.3308</v>
      </c>
      <c r="AA62" s="4">
        <v>923781492</v>
      </c>
      <c r="AB62" s="4">
        <v>794445727</v>
      </c>
      <c r="AE62" s="5">
        <v>0.1628</v>
      </c>
      <c r="AH62" s="5">
        <v>-0.1152658914520977</v>
      </c>
      <c r="AI62" s="5">
        <v>7.4323460463811428E-2</v>
      </c>
      <c r="AL62" s="5">
        <f>IFERROR(Table2[[#This Row],[Resultat d''exploitation 2023 (Dhs)]]/Table2[[#This Row],[Charges personnel 2023]], "")</f>
        <v>-0.10130587244975893</v>
      </c>
      <c r="AM62" s="5">
        <f>IFERROR(Table2[[#This Row],[Resultat d''exploitation 2022 (Dhs)]]/Table2[[#This Row],[Charges personnel 2022]], "")</f>
        <v>8.8517033461242345E-2</v>
      </c>
      <c r="AN62" s="5" t="str">
        <f>IFERROR(Table2[[#This Row],[Resultat d''exploitation 2021 (Dhs)]]/Table2[[#This Row],[Charges personnel 2021]], "")</f>
        <v/>
      </c>
      <c r="AO62" s="5" t="str">
        <f>IFERROR(Table2[[#This Row],[Resultat d''exploitation 2020 (Dhs)]]/Table2[[#This Row],[Charges personnel 2020]], "")</f>
        <v/>
      </c>
      <c r="AP62" s="5">
        <v>1.137800688792864</v>
      </c>
      <c r="AQ62" s="5">
        <v>0.83965150612909267</v>
      </c>
      <c r="AT62">
        <v>1563450000086</v>
      </c>
      <c r="AU62">
        <v>124463</v>
      </c>
      <c r="AV62" t="s">
        <v>92</v>
      </c>
      <c r="AW62" t="s">
        <v>565</v>
      </c>
      <c r="AX62" t="s">
        <v>566</v>
      </c>
      <c r="AY62" t="s">
        <v>567</v>
      </c>
      <c r="AZ62">
        <v>300000</v>
      </c>
      <c r="BA62">
        <v>2003</v>
      </c>
      <c r="BB62">
        <v>22</v>
      </c>
      <c r="BC62" t="s">
        <v>568</v>
      </c>
      <c r="BD62" t="s">
        <v>569</v>
      </c>
      <c r="BE62" t="s">
        <v>570</v>
      </c>
      <c r="BH62" t="s">
        <v>97</v>
      </c>
      <c r="BI62" t="s">
        <v>571</v>
      </c>
      <c r="BJ62" s="5">
        <v>-0.14189999916081961</v>
      </c>
      <c r="BK62" t="s">
        <v>209</v>
      </c>
      <c r="BM62" t="s">
        <v>234</v>
      </c>
      <c r="BO62" t="s">
        <v>235</v>
      </c>
      <c r="BP62" s="5">
        <v>0.16280000081113169</v>
      </c>
      <c r="BQ62" t="s">
        <v>405</v>
      </c>
      <c r="BS62" t="s">
        <v>237</v>
      </c>
      <c r="BU62" t="s">
        <v>490</v>
      </c>
      <c r="BV62" s="5">
        <v>0.35508681933803649</v>
      </c>
      <c r="BW62" t="s">
        <v>407</v>
      </c>
    </row>
    <row r="63" spans="1:75" x14ac:dyDescent="0.3">
      <c r="A63" t="s">
        <v>572</v>
      </c>
      <c r="B63" t="s">
        <v>572</v>
      </c>
      <c r="C63" t="s">
        <v>573</v>
      </c>
      <c r="E63" t="s">
        <v>78</v>
      </c>
      <c r="F63" s="4">
        <v>811352650</v>
      </c>
      <c r="G63" s="4">
        <v>866274450</v>
      </c>
      <c r="H63" s="4">
        <v>634514249</v>
      </c>
      <c r="I63" s="4">
        <v>511498790.00403059</v>
      </c>
      <c r="J63" s="5">
        <v>-6.3399999999999998E-2</v>
      </c>
      <c r="K63" s="5">
        <v>0.36525610160095873</v>
      </c>
      <c r="L63" s="5">
        <v>0.24049999999999999</v>
      </c>
      <c r="M63" s="4">
        <v>47940822</v>
      </c>
      <c r="N63" s="4">
        <v>56600734</v>
      </c>
      <c r="O63" s="4">
        <v>55786899</v>
      </c>
      <c r="P63" s="4">
        <v>51478175.694380373</v>
      </c>
      <c r="Q63" s="5">
        <v>-0.153</v>
      </c>
      <c r="R63" s="5">
        <v>1.45882817397683E-2</v>
      </c>
      <c r="S63" s="5">
        <v>8.3699999999999997E-2</v>
      </c>
      <c r="T63" s="4">
        <v>71139808</v>
      </c>
      <c r="U63" s="4">
        <v>73468767</v>
      </c>
      <c r="V63" s="4">
        <v>55399341</v>
      </c>
      <c r="W63" s="4">
        <v>29296319.936541509</v>
      </c>
      <c r="X63" s="5">
        <v>-3.1699999999999999E-2</v>
      </c>
      <c r="Y63" s="5">
        <v>0.32616680404194698</v>
      </c>
      <c r="Z63" s="5">
        <v>0.89100000000000001</v>
      </c>
      <c r="AA63" s="4">
        <v>7126349</v>
      </c>
      <c r="AB63" s="4">
        <v>7084550</v>
      </c>
      <c r="AC63" s="4">
        <v>6958335</v>
      </c>
      <c r="AD63" s="4">
        <v>6174758.1861744607</v>
      </c>
      <c r="AE63" s="5">
        <v>5.8999999999999999E-3</v>
      </c>
      <c r="AF63" s="5">
        <v>1.8138678290136941E-2</v>
      </c>
      <c r="AG63" s="5">
        <v>0.12690000000000001</v>
      </c>
      <c r="AH63" s="5">
        <v>5.9087527476492499E-2</v>
      </c>
      <c r="AI63" s="5">
        <v>6.533810849436919E-2</v>
      </c>
      <c r="AJ63" s="5">
        <v>8.7920640218751026E-2</v>
      </c>
      <c r="AK63" s="5">
        <v>0.1006418327870819</v>
      </c>
      <c r="AL63" s="5">
        <f>IFERROR(Table2[[#This Row],[Resultat d''exploitation 2023 (Dhs)]]/Table2[[#This Row],[Charges personnel 2023]], "")</f>
        <v>6.7272627259765132</v>
      </c>
      <c r="AM63" s="5">
        <f>IFERROR(Table2[[#This Row],[Resultat d''exploitation 2022 (Dhs)]]/Table2[[#This Row],[Charges personnel 2022]], "")</f>
        <v>7.9893195756964097</v>
      </c>
      <c r="AN63" s="5">
        <f>IFERROR(Table2[[#This Row],[Resultat d''exploitation 2021 (Dhs)]]/Table2[[#This Row],[Charges personnel 2021]], "")</f>
        <v>8.0172769778977298</v>
      </c>
      <c r="AO63" s="5">
        <f>IFERROR(Table2[[#This Row],[Resultat d''exploitation 2020 (Dhs)]]/Table2[[#This Row],[Charges personnel 2020]], "")</f>
        <v>8.336873144221606</v>
      </c>
      <c r="AP63" s="5">
        <v>8.7832941693109651E-3</v>
      </c>
      <c r="AQ63" s="5">
        <v>8.1781818683443804E-3</v>
      </c>
      <c r="AR63" s="5">
        <v>1.096639675305385E-2</v>
      </c>
      <c r="AS63" s="5">
        <v>1.2071892068651431E-2</v>
      </c>
      <c r="AT63">
        <v>1569058000087</v>
      </c>
      <c r="AU63">
        <v>38397</v>
      </c>
      <c r="AV63" t="s">
        <v>92</v>
      </c>
      <c r="AW63" t="s">
        <v>574</v>
      </c>
      <c r="AX63" t="s">
        <v>575</v>
      </c>
      <c r="AY63" t="s">
        <v>82</v>
      </c>
      <c r="AZ63">
        <v>20000000</v>
      </c>
      <c r="BA63">
        <v>1962</v>
      </c>
      <c r="BB63">
        <v>63</v>
      </c>
      <c r="BC63" t="s">
        <v>576</v>
      </c>
      <c r="BD63" t="s">
        <v>577</v>
      </c>
      <c r="BE63" t="s">
        <v>10979</v>
      </c>
      <c r="BH63" t="s">
        <v>86</v>
      </c>
      <c r="BI63" t="s">
        <v>144</v>
      </c>
      <c r="BJ63" s="5">
        <v>0.16624111857276441</v>
      </c>
      <c r="BL63" s="5">
        <v>-2.3450842937389641E-2</v>
      </c>
      <c r="BN63" s="5">
        <v>0.34410502991337572</v>
      </c>
      <c r="BP63" s="5">
        <v>4.8936128932731471E-2</v>
      </c>
      <c r="BR63" s="5">
        <v>-0.16265243823875569</v>
      </c>
      <c r="BT63" s="5">
        <v>-6.9009894762394275E-2</v>
      </c>
      <c r="BV63" s="5">
        <v>-0.10058382248054309</v>
      </c>
    </row>
    <row r="64" spans="1:75" x14ac:dyDescent="0.3">
      <c r="A64" t="s">
        <v>578</v>
      </c>
      <c r="B64" t="s">
        <v>578</v>
      </c>
      <c r="C64" t="s">
        <v>579</v>
      </c>
      <c r="E64" t="s">
        <v>78</v>
      </c>
      <c r="F64" s="4">
        <v>810946551</v>
      </c>
      <c r="G64" s="4">
        <v>819469028</v>
      </c>
      <c r="H64" s="4">
        <v>783304230</v>
      </c>
      <c r="I64" s="4">
        <v>738130635.13004148</v>
      </c>
      <c r="J64" s="5">
        <v>-1.04E-2</v>
      </c>
      <c r="K64" s="5">
        <v>4.6169542579898998E-2</v>
      </c>
      <c r="L64" s="5">
        <v>6.1199999999999997E-2</v>
      </c>
      <c r="M64" s="4">
        <v>47633936</v>
      </c>
      <c r="N64" s="4">
        <v>71148522</v>
      </c>
      <c r="O64" s="4">
        <v>83801924</v>
      </c>
      <c r="P64" s="4">
        <v>78275662.245469823</v>
      </c>
      <c r="Q64" s="5">
        <v>-0.33050000000000002</v>
      </c>
      <c r="R64" s="5">
        <v>-0.150991783911787</v>
      </c>
      <c r="S64" s="5">
        <v>7.0599999999999996E-2</v>
      </c>
      <c r="T64" s="4">
        <v>112268847</v>
      </c>
      <c r="U64" s="4">
        <v>145219049</v>
      </c>
      <c r="V64" s="4">
        <v>127272032</v>
      </c>
      <c r="W64" s="4">
        <v>101017566.47352961</v>
      </c>
      <c r="X64" s="5">
        <v>-0.22689999999999999</v>
      </c>
      <c r="Y64" s="5">
        <v>0.14101304676270121</v>
      </c>
      <c r="Z64" s="5">
        <v>0.25990000000000002</v>
      </c>
      <c r="AA64" s="4">
        <v>68703171</v>
      </c>
      <c r="AB64" s="4">
        <v>62645364</v>
      </c>
      <c r="AC64" s="4">
        <v>53476993</v>
      </c>
      <c r="AD64" s="4">
        <v>48273147.68008665</v>
      </c>
      <c r="AE64" s="5">
        <v>9.6699999999999994E-2</v>
      </c>
      <c r="AF64" s="5">
        <v>0.17144514838371711</v>
      </c>
      <c r="AG64" s="5">
        <v>0.10780000000000001</v>
      </c>
      <c r="AH64" s="5">
        <v>5.8738687452658027E-2</v>
      </c>
      <c r="AI64" s="5">
        <v>8.6822710278197365E-2</v>
      </c>
      <c r="AJ64" s="5">
        <v>0.1069851544143966</v>
      </c>
      <c r="AK64" s="5">
        <v>0.1060458115678663</v>
      </c>
      <c r="AL64" s="5">
        <f>IFERROR(Table2[[#This Row],[Resultat d''exploitation 2023 (Dhs)]]/Table2[[#This Row],[Charges personnel 2023]], "")</f>
        <v>0.69332951167566925</v>
      </c>
      <c r="AM64" s="5">
        <f>IFERROR(Table2[[#This Row],[Resultat d''exploitation 2022 (Dhs)]]/Table2[[#This Row],[Charges personnel 2022]], "")</f>
        <v>1.1357348326685435</v>
      </c>
      <c r="AN64" s="5">
        <f>IFERROR(Table2[[#This Row],[Resultat d''exploitation 2021 (Dhs)]]/Table2[[#This Row],[Charges personnel 2021]], "")</f>
        <v>1.5670649993353216</v>
      </c>
      <c r="AO64" s="5">
        <f>IFERROR(Table2[[#This Row],[Resultat d''exploitation 2020 (Dhs)]]/Table2[[#This Row],[Charges personnel 2020]], "")</f>
        <v>1.6215156045803003</v>
      </c>
      <c r="AP64" s="5">
        <v>8.4719727724694396E-2</v>
      </c>
      <c r="AQ64" s="5">
        <v>7.6446286387287357E-2</v>
      </c>
      <c r="AR64" s="5">
        <v>6.8271038189082672E-2</v>
      </c>
      <c r="AS64" s="5">
        <v>6.539919274801817E-2</v>
      </c>
      <c r="AT64">
        <v>1526296000070</v>
      </c>
      <c r="AU64">
        <v>77567</v>
      </c>
      <c r="AV64" t="s">
        <v>92</v>
      </c>
      <c r="AW64" t="s">
        <v>580</v>
      </c>
      <c r="AX64" t="s">
        <v>581</v>
      </c>
      <c r="AY64" t="s">
        <v>82</v>
      </c>
      <c r="AZ64">
        <v>150000000</v>
      </c>
      <c r="BA64">
        <v>1995</v>
      </c>
      <c r="BB64">
        <v>30</v>
      </c>
      <c r="BC64" t="s">
        <v>582</v>
      </c>
      <c r="BD64" t="s">
        <v>583</v>
      </c>
      <c r="BE64" t="s">
        <v>10992</v>
      </c>
      <c r="BF64" t="s">
        <v>584</v>
      </c>
      <c r="BH64" t="s">
        <v>223</v>
      </c>
      <c r="BI64" t="s">
        <v>178</v>
      </c>
      <c r="BJ64" s="5">
        <v>3.1857361452986011E-2</v>
      </c>
      <c r="BL64" s="5">
        <v>-0.1525841695482999</v>
      </c>
      <c r="BN64" s="5">
        <v>3.5827539633493499E-2</v>
      </c>
      <c r="BP64" s="5">
        <v>0.12483905813442139</v>
      </c>
      <c r="BR64" s="5">
        <v>-0.17874711940957511</v>
      </c>
      <c r="BT64" s="5">
        <v>-0.24663370788602931</v>
      </c>
      <c r="BV64" s="5">
        <v>9.0110998045800805E-2</v>
      </c>
    </row>
    <row r="65" spans="1:75" x14ac:dyDescent="0.3">
      <c r="A65" t="s">
        <v>585</v>
      </c>
      <c r="B65" t="s">
        <v>585</v>
      </c>
      <c r="C65" t="s">
        <v>586</v>
      </c>
      <c r="E65" t="s">
        <v>78</v>
      </c>
      <c r="F65" s="4">
        <v>810593574</v>
      </c>
      <c r="G65" s="4">
        <v>727446445</v>
      </c>
      <c r="H65" s="4">
        <v>618242242</v>
      </c>
      <c r="J65" s="5">
        <v>0.1143</v>
      </c>
      <c r="K65" s="5">
        <v>0.1766365925542823</v>
      </c>
      <c r="M65" s="4">
        <v>28163243</v>
      </c>
      <c r="N65" s="4">
        <v>37792865</v>
      </c>
      <c r="O65" s="4">
        <v>22701678</v>
      </c>
      <c r="Q65" s="5">
        <v>-0.25480000000000003</v>
      </c>
      <c r="R65" s="5">
        <v>0.66476086040864468</v>
      </c>
      <c r="T65" s="4">
        <v>478003474</v>
      </c>
      <c r="U65" s="4">
        <v>544175175</v>
      </c>
      <c r="V65" s="4">
        <v>474051882</v>
      </c>
      <c r="X65" s="5">
        <v>-0.1216</v>
      </c>
      <c r="Y65" s="5">
        <v>0.1479232456670217</v>
      </c>
      <c r="AA65" s="4">
        <v>21557948</v>
      </c>
      <c r="AB65" s="4">
        <v>16283667</v>
      </c>
      <c r="AC65" s="4">
        <v>14920866</v>
      </c>
      <c r="AE65" s="5">
        <v>0.32390000000000002</v>
      </c>
      <c r="AF65" s="5">
        <v>9.1335248235591693E-2</v>
      </c>
      <c r="AH65" s="5">
        <v>3.4743975160109027E-2</v>
      </c>
      <c r="AI65" s="5">
        <v>5.1952779836596769E-2</v>
      </c>
      <c r="AJ65" s="5">
        <v>3.6719713500262569E-2</v>
      </c>
      <c r="AL65" s="5">
        <f>IFERROR(Table2[[#This Row],[Resultat d''exploitation 2023 (Dhs)]]/Table2[[#This Row],[Charges personnel 2023]], "")</f>
        <v>1.3063972044092509</v>
      </c>
      <c r="AM65" s="5">
        <f>IFERROR(Table2[[#This Row],[Resultat d''exploitation 2022 (Dhs)]]/Table2[[#This Row],[Charges personnel 2022]], "")</f>
        <v>2.3209062798938347</v>
      </c>
      <c r="AN65" s="5">
        <f>IFERROR(Table2[[#This Row],[Resultat d''exploitation 2021 (Dhs)]]/Table2[[#This Row],[Charges personnel 2021]], "")</f>
        <v>1.5214718770344831</v>
      </c>
      <c r="AO65" s="5" t="str">
        <f>IFERROR(Table2[[#This Row],[Resultat d''exploitation 2020 (Dhs)]]/Table2[[#This Row],[Charges personnel 2020]], "")</f>
        <v/>
      </c>
      <c r="AP65" s="5">
        <v>2.6595261412718771E-2</v>
      </c>
      <c r="AQ65" s="5">
        <v>2.2384695274715379E-2</v>
      </c>
      <c r="AR65" s="5">
        <v>2.4134336003524E-2</v>
      </c>
      <c r="AT65">
        <v>1529444000046</v>
      </c>
      <c r="AU65">
        <v>63401</v>
      </c>
      <c r="AV65" t="s">
        <v>92</v>
      </c>
      <c r="AW65" t="s">
        <v>587</v>
      </c>
      <c r="AX65" t="s">
        <v>588</v>
      </c>
      <c r="AY65" t="s">
        <v>82</v>
      </c>
      <c r="AZ65">
        <v>100000000</v>
      </c>
      <c r="BA65">
        <v>1991</v>
      </c>
      <c r="BB65">
        <v>34</v>
      </c>
      <c r="BC65" t="s">
        <v>589</v>
      </c>
      <c r="BD65" t="s">
        <v>590</v>
      </c>
      <c r="BE65" t="s">
        <v>591</v>
      </c>
      <c r="BF65" t="s">
        <v>592</v>
      </c>
      <c r="BG65" t="s">
        <v>593</v>
      </c>
      <c r="BH65" t="s">
        <v>86</v>
      </c>
      <c r="BI65" t="s">
        <v>195</v>
      </c>
      <c r="BJ65" s="5">
        <v>0.14504417191107599</v>
      </c>
      <c r="BK65" t="s">
        <v>196</v>
      </c>
      <c r="BL65" s="5">
        <v>0.1138131770025983</v>
      </c>
      <c r="BM65" t="s">
        <v>197</v>
      </c>
      <c r="BN65" s="5">
        <v>4.159240152957322E-3</v>
      </c>
      <c r="BO65" t="s">
        <v>177</v>
      </c>
      <c r="BP65" s="5">
        <v>0.20200616450061279</v>
      </c>
      <c r="BQ65" t="s">
        <v>329</v>
      </c>
      <c r="BR65" s="5">
        <v>-2.7274925871508812E-2</v>
      </c>
      <c r="BS65" t="s">
        <v>199</v>
      </c>
      <c r="BT65" s="5">
        <v>-7.3371493510314245E-2</v>
      </c>
      <c r="BU65" t="s">
        <v>330</v>
      </c>
      <c r="BV65" s="5">
        <v>4.9746546017056532E-2</v>
      </c>
      <c r="BW65" t="s">
        <v>201</v>
      </c>
    </row>
    <row r="66" spans="1:75" x14ac:dyDescent="0.3">
      <c r="A66" t="s">
        <v>594</v>
      </c>
      <c r="C66" t="s">
        <v>595</v>
      </c>
      <c r="E66" t="s">
        <v>78</v>
      </c>
      <c r="F66" s="4">
        <v>808915073</v>
      </c>
      <c r="G66" s="4">
        <v>743010078</v>
      </c>
      <c r="J66" s="5">
        <v>8.8699999999999987E-2</v>
      </c>
      <c r="M66" s="4">
        <v>65859683</v>
      </c>
      <c r="N66" s="4">
        <v>39074270</v>
      </c>
      <c r="Q66" s="5">
        <v>0.6855</v>
      </c>
      <c r="T66" s="4">
        <v>78108161</v>
      </c>
      <c r="U66" s="4">
        <v>67843447</v>
      </c>
      <c r="X66" s="5">
        <v>0.15129999999999999</v>
      </c>
      <c r="AA66" s="4">
        <v>97767995</v>
      </c>
      <c r="AH66" s="5">
        <v>8.1417302258626603E-2</v>
      </c>
      <c r="AI66" s="5">
        <v>5.2589152094919503E-2</v>
      </c>
      <c r="AL66" s="5">
        <f>IFERROR(Table2[[#This Row],[Resultat d''exploitation 2023 (Dhs)]]/Table2[[#This Row],[Charges personnel 2023]], "")</f>
        <v>0.67363233745358075</v>
      </c>
      <c r="AM66" s="5" t="str">
        <f>IFERROR(Table2[[#This Row],[Resultat d''exploitation 2022 (Dhs)]]/Table2[[#This Row],[Charges personnel 2022]], "")</f>
        <v/>
      </c>
      <c r="AN66" s="5" t="str">
        <f>IFERROR(Table2[[#This Row],[Resultat d''exploitation 2021 (Dhs)]]/Table2[[#This Row],[Charges personnel 2021]], "")</f>
        <v/>
      </c>
      <c r="AO66" s="5" t="str">
        <f>IFERROR(Table2[[#This Row],[Resultat d''exploitation 2020 (Dhs)]]/Table2[[#This Row],[Charges personnel 2020]], "")</f>
        <v/>
      </c>
      <c r="AP66" s="5">
        <v>0.12086311439025441</v>
      </c>
      <c r="AT66">
        <v>1527041000034</v>
      </c>
      <c r="AU66">
        <v>30731</v>
      </c>
      <c r="AV66" t="s">
        <v>92</v>
      </c>
      <c r="AW66" t="s">
        <v>596</v>
      </c>
      <c r="AX66" t="s">
        <v>597</v>
      </c>
      <c r="AY66" t="s">
        <v>82</v>
      </c>
      <c r="AZ66">
        <v>10960800</v>
      </c>
      <c r="BA66">
        <v>1969</v>
      </c>
      <c r="BB66">
        <v>56</v>
      </c>
      <c r="BC66" t="s">
        <v>598</v>
      </c>
      <c r="BD66" t="s">
        <v>599</v>
      </c>
      <c r="BE66" t="s">
        <v>10993</v>
      </c>
      <c r="BF66" t="s">
        <v>600</v>
      </c>
      <c r="BG66" t="s">
        <v>601</v>
      </c>
      <c r="BH66" t="s">
        <v>86</v>
      </c>
      <c r="BI66" t="s">
        <v>602</v>
      </c>
      <c r="BJ66" s="5">
        <v>8.870000145543111E-2</v>
      </c>
      <c r="BK66" t="s">
        <v>209</v>
      </c>
      <c r="BL66" s="5">
        <v>0.68550002341694416</v>
      </c>
      <c r="BM66" t="s">
        <v>210</v>
      </c>
      <c r="BN66" s="5">
        <v>0.15130000691150031</v>
      </c>
      <c r="BO66" t="s">
        <v>211</v>
      </c>
      <c r="BQ66" t="s">
        <v>212</v>
      </c>
      <c r="BR66" s="5">
        <v>0.54817674397325233</v>
      </c>
      <c r="BS66" t="s">
        <v>213</v>
      </c>
      <c r="BU66" t="s">
        <v>214</v>
      </c>
      <c r="BV66" s="5"/>
      <c r="BW66" t="s">
        <v>215</v>
      </c>
    </row>
    <row r="67" spans="1:75" x14ac:dyDescent="0.3">
      <c r="A67" t="s">
        <v>603</v>
      </c>
      <c r="B67" t="s">
        <v>603</v>
      </c>
      <c r="C67" t="s">
        <v>604</v>
      </c>
      <c r="E67" t="s">
        <v>78</v>
      </c>
      <c r="F67" s="4">
        <v>805516175</v>
      </c>
      <c r="G67" s="4">
        <v>704615268</v>
      </c>
      <c r="H67" s="4">
        <v>630491043</v>
      </c>
      <c r="J67" s="5">
        <v>0.14319999999999999</v>
      </c>
      <c r="K67" s="5">
        <v>0.1175658652457653</v>
      </c>
      <c r="M67" s="4">
        <v>100662043</v>
      </c>
      <c r="N67" s="4">
        <v>134108770</v>
      </c>
      <c r="O67" s="4">
        <v>104922804</v>
      </c>
      <c r="Q67" s="5">
        <v>-0.24940000000000001</v>
      </c>
      <c r="R67" s="5">
        <v>0.27816608866076442</v>
      </c>
      <c r="T67" s="4">
        <v>281021286</v>
      </c>
      <c r="U67" s="4">
        <v>223957033</v>
      </c>
      <c r="V67" s="4">
        <v>147350262</v>
      </c>
      <c r="X67" s="5">
        <v>0.25480000000000003</v>
      </c>
      <c r="Y67" s="5">
        <v>0.51989572302219589</v>
      </c>
      <c r="AA67" s="4">
        <v>135606006</v>
      </c>
      <c r="AB67" s="4">
        <v>114108049</v>
      </c>
      <c r="AC67" s="4">
        <v>111551458</v>
      </c>
      <c r="AE67" s="5">
        <v>0.18840000000000001</v>
      </c>
      <c r="AF67" s="5">
        <v>2.2918490227173901E-2</v>
      </c>
      <c r="AH67" s="5">
        <v>0.12496588662543</v>
      </c>
      <c r="AI67" s="5">
        <v>0.19032907189289011</v>
      </c>
      <c r="AJ67" s="5">
        <v>0.16641442438382109</v>
      </c>
      <c r="AL67" s="5">
        <f>IFERROR(Table2[[#This Row],[Resultat d''exploitation 2023 (Dhs)]]/Table2[[#This Row],[Charges personnel 2023]], "")</f>
        <v>0.74231257131782202</v>
      </c>
      <c r="AM67" s="5">
        <f>IFERROR(Table2[[#This Row],[Resultat d''exploitation 2022 (Dhs)]]/Table2[[#This Row],[Charges personnel 2022]], "")</f>
        <v>1.175278792120966</v>
      </c>
      <c r="AN67" s="5">
        <f>IFERROR(Table2[[#This Row],[Resultat d''exploitation 2021 (Dhs)]]/Table2[[#This Row],[Charges personnel 2021]], "")</f>
        <v>0.94057761217249169</v>
      </c>
      <c r="AO67" s="5" t="str">
        <f>IFERROR(Table2[[#This Row],[Resultat d''exploitation 2020 (Dhs)]]/Table2[[#This Row],[Charges personnel 2020]], "")</f>
        <v/>
      </c>
      <c r="AP67" s="5">
        <v>0.16834672003948281</v>
      </c>
      <c r="AQ67" s="5">
        <v>0.16194376446580211</v>
      </c>
      <c r="AR67" s="5">
        <v>0.1769279028441329</v>
      </c>
      <c r="AT67">
        <v>1546052000061</v>
      </c>
      <c r="AU67">
        <v>1513</v>
      </c>
      <c r="AV67" t="s">
        <v>79</v>
      </c>
      <c r="AW67" t="s">
        <v>605</v>
      </c>
      <c r="AX67" t="s">
        <v>606</v>
      </c>
      <c r="AY67" t="s">
        <v>82</v>
      </c>
      <c r="AZ67">
        <v>100000000</v>
      </c>
      <c r="BA67">
        <v>1947</v>
      </c>
      <c r="BB67">
        <v>78</v>
      </c>
      <c r="BC67" t="s">
        <v>607</v>
      </c>
      <c r="BD67" t="s">
        <v>608</v>
      </c>
      <c r="BE67" t="s">
        <v>609</v>
      </c>
      <c r="BG67" t="s">
        <v>610</v>
      </c>
      <c r="BH67" t="s">
        <v>223</v>
      </c>
      <c r="BI67" t="s">
        <v>611</v>
      </c>
      <c r="BJ67" s="5">
        <v>0.13031026631457521</v>
      </c>
      <c r="BK67" t="s">
        <v>196</v>
      </c>
      <c r="BL67" s="5">
        <v>-2.05146920871635E-2</v>
      </c>
      <c r="BM67" t="s">
        <v>197</v>
      </c>
      <c r="BN67" s="5">
        <v>0.3810015061460994</v>
      </c>
      <c r="BO67" t="s">
        <v>177</v>
      </c>
      <c r="BP67" s="5">
        <v>0.10255899564666369</v>
      </c>
      <c r="BQ67" t="s">
        <v>329</v>
      </c>
      <c r="BR67" s="5">
        <v>-0.13343677651757499</v>
      </c>
      <c r="BS67" t="s">
        <v>199</v>
      </c>
      <c r="BT67" s="5">
        <v>-0.1116254896289183</v>
      </c>
      <c r="BU67" t="s">
        <v>330</v>
      </c>
      <c r="BV67" s="5">
        <v>-2.4551905344004091E-2</v>
      </c>
      <c r="BW67" t="s">
        <v>201</v>
      </c>
    </row>
    <row r="68" spans="1:75" x14ac:dyDescent="0.3">
      <c r="A68" t="s">
        <v>612</v>
      </c>
      <c r="B68" t="s">
        <v>612</v>
      </c>
      <c r="F68" s="4">
        <v>803407393</v>
      </c>
      <c r="G68" s="4">
        <v>774070134</v>
      </c>
      <c r="H68" s="4">
        <v>750219529</v>
      </c>
      <c r="I68" s="4">
        <v>730851952.26497805</v>
      </c>
      <c r="J68" s="5">
        <v>3.7900000000000003E-2</v>
      </c>
      <c r="K68" s="5">
        <v>3.1791501124732703E-2</v>
      </c>
      <c r="L68" s="5">
        <v>2.6499999999999999E-2</v>
      </c>
      <c r="M68" s="4">
        <v>128884060</v>
      </c>
      <c r="N68" s="4">
        <v>110251548</v>
      </c>
      <c r="O68" s="4">
        <v>92250910</v>
      </c>
      <c r="P68" s="4">
        <v>99290614.573242918</v>
      </c>
      <c r="Q68" s="5">
        <v>0.16900000000000001</v>
      </c>
      <c r="R68" s="5">
        <v>0.19512694237921341</v>
      </c>
      <c r="S68" s="5">
        <v>-7.0900000000000005E-2</v>
      </c>
      <c r="T68" s="4">
        <v>247345632</v>
      </c>
      <c r="U68" s="4">
        <v>253791947</v>
      </c>
      <c r="V68" s="4">
        <v>162503552</v>
      </c>
      <c r="W68" s="4">
        <v>161872250.22412589</v>
      </c>
      <c r="X68" s="5">
        <v>-2.5399999999999999E-2</v>
      </c>
      <c r="Y68" s="5">
        <v>0.56176245919843038</v>
      </c>
      <c r="Z68" s="5">
        <v>3.8999999999999998E-3</v>
      </c>
      <c r="AA68" s="4">
        <v>33417500</v>
      </c>
      <c r="AB68" s="4">
        <v>33228099</v>
      </c>
      <c r="AC68" s="4">
        <v>42353728</v>
      </c>
      <c r="AD68" s="4">
        <v>30671104.352234051</v>
      </c>
      <c r="AE68" s="5">
        <v>5.6999999999999993E-3</v>
      </c>
      <c r="AF68" s="5">
        <v>-0.21546223746821061</v>
      </c>
      <c r="AG68" s="5">
        <v>0.38090000000000002</v>
      </c>
      <c r="AH68" s="5">
        <v>0.1604217998526683</v>
      </c>
      <c r="AI68" s="5">
        <v>0.14243095445405729</v>
      </c>
      <c r="AJ68" s="5">
        <v>0.1229652207574031</v>
      </c>
      <c r="AK68" s="5">
        <v>0.13585598870678539</v>
      </c>
      <c r="AL68" s="5">
        <f>IFERROR(Table2[[#This Row],[Resultat d''exploitation 2023 (Dhs)]]/Table2[[#This Row],[Charges personnel 2023]], "")</f>
        <v>3.8567834218598041</v>
      </c>
      <c r="AM68" s="5">
        <f>IFERROR(Table2[[#This Row],[Resultat d''exploitation 2022 (Dhs)]]/Table2[[#This Row],[Charges personnel 2022]], "")</f>
        <v>3.3180215335219749</v>
      </c>
      <c r="AN68" s="5">
        <f>IFERROR(Table2[[#This Row],[Resultat d''exploitation 2021 (Dhs)]]/Table2[[#This Row],[Charges personnel 2021]], "")</f>
        <v>2.1781060217414629</v>
      </c>
      <c r="AO68" s="5">
        <f>IFERROR(Table2[[#This Row],[Resultat d''exploitation 2020 (Dhs)]]/Table2[[#This Row],[Charges personnel 2020]], "")</f>
        <v>3.2372689758075404</v>
      </c>
      <c r="AP68" s="5">
        <v>4.1594713082258129E-2</v>
      </c>
      <c r="AQ68" s="5">
        <v>4.2926470794440959E-2</v>
      </c>
      <c r="AR68" s="5">
        <v>5.6455112620775301E-2</v>
      </c>
      <c r="AS68" s="5">
        <v>4.1966234416124147E-2</v>
      </c>
      <c r="BE68" t="s">
        <v>10979</v>
      </c>
      <c r="BH68"/>
      <c r="BJ68" s="5">
        <v>3.2053325260950283E-2</v>
      </c>
      <c r="BL68" s="5">
        <v>9.0846568653785598E-2</v>
      </c>
      <c r="BN68" s="5">
        <v>0.15180054702143519</v>
      </c>
      <c r="BP68" s="5">
        <v>2.8998751226191329E-2</v>
      </c>
      <c r="BR68" s="5">
        <v>5.6967253487575142E-2</v>
      </c>
      <c r="BT68" s="5">
        <v>6.0104851783244762E-2</v>
      </c>
      <c r="BV68" s="5">
        <v>-2.9597056276007279E-3</v>
      </c>
    </row>
    <row r="69" spans="1:75" x14ac:dyDescent="0.3">
      <c r="A69" t="s">
        <v>613</v>
      </c>
      <c r="B69" t="s">
        <v>613</v>
      </c>
      <c r="C69" t="s">
        <v>614</v>
      </c>
      <c r="E69" t="s">
        <v>78</v>
      </c>
      <c r="F69" s="4">
        <v>800832925</v>
      </c>
      <c r="G69" s="4">
        <v>643239297</v>
      </c>
      <c r="H69" s="4">
        <v>562539707</v>
      </c>
      <c r="I69" s="4">
        <v>400612239.70944321</v>
      </c>
      <c r="J69" s="5">
        <v>0.245</v>
      </c>
      <c r="K69" s="5">
        <v>0.14345581120018611</v>
      </c>
      <c r="L69" s="5">
        <v>0.4042</v>
      </c>
      <c r="M69" s="4">
        <v>85523339</v>
      </c>
      <c r="N69" s="4">
        <v>55795497</v>
      </c>
      <c r="O69" s="4">
        <v>41160978</v>
      </c>
      <c r="P69" s="4">
        <v>29950504.256712511</v>
      </c>
      <c r="Q69" s="5">
        <v>0.53280000000000005</v>
      </c>
      <c r="R69" s="5">
        <v>0.35554351988429428</v>
      </c>
      <c r="S69" s="5">
        <v>0.37430000000000002</v>
      </c>
      <c r="T69" s="4">
        <v>351864534</v>
      </c>
      <c r="U69" s="4">
        <v>341350925</v>
      </c>
      <c r="V69" s="4">
        <v>334337953</v>
      </c>
      <c r="W69" s="4">
        <v>327397133.76419902</v>
      </c>
      <c r="X69" s="5">
        <v>3.0800000000000001E-2</v>
      </c>
      <c r="Y69" s="5">
        <v>2.0975698203189001E-2</v>
      </c>
      <c r="Z69" s="5">
        <v>2.12E-2</v>
      </c>
      <c r="AA69" s="4">
        <v>69993204</v>
      </c>
      <c r="AB69" s="4">
        <v>66400914</v>
      </c>
      <c r="AC69" s="4">
        <v>71348440</v>
      </c>
      <c r="AD69" s="4">
        <v>51728006.9600522</v>
      </c>
      <c r="AE69" s="5">
        <v>5.4100000000000002E-2</v>
      </c>
      <c r="AF69" s="5">
        <v>-6.9343155926044078E-2</v>
      </c>
      <c r="AG69" s="5">
        <v>0.37930000000000003</v>
      </c>
      <c r="AH69" s="5">
        <v>0.10679298556562219</v>
      </c>
      <c r="AI69" s="5">
        <v>8.6741430848868054E-2</v>
      </c>
      <c r="AJ69" s="5">
        <v>7.3169906920010533E-2</v>
      </c>
      <c r="AK69" s="5">
        <v>7.4761830238724278E-2</v>
      </c>
      <c r="AL69" s="5">
        <f>IFERROR(Table2[[#This Row],[Resultat d''exploitation 2023 (Dhs)]]/Table2[[#This Row],[Charges personnel 2023]], "")</f>
        <v>1.2218806128663577</v>
      </c>
      <c r="AM69" s="5">
        <f>IFERROR(Table2[[#This Row],[Resultat d''exploitation 2022 (Dhs)]]/Table2[[#This Row],[Charges personnel 2022]], "")</f>
        <v>0.84028206298485586</v>
      </c>
      <c r="AN69" s="5">
        <f>IFERROR(Table2[[#This Row],[Resultat d''exploitation 2021 (Dhs)]]/Table2[[#This Row],[Charges personnel 2021]], "")</f>
        <v>0.57690088248600813</v>
      </c>
      <c r="AO69" s="5">
        <f>IFERROR(Table2[[#This Row],[Resultat d''exploitation 2020 (Dhs)]]/Table2[[#This Row],[Charges personnel 2020]], "")</f>
        <v>0.57899977240264211</v>
      </c>
      <c r="AP69" s="5">
        <v>8.7400507415451231E-2</v>
      </c>
      <c r="AQ69" s="5">
        <v>0.103228944981575</v>
      </c>
      <c r="AR69" s="5">
        <v>0.12683271796136519</v>
      </c>
      <c r="AS69" s="5">
        <v>0.1291223827748488</v>
      </c>
      <c r="AT69">
        <v>1537210000078</v>
      </c>
      <c r="AU69">
        <v>76103</v>
      </c>
      <c r="AV69" t="s">
        <v>92</v>
      </c>
      <c r="AW69" t="s">
        <v>615</v>
      </c>
      <c r="AX69" t="s">
        <v>616</v>
      </c>
      <c r="AY69" t="s">
        <v>122</v>
      </c>
      <c r="AZ69">
        <v>35000000</v>
      </c>
      <c r="BA69">
        <v>1994</v>
      </c>
      <c r="BB69">
        <v>31</v>
      </c>
      <c r="BC69" t="s">
        <v>617</v>
      </c>
      <c r="BD69" t="s">
        <v>618</v>
      </c>
      <c r="BE69" t="s">
        <v>619</v>
      </c>
      <c r="BH69" t="s">
        <v>153</v>
      </c>
      <c r="BI69" t="s">
        <v>178</v>
      </c>
      <c r="BJ69" s="5">
        <v>0.25971577740204471</v>
      </c>
      <c r="BL69" s="5">
        <v>0.41870958590831048</v>
      </c>
      <c r="BN69" s="5">
        <v>2.4315018804085931E-2</v>
      </c>
      <c r="BP69" s="5">
        <v>0.1060549646947284</v>
      </c>
      <c r="BR69" s="5">
        <v>0.12621403284649221</v>
      </c>
      <c r="BT69" s="5">
        <v>0.28267548285891492</v>
      </c>
      <c r="BV69" s="5">
        <v>-0.1219805415347073</v>
      </c>
    </row>
    <row r="70" spans="1:75" x14ac:dyDescent="0.3">
      <c r="A70" t="s">
        <v>620</v>
      </c>
      <c r="B70" t="s">
        <v>620</v>
      </c>
      <c r="C70" t="s">
        <v>621</v>
      </c>
      <c r="F70" s="4">
        <v>80828987804</v>
      </c>
      <c r="G70" s="4">
        <v>114764997591</v>
      </c>
      <c r="H70" s="4">
        <v>78093885050</v>
      </c>
      <c r="I70" s="4">
        <v>56524000000</v>
      </c>
      <c r="J70" s="5">
        <v>-0.29570000000000002</v>
      </c>
      <c r="K70" s="5">
        <v>0.46957725969864528</v>
      </c>
      <c r="M70" s="4">
        <v>4517590971</v>
      </c>
      <c r="N70" s="4">
        <v>24119546027</v>
      </c>
      <c r="O70" s="4">
        <v>15768440817</v>
      </c>
      <c r="P70" s="4">
        <v>9784339052.4944153</v>
      </c>
      <c r="Q70" s="5">
        <v>-0.81269999999999998</v>
      </c>
      <c r="R70" s="5">
        <v>0.52960881211518707</v>
      </c>
      <c r="S70" s="5">
        <v>0.61160000000000003</v>
      </c>
      <c r="T70" s="4">
        <v>11224218990</v>
      </c>
      <c r="U70" s="4">
        <v>16780115099</v>
      </c>
      <c r="V70" s="4">
        <v>10959951924</v>
      </c>
      <c r="W70" s="4">
        <v>10285240168.918921</v>
      </c>
      <c r="X70" s="5">
        <v>-0.33110000000000001</v>
      </c>
      <c r="Y70" s="5">
        <v>0.53103911544128779</v>
      </c>
      <c r="Z70" s="5">
        <v>6.5600000000000006E-2</v>
      </c>
      <c r="AA70" s="4">
        <v>9706186215</v>
      </c>
      <c r="AB70" s="4">
        <v>9889135216</v>
      </c>
      <c r="AC70" s="4">
        <v>9183482340</v>
      </c>
      <c r="AD70" s="4">
        <v>8108319212.4315729</v>
      </c>
      <c r="AE70" s="5">
        <v>-1.8499999999999999E-2</v>
      </c>
      <c r="AF70" s="5">
        <v>7.683935677933694E-2</v>
      </c>
      <c r="AG70" s="5">
        <v>0.1326</v>
      </c>
      <c r="AH70" s="5">
        <v>5.5890727989252847E-2</v>
      </c>
      <c r="AI70" s="5">
        <v>0.21016465414792529</v>
      </c>
      <c r="AJ70" s="5">
        <v>0.20191646000073091</v>
      </c>
      <c r="AL70" s="5">
        <f>IFERROR(Table2[[#This Row],[Resultat d''exploitation 2023 (Dhs)]]/Table2[[#This Row],[Charges personnel 2023]], "")</f>
        <v>0.46543419536073677</v>
      </c>
      <c r="AM70" s="5">
        <f>IFERROR(Table2[[#This Row],[Resultat d''exploitation 2022 (Dhs)]]/Table2[[#This Row],[Charges personnel 2022]], "")</f>
        <v>2.4389944621220354</v>
      </c>
      <c r="AN70" s="5">
        <f>IFERROR(Table2[[#This Row],[Resultat d''exploitation 2021 (Dhs)]]/Table2[[#This Row],[Charges personnel 2021]], "")</f>
        <v>1.7170437349586061</v>
      </c>
      <c r="AO70" s="5">
        <f>IFERROR(Table2[[#This Row],[Resultat d''exploitation 2020 (Dhs)]]/Table2[[#This Row],[Charges personnel 2020]], "")</f>
        <v>1.2067037318280698</v>
      </c>
      <c r="AP70" s="5">
        <v>0.1200829860511957</v>
      </c>
      <c r="AQ70" s="5">
        <v>8.6168565534614855E-2</v>
      </c>
      <c r="AR70" s="5">
        <v>0.1175954088354066</v>
      </c>
      <c r="BE70" t="s">
        <v>10979</v>
      </c>
      <c r="BH70"/>
      <c r="BI70" t="s">
        <v>109</v>
      </c>
      <c r="BJ70" s="5">
        <v>1.736093104374237E-2</v>
      </c>
      <c r="BK70" t="s">
        <v>196</v>
      </c>
      <c r="BL70" s="5">
        <v>-0.2270967425289239</v>
      </c>
      <c r="BN70" s="5">
        <v>2.954949845601473E-2</v>
      </c>
      <c r="BP70" s="5">
        <v>6.1791539249969267E-2</v>
      </c>
      <c r="BR70" s="5">
        <v>-0.47388095705178612</v>
      </c>
      <c r="BS70" t="s">
        <v>199</v>
      </c>
      <c r="BT70" s="5">
        <v>-0.27207627024694381</v>
      </c>
      <c r="BV70" s="5">
        <v>1.0521495729945761E-2</v>
      </c>
      <c r="BW70" t="s">
        <v>201</v>
      </c>
    </row>
    <row r="71" spans="1:75" x14ac:dyDescent="0.3">
      <c r="A71" t="s">
        <v>622</v>
      </c>
      <c r="B71" t="s">
        <v>622</v>
      </c>
      <c r="C71" t="s">
        <v>623</v>
      </c>
      <c r="E71" t="s">
        <v>102</v>
      </c>
      <c r="F71" s="4">
        <v>8142653999</v>
      </c>
      <c r="G71" s="4">
        <v>9508003268</v>
      </c>
      <c r="H71" s="4">
        <v>7153892004</v>
      </c>
      <c r="I71" s="4">
        <v>5519126681.0677366</v>
      </c>
      <c r="J71" s="5">
        <v>-0.14360000000000001</v>
      </c>
      <c r="K71" s="5">
        <v>0.32906720742831053</v>
      </c>
      <c r="L71" s="5">
        <v>0.29620000000000002</v>
      </c>
      <c r="M71" s="4">
        <v>765460769</v>
      </c>
      <c r="N71" s="4">
        <v>802622175</v>
      </c>
      <c r="O71" s="4">
        <v>799292846</v>
      </c>
      <c r="P71" s="4">
        <v>738513208.90695739</v>
      </c>
      <c r="Q71" s="5">
        <v>-4.6300000000000001E-2</v>
      </c>
      <c r="R71" s="5">
        <v>4.1653431738584001E-3</v>
      </c>
      <c r="S71" s="5">
        <v>8.2299999999999998E-2</v>
      </c>
      <c r="T71" s="4">
        <v>450238092</v>
      </c>
      <c r="U71" s="4">
        <v>806300308</v>
      </c>
      <c r="V71" s="4">
        <v>338974324</v>
      </c>
      <c r="W71" s="4">
        <v>227088044.48315129</v>
      </c>
      <c r="X71" s="5">
        <v>-0.44159999999999999</v>
      </c>
      <c r="Y71" s="5">
        <v>1.378647144967829</v>
      </c>
      <c r="Z71" s="5">
        <v>0.49270000000000003</v>
      </c>
      <c r="AA71" s="4">
        <v>209409042</v>
      </c>
      <c r="AB71" s="4">
        <v>187407411</v>
      </c>
      <c r="AC71" s="4">
        <v>191351438</v>
      </c>
      <c r="AD71" s="4">
        <v>191850248.64648089</v>
      </c>
      <c r="AE71" s="5">
        <v>0.1174</v>
      </c>
      <c r="AF71" s="5">
        <v>-2.0611431203354739E-2</v>
      </c>
      <c r="AG71" s="5">
        <v>-2.5999999999999999E-3</v>
      </c>
      <c r="AH71" s="5">
        <v>9.4006299309046693E-2</v>
      </c>
      <c r="AI71" s="5">
        <v>8.4415429020864324E-2</v>
      </c>
      <c r="AJ71" s="5">
        <v>0.111728391420095</v>
      </c>
      <c r="AK71" s="5">
        <v>0.13380979484313699</v>
      </c>
      <c r="AL71" s="5">
        <f>IFERROR(Table2[[#This Row],[Resultat d''exploitation 2023 (Dhs)]]/Table2[[#This Row],[Charges personnel 2023]], "")</f>
        <v>3.6553377145959152</v>
      </c>
      <c r="AM71" s="5">
        <f>IFERROR(Table2[[#This Row],[Resultat d''exploitation 2022 (Dhs)]]/Table2[[#This Row],[Charges personnel 2022]], "")</f>
        <v>4.2827664643422239</v>
      </c>
      <c r="AN71" s="5">
        <f>IFERROR(Table2[[#This Row],[Resultat d''exploitation 2021 (Dhs)]]/Table2[[#This Row],[Charges personnel 2021]], "")</f>
        <v>4.1770934901466488</v>
      </c>
      <c r="AO71" s="5">
        <f>IFERROR(Table2[[#This Row],[Resultat d''exploitation 2020 (Dhs)]]/Table2[[#This Row],[Charges personnel 2020]], "")</f>
        <v>3.8494253414693396</v>
      </c>
      <c r="AP71" s="5">
        <v>2.5717541482877391E-2</v>
      </c>
      <c r="AQ71" s="5">
        <v>1.9710490806280609E-2</v>
      </c>
      <c r="AR71" s="5">
        <v>2.674787904164733E-2</v>
      </c>
      <c r="AS71" s="5">
        <v>3.4760979360119577E-2</v>
      </c>
      <c r="AT71">
        <v>1534312000045</v>
      </c>
      <c r="AU71">
        <v>68545</v>
      </c>
      <c r="AV71" t="s">
        <v>92</v>
      </c>
      <c r="AW71" t="s">
        <v>624</v>
      </c>
      <c r="AX71" t="s">
        <v>625</v>
      </c>
      <c r="AY71" t="s">
        <v>82</v>
      </c>
      <c r="AZ71">
        <v>343750000</v>
      </c>
      <c r="BA71">
        <v>1992</v>
      </c>
      <c r="BB71">
        <v>33</v>
      </c>
      <c r="BC71" t="s">
        <v>626</v>
      </c>
      <c r="BD71" t="s">
        <v>627</v>
      </c>
      <c r="BE71" t="s">
        <v>10994</v>
      </c>
      <c r="BG71" t="s">
        <v>628</v>
      </c>
      <c r="BH71" t="s">
        <v>153</v>
      </c>
      <c r="BI71" t="s">
        <v>178</v>
      </c>
      <c r="BJ71" s="5">
        <v>0.13840957389899389</v>
      </c>
      <c r="BL71" s="5">
        <v>1.2017968013829259E-2</v>
      </c>
      <c r="BN71" s="5">
        <v>0.25626903411534641</v>
      </c>
      <c r="BP71" s="5">
        <v>2.9621701925481862E-2</v>
      </c>
      <c r="BR71" s="5">
        <v>-0.1110247214912994</v>
      </c>
      <c r="BT71" s="5">
        <v>-1.709728328252225E-2</v>
      </c>
      <c r="BV71" s="5">
        <v>-9.5561276422613917E-2</v>
      </c>
    </row>
    <row r="72" spans="1:75" x14ac:dyDescent="0.3">
      <c r="A72" t="s">
        <v>629</v>
      </c>
      <c r="C72" t="s">
        <v>630</v>
      </c>
      <c r="E72" t="s">
        <v>102</v>
      </c>
      <c r="F72" s="4">
        <v>8075196035</v>
      </c>
      <c r="G72" s="4">
        <v>7859071566</v>
      </c>
      <c r="J72" s="5">
        <v>2.75E-2</v>
      </c>
      <c r="M72" s="4">
        <v>2746745934</v>
      </c>
      <c r="N72" s="4">
        <v>2541635915</v>
      </c>
      <c r="Q72" s="5">
        <v>8.0700000000000008E-2</v>
      </c>
      <c r="T72" s="4">
        <v>624025197</v>
      </c>
      <c r="U72" s="4">
        <v>612510008</v>
      </c>
      <c r="X72" s="5">
        <v>1.8800000000000001E-2</v>
      </c>
      <c r="AA72" s="4">
        <v>622049602</v>
      </c>
      <c r="AB72" s="4">
        <v>587615342</v>
      </c>
      <c r="AE72" s="5">
        <v>5.8600000000000013E-2</v>
      </c>
      <c r="AH72" s="5">
        <v>0.34014603758161271</v>
      </c>
      <c r="AI72" s="5">
        <v>0.32340154859966569</v>
      </c>
      <c r="AL72" s="5">
        <f>IFERROR(Table2[[#This Row],[Resultat d''exploitation 2023 (Dhs)]]/Table2[[#This Row],[Charges personnel 2023]], "")</f>
        <v>4.4156381181962399</v>
      </c>
      <c r="AM72" s="5">
        <f>IFERROR(Table2[[#This Row],[Resultat d''exploitation 2022 (Dhs)]]/Table2[[#This Row],[Charges personnel 2022]], "")</f>
        <v>4.3253396113677374</v>
      </c>
      <c r="AN72" s="5" t="str">
        <f>IFERROR(Table2[[#This Row],[Resultat d''exploitation 2021 (Dhs)]]/Table2[[#This Row],[Charges personnel 2021]], "")</f>
        <v/>
      </c>
      <c r="AO72" s="5" t="str">
        <f>IFERROR(Table2[[#This Row],[Resultat d''exploitation 2020 (Dhs)]]/Table2[[#This Row],[Charges personnel 2020]], "")</f>
        <v/>
      </c>
      <c r="AP72" s="5">
        <v>7.7032136347387134E-2</v>
      </c>
      <c r="AQ72" s="5">
        <v>7.4769053451828563E-2</v>
      </c>
      <c r="AT72">
        <v>1561191000066</v>
      </c>
      <c r="AU72">
        <v>40779</v>
      </c>
      <c r="AV72" t="s">
        <v>92</v>
      </c>
      <c r="AW72" t="s">
        <v>631</v>
      </c>
      <c r="AX72" t="s">
        <v>632</v>
      </c>
      <c r="AY72" t="s">
        <v>82</v>
      </c>
      <c r="AZ72">
        <v>702937200</v>
      </c>
      <c r="BA72">
        <v>2016</v>
      </c>
      <c r="BB72">
        <v>9</v>
      </c>
      <c r="BC72" t="s">
        <v>633</v>
      </c>
      <c r="BD72" t="s">
        <v>634</v>
      </c>
      <c r="BE72" t="s">
        <v>635</v>
      </c>
      <c r="BH72" t="s">
        <v>97</v>
      </c>
      <c r="BI72" t="s">
        <v>98</v>
      </c>
      <c r="BJ72" s="5">
        <v>2.7500000118970691E-2</v>
      </c>
      <c r="BK72" t="s">
        <v>209</v>
      </c>
      <c r="BL72" s="5">
        <v>8.0700000259478655E-2</v>
      </c>
      <c r="BM72" t="s">
        <v>210</v>
      </c>
      <c r="BN72" s="5">
        <v>1.8800001387079272E-2</v>
      </c>
      <c r="BO72" t="s">
        <v>211</v>
      </c>
      <c r="BP72" s="5">
        <v>5.8600001631679673E-2</v>
      </c>
      <c r="BQ72" t="s">
        <v>405</v>
      </c>
      <c r="BR72" s="5">
        <v>5.1776155848513687E-2</v>
      </c>
      <c r="BS72" t="s">
        <v>213</v>
      </c>
      <c r="BT72" s="5">
        <v>2.0876628182254778E-2</v>
      </c>
      <c r="BU72" t="s">
        <v>406</v>
      </c>
      <c r="BV72" s="5">
        <v>3.0267641371394479E-2</v>
      </c>
      <c r="BW72" t="s">
        <v>407</v>
      </c>
    </row>
    <row r="73" spans="1:75" x14ac:dyDescent="0.3">
      <c r="A73" t="s">
        <v>636</v>
      </c>
      <c r="B73" t="s">
        <v>637</v>
      </c>
      <c r="C73" t="s">
        <v>638</v>
      </c>
      <c r="E73" t="s">
        <v>102</v>
      </c>
      <c r="F73" s="4">
        <v>794476381</v>
      </c>
      <c r="G73" s="4">
        <v>1107438501</v>
      </c>
      <c r="H73" s="4">
        <v>1082780439</v>
      </c>
      <c r="I73" s="4">
        <v>916911202.47269022</v>
      </c>
      <c r="J73" s="5">
        <v>-0.28260000000000002</v>
      </c>
      <c r="K73" s="5">
        <v>2.27729104736809E-2</v>
      </c>
      <c r="L73" s="5">
        <v>0.18090000000000001</v>
      </c>
      <c r="M73" s="4">
        <v>-10708513</v>
      </c>
      <c r="N73" s="4">
        <v>152978757</v>
      </c>
      <c r="O73" s="4">
        <v>207524186</v>
      </c>
      <c r="P73" s="4">
        <v>162381992.1752739</v>
      </c>
      <c r="Q73" s="5">
        <v>-1.07</v>
      </c>
      <c r="R73" s="5">
        <v>-0.26283890110042402</v>
      </c>
      <c r="S73" s="5">
        <v>0.27800000000000002</v>
      </c>
      <c r="T73" s="4">
        <v>224481045</v>
      </c>
      <c r="U73" s="4">
        <v>266572907</v>
      </c>
      <c r="V73" s="4">
        <v>144516452</v>
      </c>
      <c r="W73" s="4">
        <v>109357890.27620129</v>
      </c>
      <c r="X73" s="5">
        <v>-0.15790000000000001</v>
      </c>
      <c r="Y73" s="5">
        <v>0.8445851895118488</v>
      </c>
      <c r="Z73" s="5">
        <v>0.32150000000000001</v>
      </c>
      <c r="AA73" s="4">
        <v>78884858</v>
      </c>
      <c r="AB73" s="4">
        <v>76004295</v>
      </c>
      <c r="AC73" s="4">
        <v>68054513</v>
      </c>
      <c r="AD73" s="4">
        <v>61974786.449321553</v>
      </c>
      <c r="AE73" s="5">
        <v>3.7900000000000003E-2</v>
      </c>
      <c r="AF73" s="5">
        <v>0.1168149127744107</v>
      </c>
      <c r="AG73" s="5">
        <v>9.8100000000000007E-2</v>
      </c>
      <c r="AH73" s="5">
        <v>-1.3478705290799579E-2</v>
      </c>
      <c r="AI73" s="5">
        <v>0.13813747387494879</v>
      </c>
      <c r="AJ73" s="5">
        <v>0.1916586027280458</v>
      </c>
      <c r="AK73" s="5">
        <v>0.1770967480137319</v>
      </c>
      <c r="AL73" s="5">
        <f>IFERROR(Table2[[#This Row],[Resultat d''exploitation 2023 (Dhs)]]/Table2[[#This Row],[Charges personnel 2023]], "")</f>
        <v>-0.13574865026694985</v>
      </c>
      <c r="AM73" s="5">
        <f>IFERROR(Table2[[#This Row],[Resultat d''exploitation 2022 (Dhs)]]/Table2[[#This Row],[Charges personnel 2022]], "")</f>
        <v>2.0127646338933873</v>
      </c>
      <c r="AN73" s="5">
        <f>IFERROR(Table2[[#This Row],[Resultat d''exploitation 2021 (Dhs)]]/Table2[[#This Row],[Charges personnel 2021]], "")</f>
        <v>3.0493816919974139</v>
      </c>
      <c r="AO73" s="5">
        <f>IFERROR(Table2[[#This Row],[Resultat d''exploitation 2020 (Dhs)]]/Table2[[#This Row],[Charges personnel 2020]], "")</f>
        <v>2.6201299186090461</v>
      </c>
      <c r="AP73" s="5">
        <v>9.9291633944747812E-2</v>
      </c>
      <c r="AQ73" s="5">
        <v>6.8630713968648629E-2</v>
      </c>
      <c r="AR73" s="5">
        <v>6.2851627669642446E-2</v>
      </c>
      <c r="AS73" s="5">
        <v>6.7590826987597469E-2</v>
      </c>
      <c r="AT73">
        <v>219297000055</v>
      </c>
      <c r="AU73">
        <v>89823</v>
      </c>
      <c r="AV73" t="s">
        <v>92</v>
      </c>
      <c r="AW73" t="s">
        <v>639</v>
      </c>
      <c r="AX73" t="s">
        <v>640</v>
      </c>
      <c r="AY73" t="s">
        <v>82</v>
      </c>
      <c r="AZ73">
        <v>240000000</v>
      </c>
      <c r="BA73">
        <v>1973</v>
      </c>
      <c r="BB73">
        <v>52</v>
      </c>
      <c r="BC73" t="s">
        <v>641</v>
      </c>
      <c r="BD73" t="s">
        <v>642</v>
      </c>
      <c r="BE73" t="s">
        <v>643</v>
      </c>
      <c r="BG73" t="s">
        <v>644</v>
      </c>
      <c r="BH73" t="s">
        <v>153</v>
      </c>
      <c r="BI73" t="s">
        <v>331</v>
      </c>
      <c r="BJ73" s="5">
        <v>-4.6652488536269909E-2</v>
      </c>
      <c r="BM73" t="s">
        <v>87</v>
      </c>
      <c r="BN73" s="5">
        <v>0.27089552565538327</v>
      </c>
      <c r="BP73" s="5">
        <v>8.3742744723032336E-2</v>
      </c>
      <c r="BS73" t="s">
        <v>87</v>
      </c>
      <c r="BU73" t="s">
        <v>87</v>
      </c>
      <c r="BV73" s="5">
        <v>0.13677618254764079</v>
      </c>
    </row>
    <row r="74" spans="1:75" x14ac:dyDescent="0.3">
      <c r="A74" t="s">
        <v>645</v>
      </c>
      <c r="B74" t="s">
        <v>645</v>
      </c>
      <c r="C74" t="s">
        <v>646</v>
      </c>
      <c r="E74" t="s">
        <v>78</v>
      </c>
      <c r="F74" s="4">
        <v>793975611</v>
      </c>
      <c r="G74" s="4">
        <v>810841106</v>
      </c>
      <c r="H74" s="4">
        <v>763193481</v>
      </c>
      <c r="I74" s="4">
        <v>713198281.46902156</v>
      </c>
      <c r="J74" s="5">
        <v>-2.0799999999999999E-2</v>
      </c>
      <c r="K74" s="5">
        <v>6.2431907748436301E-2</v>
      </c>
      <c r="L74" s="5">
        <v>7.0099999999999996E-2</v>
      </c>
      <c r="M74" s="4">
        <v>6942608</v>
      </c>
      <c r="N74" s="4">
        <v>813037</v>
      </c>
      <c r="O74" s="4">
        <v>5953169</v>
      </c>
      <c r="P74" s="4">
        <v>-11541622.721985269</v>
      </c>
      <c r="Q74" s="5">
        <v>7.5390999999999986</v>
      </c>
      <c r="R74" s="5">
        <v>-0.86342786505808922</v>
      </c>
      <c r="S74" s="5">
        <v>-1.5158</v>
      </c>
      <c r="T74" s="4">
        <v>111790610</v>
      </c>
      <c r="U74" s="4">
        <v>237296985</v>
      </c>
      <c r="V74" s="4">
        <v>273396291</v>
      </c>
      <c r="W74" s="4">
        <v>325355576.57979292</v>
      </c>
      <c r="X74" s="5">
        <v>-0.52890000000000004</v>
      </c>
      <c r="Y74" s="5">
        <v>-0.13204021849733141</v>
      </c>
      <c r="Z74" s="5">
        <v>-0.15970000000000001</v>
      </c>
      <c r="AA74" s="4">
        <v>44641953</v>
      </c>
      <c r="AB74" s="4">
        <v>43672425</v>
      </c>
      <c r="AC74" s="4">
        <v>43822378</v>
      </c>
      <c r="AD74" s="4">
        <v>41727649.971434012</v>
      </c>
      <c r="AE74" s="5">
        <v>2.2200000000000001E-2</v>
      </c>
      <c r="AF74" s="5">
        <v>-3.4218362134524061E-3</v>
      </c>
      <c r="AG74" s="5">
        <v>5.0200000000000002E-2</v>
      </c>
      <c r="AH74" s="5">
        <v>8.7441073803966006E-3</v>
      </c>
      <c r="AI74" s="5">
        <v>1.002708168078494E-3</v>
      </c>
      <c r="AJ74" s="5">
        <v>7.8003404748683896E-3</v>
      </c>
      <c r="AK74" s="5">
        <v>-1.6182908767267679E-2</v>
      </c>
      <c r="AL74" s="5">
        <f>IFERROR(Table2[[#This Row],[Resultat d''exploitation 2023 (Dhs)]]/Table2[[#This Row],[Charges personnel 2023]], "")</f>
        <v>0.15551756886621873</v>
      </c>
      <c r="AM74" s="5">
        <f>IFERROR(Table2[[#This Row],[Resultat d''exploitation 2022 (Dhs)]]/Table2[[#This Row],[Charges personnel 2022]], "")</f>
        <v>1.8616712948731379E-2</v>
      </c>
      <c r="AN74" s="5">
        <f>IFERROR(Table2[[#This Row],[Resultat d''exploitation 2021 (Dhs)]]/Table2[[#This Row],[Charges personnel 2021]], "")</f>
        <v>0.13584769407082381</v>
      </c>
      <c r="AO74" s="5">
        <f>IFERROR(Table2[[#This Row],[Resultat d''exploitation 2020 (Dhs)]]/Table2[[#This Row],[Charges personnel 2020]], "")</f>
        <v>-0.27659412235978909</v>
      </c>
      <c r="AP74" s="5">
        <v>5.622584923455539E-2</v>
      </c>
      <c r="AQ74" s="5">
        <v>5.3860645047267737E-2</v>
      </c>
      <c r="AR74" s="5">
        <v>5.7419748846098961E-2</v>
      </c>
      <c r="AS74" s="5">
        <v>5.8507782555904123E-2</v>
      </c>
      <c r="AT74">
        <v>1525556000068</v>
      </c>
      <c r="AU74">
        <v>61981</v>
      </c>
      <c r="AV74" t="s">
        <v>92</v>
      </c>
      <c r="AW74" t="s">
        <v>647</v>
      </c>
      <c r="AX74" t="s">
        <v>648</v>
      </c>
      <c r="AY74" t="s">
        <v>82</v>
      </c>
      <c r="AZ74">
        <v>50000000</v>
      </c>
      <c r="BA74">
        <v>1991</v>
      </c>
      <c r="BB74">
        <v>34</v>
      </c>
      <c r="BC74" t="s">
        <v>649</v>
      </c>
      <c r="BD74" t="s">
        <v>650</v>
      </c>
      <c r="BE74" t="s">
        <v>10995</v>
      </c>
      <c r="BH74" t="s">
        <v>223</v>
      </c>
      <c r="BI74" t="s">
        <v>178</v>
      </c>
      <c r="BJ74" s="5">
        <v>3.6411662554983293E-2</v>
      </c>
      <c r="BM74" t="s">
        <v>87</v>
      </c>
      <c r="BN74" s="5">
        <v>-0.29959534522044151</v>
      </c>
      <c r="BP74" s="5">
        <v>2.27584737584785E-2</v>
      </c>
      <c r="BS74" t="s">
        <v>87</v>
      </c>
      <c r="BU74" t="s">
        <v>87</v>
      </c>
      <c r="BV74" s="5">
        <v>-1.3173519065625579E-2</v>
      </c>
    </row>
    <row r="75" spans="1:75" x14ac:dyDescent="0.3">
      <c r="A75" t="s">
        <v>651</v>
      </c>
      <c r="B75" t="s">
        <v>651</v>
      </c>
      <c r="C75" t="s">
        <v>652</v>
      </c>
      <c r="E75" t="s">
        <v>78</v>
      </c>
      <c r="F75" s="4">
        <v>789143582</v>
      </c>
      <c r="G75" s="4">
        <v>667013424</v>
      </c>
      <c r="H75" s="4">
        <v>572483441</v>
      </c>
      <c r="I75" s="4">
        <v>483149161.11064219</v>
      </c>
      <c r="J75" s="5">
        <v>0.18310000000000001</v>
      </c>
      <c r="K75" s="5">
        <v>0.1651226502462278</v>
      </c>
      <c r="L75" s="5">
        <v>0.18490000000000001</v>
      </c>
      <c r="M75" s="4">
        <v>13159659</v>
      </c>
      <c r="N75" s="4">
        <v>9915354</v>
      </c>
      <c r="O75" s="4">
        <v>5100063</v>
      </c>
      <c r="P75" s="4">
        <v>4128602.7685582452</v>
      </c>
      <c r="Q75" s="5">
        <v>0.32719999999999999</v>
      </c>
      <c r="R75" s="5">
        <v>0.9441630426918256</v>
      </c>
      <c r="S75" s="5">
        <v>0.23530000000000001</v>
      </c>
      <c r="T75" s="4">
        <v>80515081</v>
      </c>
      <c r="U75" s="4">
        <v>68354767</v>
      </c>
      <c r="V75" s="4">
        <v>73277808</v>
      </c>
      <c r="W75" s="4">
        <v>48612052.540798724</v>
      </c>
      <c r="X75" s="5">
        <v>0.1779</v>
      </c>
      <c r="Y75" s="5">
        <v>-6.7183245983558904E-2</v>
      </c>
      <c r="Z75" s="5">
        <v>0.50739999999999996</v>
      </c>
      <c r="AA75" s="4">
        <v>22902643</v>
      </c>
      <c r="AB75" s="4">
        <v>20813016</v>
      </c>
      <c r="AE75" s="5">
        <v>0.1004</v>
      </c>
      <c r="AG75" s="5">
        <v>-1</v>
      </c>
      <c r="AH75" s="5">
        <v>1.6675874074332901E-2</v>
      </c>
      <c r="AI75" s="5">
        <v>1.4865299022827461E-2</v>
      </c>
      <c r="AJ75" s="5">
        <v>8.9086646612718361E-3</v>
      </c>
      <c r="AK75" s="5">
        <v>8.5451928739099809E-3</v>
      </c>
      <c r="AL75" s="5">
        <f>IFERROR(Table2[[#This Row],[Resultat d''exploitation 2023 (Dhs)]]/Table2[[#This Row],[Charges personnel 2023]], "")</f>
        <v>0.57459128188829556</v>
      </c>
      <c r="AM75" s="5">
        <f>IFERROR(Table2[[#This Row],[Resultat d''exploitation 2022 (Dhs)]]/Table2[[#This Row],[Charges personnel 2022]], "")</f>
        <v>0.47640159407939725</v>
      </c>
      <c r="AN75" s="5" t="str">
        <f>IFERROR(Table2[[#This Row],[Resultat d''exploitation 2021 (Dhs)]]/Table2[[#This Row],[Charges personnel 2021]], "")</f>
        <v/>
      </c>
      <c r="AO75" s="5" t="str">
        <f>IFERROR(Table2[[#This Row],[Resultat d''exploitation 2020 (Dhs)]]/Table2[[#This Row],[Charges personnel 2020]], "")</f>
        <v/>
      </c>
      <c r="AP75" s="5">
        <v>2.9022149482551329E-2</v>
      </c>
      <c r="AQ75" s="5">
        <v>3.1203294043449421E-2</v>
      </c>
      <c r="AT75">
        <v>1529753000045</v>
      </c>
      <c r="AU75">
        <v>21991</v>
      </c>
      <c r="AV75" t="s">
        <v>653</v>
      </c>
      <c r="AW75" t="s">
        <v>654</v>
      </c>
      <c r="AX75" t="s">
        <v>655</v>
      </c>
      <c r="AY75" t="s">
        <v>122</v>
      </c>
      <c r="AZ75">
        <v>5000000</v>
      </c>
      <c r="BC75" t="s">
        <v>656</v>
      </c>
      <c r="BD75" t="s">
        <v>657</v>
      </c>
      <c r="BE75" t="s">
        <v>10996</v>
      </c>
      <c r="BF75" t="s">
        <v>658</v>
      </c>
      <c r="BH75" t="s">
        <v>127</v>
      </c>
      <c r="BI75" t="s">
        <v>602</v>
      </c>
      <c r="BJ75" s="5">
        <v>0.1776735822329816</v>
      </c>
      <c r="BL75" s="5">
        <v>0.47168155044736498</v>
      </c>
      <c r="BN75" s="5">
        <v>0.18316257850874779</v>
      </c>
      <c r="BQ75" t="s">
        <v>659</v>
      </c>
      <c r="BR75" s="5">
        <v>0.24965149312164781</v>
      </c>
      <c r="BT75" s="5">
        <v>0.20610696737621331</v>
      </c>
      <c r="BU75" t="s">
        <v>406</v>
      </c>
      <c r="BV75" s="5"/>
      <c r="BW75" t="s">
        <v>87</v>
      </c>
    </row>
    <row r="76" spans="1:75" x14ac:dyDescent="0.3">
      <c r="A76" t="s">
        <v>660</v>
      </c>
      <c r="C76" t="s">
        <v>661</v>
      </c>
      <c r="E76" t="s">
        <v>411</v>
      </c>
      <c r="F76" s="4">
        <v>787073890</v>
      </c>
      <c r="M76" s="4">
        <v>11475394</v>
      </c>
      <c r="T76" s="4">
        <v>252588237</v>
      </c>
      <c r="AA76" s="4">
        <v>89269293</v>
      </c>
      <c r="AH76" s="5">
        <v>1.457981791264858E-2</v>
      </c>
      <c r="AL76" s="5">
        <f>IFERROR(Table2[[#This Row],[Resultat d''exploitation 2023 (Dhs)]]/Table2[[#This Row],[Charges personnel 2023]], "")</f>
        <v>0.12854805515262679</v>
      </c>
      <c r="AM76" s="5" t="str">
        <f>IFERROR(Table2[[#This Row],[Resultat d''exploitation 2022 (Dhs)]]/Table2[[#This Row],[Charges personnel 2022]], "")</f>
        <v/>
      </c>
      <c r="AN76" s="5" t="str">
        <f>IFERROR(Table2[[#This Row],[Resultat d''exploitation 2021 (Dhs)]]/Table2[[#This Row],[Charges personnel 2021]], "")</f>
        <v/>
      </c>
      <c r="AO76" s="5" t="str">
        <f>IFERROR(Table2[[#This Row],[Resultat d''exploitation 2020 (Dhs)]]/Table2[[#This Row],[Charges personnel 2020]], "")</f>
        <v/>
      </c>
      <c r="AP76" s="5">
        <v>0.11341920261133299</v>
      </c>
      <c r="AT76">
        <v>1655377000093</v>
      </c>
      <c r="AU76">
        <v>111367</v>
      </c>
      <c r="AV76" t="s">
        <v>92</v>
      </c>
      <c r="AW76" t="s">
        <v>662</v>
      </c>
      <c r="AX76" t="s">
        <v>663</v>
      </c>
      <c r="AY76" t="s">
        <v>82</v>
      </c>
      <c r="AZ76">
        <v>80625000</v>
      </c>
      <c r="BA76">
        <v>2001</v>
      </c>
      <c r="BB76">
        <v>24</v>
      </c>
      <c r="BC76" t="s">
        <v>664</v>
      </c>
      <c r="BD76" t="s">
        <v>665</v>
      </c>
      <c r="BE76" t="s">
        <v>10979</v>
      </c>
      <c r="BG76" t="s">
        <v>666</v>
      </c>
      <c r="BH76" t="s">
        <v>97</v>
      </c>
      <c r="BI76" t="s">
        <v>667</v>
      </c>
      <c r="BK76" t="s">
        <v>264</v>
      </c>
      <c r="BM76" t="s">
        <v>265</v>
      </c>
      <c r="BO76" t="s">
        <v>304</v>
      </c>
      <c r="BQ76" t="s">
        <v>212</v>
      </c>
      <c r="BS76" t="s">
        <v>266</v>
      </c>
      <c r="BU76" t="s">
        <v>214</v>
      </c>
      <c r="BV76" s="5"/>
      <c r="BW76" t="s">
        <v>267</v>
      </c>
    </row>
    <row r="77" spans="1:75" x14ac:dyDescent="0.3">
      <c r="A77" t="s">
        <v>668</v>
      </c>
      <c r="C77" t="s">
        <v>669</v>
      </c>
      <c r="E77" t="s">
        <v>78</v>
      </c>
      <c r="F77" s="4">
        <v>785657611</v>
      </c>
      <c r="M77" s="4">
        <v>20651029</v>
      </c>
      <c r="T77" s="4">
        <v>6991069</v>
      </c>
      <c r="AA77" s="4">
        <v>21907538</v>
      </c>
      <c r="AH77" s="5">
        <v>2.6285023795180929E-2</v>
      </c>
      <c r="AL77" s="5">
        <f>IFERROR(Table2[[#This Row],[Resultat d''exploitation 2023 (Dhs)]]/Table2[[#This Row],[Charges personnel 2023]], "")</f>
        <v>0.9426449014946362</v>
      </c>
      <c r="AM77" s="5" t="str">
        <f>IFERROR(Table2[[#This Row],[Resultat d''exploitation 2022 (Dhs)]]/Table2[[#This Row],[Charges personnel 2022]], "")</f>
        <v/>
      </c>
      <c r="AN77" s="5" t="str">
        <f>IFERROR(Table2[[#This Row],[Resultat d''exploitation 2021 (Dhs)]]/Table2[[#This Row],[Charges personnel 2021]], "")</f>
        <v/>
      </c>
      <c r="AO77" s="5" t="str">
        <f>IFERROR(Table2[[#This Row],[Resultat d''exploitation 2020 (Dhs)]]/Table2[[#This Row],[Charges personnel 2020]], "")</f>
        <v/>
      </c>
      <c r="AP77" s="5">
        <v>2.7884332428366181E-2</v>
      </c>
      <c r="AT77">
        <v>1530030000035</v>
      </c>
      <c r="AU77">
        <v>155327</v>
      </c>
      <c r="AV77" t="s">
        <v>92</v>
      </c>
      <c r="AW77" t="s">
        <v>670</v>
      </c>
      <c r="AX77" t="s">
        <v>671</v>
      </c>
      <c r="AY77" t="s">
        <v>82</v>
      </c>
      <c r="AZ77">
        <v>25000000</v>
      </c>
      <c r="BA77">
        <v>2006</v>
      </c>
      <c r="BB77">
        <v>19</v>
      </c>
      <c r="BC77" t="s">
        <v>672</v>
      </c>
      <c r="BD77" t="s">
        <v>673</v>
      </c>
      <c r="BE77" t="s">
        <v>10988</v>
      </c>
      <c r="BG77" t="s">
        <v>674</v>
      </c>
      <c r="BH77" t="s">
        <v>223</v>
      </c>
      <c r="BI77" t="s">
        <v>571</v>
      </c>
      <c r="BK77" t="s">
        <v>264</v>
      </c>
      <c r="BM77" t="s">
        <v>265</v>
      </c>
      <c r="BO77" t="s">
        <v>304</v>
      </c>
      <c r="BQ77" t="s">
        <v>212</v>
      </c>
      <c r="BS77" t="s">
        <v>266</v>
      </c>
      <c r="BU77" t="s">
        <v>214</v>
      </c>
      <c r="BV77" s="5"/>
      <c r="BW77" t="s">
        <v>267</v>
      </c>
    </row>
    <row r="78" spans="1:75" x14ac:dyDescent="0.3">
      <c r="A78" t="s">
        <v>675</v>
      </c>
      <c r="B78" t="s">
        <v>675</v>
      </c>
      <c r="C78" t="s">
        <v>676</v>
      </c>
      <c r="E78" t="s">
        <v>411</v>
      </c>
      <c r="F78" s="4">
        <v>782114263</v>
      </c>
      <c r="H78" s="4">
        <v>196825492</v>
      </c>
      <c r="I78" s="4">
        <v>144152257.21400321</v>
      </c>
      <c r="L78" s="5">
        <v>0.3654</v>
      </c>
      <c r="M78" s="4">
        <v>9747730</v>
      </c>
      <c r="O78" s="4">
        <v>7353928</v>
      </c>
      <c r="P78" s="4">
        <v>2467429.8751845388</v>
      </c>
      <c r="S78" s="5">
        <v>1.9803999999999999</v>
      </c>
      <c r="T78" s="4">
        <v>123707935</v>
      </c>
      <c r="V78" s="4">
        <v>0</v>
      </c>
      <c r="AA78" s="4">
        <v>11721278</v>
      </c>
      <c r="AC78" s="4">
        <v>10277413</v>
      </c>
      <c r="AD78" s="4">
        <v>8741526.750021264</v>
      </c>
      <c r="AG78" s="5">
        <v>0.1757</v>
      </c>
      <c r="AH78" s="5">
        <v>1.2463306784113721E-2</v>
      </c>
      <c r="AJ78" s="5">
        <v>3.7362680643013457E-2</v>
      </c>
      <c r="AK78" s="5">
        <v>1.7116831348131321E-2</v>
      </c>
      <c r="AL78" s="5">
        <f>IFERROR(Table2[[#This Row],[Resultat d''exploitation 2023 (Dhs)]]/Table2[[#This Row],[Charges personnel 2023]], "")</f>
        <v>0.83162689256239808</v>
      </c>
      <c r="AM78" s="5" t="str">
        <f>IFERROR(Table2[[#This Row],[Resultat d''exploitation 2022 (Dhs)]]/Table2[[#This Row],[Charges personnel 2022]], "")</f>
        <v/>
      </c>
      <c r="AN78" s="5">
        <f>IFERROR(Table2[[#This Row],[Resultat d''exploitation 2021 (Dhs)]]/Table2[[#This Row],[Charges personnel 2021]], "")</f>
        <v>0.71554271488359955</v>
      </c>
      <c r="AO78" s="5">
        <f>IFERROR(Table2[[#This Row],[Resultat d''exploitation 2020 (Dhs)]]/Table2[[#This Row],[Charges personnel 2020]], "")</f>
        <v>0.28226532340915583</v>
      </c>
      <c r="AP78" s="5">
        <v>1.49866567514573E-2</v>
      </c>
      <c r="AR78" s="5">
        <v>5.2215863380135737E-2</v>
      </c>
      <c r="AS78" s="5">
        <v>6.0640928688642813E-2</v>
      </c>
      <c r="AT78">
        <v>1526622000095</v>
      </c>
      <c r="AU78">
        <v>13415</v>
      </c>
      <c r="AV78" t="s">
        <v>92</v>
      </c>
      <c r="AW78" t="s">
        <v>677</v>
      </c>
      <c r="AX78" t="s">
        <v>678</v>
      </c>
      <c r="AY78" t="s">
        <v>82</v>
      </c>
      <c r="AZ78">
        <v>13600000</v>
      </c>
      <c r="BA78">
        <v>1949</v>
      </c>
      <c r="BB78">
        <v>76</v>
      </c>
      <c r="BC78" t="s">
        <v>679</v>
      </c>
      <c r="BD78" t="s">
        <v>680</v>
      </c>
      <c r="BE78" t="s">
        <v>10997</v>
      </c>
      <c r="BG78" t="s">
        <v>681</v>
      </c>
      <c r="BH78" t="s">
        <v>127</v>
      </c>
      <c r="BI78" t="s">
        <v>178</v>
      </c>
      <c r="BJ78" s="5">
        <v>1.3292943828782471</v>
      </c>
      <c r="BK78" t="s">
        <v>139</v>
      </c>
      <c r="BL78" s="5">
        <v>0.98760159341425502</v>
      </c>
      <c r="BM78" t="s">
        <v>140</v>
      </c>
      <c r="BO78" t="s">
        <v>682</v>
      </c>
      <c r="BP78" s="5">
        <v>0.15796074707201119</v>
      </c>
      <c r="BQ78" t="s">
        <v>128</v>
      </c>
      <c r="BR78" s="5">
        <v>-0.14669369057670231</v>
      </c>
      <c r="BS78" t="s">
        <v>142</v>
      </c>
      <c r="BT78" s="5">
        <v>0.71646715870123545</v>
      </c>
      <c r="BU78" t="s">
        <v>129</v>
      </c>
      <c r="BV78" s="5">
        <v>-0.50287058794125028</v>
      </c>
      <c r="BW78" t="s">
        <v>143</v>
      </c>
    </row>
    <row r="79" spans="1:75" x14ac:dyDescent="0.3">
      <c r="A79" t="s">
        <v>683</v>
      </c>
      <c r="B79" t="s">
        <v>683</v>
      </c>
      <c r="C79" t="s">
        <v>684</v>
      </c>
      <c r="E79" t="s">
        <v>78</v>
      </c>
      <c r="F79" s="4">
        <v>779775904</v>
      </c>
      <c r="G79" s="4">
        <v>819436637</v>
      </c>
      <c r="H79" s="4">
        <v>810964233</v>
      </c>
      <c r="I79" s="4">
        <v>803412158.70814335</v>
      </c>
      <c r="J79" s="5">
        <v>-4.8399999999999999E-2</v>
      </c>
      <c r="K79" s="5">
        <v>1.0447321417194899E-2</v>
      </c>
      <c r="L79" s="5">
        <v>9.4000000000000004E-3</v>
      </c>
      <c r="M79" s="4">
        <v>21150187</v>
      </c>
      <c r="N79" s="4">
        <v>15982911</v>
      </c>
      <c r="O79" s="4">
        <v>14316408</v>
      </c>
      <c r="P79" s="4">
        <v>17637560.675126281</v>
      </c>
      <c r="Q79" s="5">
        <v>0.32329999999999998</v>
      </c>
      <c r="R79" s="5">
        <v>0.11640510664406881</v>
      </c>
      <c r="S79" s="5">
        <v>-0.1883</v>
      </c>
      <c r="T79" s="4">
        <v>56623259</v>
      </c>
      <c r="U79" s="4">
        <v>69331772</v>
      </c>
      <c r="V79" s="4">
        <v>127637759</v>
      </c>
      <c r="W79" s="4">
        <v>154656196.53459349</v>
      </c>
      <c r="X79" s="5">
        <v>-0.18329999999999999</v>
      </c>
      <c r="Y79" s="5">
        <v>-0.45680829447969229</v>
      </c>
      <c r="Z79" s="5">
        <v>-0.17469999999999999</v>
      </c>
      <c r="AA79" s="4">
        <v>31656726</v>
      </c>
      <c r="AB79" s="4">
        <v>31054273</v>
      </c>
      <c r="AC79" s="4">
        <v>31264626</v>
      </c>
      <c r="AD79" s="4">
        <v>29197446.768771011</v>
      </c>
      <c r="AE79" s="5">
        <v>1.9400000000000001E-2</v>
      </c>
      <c r="AF79" s="5">
        <v>-6.7281470118977279E-3</v>
      </c>
      <c r="AG79" s="5">
        <v>7.0800000000000002E-2</v>
      </c>
      <c r="AH79" s="5">
        <v>2.712341698622172E-2</v>
      </c>
      <c r="AI79" s="5">
        <v>1.9504755191950249E-2</v>
      </c>
      <c r="AJ79" s="5">
        <v>1.7653562780493182E-2</v>
      </c>
      <c r="AK79" s="5">
        <v>2.195331559767133E-2</v>
      </c>
      <c r="AL79" s="5">
        <f>IFERROR(Table2[[#This Row],[Resultat d''exploitation 2023 (Dhs)]]/Table2[[#This Row],[Charges personnel 2023]], "")</f>
        <v>0.66811037250030214</v>
      </c>
      <c r="AM79" s="5">
        <f>IFERROR(Table2[[#This Row],[Resultat d''exploitation 2022 (Dhs)]]/Table2[[#This Row],[Charges personnel 2022]], "")</f>
        <v>0.51467670809746535</v>
      </c>
      <c r="AN79" s="5">
        <f>IFERROR(Table2[[#This Row],[Resultat d''exploitation 2021 (Dhs)]]/Table2[[#This Row],[Charges personnel 2021]], "")</f>
        <v>0.45791073912094776</v>
      </c>
      <c r="AO79" s="5">
        <f>IFERROR(Table2[[#This Row],[Resultat d''exploitation 2020 (Dhs)]]/Table2[[#This Row],[Charges personnel 2020]], "")</f>
        <v>0.60407887082753597</v>
      </c>
      <c r="AP79" s="5">
        <v>4.0597209836327537E-2</v>
      </c>
      <c r="AQ79" s="5">
        <v>3.7897101005504592E-2</v>
      </c>
      <c r="AR79" s="5">
        <v>3.8552410485901169E-2</v>
      </c>
      <c r="AS79" s="5">
        <v>3.634180345953366E-2</v>
      </c>
      <c r="AU79">
        <v>1525</v>
      </c>
      <c r="AV79" t="s">
        <v>443</v>
      </c>
      <c r="AW79" t="s">
        <v>685</v>
      </c>
      <c r="AX79" t="s">
        <v>686</v>
      </c>
      <c r="AY79" t="s">
        <v>82</v>
      </c>
      <c r="AZ79">
        <v>50000000</v>
      </c>
      <c r="BA79">
        <v>2001</v>
      </c>
      <c r="BB79">
        <v>24</v>
      </c>
      <c r="BC79" t="s">
        <v>687</v>
      </c>
      <c r="BD79" t="s">
        <v>688</v>
      </c>
      <c r="BE79" t="s">
        <v>10998</v>
      </c>
      <c r="BH79" t="s">
        <v>86</v>
      </c>
      <c r="BI79" t="s">
        <v>611</v>
      </c>
      <c r="BJ79" s="5">
        <v>-9.9043852998926818E-3</v>
      </c>
      <c r="BL79" s="5">
        <v>6.2409381227164662E-2</v>
      </c>
      <c r="BN79" s="5">
        <v>-0.28461058135115758</v>
      </c>
      <c r="BP79" s="5">
        <v>2.7323069347305658E-2</v>
      </c>
      <c r="BR79" s="5">
        <v>7.3037154647898062E-2</v>
      </c>
      <c r="BT79" s="5">
        <v>3.4153143180314822E-2</v>
      </c>
      <c r="BV79" s="5">
        <v>3.7599858129332642E-2</v>
      </c>
    </row>
    <row r="80" spans="1:75" x14ac:dyDescent="0.3">
      <c r="A80" t="s">
        <v>690</v>
      </c>
      <c r="B80" t="s">
        <v>690</v>
      </c>
      <c r="C80" t="s">
        <v>691</v>
      </c>
      <c r="E80" t="s">
        <v>78</v>
      </c>
      <c r="F80" s="4">
        <v>777580797</v>
      </c>
      <c r="G80" s="4">
        <v>865613711</v>
      </c>
      <c r="H80" s="4">
        <v>667393985</v>
      </c>
      <c r="I80" s="4">
        <v>495356628.07095683</v>
      </c>
      <c r="J80" s="5">
        <v>-0.1017</v>
      </c>
      <c r="K80" s="5">
        <v>0.2970055626138135</v>
      </c>
      <c r="L80" s="5">
        <v>0.3473</v>
      </c>
      <c r="M80" s="4">
        <v>34381528</v>
      </c>
      <c r="N80" s="4">
        <v>47699123</v>
      </c>
      <c r="O80" s="4">
        <v>33691384</v>
      </c>
      <c r="P80" s="4">
        <v>23010096.981286708</v>
      </c>
      <c r="Q80" s="5">
        <v>-0.2792</v>
      </c>
      <c r="R80" s="5">
        <v>0.41576620895122618</v>
      </c>
      <c r="S80" s="5">
        <v>0.4642</v>
      </c>
      <c r="T80" s="4">
        <v>277338449</v>
      </c>
      <c r="U80" s="4">
        <v>210535526</v>
      </c>
      <c r="V80" s="4">
        <v>131943892</v>
      </c>
      <c r="W80" s="4">
        <v>183817068.82139871</v>
      </c>
      <c r="X80" s="5">
        <v>0.31730000000000003</v>
      </c>
      <c r="Y80" s="5">
        <v>0.59564435161576101</v>
      </c>
      <c r="Z80" s="5">
        <v>-0.28220000000000001</v>
      </c>
      <c r="AA80" s="4">
        <v>33937277</v>
      </c>
      <c r="AB80" s="4">
        <v>30899824</v>
      </c>
      <c r="AC80" s="4">
        <v>29391124</v>
      </c>
      <c r="AD80" s="4">
        <v>26639285.77902656</v>
      </c>
      <c r="AE80" s="5">
        <v>9.8299999999999998E-2</v>
      </c>
      <c r="AF80" s="5">
        <v>5.133182385267062E-2</v>
      </c>
      <c r="AG80" s="5">
        <v>0.1033</v>
      </c>
      <c r="AH80" s="5">
        <v>4.421601990770356E-2</v>
      </c>
      <c r="AI80" s="5">
        <v>5.5104398640931418E-2</v>
      </c>
      <c r="AJ80" s="5">
        <v>5.0482001272456778E-2</v>
      </c>
      <c r="AK80" s="5">
        <v>4.6451577868037837E-2</v>
      </c>
      <c r="AL80" s="5">
        <f>IFERROR(Table2[[#This Row],[Resultat d''exploitation 2023 (Dhs)]]/Table2[[#This Row],[Charges personnel 2023]], "")</f>
        <v>1.0130903548920558</v>
      </c>
      <c r="AM80" s="5">
        <f>IFERROR(Table2[[#This Row],[Resultat d''exploitation 2022 (Dhs)]]/Table2[[#This Row],[Charges personnel 2022]], "")</f>
        <v>1.5436697309343899</v>
      </c>
      <c r="AN80" s="5">
        <f>IFERROR(Table2[[#This Row],[Resultat d''exploitation 2021 (Dhs)]]/Table2[[#This Row],[Charges personnel 2021]], "")</f>
        <v>1.1463115190831081</v>
      </c>
      <c r="AO80" s="5">
        <f>IFERROR(Table2[[#This Row],[Resultat d''exploitation 2020 (Dhs)]]/Table2[[#This Row],[Charges personnel 2020]], "")</f>
        <v>0.86376553681491131</v>
      </c>
      <c r="AP80" s="5">
        <v>4.3644695356333488E-2</v>
      </c>
      <c r="AQ80" s="5">
        <v>3.5697013121826583E-2</v>
      </c>
      <c r="AR80" s="5">
        <v>4.4038640833719833E-2</v>
      </c>
      <c r="AS80" s="5">
        <v>5.377799401365968E-2</v>
      </c>
      <c r="AT80">
        <v>83931000074</v>
      </c>
      <c r="AU80">
        <v>41335</v>
      </c>
      <c r="AV80" t="s">
        <v>92</v>
      </c>
      <c r="AW80" t="s">
        <v>692</v>
      </c>
      <c r="AX80" t="s">
        <v>693</v>
      </c>
      <c r="AY80" t="s">
        <v>122</v>
      </c>
      <c r="AZ80">
        <v>60000000</v>
      </c>
      <c r="BA80">
        <v>1982</v>
      </c>
      <c r="BB80">
        <v>43</v>
      </c>
      <c r="BC80" t="s">
        <v>694</v>
      </c>
      <c r="BD80" t="s">
        <v>695</v>
      </c>
      <c r="BE80" t="s">
        <v>696</v>
      </c>
      <c r="BH80" t="s">
        <v>127</v>
      </c>
      <c r="BI80" t="s">
        <v>224</v>
      </c>
      <c r="BJ80" s="5">
        <v>0.16218656184491631</v>
      </c>
      <c r="BL80" s="5">
        <v>0.14323516603110911</v>
      </c>
      <c r="BN80" s="5">
        <v>0.14694189122879009</v>
      </c>
      <c r="BP80" s="5">
        <v>8.4055387492227851E-2</v>
      </c>
      <c r="BR80" s="5">
        <v>-1.6306672642749209E-2</v>
      </c>
      <c r="BT80" s="5">
        <v>5.4591102282866899E-2</v>
      </c>
      <c r="BV80" s="5">
        <v>-6.7227738572935181E-2</v>
      </c>
    </row>
    <row r="81" spans="1:75" x14ac:dyDescent="0.3">
      <c r="A81" t="s">
        <v>697</v>
      </c>
      <c r="B81" t="s">
        <v>697</v>
      </c>
      <c r="F81" s="4">
        <v>775588340</v>
      </c>
      <c r="H81" s="4">
        <v>685372721</v>
      </c>
      <c r="I81" s="4">
        <v>775396222.42335105</v>
      </c>
      <c r="L81" s="5">
        <v>-0.11609999999999999</v>
      </c>
      <c r="M81" s="4">
        <v>21091395</v>
      </c>
      <c r="O81" s="4">
        <v>-41644753</v>
      </c>
      <c r="P81" s="4">
        <v>16679250.64082025</v>
      </c>
      <c r="S81" s="5">
        <v>-3.4967999999999999</v>
      </c>
      <c r="T81" s="4">
        <v>62564950</v>
      </c>
      <c r="V81" s="4">
        <v>63707511</v>
      </c>
      <c r="W81" s="4">
        <v>57695626.698061943</v>
      </c>
      <c r="Z81" s="5">
        <v>0.1042</v>
      </c>
      <c r="AA81" s="4">
        <v>139859909</v>
      </c>
      <c r="AC81" s="4">
        <v>129523665</v>
      </c>
      <c r="AD81" s="4">
        <v>138261811.48590949</v>
      </c>
      <c r="AG81" s="5">
        <v>-6.3200000000000006E-2</v>
      </c>
      <c r="AH81" s="5">
        <v>2.7194058899854011E-2</v>
      </c>
      <c r="AJ81" s="5">
        <v>-6.0762198033265463E-2</v>
      </c>
      <c r="AK81" s="5">
        <v>2.151061632553803E-2</v>
      </c>
      <c r="AL81" s="5">
        <f>IFERROR(Table2[[#This Row],[Resultat d''exploitation 2023 (Dhs)]]/Table2[[#This Row],[Charges personnel 2023]], "")</f>
        <v>0.15080372317416565</v>
      </c>
      <c r="AM81" s="5" t="str">
        <f>IFERROR(Table2[[#This Row],[Resultat d''exploitation 2022 (Dhs)]]/Table2[[#This Row],[Charges personnel 2022]], "")</f>
        <v/>
      </c>
      <c r="AN81" s="5">
        <f>IFERROR(Table2[[#This Row],[Resultat d''exploitation 2021 (Dhs)]]/Table2[[#This Row],[Charges personnel 2021]], "")</f>
        <v>-0.32152234883100322</v>
      </c>
      <c r="AO81" s="5">
        <f>IFERROR(Table2[[#This Row],[Resultat d''exploitation 2020 (Dhs)]]/Table2[[#This Row],[Charges personnel 2020]], "")</f>
        <v>0.12063526769660517</v>
      </c>
      <c r="AP81" s="5">
        <v>0.1803275033763401</v>
      </c>
      <c r="AR81" s="5">
        <v>0.1889828133384375</v>
      </c>
      <c r="AS81" s="5">
        <v>0.17831117496781049</v>
      </c>
      <c r="BE81" t="s">
        <v>10979</v>
      </c>
      <c r="BH81"/>
      <c r="BJ81" s="5">
        <v>1.23875815015495E-4</v>
      </c>
      <c r="BK81" t="s">
        <v>139</v>
      </c>
      <c r="BL81" s="5">
        <v>0.1245127531674186</v>
      </c>
      <c r="BM81" t="s">
        <v>140</v>
      </c>
      <c r="BN81" s="5">
        <v>4.1343722602272807E-2</v>
      </c>
      <c r="BO81" t="s">
        <v>141</v>
      </c>
      <c r="BP81" s="5">
        <v>5.7626400806818356E-3</v>
      </c>
      <c r="BQ81" t="s">
        <v>128</v>
      </c>
      <c r="BR81" s="5">
        <v>0.12437347048738021</v>
      </c>
      <c r="BS81" t="s">
        <v>142</v>
      </c>
      <c r="BT81" s="5">
        <v>0.11806971978717649</v>
      </c>
      <c r="BU81" t="s">
        <v>129</v>
      </c>
      <c r="BV81" s="5">
        <v>5.6380658456645083E-3</v>
      </c>
      <c r="BW81" t="s">
        <v>143</v>
      </c>
    </row>
    <row r="82" spans="1:75" x14ac:dyDescent="0.3">
      <c r="A82" t="s">
        <v>698</v>
      </c>
      <c r="B82" t="s">
        <v>698</v>
      </c>
      <c r="C82" t="s">
        <v>699</v>
      </c>
      <c r="E82" t="s">
        <v>78</v>
      </c>
      <c r="F82" s="4">
        <v>775512595</v>
      </c>
      <c r="G82" s="4">
        <v>638019411</v>
      </c>
      <c r="H82" s="4">
        <v>469289873</v>
      </c>
      <c r="I82" s="4">
        <v>408468859.77891898</v>
      </c>
      <c r="J82" s="5">
        <v>0.2155</v>
      </c>
      <c r="K82" s="5">
        <v>0.35954225247046828</v>
      </c>
      <c r="L82" s="5">
        <v>0.1489</v>
      </c>
      <c r="M82" s="4">
        <v>41739121</v>
      </c>
      <c r="N82" s="4">
        <v>45226049</v>
      </c>
      <c r="O82" s="4">
        <v>16845963</v>
      </c>
      <c r="P82" s="4">
        <v>28441605.605267599</v>
      </c>
      <c r="Q82" s="5">
        <v>-7.7100000000000002E-2</v>
      </c>
      <c r="R82" s="5">
        <v>1.6846817246363419</v>
      </c>
      <c r="S82" s="5">
        <v>-0.40770000000000001</v>
      </c>
      <c r="T82" s="4">
        <v>18444295</v>
      </c>
      <c r="U82" s="4">
        <v>15649325</v>
      </c>
      <c r="V82" s="4">
        <v>13294981</v>
      </c>
      <c r="W82" s="4">
        <v>14295678.494623659</v>
      </c>
      <c r="X82" s="5">
        <v>0.17860000000000001</v>
      </c>
      <c r="Y82" s="5">
        <v>0.17708517221649281</v>
      </c>
      <c r="Z82" s="5">
        <v>-7.0000000000000007E-2</v>
      </c>
      <c r="AA82" s="4">
        <v>133710539</v>
      </c>
      <c r="AB82" s="4">
        <v>110568542</v>
      </c>
      <c r="AC82" s="4">
        <v>92298643</v>
      </c>
      <c r="AD82" s="4">
        <v>79905326.811531469</v>
      </c>
      <c r="AE82" s="5">
        <v>0.20930000000000001</v>
      </c>
      <c r="AF82" s="5">
        <v>0.19794331104087851</v>
      </c>
      <c r="AG82" s="5">
        <v>0.15509999999999999</v>
      </c>
      <c r="AH82" s="5">
        <v>5.3821332198995417E-2</v>
      </c>
      <c r="AI82" s="5">
        <v>7.0885067476418831E-2</v>
      </c>
      <c r="AJ82" s="5">
        <v>3.5896711114411797E-2</v>
      </c>
      <c r="AK82" s="5">
        <v>6.9629801450865628E-2</v>
      </c>
      <c r="AL82" s="5">
        <f>IFERROR(Table2[[#This Row],[Resultat d''exploitation 2023 (Dhs)]]/Table2[[#This Row],[Charges personnel 2023]], "")</f>
        <v>0.31216029276495549</v>
      </c>
      <c r="AM82" s="5">
        <f>IFERROR(Table2[[#This Row],[Resultat d''exploitation 2022 (Dhs)]]/Table2[[#This Row],[Charges personnel 2022]], "")</f>
        <v>0.40903179314781957</v>
      </c>
      <c r="AN82" s="5">
        <f>IFERROR(Table2[[#This Row],[Resultat d''exploitation 2021 (Dhs)]]/Table2[[#This Row],[Charges personnel 2021]], "")</f>
        <v>0.18251582528683546</v>
      </c>
      <c r="AO82" s="5">
        <f>IFERROR(Table2[[#This Row],[Resultat d''exploitation 2020 (Dhs)]]/Table2[[#This Row],[Charges personnel 2020]], "")</f>
        <v>0.35594129628367999</v>
      </c>
      <c r="AP82" s="5">
        <v>0.17241568977999641</v>
      </c>
      <c r="AQ82" s="5">
        <v>0.17329965216371759</v>
      </c>
      <c r="AR82" s="5">
        <v>0.19667725282450321</v>
      </c>
      <c r="AS82" s="5">
        <v>0.19562158754226619</v>
      </c>
      <c r="AT82">
        <v>81241000051</v>
      </c>
      <c r="AU82">
        <v>209031</v>
      </c>
      <c r="AV82" t="s">
        <v>92</v>
      </c>
      <c r="AW82" t="s">
        <v>700</v>
      </c>
      <c r="AX82" t="s">
        <v>701</v>
      </c>
      <c r="AY82" t="s">
        <v>82</v>
      </c>
      <c r="AZ82">
        <v>20000000</v>
      </c>
      <c r="BA82">
        <v>2009</v>
      </c>
      <c r="BB82">
        <v>16</v>
      </c>
      <c r="BC82" t="s">
        <v>702</v>
      </c>
      <c r="BD82" t="s">
        <v>703</v>
      </c>
      <c r="BE82" t="s">
        <v>704</v>
      </c>
      <c r="BG82" t="s">
        <v>705</v>
      </c>
      <c r="BH82" t="s">
        <v>97</v>
      </c>
      <c r="BI82" t="s">
        <v>408</v>
      </c>
      <c r="BJ82" s="5">
        <v>0.23825464980994249</v>
      </c>
      <c r="BL82" s="5">
        <v>0.13639608710670401</v>
      </c>
      <c r="BN82" s="5">
        <v>8.8643696955807094E-2</v>
      </c>
      <c r="BP82" s="5">
        <v>0.18721662384793741</v>
      </c>
      <c r="BR82" s="5">
        <v>-8.2259786158584314E-2</v>
      </c>
      <c r="BT82" s="5">
        <v>-4.2806456480129929E-2</v>
      </c>
      <c r="BV82" s="5">
        <v>-4.1217713957172553E-2</v>
      </c>
    </row>
    <row r="83" spans="1:75" x14ac:dyDescent="0.3">
      <c r="A83" t="s">
        <v>706</v>
      </c>
      <c r="B83" t="s">
        <v>706</v>
      </c>
      <c r="C83" t="s">
        <v>707</v>
      </c>
      <c r="E83" t="s">
        <v>78</v>
      </c>
      <c r="F83" s="4">
        <v>775074974</v>
      </c>
      <c r="G83" s="4">
        <v>697197961</v>
      </c>
      <c r="H83" s="4">
        <v>521478287</v>
      </c>
      <c r="I83" s="4">
        <v>616696176.679281</v>
      </c>
      <c r="J83" s="5">
        <v>0.11169999999999999</v>
      </c>
      <c r="K83" s="5">
        <v>0.33696450721063292</v>
      </c>
      <c r="L83" s="5">
        <v>-0.15440000000000001</v>
      </c>
      <c r="M83" s="4">
        <v>44153839</v>
      </c>
      <c r="N83" s="4">
        <v>35419412</v>
      </c>
      <c r="O83" s="4">
        <v>14639823</v>
      </c>
      <c r="P83" s="4">
        <v>16838995.859213252</v>
      </c>
      <c r="Q83" s="5">
        <v>0.24660000000000001</v>
      </c>
      <c r="R83" s="5">
        <v>1.419387993966867</v>
      </c>
      <c r="S83" s="5">
        <v>-0.13059999999999999</v>
      </c>
      <c r="T83" s="4">
        <v>173751528</v>
      </c>
      <c r="U83" s="4">
        <v>65092544</v>
      </c>
      <c r="V83" s="4">
        <v>78529798</v>
      </c>
      <c r="W83" s="4">
        <v>112105350.4639543</v>
      </c>
      <c r="X83" s="5">
        <v>1.6693</v>
      </c>
      <c r="Y83" s="5">
        <v>-0.17111025804497801</v>
      </c>
      <c r="Z83" s="5">
        <v>-0.29949999999999999</v>
      </c>
      <c r="AA83" s="4">
        <v>2376385</v>
      </c>
      <c r="AB83" s="4">
        <v>2806311</v>
      </c>
      <c r="AC83" s="4">
        <v>3063370</v>
      </c>
      <c r="AD83" s="4">
        <v>2525032.970656116</v>
      </c>
      <c r="AE83" s="5">
        <v>-0.1532</v>
      </c>
      <c r="AF83" s="5">
        <v>-8.3913794285378526E-2</v>
      </c>
      <c r="AG83" s="5">
        <v>0.2132</v>
      </c>
      <c r="AH83" s="5">
        <v>5.6967184441695053E-2</v>
      </c>
      <c r="AI83" s="5">
        <v>5.0802518052688338E-2</v>
      </c>
      <c r="AJ83" s="5">
        <v>2.807369619207175E-2</v>
      </c>
      <c r="AK83" s="5">
        <v>2.730517310790876E-2</v>
      </c>
      <c r="AL83" s="5">
        <f>IFERROR(Table2[[#This Row],[Resultat d''exploitation 2023 (Dhs)]]/Table2[[#This Row],[Charges personnel 2023]], "")</f>
        <v>18.580254882941947</v>
      </c>
      <c r="AM83" s="5">
        <f>IFERROR(Table2[[#This Row],[Resultat d''exploitation 2022 (Dhs)]]/Table2[[#This Row],[Charges personnel 2022]], "")</f>
        <v>12.621342395764405</v>
      </c>
      <c r="AN83" s="5">
        <f>IFERROR(Table2[[#This Row],[Resultat d''exploitation 2021 (Dhs)]]/Table2[[#This Row],[Charges personnel 2021]], "")</f>
        <v>4.7789927432859889</v>
      </c>
      <c r="AO83" s="5">
        <f>IFERROR(Table2[[#This Row],[Resultat d''exploitation 2020 (Dhs)]]/Table2[[#This Row],[Charges personnel 2020]], "")</f>
        <v>6.6688221717903868</v>
      </c>
      <c r="AP83" s="5">
        <v>3.066006618348124E-3</v>
      </c>
      <c r="AQ83" s="5">
        <v>4.0251279507112613E-3</v>
      </c>
      <c r="AR83" s="5">
        <v>5.8743960704925767E-3</v>
      </c>
      <c r="AS83" s="5">
        <v>4.0944521243063987E-3</v>
      </c>
      <c r="AT83">
        <v>103001000060</v>
      </c>
      <c r="AU83">
        <v>1177</v>
      </c>
      <c r="AV83" t="s">
        <v>708</v>
      </c>
      <c r="AW83" t="s">
        <v>709</v>
      </c>
      <c r="AX83" t="s">
        <v>710</v>
      </c>
      <c r="AY83" t="s">
        <v>122</v>
      </c>
      <c r="AZ83">
        <v>25000000</v>
      </c>
      <c r="BA83">
        <v>1998</v>
      </c>
      <c r="BB83">
        <v>27</v>
      </c>
      <c r="BC83" t="s">
        <v>711</v>
      </c>
      <c r="BD83" t="s">
        <v>712</v>
      </c>
      <c r="BE83" t="s">
        <v>713</v>
      </c>
      <c r="BH83" t="s">
        <v>176</v>
      </c>
      <c r="BI83" t="s">
        <v>178</v>
      </c>
      <c r="BJ83" s="5">
        <v>7.9172374722686678E-2</v>
      </c>
      <c r="BL83" s="5">
        <v>0.37895711453911241</v>
      </c>
      <c r="BN83" s="5">
        <v>0.15726840718742019</v>
      </c>
      <c r="BP83" s="5">
        <v>-2.002142026755627E-2</v>
      </c>
      <c r="BR83" s="5">
        <v>0.27779133976947962</v>
      </c>
      <c r="BT83" s="5">
        <v>0.40712985269086088</v>
      </c>
      <c r="BV83" s="5">
        <v>-9.1916543930929073E-2</v>
      </c>
    </row>
    <row r="84" spans="1:75" x14ac:dyDescent="0.3">
      <c r="A84" t="s">
        <v>714</v>
      </c>
      <c r="C84" t="s">
        <v>715</v>
      </c>
      <c r="E84" t="s">
        <v>411</v>
      </c>
      <c r="F84" s="4">
        <v>774815280</v>
      </c>
      <c r="M84" s="4">
        <v>63911186</v>
      </c>
      <c r="T84" s="4">
        <v>89493212</v>
      </c>
      <c r="AA84" s="4">
        <v>51258692</v>
      </c>
      <c r="AH84" s="5">
        <v>8.2485706786784074E-2</v>
      </c>
      <c r="AL84" s="5">
        <f>IFERROR(Table2[[#This Row],[Resultat d''exploitation 2023 (Dhs)]]/Table2[[#This Row],[Charges personnel 2023]], "")</f>
        <v>1.2468360683101316</v>
      </c>
      <c r="AM84" s="5" t="str">
        <f>IFERROR(Table2[[#This Row],[Resultat d''exploitation 2022 (Dhs)]]/Table2[[#This Row],[Charges personnel 2022]], "")</f>
        <v/>
      </c>
      <c r="AN84" s="5" t="str">
        <f>IFERROR(Table2[[#This Row],[Resultat d''exploitation 2021 (Dhs)]]/Table2[[#This Row],[Charges personnel 2021]], "")</f>
        <v/>
      </c>
      <c r="AO84" s="5" t="str">
        <f>IFERROR(Table2[[#This Row],[Resultat d''exploitation 2020 (Dhs)]]/Table2[[#This Row],[Charges personnel 2020]], "")</f>
        <v/>
      </c>
      <c r="AP84" s="5">
        <v>6.6156015921627148E-2</v>
      </c>
      <c r="AT84">
        <v>1535843000030</v>
      </c>
      <c r="AU84">
        <v>253639</v>
      </c>
      <c r="AV84" t="s">
        <v>92</v>
      </c>
      <c r="AW84" t="s">
        <v>716</v>
      </c>
      <c r="AX84" t="s">
        <v>717</v>
      </c>
      <c r="AY84" t="s">
        <v>82</v>
      </c>
      <c r="AZ84">
        <v>15000000</v>
      </c>
      <c r="BA84">
        <v>1994</v>
      </c>
      <c r="BB84">
        <v>31</v>
      </c>
      <c r="BC84" t="s">
        <v>718</v>
      </c>
      <c r="BD84" t="s">
        <v>719</v>
      </c>
      <c r="BE84" t="s">
        <v>720</v>
      </c>
      <c r="BG84" t="s">
        <v>721</v>
      </c>
      <c r="BH84" t="s">
        <v>86</v>
      </c>
      <c r="BI84" t="s">
        <v>195</v>
      </c>
      <c r="BK84" t="s">
        <v>264</v>
      </c>
      <c r="BM84" t="s">
        <v>265</v>
      </c>
      <c r="BO84" t="s">
        <v>304</v>
      </c>
      <c r="BQ84" t="s">
        <v>212</v>
      </c>
      <c r="BS84" t="s">
        <v>266</v>
      </c>
      <c r="BU84" t="s">
        <v>214</v>
      </c>
      <c r="BV84" s="5"/>
      <c r="BW84" t="s">
        <v>267</v>
      </c>
    </row>
    <row r="85" spans="1:75" x14ac:dyDescent="0.3">
      <c r="A85" t="s">
        <v>722</v>
      </c>
      <c r="B85" t="s">
        <v>722</v>
      </c>
      <c r="F85" s="4">
        <v>771020473</v>
      </c>
      <c r="G85" s="4">
        <v>866217810</v>
      </c>
      <c r="H85" s="4">
        <v>620257889</v>
      </c>
      <c r="I85" s="4">
        <v>410766813.90728468</v>
      </c>
      <c r="J85" s="5">
        <v>-0.1099</v>
      </c>
      <c r="K85" s="5">
        <v>0.39654460727060581</v>
      </c>
      <c r="L85" s="5">
        <v>0.51</v>
      </c>
      <c r="M85" s="4">
        <v>24192224</v>
      </c>
      <c r="N85" s="4">
        <v>29658237</v>
      </c>
      <c r="O85" s="4">
        <v>69634844</v>
      </c>
      <c r="P85" s="4">
        <v>46128010.068892419</v>
      </c>
      <c r="Q85" s="5">
        <v>-0.18429999999999999</v>
      </c>
      <c r="R85" s="5">
        <v>-0.57408912986148142</v>
      </c>
      <c r="S85" s="5">
        <v>0.50960000000000005</v>
      </c>
      <c r="T85" s="4">
        <v>24291474</v>
      </c>
      <c r="U85" s="4">
        <v>79332050</v>
      </c>
      <c r="V85" s="4">
        <v>644994470</v>
      </c>
      <c r="W85" s="4">
        <v>958814434.36896074</v>
      </c>
      <c r="X85" s="5">
        <v>-0.69379999999999997</v>
      </c>
      <c r="Y85" s="5">
        <v>-0.87700351911544294</v>
      </c>
      <c r="Z85" s="5">
        <v>-0.32729999999999998</v>
      </c>
      <c r="AA85" s="4">
        <v>13050545</v>
      </c>
      <c r="AB85" s="4">
        <v>10545042</v>
      </c>
      <c r="AC85" s="4">
        <v>1145462</v>
      </c>
      <c r="AD85" s="4">
        <v>1006380.249516781</v>
      </c>
      <c r="AE85" s="5">
        <v>0.23760000000000001</v>
      </c>
      <c r="AF85" s="5">
        <v>8.2059291360167332</v>
      </c>
      <c r="AG85" s="5">
        <v>0.13819999999999999</v>
      </c>
      <c r="AH85" s="5">
        <v>3.1376889261927547E-2</v>
      </c>
      <c r="AI85" s="5">
        <v>3.4238775349123798E-2</v>
      </c>
      <c r="AJ85" s="5">
        <v>0.11226756682170951</v>
      </c>
      <c r="AK85" s="5">
        <v>0.11229731445467769</v>
      </c>
      <c r="AL85" s="5">
        <f>IFERROR(Table2[[#This Row],[Resultat d''exploitation 2023 (Dhs)]]/Table2[[#This Row],[Charges personnel 2023]], "")</f>
        <v>1.853732851769792</v>
      </c>
      <c r="AM85" s="5">
        <f>IFERROR(Table2[[#This Row],[Resultat d''exploitation 2022 (Dhs)]]/Table2[[#This Row],[Charges personnel 2022]], "")</f>
        <v>2.8125290539383343</v>
      </c>
      <c r="AN85" s="5">
        <f>IFERROR(Table2[[#This Row],[Resultat d''exploitation 2021 (Dhs)]]/Table2[[#This Row],[Charges personnel 2021]], "")</f>
        <v>60.791928496973277</v>
      </c>
      <c r="AO85" s="5">
        <f>IFERROR(Table2[[#This Row],[Resultat d''exploitation 2020 (Dhs)]]/Table2[[#This Row],[Charges personnel 2020]], "")</f>
        <v>45.835567710158301</v>
      </c>
      <c r="AP85" s="5">
        <v>1.6926327454342451E-2</v>
      </c>
      <c r="AQ85" s="5">
        <v>1.217366103336065E-2</v>
      </c>
      <c r="AR85" s="5">
        <v>1.8467511986776199E-3</v>
      </c>
      <c r="AS85" s="5">
        <v>2.4500037866835409E-3</v>
      </c>
      <c r="BE85" t="s">
        <v>10979</v>
      </c>
      <c r="BH85"/>
      <c r="BJ85" s="5">
        <v>0.23355027245921781</v>
      </c>
      <c r="BL85" s="5">
        <v>-0.1935631614542456</v>
      </c>
      <c r="BN85" s="5">
        <v>-0.70629831710903668</v>
      </c>
      <c r="BP85" s="5">
        <v>1.349392156336271</v>
      </c>
      <c r="BR85" s="5">
        <v>-0.34624728594317111</v>
      </c>
      <c r="BT85" s="5">
        <v>-0.65674660300077714</v>
      </c>
      <c r="BV85" s="5">
        <v>0.9045775504978002</v>
      </c>
    </row>
    <row r="86" spans="1:75" x14ac:dyDescent="0.3">
      <c r="A86" t="s">
        <v>723</v>
      </c>
      <c r="B86" t="s">
        <v>724</v>
      </c>
      <c r="C86" t="s">
        <v>725</v>
      </c>
      <c r="E86" t="s">
        <v>78</v>
      </c>
      <c r="F86" s="4">
        <v>769496525</v>
      </c>
      <c r="G86" s="4">
        <v>651398057</v>
      </c>
      <c r="J86" s="5">
        <v>0.18129999999999999</v>
      </c>
      <c r="M86" s="4">
        <v>370063393</v>
      </c>
      <c r="N86" s="4">
        <v>218339366</v>
      </c>
      <c r="Q86" s="5">
        <v>0.69489999999999996</v>
      </c>
      <c r="T86" s="4">
        <v>4383451395</v>
      </c>
      <c r="U86" s="4">
        <v>4546677102</v>
      </c>
      <c r="X86" s="5">
        <v>-3.5900000000000001E-2</v>
      </c>
      <c r="AA86" s="4">
        <v>36342640</v>
      </c>
      <c r="AB86" s="4">
        <v>34035062</v>
      </c>
      <c r="AE86" s="5">
        <v>6.7799999999999999E-2</v>
      </c>
      <c r="AH86" s="5">
        <v>0.48091626274725541</v>
      </c>
      <c r="AI86" s="5">
        <v>0.33518578026707258</v>
      </c>
      <c r="AL86" s="5">
        <f>IFERROR(Table2[[#This Row],[Resultat d''exploitation 2023 (Dhs)]]/Table2[[#This Row],[Charges personnel 2023]], "")</f>
        <v>10.182622753878089</v>
      </c>
      <c r="AM86" s="5">
        <f>IFERROR(Table2[[#This Row],[Resultat d''exploitation 2022 (Dhs)]]/Table2[[#This Row],[Charges personnel 2022]], "")</f>
        <v>6.4151305497842195</v>
      </c>
      <c r="AN86" s="5" t="str">
        <f>IFERROR(Table2[[#This Row],[Resultat d''exploitation 2021 (Dhs)]]/Table2[[#This Row],[Charges personnel 2021]], "")</f>
        <v/>
      </c>
      <c r="AO86" s="5" t="str">
        <f>IFERROR(Table2[[#This Row],[Resultat d''exploitation 2020 (Dhs)]]/Table2[[#This Row],[Charges personnel 2020]], "")</f>
        <v/>
      </c>
      <c r="AP86" s="5">
        <v>4.7229115167219241E-2</v>
      </c>
      <c r="AQ86" s="5">
        <v>5.224925317822985E-2</v>
      </c>
      <c r="AT86">
        <v>1538388000088</v>
      </c>
      <c r="AU86">
        <v>63827</v>
      </c>
      <c r="AV86" t="s">
        <v>298</v>
      </c>
      <c r="AW86" t="s">
        <v>726</v>
      </c>
      <c r="AX86" t="s">
        <v>727</v>
      </c>
      <c r="AY86" t="s">
        <v>82</v>
      </c>
      <c r="AZ86">
        <v>2675786500</v>
      </c>
      <c r="BA86">
        <v>2006</v>
      </c>
      <c r="BB86">
        <v>19</v>
      </c>
      <c r="BD86" t="s">
        <v>728</v>
      </c>
      <c r="BE86" t="s">
        <v>729</v>
      </c>
      <c r="BG86" t="s">
        <v>730</v>
      </c>
      <c r="BH86" t="s">
        <v>138</v>
      </c>
      <c r="BI86" t="s">
        <v>98</v>
      </c>
      <c r="BJ86" s="5">
        <v>0.18130000040819899</v>
      </c>
      <c r="BK86" t="s">
        <v>209</v>
      </c>
      <c r="BL86" s="5">
        <v>0.69490000717506883</v>
      </c>
      <c r="BM86" t="s">
        <v>210</v>
      </c>
      <c r="BN86" s="5">
        <v>-3.5899999788460923E-2</v>
      </c>
      <c r="BO86" t="s">
        <v>211</v>
      </c>
      <c r="BP86" s="5">
        <v>6.7800023399399167E-2</v>
      </c>
      <c r="BQ86" t="s">
        <v>405</v>
      </c>
      <c r="BR86" s="5">
        <v>0.43477525318665439</v>
      </c>
      <c r="BS86" t="s">
        <v>213</v>
      </c>
      <c r="BT86" s="5">
        <v>0.58728223453232675</v>
      </c>
      <c r="BU86" t="s">
        <v>406</v>
      </c>
      <c r="BV86" s="5">
        <v>-9.6080569685583539E-2</v>
      </c>
      <c r="BW86" t="s">
        <v>407</v>
      </c>
    </row>
    <row r="87" spans="1:75" x14ac:dyDescent="0.3">
      <c r="A87" t="s">
        <v>731</v>
      </c>
      <c r="B87" t="s">
        <v>731</v>
      </c>
      <c r="C87" t="s">
        <v>732</v>
      </c>
      <c r="E87" t="s">
        <v>78</v>
      </c>
      <c r="F87" s="4">
        <v>768995165</v>
      </c>
      <c r="G87" s="4">
        <v>707772816</v>
      </c>
      <c r="H87" s="4">
        <v>703813585</v>
      </c>
      <c r="I87" s="4">
        <v>735668009.8254416</v>
      </c>
      <c r="J87" s="5">
        <v>8.6500000000000007E-2</v>
      </c>
      <c r="K87" s="5">
        <v>5.6253972420836004E-3</v>
      </c>
      <c r="L87" s="5">
        <v>-4.3299999999999998E-2</v>
      </c>
      <c r="M87" s="4">
        <v>26614356</v>
      </c>
      <c r="N87" s="4">
        <v>23512992</v>
      </c>
      <c r="O87" s="4">
        <v>23103439</v>
      </c>
      <c r="P87" s="4">
        <v>25093340.93624416</v>
      </c>
      <c r="Q87" s="5">
        <v>0.13189999999999999</v>
      </c>
      <c r="R87" s="5">
        <v>1.7726928012751601E-2</v>
      </c>
      <c r="S87" s="5">
        <v>-7.9299999999999995E-2</v>
      </c>
      <c r="T87" s="4">
        <v>76205978</v>
      </c>
      <c r="U87" s="4">
        <v>67355469</v>
      </c>
      <c r="V87" s="4">
        <v>79566095</v>
      </c>
      <c r="W87" s="4">
        <v>80958582.621082619</v>
      </c>
      <c r="X87" s="5">
        <v>0.13139999999999999</v>
      </c>
      <c r="Y87" s="5">
        <v>-0.153465191423558</v>
      </c>
      <c r="Z87" s="5">
        <v>-1.72E-2</v>
      </c>
      <c r="AA87" s="4">
        <v>25343884</v>
      </c>
      <c r="AB87" s="4">
        <v>23119762</v>
      </c>
      <c r="AC87" s="4">
        <v>21263846</v>
      </c>
      <c r="AD87" s="4">
        <v>19977307.40323187</v>
      </c>
      <c r="AE87" s="5">
        <v>9.6199999999999994E-2</v>
      </c>
      <c r="AF87" s="5">
        <v>8.7280353704593236E-2</v>
      </c>
      <c r="AG87" s="5">
        <v>6.4399999999999999E-2</v>
      </c>
      <c r="AH87" s="5">
        <v>3.460926311545795E-2</v>
      </c>
      <c r="AI87" s="5">
        <v>3.3221100709807418E-2</v>
      </c>
      <c r="AJ87" s="5">
        <v>3.2826077092558539E-2</v>
      </c>
      <c r="AK87" s="5">
        <v>3.4109599168513902E-2</v>
      </c>
      <c r="AL87" s="5">
        <f>IFERROR(Table2[[#This Row],[Resultat d''exploitation 2023 (Dhs)]]/Table2[[#This Row],[Charges personnel 2023]], "")</f>
        <v>1.0501293329783232</v>
      </c>
      <c r="AM87" s="5">
        <f>IFERROR(Table2[[#This Row],[Resultat d''exploitation 2022 (Dhs)]]/Table2[[#This Row],[Charges personnel 2022]], "")</f>
        <v>1.0170083930794789</v>
      </c>
      <c r="AN87" s="5">
        <f>IFERROR(Table2[[#This Row],[Resultat d''exploitation 2021 (Dhs)]]/Table2[[#This Row],[Charges personnel 2021]], "")</f>
        <v>1.0865127127049359</v>
      </c>
      <c r="AO87" s="5">
        <f>IFERROR(Table2[[#This Row],[Resultat d''exploitation 2020 (Dhs)]]/Table2[[#This Row],[Charges personnel 2020]], "")</f>
        <v>1.2560922465549402</v>
      </c>
      <c r="AP87" s="5">
        <v>3.2957143495173993E-2</v>
      </c>
      <c r="AQ87" s="5">
        <v>3.2665512827494643E-2</v>
      </c>
      <c r="AR87" s="5">
        <v>3.0212326748424442E-2</v>
      </c>
      <c r="AS87" s="5">
        <v>2.7155329763451402E-2</v>
      </c>
      <c r="AT87">
        <v>223229000009</v>
      </c>
      <c r="AU87">
        <v>30737</v>
      </c>
      <c r="AV87" t="s">
        <v>494</v>
      </c>
      <c r="AW87" t="s">
        <v>733</v>
      </c>
      <c r="AX87" t="s">
        <v>734</v>
      </c>
      <c r="AY87" t="s">
        <v>82</v>
      </c>
      <c r="AZ87">
        <v>10000000</v>
      </c>
      <c r="BA87">
        <v>2008</v>
      </c>
      <c r="BB87">
        <v>17</v>
      </c>
      <c r="BC87" t="s">
        <v>735</v>
      </c>
      <c r="BD87" t="s">
        <v>736</v>
      </c>
      <c r="BE87" t="s">
        <v>10979</v>
      </c>
      <c r="BH87" t="s">
        <v>138</v>
      </c>
      <c r="BI87" t="s">
        <v>611</v>
      </c>
      <c r="BJ87" s="5">
        <v>1.487817390487756E-2</v>
      </c>
      <c r="BL87" s="5">
        <v>1.9809746254607189E-2</v>
      </c>
      <c r="BN87" s="5">
        <v>-1.996395664359674E-2</v>
      </c>
      <c r="BP87" s="5">
        <v>8.2543624323496489E-2</v>
      </c>
      <c r="BR87" s="5">
        <v>4.8592752081313417E-3</v>
      </c>
      <c r="BT87" s="5">
        <v>-5.7950438817736427E-2</v>
      </c>
      <c r="BV87" s="5">
        <v>6.6673470923378941E-2</v>
      </c>
    </row>
    <row r="88" spans="1:75" x14ac:dyDescent="0.3">
      <c r="A88" t="s">
        <v>737</v>
      </c>
      <c r="C88" t="s">
        <v>737</v>
      </c>
      <c r="E88" t="s">
        <v>78</v>
      </c>
      <c r="G88" s="4">
        <v>768150271</v>
      </c>
      <c r="N88" s="4">
        <v>95806307</v>
      </c>
      <c r="U88" s="4">
        <v>118147436</v>
      </c>
      <c r="AB88" s="4">
        <v>73028191</v>
      </c>
      <c r="AI88" s="5">
        <v>0.1247233915250418</v>
      </c>
      <c r="AL88" s="5" t="str">
        <f>IFERROR(Table2[[#This Row],[Resultat d''exploitation 2023 (Dhs)]]/Table2[[#This Row],[Charges personnel 2023]], "")</f>
        <v/>
      </c>
      <c r="AM88" s="5">
        <f>IFERROR(Table2[[#This Row],[Resultat d''exploitation 2022 (Dhs)]]/Table2[[#This Row],[Charges personnel 2022]], "")</f>
        <v>1.3119085340618666</v>
      </c>
      <c r="AN88" s="5" t="str">
        <f>IFERROR(Table2[[#This Row],[Resultat d''exploitation 2021 (Dhs)]]/Table2[[#This Row],[Charges personnel 2021]], "")</f>
        <v/>
      </c>
      <c r="AO88" s="5" t="str">
        <f>IFERROR(Table2[[#This Row],[Resultat d''exploitation 2020 (Dhs)]]/Table2[[#This Row],[Charges personnel 2020]], "")</f>
        <v/>
      </c>
      <c r="AQ88" s="5">
        <v>9.5070188421504831E-2</v>
      </c>
      <c r="AT88">
        <v>1539847000077</v>
      </c>
      <c r="AU88">
        <v>64923</v>
      </c>
      <c r="AV88" t="s">
        <v>92</v>
      </c>
      <c r="AW88" t="s">
        <v>738</v>
      </c>
      <c r="AX88" t="s">
        <v>739</v>
      </c>
      <c r="AY88" t="s">
        <v>82</v>
      </c>
      <c r="AZ88">
        <v>31153100</v>
      </c>
      <c r="BA88">
        <v>1992</v>
      </c>
      <c r="BB88">
        <v>33</v>
      </c>
      <c r="BC88" t="s">
        <v>740</v>
      </c>
      <c r="BD88" t="s">
        <v>741</v>
      </c>
      <c r="BE88" t="s">
        <v>742</v>
      </c>
      <c r="BF88" t="s">
        <v>743</v>
      </c>
      <c r="BH88" t="s">
        <v>86</v>
      </c>
      <c r="BI88" t="s">
        <v>611</v>
      </c>
      <c r="BK88" t="s">
        <v>472</v>
      </c>
      <c r="BM88" t="s">
        <v>473</v>
      </c>
      <c r="BO88" t="s">
        <v>474</v>
      </c>
      <c r="BQ88" t="s">
        <v>475</v>
      </c>
      <c r="BS88" t="s">
        <v>476</v>
      </c>
      <c r="BU88" t="s">
        <v>477</v>
      </c>
      <c r="BV88" s="5"/>
      <c r="BW88" t="s">
        <v>478</v>
      </c>
    </row>
    <row r="89" spans="1:75" x14ac:dyDescent="0.3">
      <c r="A89" t="s">
        <v>744</v>
      </c>
      <c r="B89" t="s">
        <v>744</v>
      </c>
      <c r="F89" s="4">
        <v>765221318</v>
      </c>
      <c r="G89" s="4">
        <v>852424326</v>
      </c>
      <c r="H89" s="4">
        <v>796563539</v>
      </c>
      <c r="I89" s="4">
        <v>801533043.87200642</v>
      </c>
      <c r="J89" s="5">
        <v>-0.1023</v>
      </c>
      <c r="K89" s="5">
        <v>7.0127220573172597E-2</v>
      </c>
      <c r="L89" s="5">
        <v>-6.1999999999999998E-3</v>
      </c>
      <c r="M89" s="4">
        <v>389195481</v>
      </c>
      <c r="N89" s="4">
        <v>472668789</v>
      </c>
      <c r="O89" s="4">
        <v>433953321</v>
      </c>
      <c r="P89" s="4">
        <v>443126029.8172164</v>
      </c>
      <c r="Q89" s="5">
        <v>-0.17660000000000001</v>
      </c>
      <c r="R89" s="5">
        <v>8.9215743091409505E-2</v>
      </c>
      <c r="S89" s="5">
        <v>-2.07E-2</v>
      </c>
      <c r="T89" s="4">
        <v>6308349</v>
      </c>
      <c r="U89" s="4">
        <v>6414183</v>
      </c>
      <c r="V89" s="4">
        <v>6715382</v>
      </c>
      <c r="W89" s="4">
        <v>5807144.5866482183</v>
      </c>
      <c r="X89" s="5">
        <v>-1.6500000000000001E-2</v>
      </c>
      <c r="Y89" s="5">
        <v>-4.4852102233350198E-2</v>
      </c>
      <c r="Z89" s="5">
        <v>0.15640000000000001</v>
      </c>
      <c r="AA89" s="4">
        <v>14048945</v>
      </c>
      <c r="AB89" s="4">
        <v>13761333</v>
      </c>
      <c r="AC89" s="4">
        <v>12825932</v>
      </c>
      <c r="AD89" s="4">
        <v>11621902.86335629</v>
      </c>
      <c r="AE89" s="5">
        <v>2.0899999999999998E-2</v>
      </c>
      <c r="AF89" s="5">
        <v>7.2930450590257295E-2</v>
      </c>
      <c r="AG89" s="5">
        <v>0.1036</v>
      </c>
      <c r="AH89" s="5">
        <v>0.50860512095665378</v>
      </c>
      <c r="AI89" s="5">
        <v>0.55449941371100664</v>
      </c>
      <c r="AJ89" s="5">
        <v>0.54478180302450419</v>
      </c>
      <c r="AK89" s="5">
        <v>0.55284811175916715</v>
      </c>
      <c r="AL89" s="5">
        <f>IFERROR(Table2[[#This Row],[Resultat d''exploitation 2023 (Dhs)]]/Table2[[#This Row],[Charges personnel 2023]], "")</f>
        <v>27.702826155273581</v>
      </c>
      <c r="AM89" s="5">
        <f>IFERROR(Table2[[#This Row],[Resultat d''exploitation 2022 (Dhs)]]/Table2[[#This Row],[Charges personnel 2022]], "")</f>
        <v>34.347602009194894</v>
      </c>
      <c r="AN89" s="5">
        <f>IFERROR(Table2[[#This Row],[Resultat d''exploitation 2021 (Dhs)]]/Table2[[#This Row],[Charges personnel 2021]], "")</f>
        <v>33.834057517223698</v>
      </c>
      <c r="AO89" s="5">
        <f>IFERROR(Table2[[#This Row],[Resultat d''exploitation 2020 (Dhs)]]/Table2[[#This Row],[Charges personnel 2020]], "")</f>
        <v>38.128526371906538</v>
      </c>
      <c r="AP89" s="5">
        <v>1.8359322550917219E-2</v>
      </c>
      <c r="AQ89" s="5">
        <v>1.6143759135283049E-2</v>
      </c>
      <c r="AR89" s="5">
        <v>1.610158056707137E-2</v>
      </c>
      <c r="AS89" s="5">
        <v>1.4499592939068081E-2</v>
      </c>
      <c r="BE89" t="s">
        <v>10979</v>
      </c>
      <c r="BH89"/>
      <c r="BJ89" s="5">
        <v>-1.533490502425061E-2</v>
      </c>
      <c r="BL89" s="5">
        <v>-4.2335234622631557E-2</v>
      </c>
      <c r="BN89" s="5">
        <v>2.797927171244452E-2</v>
      </c>
      <c r="BP89" s="5">
        <v>6.5259682519559492E-2</v>
      </c>
      <c r="BR89" s="5">
        <v>-2.7420825350822239E-2</v>
      </c>
      <c r="BT89" s="5">
        <v>-0.10100346320035961</v>
      </c>
      <c r="BV89" s="5">
        <v>8.1849745619138714E-2</v>
      </c>
    </row>
    <row r="90" spans="1:75" x14ac:dyDescent="0.3">
      <c r="A90" t="s">
        <v>745</v>
      </c>
      <c r="C90" t="s">
        <v>746</v>
      </c>
      <c r="E90" t="s">
        <v>411</v>
      </c>
      <c r="F90" s="4">
        <v>764235307</v>
      </c>
      <c r="G90" s="4">
        <v>728884412</v>
      </c>
      <c r="J90" s="5">
        <v>4.8499999999999988E-2</v>
      </c>
      <c r="M90" s="4">
        <v>22746017</v>
      </c>
      <c r="N90" s="4">
        <v>11956484</v>
      </c>
      <c r="Q90" s="5">
        <v>0.90239999999999998</v>
      </c>
      <c r="T90" s="4">
        <v>4926104</v>
      </c>
      <c r="AA90" s="4">
        <v>9790456</v>
      </c>
      <c r="AB90" s="4">
        <v>8340821</v>
      </c>
      <c r="AE90" s="5">
        <v>0.17380000000000001</v>
      </c>
      <c r="AH90" s="5">
        <v>2.976310671812497E-2</v>
      </c>
      <c r="AI90" s="5">
        <v>1.64038135583012E-2</v>
      </c>
      <c r="AL90" s="5">
        <f>IFERROR(Table2[[#This Row],[Resultat d''exploitation 2023 (Dhs)]]/Table2[[#This Row],[Charges personnel 2023]], "")</f>
        <v>2.3232847377078247</v>
      </c>
      <c r="AM90" s="5">
        <f>IFERROR(Table2[[#This Row],[Resultat d''exploitation 2022 (Dhs)]]/Table2[[#This Row],[Charges personnel 2022]], "")</f>
        <v>1.4334900605108298</v>
      </c>
      <c r="AN90" s="5" t="str">
        <f>IFERROR(Table2[[#This Row],[Resultat d''exploitation 2021 (Dhs)]]/Table2[[#This Row],[Charges personnel 2021]], "")</f>
        <v/>
      </c>
      <c r="AO90" s="5" t="str">
        <f>IFERROR(Table2[[#This Row],[Resultat d''exploitation 2020 (Dhs)]]/Table2[[#This Row],[Charges personnel 2020]], "")</f>
        <v/>
      </c>
      <c r="AP90" s="5">
        <v>1.2810787345630971E-2</v>
      </c>
      <c r="AQ90" s="5">
        <v>1.1443269828083521E-2</v>
      </c>
      <c r="AT90">
        <v>1450296000035</v>
      </c>
      <c r="AU90">
        <v>42869</v>
      </c>
      <c r="AV90" t="s">
        <v>171</v>
      </c>
      <c r="AW90" t="s">
        <v>747</v>
      </c>
      <c r="AX90" t="s">
        <v>748</v>
      </c>
      <c r="AY90" t="s">
        <v>122</v>
      </c>
      <c r="AZ90">
        <v>100000</v>
      </c>
      <c r="BA90">
        <v>2012</v>
      </c>
      <c r="BB90">
        <v>13</v>
      </c>
      <c r="BC90" t="s">
        <v>749</v>
      </c>
      <c r="BD90" t="s">
        <v>750</v>
      </c>
      <c r="BE90" t="s">
        <v>751</v>
      </c>
      <c r="BH90" t="s">
        <v>138</v>
      </c>
      <c r="BI90" t="s">
        <v>144</v>
      </c>
      <c r="BJ90" s="5">
        <v>4.8500001396655001E-2</v>
      </c>
      <c r="BK90" t="s">
        <v>209</v>
      </c>
      <c r="BL90" s="5">
        <v>0.90240015375757632</v>
      </c>
      <c r="BM90" t="s">
        <v>210</v>
      </c>
      <c r="BO90" t="s">
        <v>304</v>
      </c>
      <c r="BP90" s="5">
        <v>0.17380003719058351</v>
      </c>
      <c r="BQ90" t="s">
        <v>405</v>
      </c>
      <c r="BR90" s="5">
        <v>0.81440167021791421</v>
      </c>
      <c r="BS90" t="s">
        <v>213</v>
      </c>
      <c r="BT90" s="5">
        <v>0.6207191118436588</v>
      </c>
      <c r="BU90" t="s">
        <v>406</v>
      </c>
      <c r="BV90" s="5">
        <v>0.1195040873886721</v>
      </c>
      <c r="BW90" t="s">
        <v>407</v>
      </c>
    </row>
    <row r="91" spans="1:75" x14ac:dyDescent="0.3">
      <c r="A91" t="s">
        <v>752</v>
      </c>
      <c r="B91" t="s">
        <v>753</v>
      </c>
      <c r="C91" t="s">
        <v>754</v>
      </c>
      <c r="F91" s="4">
        <v>762666984</v>
      </c>
      <c r="G91" s="4">
        <v>626471976</v>
      </c>
      <c r="H91" s="4">
        <v>541476670</v>
      </c>
      <c r="I91" s="4">
        <v>520050585.86246651</v>
      </c>
      <c r="J91" s="5">
        <v>0.21740000000000001</v>
      </c>
      <c r="K91" s="5">
        <v>0.15696947017126331</v>
      </c>
      <c r="L91" s="5">
        <v>4.1200000000000001E-2</v>
      </c>
      <c r="M91" s="4">
        <v>53506091</v>
      </c>
      <c r="N91" s="4">
        <v>20634821</v>
      </c>
      <c r="O91" s="4">
        <v>29387362</v>
      </c>
      <c r="P91" s="4">
        <v>41147244.469336323</v>
      </c>
      <c r="Q91" s="5">
        <v>1.593</v>
      </c>
      <c r="R91" s="5">
        <v>-0.29783350407566361</v>
      </c>
      <c r="S91" s="5">
        <v>-0.2858</v>
      </c>
      <c r="T91" s="4">
        <v>148865767</v>
      </c>
      <c r="U91" s="4">
        <v>129134079</v>
      </c>
      <c r="V91" s="4">
        <v>120834905</v>
      </c>
      <c r="W91" s="4">
        <v>108527847.1349021</v>
      </c>
      <c r="X91" s="5">
        <v>0.15279999999999999</v>
      </c>
      <c r="Y91" s="5">
        <v>6.8681925971638705E-2</v>
      </c>
      <c r="Z91" s="5">
        <v>0.1134</v>
      </c>
      <c r="AA91" s="4">
        <v>45004055</v>
      </c>
      <c r="AC91" s="4">
        <v>43629116</v>
      </c>
      <c r="AD91" s="4">
        <v>42598238.625268497</v>
      </c>
      <c r="AG91" s="5">
        <v>2.4199999999999999E-2</v>
      </c>
      <c r="AH91" s="5">
        <v>7.0156558658634682E-2</v>
      </c>
      <c r="AI91" s="5">
        <v>3.2938138959946073E-2</v>
      </c>
      <c r="AJ91" s="5">
        <v>5.4272628218682069E-2</v>
      </c>
      <c r="AK91" s="5">
        <v>7.9121619296124004E-2</v>
      </c>
      <c r="AL91" s="5">
        <f>IFERROR(Table2[[#This Row],[Resultat d''exploitation 2023 (Dhs)]]/Table2[[#This Row],[Charges personnel 2023]], "")</f>
        <v>1.1889171098026612</v>
      </c>
      <c r="AM91" s="5" t="str">
        <f>IFERROR(Table2[[#This Row],[Resultat d''exploitation 2022 (Dhs)]]/Table2[[#This Row],[Charges personnel 2022]], "")</f>
        <v/>
      </c>
      <c r="AN91" s="5">
        <f>IFERROR(Table2[[#This Row],[Resultat d''exploitation 2021 (Dhs)]]/Table2[[#This Row],[Charges personnel 2021]], "")</f>
        <v>0.67357225390493813</v>
      </c>
      <c r="AO91" s="5">
        <f>IFERROR(Table2[[#This Row],[Resultat d''exploitation 2020 (Dhs)]]/Table2[[#This Row],[Charges personnel 2020]], "")</f>
        <v>0.96593769595272727</v>
      </c>
      <c r="AP91" s="5">
        <v>5.9008788821517943E-2</v>
      </c>
      <c r="AR91" s="5">
        <v>8.0574322805080409E-2</v>
      </c>
      <c r="AS91" s="5">
        <v>8.1911721250390243E-2</v>
      </c>
      <c r="BE91" t="s">
        <v>10979</v>
      </c>
      <c r="BH91"/>
      <c r="BJ91" s="5">
        <v>0.13613459809886089</v>
      </c>
      <c r="BL91" s="5">
        <v>9.1492666986480176E-2</v>
      </c>
      <c r="BN91" s="5">
        <v>0.1110950610920616</v>
      </c>
      <c r="BP91" s="5">
        <v>2.785062043446862E-2</v>
      </c>
      <c r="BQ91" t="s">
        <v>128</v>
      </c>
      <c r="BR91" s="5">
        <v>-3.9292818990885207E-2</v>
      </c>
      <c r="BT91" s="5">
        <v>0.1094333865541512</v>
      </c>
      <c r="BU91" t="s">
        <v>129</v>
      </c>
      <c r="BV91" s="5">
        <v>-0.10355520582503069</v>
      </c>
    </row>
    <row r="92" spans="1:75" x14ac:dyDescent="0.3">
      <c r="A92" t="s">
        <v>755</v>
      </c>
      <c r="B92" t="s">
        <v>755</v>
      </c>
      <c r="F92" s="4">
        <v>762633341</v>
      </c>
      <c r="G92" s="4">
        <v>541335420</v>
      </c>
      <c r="H92" s="4">
        <v>469027665</v>
      </c>
      <c r="I92" s="4">
        <v>382723512.85189718</v>
      </c>
      <c r="J92" s="5">
        <v>0.40880000000000011</v>
      </c>
      <c r="K92" s="5">
        <v>0.15416522392127979</v>
      </c>
      <c r="L92" s="5">
        <v>0.22550000000000001</v>
      </c>
      <c r="M92" s="4">
        <v>3333960</v>
      </c>
      <c r="N92" s="4">
        <v>4091752</v>
      </c>
      <c r="O92" s="4">
        <v>6327508</v>
      </c>
      <c r="P92" s="4">
        <v>4346114.4309361903</v>
      </c>
      <c r="Q92" s="5">
        <v>-0.1852</v>
      </c>
      <c r="R92" s="5">
        <v>-0.35333910285060088</v>
      </c>
      <c r="S92" s="5">
        <v>0.45590000000000003</v>
      </c>
      <c r="T92" s="4">
        <v>33228803</v>
      </c>
      <c r="V92" s="4">
        <v>26183245</v>
      </c>
      <c r="W92" s="4">
        <v>18778774.29534534</v>
      </c>
      <c r="Z92" s="5">
        <v>0.39429999999999998</v>
      </c>
      <c r="AA92" s="4">
        <v>14745449</v>
      </c>
      <c r="AB92" s="4">
        <v>11657402</v>
      </c>
      <c r="AC92" s="4">
        <v>11458697</v>
      </c>
      <c r="AD92" s="4">
        <v>8437299.9042780362</v>
      </c>
      <c r="AE92" s="5">
        <v>0.26490000000000002</v>
      </c>
      <c r="AF92" s="5">
        <v>1.7340976901649461E-2</v>
      </c>
      <c r="AG92" s="5">
        <v>0.35809999999999997</v>
      </c>
      <c r="AH92" s="5">
        <v>4.3716420732777799E-3</v>
      </c>
      <c r="AI92" s="5">
        <v>7.5586260363306734E-3</v>
      </c>
      <c r="AJ92" s="5">
        <v>1.3490692494652739E-2</v>
      </c>
      <c r="AK92" s="5">
        <v>1.13557549640751E-2</v>
      </c>
      <c r="AL92" s="5">
        <f>IFERROR(Table2[[#This Row],[Resultat d''exploitation 2023 (Dhs)]]/Table2[[#This Row],[Charges personnel 2023]], "")</f>
        <v>0.22610094816373513</v>
      </c>
      <c r="AM92" s="5">
        <f>IFERROR(Table2[[#This Row],[Resultat d''exploitation 2022 (Dhs)]]/Table2[[#This Row],[Charges personnel 2022]], "")</f>
        <v>0.35100033437982153</v>
      </c>
      <c r="AN92" s="5">
        <f>IFERROR(Table2[[#This Row],[Resultat d''exploitation 2021 (Dhs)]]/Table2[[#This Row],[Charges personnel 2021]], "")</f>
        <v>0.55220135413302229</v>
      </c>
      <c r="AO92" s="5">
        <f>IFERROR(Table2[[#This Row],[Resultat d''exploitation 2020 (Dhs)]]/Table2[[#This Row],[Charges personnel 2020]], "")</f>
        <v>0.51510725946016722</v>
      </c>
      <c r="AP92" s="5">
        <v>1.9334912607761271E-2</v>
      </c>
      <c r="AQ92" s="5">
        <v>2.1534526597206591E-2</v>
      </c>
      <c r="AR92" s="5">
        <v>2.443074866383415E-2</v>
      </c>
      <c r="AS92" s="5">
        <v>2.2045418222169759E-2</v>
      </c>
      <c r="BE92" t="s">
        <v>10979</v>
      </c>
      <c r="BH92"/>
      <c r="BJ92" s="5">
        <v>0.25837538527499843</v>
      </c>
      <c r="BL92" s="5">
        <v>-8.4581378352512782E-2</v>
      </c>
      <c r="BN92" s="5">
        <v>0.33022077865283989</v>
      </c>
      <c r="BO92" t="s">
        <v>141</v>
      </c>
      <c r="BP92" s="5">
        <v>0.204531527283345</v>
      </c>
      <c r="BR92" s="5">
        <v>-0.27253931349949551</v>
      </c>
      <c r="BT92" s="5">
        <v>-0.24002103646710871</v>
      </c>
      <c r="BV92" s="5">
        <v>-4.2788390985482039E-2</v>
      </c>
    </row>
    <row r="93" spans="1:75" x14ac:dyDescent="0.3">
      <c r="A93" t="s">
        <v>756</v>
      </c>
      <c r="C93" t="s">
        <v>757</v>
      </c>
      <c r="E93" t="s">
        <v>758</v>
      </c>
      <c r="F93" s="4">
        <v>761758154</v>
      </c>
      <c r="M93" s="4">
        <v>17762404</v>
      </c>
      <c r="T93" s="4">
        <v>93761156</v>
      </c>
      <c r="AA93" s="4">
        <v>11341734</v>
      </c>
      <c r="AH93" s="5">
        <v>2.331764209773067E-2</v>
      </c>
      <c r="AL93" s="5">
        <f>IFERROR(Table2[[#This Row],[Resultat d''exploitation 2023 (Dhs)]]/Table2[[#This Row],[Charges personnel 2023]], "")</f>
        <v>1.5661100851069159</v>
      </c>
      <c r="AM93" s="5" t="str">
        <f>IFERROR(Table2[[#This Row],[Resultat d''exploitation 2022 (Dhs)]]/Table2[[#This Row],[Charges personnel 2022]], "")</f>
        <v/>
      </c>
      <c r="AN93" s="5" t="str">
        <f>IFERROR(Table2[[#This Row],[Resultat d''exploitation 2021 (Dhs)]]/Table2[[#This Row],[Charges personnel 2021]], "")</f>
        <v/>
      </c>
      <c r="AO93" s="5" t="str">
        <f>IFERROR(Table2[[#This Row],[Resultat d''exploitation 2020 (Dhs)]]/Table2[[#This Row],[Charges personnel 2020]], "")</f>
        <v/>
      </c>
      <c r="AP93" s="5">
        <v>1.488889083818064E-2</v>
      </c>
      <c r="AT93">
        <v>1543417000008</v>
      </c>
      <c r="AU93">
        <v>6329</v>
      </c>
      <c r="AV93" t="s">
        <v>458</v>
      </c>
      <c r="AW93" t="s">
        <v>759</v>
      </c>
      <c r="AX93" t="s">
        <v>760</v>
      </c>
      <c r="AY93" t="s">
        <v>122</v>
      </c>
      <c r="AZ93">
        <v>6000000</v>
      </c>
      <c r="BA93">
        <v>2003</v>
      </c>
      <c r="BB93">
        <v>22</v>
      </c>
      <c r="BC93" t="s">
        <v>761</v>
      </c>
      <c r="BD93" t="s">
        <v>762</v>
      </c>
      <c r="BE93" t="s">
        <v>763</v>
      </c>
      <c r="BH93" t="s">
        <v>138</v>
      </c>
      <c r="BI93" t="s">
        <v>98</v>
      </c>
      <c r="BK93" t="s">
        <v>264</v>
      </c>
      <c r="BM93" t="s">
        <v>265</v>
      </c>
      <c r="BO93" t="s">
        <v>304</v>
      </c>
      <c r="BQ93" t="s">
        <v>212</v>
      </c>
      <c r="BS93" t="s">
        <v>266</v>
      </c>
      <c r="BU93" t="s">
        <v>214</v>
      </c>
      <c r="BV93" s="5"/>
      <c r="BW93" t="s">
        <v>267</v>
      </c>
    </row>
    <row r="94" spans="1:75" x14ac:dyDescent="0.3">
      <c r="A94" t="s">
        <v>764</v>
      </c>
      <c r="C94" t="s">
        <v>765</v>
      </c>
      <c r="E94" t="s">
        <v>481</v>
      </c>
      <c r="F94" s="4">
        <v>760214383</v>
      </c>
      <c r="M94" s="4">
        <v>45252729</v>
      </c>
      <c r="T94" s="4">
        <v>1745330</v>
      </c>
      <c r="AA94" s="4">
        <v>121852660</v>
      </c>
      <c r="AH94" s="5">
        <v>5.9526273130246728E-2</v>
      </c>
      <c r="AL94" s="5">
        <f>IFERROR(Table2[[#This Row],[Resultat d''exploitation 2023 (Dhs)]]/Table2[[#This Row],[Charges personnel 2023]], "")</f>
        <v>0.37137251661145521</v>
      </c>
      <c r="AM94" s="5" t="str">
        <f>IFERROR(Table2[[#This Row],[Resultat d''exploitation 2022 (Dhs)]]/Table2[[#This Row],[Charges personnel 2022]], "")</f>
        <v/>
      </c>
      <c r="AN94" s="5" t="str">
        <f>IFERROR(Table2[[#This Row],[Resultat d''exploitation 2021 (Dhs)]]/Table2[[#This Row],[Charges personnel 2021]], "")</f>
        <v/>
      </c>
      <c r="AO94" s="5" t="str">
        <f>IFERROR(Table2[[#This Row],[Resultat d''exploitation 2020 (Dhs)]]/Table2[[#This Row],[Charges personnel 2020]], "")</f>
        <v/>
      </c>
      <c r="AP94" s="5">
        <v>0.16028723308172399</v>
      </c>
      <c r="AT94">
        <v>2763494000002</v>
      </c>
      <c r="AU94">
        <v>128635</v>
      </c>
      <c r="AV94" t="s">
        <v>218</v>
      </c>
      <c r="AW94" t="s">
        <v>766</v>
      </c>
      <c r="AX94" t="s">
        <v>767</v>
      </c>
      <c r="AY94" t="s">
        <v>122</v>
      </c>
      <c r="AZ94">
        <v>100000</v>
      </c>
      <c r="BA94">
        <v>2021</v>
      </c>
      <c r="BB94">
        <v>4</v>
      </c>
      <c r="BC94" t="s">
        <v>768</v>
      </c>
      <c r="BD94" t="s">
        <v>769</v>
      </c>
      <c r="BE94" t="s">
        <v>10999</v>
      </c>
      <c r="BH94" t="s">
        <v>488</v>
      </c>
      <c r="BI94" t="s">
        <v>770</v>
      </c>
      <c r="BK94" t="s">
        <v>264</v>
      </c>
      <c r="BM94" t="s">
        <v>265</v>
      </c>
      <c r="BO94" t="s">
        <v>304</v>
      </c>
      <c r="BQ94" t="s">
        <v>212</v>
      </c>
      <c r="BS94" t="s">
        <v>266</v>
      </c>
      <c r="BU94" t="s">
        <v>214</v>
      </c>
      <c r="BV94" s="5"/>
      <c r="BW94" t="s">
        <v>267</v>
      </c>
    </row>
    <row r="95" spans="1:75" x14ac:dyDescent="0.3">
      <c r="A95" t="s">
        <v>771</v>
      </c>
      <c r="B95" t="s">
        <v>771</v>
      </c>
      <c r="F95" s="4">
        <v>758187771</v>
      </c>
      <c r="G95" s="4">
        <v>401157550</v>
      </c>
      <c r="H95" s="4">
        <v>360237399</v>
      </c>
      <c r="I95" s="4">
        <v>331130985.38468611</v>
      </c>
      <c r="J95" s="5">
        <v>0.89</v>
      </c>
      <c r="K95" s="5">
        <v>0.1135921786954719</v>
      </c>
      <c r="L95" s="5">
        <v>8.7900000000000006E-2</v>
      </c>
      <c r="M95" s="4">
        <v>353421720</v>
      </c>
      <c r="N95" s="4">
        <v>169190348</v>
      </c>
      <c r="O95" s="4">
        <v>147744123</v>
      </c>
      <c r="P95" s="4">
        <v>126449951.2153372</v>
      </c>
      <c r="Q95" s="5">
        <v>1.0889</v>
      </c>
      <c r="R95" s="5">
        <v>0.1451578889537285</v>
      </c>
      <c r="S95" s="5">
        <v>0.16839999999999999</v>
      </c>
      <c r="T95" s="4">
        <v>122171298</v>
      </c>
      <c r="U95" s="4">
        <v>120937733</v>
      </c>
      <c r="V95" s="4">
        <v>134127036</v>
      </c>
      <c r="W95" s="4">
        <v>134127036</v>
      </c>
      <c r="X95" s="5">
        <v>1.0200000000000001E-2</v>
      </c>
      <c r="Y95" s="5">
        <v>-9.8334410371969994E-2</v>
      </c>
      <c r="Z95" s="5">
        <v>0</v>
      </c>
      <c r="AA95" s="4">
        <v>47307683</v>
      </c>
      <c r="AB95" s="4">
        <v>14787347</v>
      </c>
      <c r="AC95" s="4">
        <v>13919340</v>
      </c>
      <c r="AD95" s="4">
        <v>13354446.896287059</v>
      </c>
      <c r="AE95" s="5">
        <v>2.1991999999999998</v>
      </c>
      <c r="AF95" s="5">
        <v>6.2359781426418209E-2</v>
      </c>
      <c r="AG95" s="5">
        <v>4.2299999999999997E-2</v>
      </c>
      <c r="AH95" s="5">
        <v>0.46614009552522839</v>
      </c>
      <c r="AI95" s="5">
        <v>0.42175536269976721</v>
      </c>
      <c r="AJ95" s="5">
        <v>0.41012988493179742</v>
      </c>
      <c r="AK95" s="5">
        <v>0.38187290467074841</v>
      </c>
      <c r="AL95" s="5">
        <f>IFERROR(Table2[[#This Row],[Resultat d''exploitation 2023 (Dhs)]]/Table2[[#This Row],[Charges personnel 2023]], "")</f>
        <v>7.4707044942361689</v>
      </c>
      <c r="AM95" s="5">
        <f>IFERROR(Table2[[#This Row],[Resultat d''exploitation 2022 (Dhs)]]/Table2[[#This Row],[Charges personnel 2022]], "")</f>
        <v>11.441562032729738</v>
      </c>
      <c r="AN95" s="5">
        <f>IFERROR(Table2[[#This Row],[Resultat d''exploitation 2021 (Dhs)]]/Table2[[#This Row],[Charges personnel 2021]], "")</f>
        <v>10.614305204126058</v>
      </c>
      <c r="AO95" s="5">
        <f>IFERROR(Table2[[#This Row],[Resultat d''exploitation 2020 (Dhs)]]/Table2[[#This Row],[Charges personnel 2020]], "")</f>
        <v>9.4687524086448018</v>
      </c>
      <c r="AP95" s="5">
        <v>6.2395734684040423E-2</v>
      </c>
      <c r="AQ95" s="5">
        <v>3.6861694364221743E-2</v>
      </c>
      <c r="AR95" s="5">
        <v>3.8639352934035587E-2</v>
      </c>
      <c r="AS95" s="5">
        <v>4.0329801455374972E-2</v>
      </c>
      <c r="BE95" t="s">
        <v>10979</v>
      </c>
      <c r="BH95"/>
      <c r="BJ95" s="5">
        <v>0.31803107985455709</v>
      </c>
      <c r="BL95" s="5">
        <v>0.40861245245347072</v>
      </c>
      <c r="BN95" s="5">
        <v>-3.064180353443335E-2</v>
      </c>
      <c r="BP95" s="5">
        <v>0.52441047435013854</v>
      </c>
      <c r="BR95" s="5">
        <v>6.8724762248329574E-2</v>
      </c>
      <c r="BT95" s="5">
        <v>-7.5962494252758916E-2</v>
      </c>
      <c r="BV95" s="5">
        <v>0.1565815841902265</v>
      </c>
    </row>
    <row r="96" spans="1:75" x14ac:dyDescent="0.3">
      <c r="A96" t="s">
        <v>772</v>
      </c>
      <c r="B96" t="s">
        <v>772</v>
      </c>
      <c r="C96" t="s">
        <v>773</v>
      </c>
      <c r="E96" t="s">
        <v>78</v>
      </c>
      <c r="F96" s="4">
        <v>753709271</v>
      </c>
      <c r="G96" s="4">
        <v>857559757</v>
      </c>
      <c r="H96" s="4">
        <v>721717023</v>
      </c>
      <c r="J96" s="5">
        <v>-0.1211</v>
      </c>
      <c r="K96" s="5">
        <v>0.18822160164012089</v>
      </c>
      <c r="M96" s="4">
        <v>55567358</v>
      </c>
      <c r="N96" s="4">
        <v>87014340</v>
      </c>
      <c r="O96" s="4">
        <v>26616929</v>
      </c>
      <c r="Q96" s="5">
        <v>-0.3614</v>
      </c>
      <c r="R96" s="5">
        <v>2.269135218416821</v>
      </c>
      <c r="V96" s="4">
        <v>37686952</v>
      </c>
      <c r="AA96" s="4">
        <v>1133798</v>
      </c>
      <c r="AB96" s="4">
        <v>1161678</v>
      </c>
      <c r="AC96" s="4">
        <v>1072302</v>
      </c>
      <c r="AE96" s="5">
        <v>-2.4E-2</v>
      </c>
      <c r="AF96" s="5">
        <v>8.3349653362578824E-2</v>
      </c>
      <c r="AH96" s="5">
        <v>7.3725188395619451E-2</v>
      </c>
      <c r="AI96" s="5">
        <v>0.101467377975387</v>
      </c>
      <c r="AJ96" s="5">
        <v>3.6880007193622763E-2</v>
      </c>
      <c r="AL96" s="5">
        <f>IFERROR(Table2[[#This Row],[Resultat d''exploitation 2023 (Dhs)]]/Table2[[#This Row],[Charges personnel 2023]], "")</f>
        <v>49.009927694351198</v>
      </c>
      <c r="AM96" s="5">
        <f>IFERROR(Table2[[#This Row],[Resultat d''exploitation 2022 (Dhs)]]/Table2[[#This Row],[Charges personnel 2022]], "")</f>
        <v>74.904009544813619</v>
      </c>
      <c r="AN96" s="5">
        <f>IFERROR(Table2[[#This Row],[Resultat d''exploitation 2021 (Dhs)]]/Table2[[#This Row],[Charges personnel 2021]], "")</f>
        <v>24.822231983154001</v>
      </c>
      <c r="AO96" s="5" t="str">
        <f>IFERROR(Table2[[#This Row],[Resultat d''exploitation 2020 (Dhs)]]/Table2[[#This Row],[Charges personnel 2020]], "")</f>
        <v/>
      </c>
      <c r="AP96" s="5">
        <v>1.5042909031697451E-3</v>
      </c>
      <c r="AQ96" s="5">
        <v>1.3546321297350709E-3</v>
      </c>
      <c r="AR96" s="5">
        <v>1.4857651487042731E-3</v>
      </c>
      <c r="AT96">
        <v>1719398000066</v>
      </c>
      <c r="AU96">
        <v>7837</v>
      </c>
      <c r="AV96" t="s">
        <v>92</v>
      </c>
      <c r="AW96" t="s">
        <v>774</v>
      </c>
      <c r="AX96" t="s">
        <v>775</v>
      </c>
      <c r="AY96" t="s">
        <v>82</v>
      </c>
      <c r="AZ96">
        <v>1150000000</v>
      </c>
      <c r="BA96">
        <v>1943</v>
      </c>
      <c r="BB96">
        <v>82</v>
      </c>
      <c r="BC96" t="s">
        <v>776</v>
      </c>
      <c r="BD96" t="s">
        <v>777</v>
      </c>
      <c r="BE96" t="s">
        <v>11000</v>
      </c>
      <c r="BF96" t="s">
        <v>778</v>
      </c>
      <c r="BG96" t="s">
        <v>779</v>
      </c>
      <c r="BH96" t="s">
        <v>86</v>
      </c>
      <c r="BI96" t="s">
        <v>89</v>
      </c>
      <c r="BJ96" s="5">
        <v>2.1923659807828729E-2</v>
      </c>
      <c r="BK96" t="s">
        <v>196</v>
      </c>
      <c r="BL96" s="5">
        <v>0.44487707725063469</v>
      </c>
      <c r="BM96" t="s">
        <v>197</v>
      </c>
      <c r="BO96" t="s">
        <v>389</v>
      </c>
      <c r="BP96" s="5">
        <v>2.827501931232379E-2</v>
      </c>
      <c r="BQ96" t="s">
        <v>329</v>
      </c>
      <c r="BR96" s="5">
        <v>0.41387966056323822</v>
      </c>
      <c r="BS96" t="s">
        <v>199</v>
      </c>
      <c r="BT96" s="5">
        <v>0.4051465319238432</v>
      </c>
      <c r="BU96" t="s">
        <v>330</v>
      </c>
      <c r="BV96" s="5">
        <v>6.2151017285279053E-3</v>
      </c>
      <c r="BW96" t="s">
        <v>201</v>
      </c>
    </row>
    <row r="97" spans="1:75" x14ac:dyDescent="0.3">
      <c r="A97" t="s">
        <v>780</v>
      </c>
      <c r="B97" t="s">
        <v>780</v>
      </c>
      <c r="C97" t="s">
        <v>781</v>
      </c>
      <c r="E97" t="s">
        <v>78</v>
      </c>
      <c r="F97" s="4">
        <v>751590220</v>
      </c>
      <c r="G97" s="4">
        <v>752417879</v>
      </c>
      <c r="H97" s="4">
        <v>653457302</v>
      </c>
      <c r="I97" s="4">
        <v>468260338.23002511</v>
      </c>
      <c r="J97" s="5">
        <v>-1.1000000000000001E-3</v>
      </c>
      <c r="K97" s="5">
        <v>0.15144153519612821</v>
      </c>
      <c r="L97" s="5">
        <v>0.39550000000000002</v>
      </c>
      <c r="M97" s="4">
        <v>70761871</v>
      </c>
      <c r="N97" s="4">
        <v>68118859</v>
      </c>
      <c r="O97" s="4">
        <v>52892580</v>
      </c>
      <c r="P97" s="4">
        <v>34201474.296799228</v>
      </c>
      <c r="Q97" s="5">
        <v>3.8800000000000001E-2</v>
      </c>
      <c r="R97" s="5">
        <v>0.28787173928743881</v>
      </c>
      <c r="S97" s="5">
        <v>0.54649999999999999</v>
      </c>
      <c r="T97" s="4">
        <v>157779013</v>
      </c>
      <c r="U97" s="4">
        <v>155493262</v>
      </c>
      <c r="V97" s="4">
        <v>121396178</v>
      </c>
      <c r="W97" s="4">
        <v>129117398.4258668</v>
      </c>
      <c r="X97" s="5">
        <v>1.47E-2</v>
      </c>
      <c r="Y97" s="5">
        <v>0.28087444400432438</v>
      </c>
      <c r="Z97" s="5">
        <v>-5.9799999999999999E-2</v>
      </c>
      <c r="AA97" s="4">
        <v>35753726</v>
      </c>
      <c r="AB97" s="4">
        <v>36889936</v>
      </c>
      <c r="AC97" s="4">
        <v>35256146</v>
      </c>
      <c r="AD97" s="4">
        <v>31831117.73203323</v>
      </c>
      <c r="AE97" s="5">
        <v>-3.0800000000000001E-2</v>
      </c>
      <c r="AF97" s="5">
        <v>4.6340572789776852E-2</v>
      </c>
      <c r="AG97" s="5">
        <v>0.1076</v>
      </c>
      <c r="AH97" s="5">
        <v>9.4149536698335437E-2</v>
      </c>
      <c r="AI97" s="5">
        <v>9.053328064257761E-2</v>
      </c>
      <c r="AJ97" s="5">
        <v>8.0942671905439967E-2</v>
      </c>
      <c r="AK97" s="5">
        <v>7.3039443028801471E-2</v>
      </c>
      <c r="AL97" s="5">
        <f>IFERROR(Table2[[#This Row],[Resultat d''exploitation 2023 (Dhs)]]/Table2[[#This Row],[Charges personnel 2023]], "")</f>
        <v>1.9791467608159217</v>
      </c>
      <c r="AM97" s="5">
        <f>IFERROR(Table2[[#This Row],[Resultat d''exploitation 2022 (Dhs)]]/Table2[[#This Row],[Charges personnel 2022]], "")</f>
        <v>1.8465431601724656</v>
      </c>
      <c r="AN97" s="5">
        <f>IFERROR(Table2[[#This Row],[Resultat d''exploitation 2021 (Dhs)]]/Table2[[#This Row],[Charges personnel 2021]], "")</f>
        <v>1.5002371501411413</v>
      </c>
      <c r="AO97" s="5">
        <f>IFERROR(Table2[[#This Row],[Resultat d''exploitation 2020 (Dhs)]]/Table2[[#This Row],[Charges personnel 2020]], "")</f>
        <v>1.0744666456490968</v>
      </c>
      <c r="AP97" s="5">
        <v>4.7570770678735018E-2</v>
      </c>
      <c r="AQ97" s="5">
        <v>4.9028521290627118E-2</v>
      </c>
      <c r="AR97" s="5">
        <v>5.3953251256193019E-2</v>
      </c>
      <c r="AS97" s="5">
        <v>6.7977394481778045E-2</v>
      </c>
      <c r="AT97">
        <v>81378000038</v>
      </c>
      <c r="AU97">
        <v>21343</v>
      </c>
      <c r="AV97" t="s">
        <v>92</v>
      </c>
      <c r="AW97" t="s">
        <v>782</v>
      </c>
      <c r="AX97" t="s">
        <v>783</v>
      </c>
      <c r="AY97" t="s">
        <v>82</v>
      </c>
      <c r="AZ97">
        <v>70000000</v>
      </c>
      <c r="BA97">
        <v>1953</v>
      </c>
      <c r="BB97">
        <v>72</v>
      </c>
      <c r="BC97" t="s">
        <v>784</v>
      </c>
      <c r="BD97" t="s">
        <v>785</v>
      </c>
      <c r="BE97" t="s">
        <v>11001</v>
      </c>
      <c r="BF97" t="s">
        <v>786</v>
      </c>
      <c r="BH97" t="s">
        <v>86</v>
      </c>
      <c r="BI97" t="s">
        <v>278</v>
      </c>
      <c r="BJ97" s="5">
        <v>0.17084098191187441</v>
      </c>
      <c r="BL97" s="5">
        <v>0.27424076107850143</v>
      </c>
      <c r="BN97" s="5">
        <v>6.91077785039802E-2</v>
      </c>
      <c r="BP97" s="5">
        <v>3.9496758907112239E-2</v>
      </c>
      <c r="BR97" s="5">
        <v>8.8312401738607216E-2</v>
      </c>
      <c r="BT97" s="5">
        <v>0.22582466001932519</v>
      </c>
      <c r="BV97" s="5">
        <v>-0.1121793864699623</v>
      </c>
    </row>
    <row r="98" spans="1:75" x14ac:dyDescent="0.3">
      <c r="A98" t="s">
        <v>787</v>
      </c>
      <c r="B98" t="s">
        <v>788</v>
      </c>
      <c r="C98" t="s">
        <v>789</v>
      </c>
      <c r="E98" t="s">
        <v>78</v>
      </c>
      <c r="G98" s="4">
        <v>751512533</v>
      </c>
      <c r="H98" s="4">
        <v>644457656</v>
      </c>
      <c r="I98" s="4">
        <v>475719831.69705468</v>
      </c>
      <c r="K98" s="5">
        <v>0.16611623122683489</v>
      </c>
      <c r="L98" s="5">
        <v>0.35470000000000002</v>
      </c>
      <c r="N98" s="4">
        <v>14302675</v>
      </c>
      <c r="O98" s="4">
        <v>11000000</v>
      </c>
      <c r="P98" s="4">
        <v>4200397.1284557804</v>
      </c>
      <c r="R98" s="5">
        <v>0.30024318181818183</v>
      </c>
      <c r="S98" s="5">
        <v>1.6188</v>
      </c>
      <c r="U98" s="4">
        <v>629670251</v>
      </c>
      <c r="V98" s="4">
        <v>493092879</v>
      </c>
      <c r="W98" s="4">
        <v>423874219.03206402</v>
      </c>
      <c r="Y98" s="5">
        <v>0.27698102693549548</v>
      </c>
      <c r="Z98" s="5">
        <v>0.1633</v>
      </c>
      <c r="AB98" s="4">
        <v>61605912</v>
      </c>
      <c r="AC98" s="4">
        <v>57839480</v>
      </c>
      <c r="AD98" s="4">
        <v>56472837.336457722</v>
      </c>
      <c r="AE98" s="5">
        <v>6.5099999999999991E-2</v>
      </c>
      <c r="AF98" s="5">
        <v>6.5118704386692275E-2</v>
      </c>
      <c r="AG98" s="5">
        <v>2.4199999999999999E-2</v>
      </c>
      <c r="AI98" s="5">
        <v>1.9031851595214849E-2</v>
      </c>
      <c r="AJ98" s="5">
        <v>1.7068615598850149E-2</v>
      </c>
      <c r="AK98" s="5">
        <v>8.8295606964114426E-3</v>
      </c>
      <c r="AL98" s="5" t="str">
        <f>IFERROR(Table2[[#This Row],[Resultat d''exploitation 2023 (Dhs)]]/Table2[[#This Row],[Charges personnel 2023]], "")</f>
        <v/>
      </c>
      <c r="AM98" s="5">
        <f>IFERROR(Table2[[#This Row],[Resultat d''exploitation 2022 (Dhs)]]/Table2[[#This Row],[Charges personnel 2022]], "")</f>
        <v>0.23216400075369389</v>
      </c>
      <c r="AN98" s="5">
        <f>IFERROR(Table2[[#This Row],[Resultat d''exploitation 2021 (Dhs)]]/Table2[[#This Row],[Charges personnel 2021]], "")</f>
        <v>0.19018151615470955</v>
      </c>
      <c r="AO98" s="5">
        <f>IFERROR(Table2[[#This Row],[Resultat d''exploitation 2020 (Dhs)]]/Table2[[#This Row],[Charges personnel 2020]], "")</f>
        <v>7.437907012587959E-2</v>
      </c>
      <c r="AQ98" s="5">
        <v>8.1975894339476038E-2</v>
      </c>
      <c r="AR98" s="5">
        <v>8.9749077323398263E-2</v>
      </c>
      <c r="AS98" s="5">
        <v>0.11871028612576411</v>
      </c>
      <c r="AT98">
        <v>1530091000037</v>
      </c>
      <c r="AU98">
        <v>11145</v>
      </c>
      <c r="AV98" t="s">
        <v>92</v>
      </c>
      <c r="AW98" t="s">
        <v>790</v>
      </c>
      <c r="AX98" t="s">
        <v>791</v>
      </c>
      <c r="AY98" t="s">
        <v>82</v>
      </c>
      <c r="AZ98">
        <v>450000000</v>
      </c>
      <c r="BA98">
        <v>1948</v>
      </c>
      <c r="BB98">
        <v>77</v>
      </c>
      <c r="BC98" t="s">
        <v>792</v>
      </c>
      <c r="BD98" t="s">
        <v>793</v>
      </c>
      <c r="BE98" t="s">
        <v>11002</v>
      </c>
      <c r="BF98" t="s">
        <v>794</v>
      </c>
      <c r="BG98" t="s">
        <v>795</v>
      </c>
      <c r="BH98" t="s">
        <v>153</v>
      </c>
      <c r="BI98" t="s">
        <v>278</v>
      </c>
      <c r="BJ98" s="5">
        <v>0.25687615079728249</v>
      </c>
      <c r="BK98" t="s">
        <v>280</v>
      </c>
      <c r="BL98" s="5">
        <v>0.84528503070540717</v>
      </c>
      <c r="BM98" t="s">
        <v>281</v>
      </c>
      <c r="BN98" s="5">
        <v>0.2188158304822192</v>
      </c>
      <c r="BO98" t="s">
        <v>282</v>
      </c>
      <c r="BP98" s="5">
        <v>4.4458987721801353E-2</v>
      </c>
      <c r="BQ98" t="s">
        <v>283</v>
      </c>
      <c r="BR98" s="5">
        <v>0.46815183782019831</v>
      </c>
      <c r="BS98" t="s">
        <v>284</v>
      </c>
      <c r="BT98" s="5">
        <v>0.76673766265383603</v>
      </c>
      <c r="BU98" t="s">
        <v>285</v>
      </c>
      <c r="BV98" s="5">
        <v>-0.16900405257967299</v>
      </c>
      <c r="BW98" t="s">
        <v>286</v>
      </c>
    </row>
    <row r="99" spans="1:75" x14ac:dyDescent="0.3">
      <c r="A99" t="s">
        <v>796</v>
      </c>
      <c r="B99" t="s">
        <v>796</v>
      </c>
      <c r="C99" t="s">
        <v>797</v>
      </c>
      <c r="E99" t="s">
        <v>78</v>
      </c>
      <c r="F99" s="4">
        <v>751169852</v>
      </c>
      <c r="G99" s="4">
        <v>694819953</v>
      </c>
      <c r="H99" s="4">
        <v>563626821</v>
      </c>
      <c r="I99" s="4">
        <v>678986653.41525114</v>
      </c>
      <c r="J99" s="5">
        <v>8.1099999999999992E-2</v>
      </c>
      <c r="K99" s="5">
        <v>0.23276594922724589</v>
      </c>
      <c r="L99" s="5">
        <v>-0.1699</v>
      </c>
      <c r="M99" s="4">
        <v>90432099</v>
      </c>
      <c r="N99" s="4">
        <v>104124466</v>
      </c>
      <c r="O99" s="4">
        <v>76733003</v>
      </c>
      <c r="P99" s="4">
        <v>110011473.8351254</v>
      </c>
      <c r="Q99" s="5">
        <v>-0.13150000000000001</v>
      </c>
      <c r="R99" s="5">
        <v>0.35697108061833582</v>
      </c>
      <c r="S99" s="5">
        <v>-0.30249999999999999</v>
      </c>
      <c r="T99" s="4">
        <v>46068559</v>
      </c>
      <c r="U99" s="4">
        <v>54797857</v>
      </c>
      <c r="V99" s="4">
        <v>56703562</v>
      </c>
      <c r="W99" s="4">
        <v>32716110.085391179</v>
      </c>
      <c r="X99" s="5">
        <v>-0.1593</v>
      </c>
      <c r="Y99" s="5">
        <v>-3.3608206129978203E-2</v>
      </c>
      <c r="Z99" s="5">
        <v>0.73319999999999996</v>
      </c>
      <c r="AA99" s="4">
        <v>30158440</v>
      </c>
      <c r="AB99" s="4">
        <v>29581598</v>
      </c>
      <c r="AC99" s="4">
        <v>28225677</v>
      </c>
      <c r="AD99" s="4">
        <v>26565343.05882353</v>
      </c>
      <c r="AE99" s="5">
        <v>1.95E-2</v>
      </c>
      <c r="AF99" s="5">
        <v>4.8038564318581271E-2</v>
      </c>
      <c r="AG99" s="5">
        <v>6.25E-2</v>
      </c>
      <c r="AH99" s="5">
        <v>0.12038834993074241</v>
      </c>
      <c r="AI99" s="5">
        <v>0.14985819786899529</v>
      </c>
      <c r="AJ99" s="5">
        <v>0.1361415038125022</v>
      </c>
      <c r="AK99" s="5">
        <v>0.16202302840825519</v>
      </c>
      <c r="AL99" s="5">
        <f>IFERROR(Table2[[#This Row],[Resultat d''exploitation 2023 (Dhs)]]/Table2[[#This Row],[Charges personnel 2023]], "")</f>
        <v>2.9985668688433487</v>
      </c>
      <c r="AM99" s="5">
        <f>IFERROR(Table2[[#This Row],[Resultat d''exploitation 2022 (Dhs)]]/Table2[[#This Row],[Charges personnel 2022]], "")</f>
        <v>3.5199067339093717</v>
      </c>
      <c r="AN99" s="5">
        <f>IFERROR(Table2[[#This Row],[Resultat d''exploitation 2021 (Dhs)]]/Table2[[#This Row],[Charges personnel 2021]], "")</f>
        <v>2.7185531457757417</v>
      </c>
      <c r="AO99" s="5">
        <f>IFERROR(Table2[[#This Row],[Resultat d''exploitation 2020 (Dhs)]]/Table2[[#This Row],[Charges personnel 2020]], "")</f>
        <v>4.1411651862175258</v>
      </c>
      <c r="AP99" s="5">
        <v>4.0148629394141343E-2</v>
      </c>
      <c r="AQ99" s="5">
        <v>4.2574479722806688E-2</v>
      </c>
      <c r="AR99" s="5">
        <v>5.007866188823544E-2</v>
      </c>
      <c r="AS99" s="5">
        <v>3.9124985631458109E-2</v>
      </c>
      <c r="AT99">
        <v>1526767000060</v>
      </c>
      <c r="AU99">
        <v>62859</v>
      </c>
      <c r="AV99" t="s">
        <v>92</v>
      </c>
      <c r="AW99" t="s">
        <v>798</v>
      </c>
      <c r="AX99" t="s">
        <v>799</v>
      </c>
      <c r="AY99" t="s">
        <v>82</v>
      </c>
      <c r="AZ99">
        <v>42000000</v>
      </c>
      <c r="BA99">
        <v>1991</v>
      </c>
      <c r="BB99">
        <v>34</v>
      </c>
      <c r="BC99" t="s">
        <v>800</v>
      </c>
      <c r="BD99" t="s">
        <v>801</v>
      </c>
      <c r="BE99" t="s">
        <v>802</v>
      </c>
      <c r="BH99" t="s">
        <v>127</v>
      </c>
      <c r="BI99" t="s">
        <v>571</v>
      </c>
      <c r="BJ99" s="5">
        <v>3.4250256411788138E-2</v>
      </c>
      <c r="BL99" s="5">
        <v>-6.3240277175582671E-2</v>
      </c>
      <c r="BN99" s="5">
        <v>0.1208504117666347</v>
      </c>
      <c r="BP99" s="5">
        <v>4.3192561083301939E-2</v>
      </c>
      <c r="BR99" s="5">
        <v>-9.4262034728038513E-2</v>
      </c>
      <c r="BT99" s="5">
        <v>-0.10202607095698581</v>
      </c>
      <c r="BV99" s="5">
        <v>8.6461710945457959E-3</v>
      </c>
    </row>
    <row r="100" spans="1:75" x14ac:dyDescent="0.3">
      <c r="A100" t="s">
        <v>803</v>
      </c>
      <c r="C100" t="s">
        <v>804</v>
      </c>
      <c r="E100" t="s">
        <v>78</v>
      </c>
      <c r="F100" s="4">
        <v>747503376</v>
      </c>
      <c r="G100" s="4">
        <v>572667874</v>
      </c>
      <c r="J100" s="5">
        <v>0.30530000000000002</v>
      </c>
      <c r="M100" s="4">
        <v>34120686</v>
      </c>
      <c r="N100" s="4">
        <v>71923874</v>
      </c>
      <c r="Q100" s="5">
        <v>-0.52560000000000007</v>
      </c>
      <c r="T100" s="4">
        <v>3491204460</v>
      </c>
      <c r="U100" s="4">
        <v>3440288194</v>
      </c>
      <c r="X100" s="5">
        <v>1.4800000000000001E-2</v>
      </c>
      <c r="AA100" s="4">
        <v>66814161</v>
      </c>
      <c r="AB100" s="4">
        <v>66567859</v>
      </c>
      <c r="AE100" s="5">
        <v>3.7000000000000002E-3</v>
      </c>
      <c r="AH100" s="5">
        <v>4.5646196519652911E-2</v>
      </c>
      <c r="AI100" s="5">
        <v>0.12559439295524369</v>
      </c>
      <c r="AL100" s="5">
        <f>IFERROR(Table2[[#This Row],[Resultat d''exploitation 2023 (Dhs)]]/Table2[[#This Row],[Charges personnel 2023]], "")</f>
        <v>0.51068045290578445</v>
      </c>
      <c r="AM100" s="5">
        <f>IFERROR(Table2[[#This Row],[Resultat d''exploitation 2022 (Dhs)]]/Table2[[#This Row],[Charges personnel 2022]], "")</f>
        <v>1.0804594751950787</v>
      </c>
      <c r="AN100" s="5" t="str">
        <f>IFERROR(Table2[[#This Row],[Resultat d''exploitation 2021 (Dhs)]]/Table2[[#This Row],[Charges personnel 2021]], "")</f>
        <v/>
      </c>
      <c r="AO100" s="5" t="str">
        <f>IFERROR(Table2[[#This Row],[Resultat d''exploitation 2020 (Dhs)]]/Table2[[#This Row],[Charges personnel 2020]], "")</f>
        <v/>
      </c>
      <c r="AP100" s="5">
        <v>8.9383089287880357E-2</v>
      </c>
      <c r="AQ100" s="5">
        <v>0.1162416507408271</v>
      </c>
      <c r="AT100">
        <v>78630000029</v>
      </c>
      <c r="AU100">
        <v>68103</v>
      </c>
      <c r="AV100" t="s">
        <v>298</v>
      </c>
      <c r="AW100" t="s">
        <v>805</v>
      </c>
      <c r="AX100" t="s">
        <v>806</v>
      </c>
      <c r="AY100" t="s">
        <v>82</v>
      </c>
      <c r="AZ100">
        <v>102763400</v>
      </c>
      <c r="BA100">
        <v>2007</v>
      </c>
      <c r="BB100">
        <v>18</v>
      </c>
      <c r="BC100" t="s">
        <v>807</v>
      </c>
      <c r="BD100" t="s">
        <v>808</v>
      </c>
      <c r="BE100" t="s">
        <v>10979</v>
      </c>
      <c r="BH100" t="s">
        <v>86</v>
      </c>
      <c r="BI100" t="s">
        <v>98</v>
      </c>
      <c r="BJ100" s="5">
        <v>0.3053000001183932</v>
      </c>
      <c r="BK100" t="s">
        <v>209</v>
      </c>
      <c r="BL100" s="5">
        <v>-0.52559999757521403</v>
      </c>
      <c r="BM100" t="s">
        <v>210</v>
      </c>
      <c r="BN100" s="5">
        <v>1.480000021184269E-2</v>
      </c>
      <c r="BO100" t="s">
        <v>211</v>
      </c>
      <c r="BP100" s="5">
        <v>3.7000138460214771E-3</v>
      </c>
      <c r="BQ100" t="s">
        <v>405</v>
      </c>
      <c r="BR100" s="5">
        <v>-0.63655864369742043</v>
      </c>
      <c r="BS100" t="s">
        <v>213</v>
      </c>
      <c r="BT100" s="5">
        <v>-0.52734881350956697</v>
      </c>
      <c r="BU100" t="s">
        <v>406</v>
      </c>
      <c r="BV100" s="5">
        <v>-0.2310579837930101</v>
      </c>
      <c r="BW100" t="s">
        <v>407</v>
      </c>
    </row>
    <row r="101" spans="1:75" x14ac:dyDescent="0.3">
      <c r="A101" t="s">
        <v>809</v>
      </c>
      <c r="B101" t="s">
        <v>809</v>
      </c>
      <c r="C101" t="s">
        <v>810</v>
      </c>
      <c r="E101" t="s">
        <v>811</v>
      </c>
      <c r="F101" s="4">
        <v>747296157</v>
      </c>
      <c r="G101" s="4">
        <v>769218895</v>
      </c>
      <c r="H101" s="4">
        <v>856422012</v>
      </c>
      <c r="I101" s="4">
        <v>783551703.56816101</v>
      </c>
      <c r="J101" s="5">
        <v>-2.8500000000000001E-2</v>
      </c>
      <c r="K101" s="5">
        <v>-0.1018226012154391</v>
      </c>
      <c r="L101" s="5">
        <v>9.2999999999999999E-2</v>
      </c>
      <c r="M101" s="4">
        <v>13966526</v>
      </c>
      <c r="N101" s="4">
        <v>11209989</v>
      </c>
      <c r="O101" s="4">
        <v>15010434</v>
      </c>
      <c r="P101" s="4">
        <v>13680672.621217649</v>
      </c>
      <c r="Q101" s="5">
        <v>0.24590000000000001</v>
      </c>
      <c r="R101" s="5">
        <v>-0.25318688320404331</v>
      </c>
      <c r="S101" s="5">
        <v>9.7199999999999995E-2</v>
      </c>
      <c r="T101" s="4">
        <v>39096774</v>
      </c>
      <c r="U101" s="4">
        <v>34761957</v>
      </c>
      <c r="V101" s="4">
        <v>56753930</v>
      </c>
      <c r="W101" s="4">
        <v>67612497.021682158</v>
      </c>
      <c r="X101" s="5">
        <v>0.12470000000000001</v>
      </c>
      <c r="Y101" s="5">
        <v>-0.387496918715585</v>
      </c>
      <c r="Z101" s="5">
        <v>-0.16059999999999999</v>
      </c>
      <c r="AA101" s="4">
        <v>4094418</v>
      </c>
      <c r="AB101" s="4">
        <v>4133270</v>
      </c>
      <c r="AC101" s="4">
        <v>4363906</v>
      </c>
      <c r="AD101" s="4">
        <v>4351721.1806940567</v>
      </c>
      <c r="AE101" s="5">
        <v>-9.3999999999999986E-3</v>
      </c>
      <c r="AF101" s="5">
        <v>-5.285081759322955E-2</v>
      </c>
      <c r="AG101" s="5">
        <v>2.8E-3</v>
      </c>
      <c r="AH101" s="5">
        <v>1.8689412315551351E-2</v>
      </c>
      <c r="AI101" s="5">
        <v>1.4573210659366341E-2</v>
      </c>
      <c r="AJ101" s="5">
        <v>1.752691288836233E-2</v>
      </c>
      <c r="AK101" s="5">
        <v>1.7459821169321939E-2</v>
      </c>
      <c r="AL101" s="5">
        <f>IFERROR(Table2[[#This Row],[Resultat d''exploitation 2023 (Dhs)]]/Table2[[#This Row],[Charges personnel 2023]], "")</f>
        <v>3.4111138628249487</v>
      </c>
      <c r="AM101" s="5">
        <f>IFERROR(Table2[[#This Row],[Resultat d''exploitation 2022 (Dhs)]]/Table2[[#This Row],[Charges personnel 2022]], "")</f>
        <v>2.7121356698207473</v>
      </c>
      <c r="AN101" s="5">
        <f>IFERROR(Table2[[#This Row],[Resultat d''exploitation 2021 (Dhs)]]/Table2[[#This Row],[Charges personnel 2021]], "")</f>
        <v>3.4396785815276498</v>
      </c>
      <c r="AO101" s="5">
        <f>IFERROR(Table2[[#This Row],[Resultat d''exploitation 2020 (Dhs)]]/Table2[[#This Row],[Charges personnel 2020]], "")</f>
        <v>3.1437383171308131</v>
      </c>
      <c r="AP101" s="5">
        <v>5.478976389276414E-3</v>
      </c>
      <c r="AQ101" s="5">
        <v>5.3733339454694494E-3</v>
      </c>
      <c r="AR101" s="5">
        <v>5.0955089183298569E-3</v>
      </c>
      <c r="AS101" s="5">
        <v>5.5538404943503532E-3</v>
      </c>
      <c r="AT101">
        <v>1526069000088</v>
      </c>
      <c r="AU101">
        <v>134127</v>
      </c>
      <c r="AV101" t="s">
        <v>92</v>
      </c>
      <c r="AW101" t="s">
        <v>812</v>
      </c>
      <c r="AX101" t="s">
        <v>813</v>
      </c>
      <c r="AY101" t="s">
        <v>122</v>
      </c>
      <c r="AZ101">
        <v>5000000</v>
      </c>
      <c r="BA101">
        <v>2003</v>
      </c>
      <c r="BB101">
        <v>22</v>
      </c>
      <c r="BC101" t="s">
        <v>814</v>
      </c>
      <c r="BD101" t="s">
        <v>815</v>
      </c>
      <c r="BE101" t="s">
        <v>10979</v>
      </c>
      <c r="BH101" t="s">
        <v>138</v>
      </c>
      <c r="BI101" t="s">
        <v>571</v>
      </c>
      <c r="BJ101" s="5">
        <v>-1.5667790119918479E-2</v>
      </c>
      <c r="BL101" s="5">
        <v>6.9169414325647161E-3</v>
      </c>
      <c r="BN101" s="5">
        <v>-0.16688558389906891</v>
      </c>
      <c r="BP101" s="5">
        <v>-2.011064749694691E-2</v>
      </c>
      <c r="BR101" s="5">
        <v>2.2944216724589909E-2</v>
      </c>
      <c r="BT101" s="5">
        <v>2.7582286571919301E-2</v>
      </c>
      <c r="BV101" s="5">
        <v>-4.5135751247737943E-3</v>
      </c>
    </row>
    <row r="102" spans="1:75" x14ac:dyDescent="0.3">
      <c r="A102" t="s">
        <v>816</v>
      </c>
      <c r="B102" t="s">
        <v>816</v>
      </c>
      <c r="C102" t="s">
        <v>817</v>
      </c>
      <c r="E102" t="s">
        <v>78</v>
      </c>
      <c r="F102" s="4">
        <v>746197821</v>
      </c>
      <c r="G102" s="4">
        <v>617151452</v>
      </c>
      <c r="H102" s="4">
        <v>656480759</v>
      </c>
      <c r="I102" s="4">
        <v>468279305.94193602</v>
      </c>
      <c r="J102" s="5">
        <v>0.20910000000000001</v>
      </c>
      <c r="K102" s="5">
        <v>-5.9909306496521403E-2</v>
      </c>
      <c r="L102" s="5">
        <v>0.40189999999999998</v>
      </c>
      <c r="M102" s="4">
        <v>13767442</v>
      </c>
      <c r="N102" s="4">
        <v>17896063</v>
      </c>
      <c r="O102" s="4">
        <v>12103324</v>
      </c>
      <c r="P102" s="4">
        <v>13326716.58225061</v>
      </c>
      <c r="Q102" s="5">
        <v>-0.23069999999999999</v>
      </c>
      <c r="R102" s="5">
        <v>0.4786072817682151</v>
      </c>
      <c r="S102" s="5">
        <v>-9.1800000000000007E-2</v>
      </c>
      <c r="T102" s="4">
        <v>75987465</v>
      </c>
      <c r="V102" s="4">
        <v>126927290</v>
      </c>
      <c r="W102" s="4">
        <v>110103478.4871617</v>
      </c>
      <c r="Z102" s="5">
        <v>0.15279999999999999</v>
      </c>
      <c r="AA102" s="4">
        <v>15346058</v>
      </c>
      <c r="AB102" s="4">
        <v>13163542</v>
      </c>
      <c r="AC102" s="4">
        <v>13262630</v>
      </c>
      <c r="AD102" s="4">
        <v>11561877.7787464</v>
      </c>
      <c r="AE102" s="5">
        <v>0.1658</v>
      </c>
      <c r="AF102" s="5">
        <v>-7.4712180012561609E-3</v>
      </c>
      <c r="AG102" s="5">
        <v>0.14710000000000001</v>
      </c>
      <c r="AH102" s="5">
        <v>1.8450123563145591E-2</v>
      </c>
      <c r="AI102" s="5">
        <v>2.8997846382770889E-2</v>
      </c>
      <c r="AJ102" s="5">
        <v>1.8436677441143409E-2</v>
      </c>
      <c r="AK102" s="5">
        <v>2.845890564274273E-2</v>
      </c>
      <c r="AL102" s="5">
        <f>IFERROR(Table2[[#This Row],[Resultat d''exploitation 2023 (Dhs)]]/Table2[[#This Row],[Charges personnel 2023]], "")</f>
        <v>0.89713214950705911</v>
      </c>
      <c r="AM102" s="5">
        <f>IFERROR(Table2[[#This Row],[Resultat d''exploitation 2022 (Dhs)]]/Table2[[#This Row],[Charges personnel 2022]], "")</f>
        <v>1.3595172940535305</v>
      </c>
      <c r="AN102" s="5">
        <f>IFERROR(Table2[[#This Row],[Resultat d''exploitation 2021 (Dhs)]]/Table2[[#This Row],[Charges personnel 2021]], "")</f>
        <v>0.91258852882120667</v>
      </c>
      <c r="AO102" s="5">
        <f>IFERROR(Table2[[#This Row],[Resultat d''exploitation 2020 (Dhs)]]/Table2[[#This Row],[Charges personnel 2020]], "")</f>
        <v>1.1526429216150702</v>
      </c>
      <c r="AP102" s="5">
        <v>2.0565669810499222E-2</v>
      </c>
      <c r="AQ102" s="5">
        <v>2.132951637291133E-2</v>
      </c>
      <c r="AR102" s="5">
        <v>2.0202618002396019E-2</v>
      </c>
      <c r="AS102" s="5">
        <v>2.469013179108967E-2</v>
      </c>
      <c r="AT102">
        <v>1535874000066</v>
      </c>
      <c r="AU102">
        <v>112477</v>
      </c>
      <c r="AV102" t="s">
        <v>92</v>
      </c>
      <c r="AW102" t="s">
        <v>818</v>
      </c>
      <c r="AX102" t="s">
        <v>819</v>
      </c>
      <c r="AY102" t="s">
        <v>122</v>
      </c>
      <c r="AZ102">
        <v>7500000</v>
      </c>
      <c r="BA102">
        <v>2002</v>
      </c>
      <c r="BB102">
        <v>23</v>
      </c>
      <c r="BC102" t="s">
        <v>820</v>
      </c>
      <c r="BD102" t="s">
        <v>821</v>
      </c>
      <c r="BE102" t="s">
        <v>10979</v>
      </c>
      <c r="BH102" t="s">
        <v>138</v>
      </c>
      <c r="BI102" t="s">
        <v>195</v>
      </c>
      <c r="BJ102" s="5">
        <v>0.16801836187091229</v>
      </c>
      <c r="BL102" s="5">
        <v>1.090427067510702E-2</v>
      </c>
      <c r="BN102" s="5">
        <v>-0.16924979279051791</v>
      </c>
      <c r="BO102" t="s">
        <v>141</v>
      </c>
      <c r="BP102" s="5">
        <v>9.8979236170011253E-2</v>
      </c>
      <c r="BR102" s="5">
        <v>-0.13451337438235361</v>
      </c>
      <c r="BT102" s="5">
        <v>-8.0142520073308354E-2</v>
      </c>
      <c r="BV102" s="5">
        <v>-5.9107911274884017E-2</v>
      </c>
    </row>
    <row r="103" spans="1:75" x14ac:dyDescent="0.3">
      <c r="A103" t="s">
        <v>822</v>
      </c>
      <c r="B103" t="s">
        <v>822</v>
      </c>
      <c r="C103" t="s">
        <v>823</v>
      </c>
      <c r="E103" t="s">
        <v>78</v>
      </c>
      <c r="F103" s="4">
        <v>744230341</v>
      </c>
      <c r="G103" s="4">
        <v>652890903</v>
      </c>
      <c r="H103" s="4">
        <v>345891778</v>
      </c>
      <c r="J103" s="5">
        <v>0.1399</v>
      </c>
      <c r="K103" s="5">
        <v>0.88755831889129211</v>
      </c>
      <c r="M103" s="4">
        <v>13096383</v>
      </c>
      <c r="N103" s="4">
        <v>17721763</v>
      </c>
      <c r="O103" s="4">
        <v>10336569</v>
      </c>
      <c r="Q103" s="5">
        <v>-0.26100000000000001</v>
      </c>
      <c r="R103" s="5">
        <v>0.71447247147481918</v>
      </c>
      <c r="T103" s="4">
        <v>58459219</v>
      </c>
      <c r="U103" s="4">
        <v>69743759</v>
      </c>
      <c r="V103" s="4">
        <v>36698219</v>
      </c>
      <c r="X103" s="5">
        <v>-0.1618</v>
      </c>
      <c r="Y103" s="5">
        <v>0.90046713166107595</v>
      </c>
      <c r="AA103" s="4">
        <v>17751576</v>
      </c>
      <c r="AB103" s="4">
        <v>16713657</v>
      </c>
      <c r="AC103" s="4">
        <v>14114173</v>
      </c>
      <c r="AE103" s="5">
        <v>6.2100000000000002E-2</v>
      </c>
      <c r="AF103" s="5">
        <v>0.18417543840506989</v>
      </c>
      <c r="AH103" s="5">
        <v>1.759721725723085E-2</v>
      </c>
      <c r="AI103" s="5">
        <v>2.7143528755829521E-2</v>
      </c>
      <c r="AJ103" s="5">
        <v>2.9883823951432579E-2</v>
      </c>
      <c r="AL103" s="5">
        <f>IFERROR(Table2[[#This Row],[Resultat d''exploitation 2023 (Dhs)]]/Table2[[#This Row],[Charges personnel 2023]], "")</f>
        <v>0.73775888968956893</v>
      </c>
      <c r="AM103" s="5">
        <f>IFERROR(Table2[[#This Row],[Resultat d''exploitation 2022 (Dhs)]]/Table2[[#This Row],[Charges personnel 2022]], "")</f>
        <v>1.0603163030089704</v>
      </c>
      <c r="AN103" s="5">
        <f>IFERROR(Table2[[#This Row],[Resultat d''exploitation 2021 (Dhs)]]/Table2[[#This Row],[Charges personnel 2021]], "")</f>
        <v>0.73235385452622692</v>
      </c>
      <c r="AO103" s="5" t="str">
        <f>IFERROR(Table2[[#This Row],[Resultat d''exploitation 2020 (Dhs)]]/Table2[[#This Row],[Charges personnel 2020]], "")</f>
        <v/>
      </c>
      <c r="AP103" s="5">
        <v>2.3852260546308471E-2</v>
      </c>
      <c r="AQ103" s="5">
        <v>2.5599463743791819E-2</v>
      </c>
      <c r="AR103" s="5">
        <v>4.0805170569853791E-2</v>
      </c>
      <c r="AT103">
        <v>1537140000028</v>
      </c>
      <c r="AU103">
        <v>2963</v>
      </c>
      <c r="AV103" t="s">
        <v>79</v>
      </c>
      <c r="AW103" t="s">
        <v>824</v>
      </c>
      <c r="AX103" t="s">
        <v>825</v>
      </c>
      <c r="AY103" t="s">
        <v>82</v>
      </c>
      <c r="AZ103">
        <v>60346000</v>
      </c>
      <c r="BA103">
        <v>2003</v>
      </c>
      <c r="BB103">
        <v>22</v>
      </c>
      <c r="BC103" t="s">
        <v>826</v>
      </c>
      <c r="BD103" t="s">
        <v>827</v>
      </c>
      <c r="BE103" t="s">
        <v>828</v>
      </c>
      <c r="BG103" t="s">
        <v>829</v>
      </c>
      <c r="BH103" t="s">
        <v>127</v>
      </c>
      <c r="BI103" t="s">
        <v>98</v>
      </c>
      <c r="BJ103" s="5">
        <v>0.46684277604727398</v>
      </c>
      <c r="BK103" t="s">
        <v>196</v>
      </c>
      <c r="BL103" s="5">
        <v>0.12560879982979389</v>
      </c>
      <c r="BM103" t="s">
        <v>197</v>
      </c>
      <c r="BN103" s="5">
        <v>0.26212976962637052</v>
      </c>
      <c r="BO103" t="s">
        <v>177</v>
      </c>
      <c r="BP103" s="5">
        <v>0.1214779520422911</v>
      </c>
      <c r="BQ103" t="s">
        <v>329</v>
      </c>
      <c r="BR103" s="5">
        <v>-0.2326315960985329</v>
      </c>
      <c r="BS103" t="s">
        <v>199</v>
      </c>
      <c r="BT103" s="5">
        <v>3.6833963431739392E-3</v>
      </c>
      <c r="BU103" t="s">
        <v>330</v>
      </c>
      <c r="BV103" s="5">
        <v>-0.23544774507847621</v>
      </c>
      <c r="BW103" t="s">
        <v>201</v>
      </c>
    </row>
    <row r="104" spans="1:75" x14ac:dyDescent="0.3">
      <c r="A104" t="s">
        <v>830</v>
      </c>
      <c r="B104" t="s">
        <v>830</v>
      </c>
      <c r="C104" t="s">
        <v>831</v>
      </c>
      <c r="E104" t="s">
        <v>78</v>
      </c>
      <c r="G104" s="4">
        <v>740668740</v>
      </c>
      <c r="H104" s="4">
        <v>673896213</v>
      </c>
      <c r="I104" s="4">
        <v>462396193.90695763</v>
      </c>
      <c r="K104" s="5">
        <v>9.9084288814663496E-2</v>
      </c>
      <c r="L104" s="5">
        <v>0.45739999999999997</v>
      </c>
      <c r="N104" s="4">
        <v>60917031</v>
      </c>
      <c r="O104" s="4">
        <v>43288709</v>
      </c>
      <c r="P104" s="4">
        <v>29105566.462717671</v>
      </c>
      <c r="R104" s="5">
        <v>0.40722678978483751</v>
      </c>
      <c r="S104" s="5">
        <v>0.48730000000000001</v>
      </c>
      <c r="U104" s="4">
        <v>232339000</v>
      </c>
      <c r="V104" s="4">
        <v>206389707</v>
      </c>
      <c r="W104" s="4">
        <v>167687444.75138119</v>
      </c>
      <c r="Y104" s="5">
        <v>0.12572958883070659</v>
      </c>
      <c r="Z104" s="5">
        <v>0.23080000000000001</v>
      </c>
      <c r="AB104" s="4">
        <v>31091435</v>
      </c>
      <c r="AC104" s="4">
        <v>32529998</v>
      </c>
      <c r="AD104" s="4">
        <v>29348608.805485379</v>
      </c>
      <c r="AE104" s="5">
        <v>-4.4200000000000003E-2</v>
      </c>
      <c r="AF104" s="5">
        <v>-4.422265872872172E-2</v>
      </c>
      <c r="AG104" s="5">
        <v>0.1084</v>
      </c>
      <c r="AI104" s="5">
        <v>8.2245986242108715E-2</v>
      </c>
      <c r="AJ104" s="5">
        <v>6.4236462774127506E-2</v>
      </c>
      <c r="AK104" s="5">
        <v>6.2945082261153362E-2</v>
      </c>
      <c r="AL104" s="5" t="str">
        <f>IFERROR(Table2[[#This Row],[Resultat d''exploitation 2023 (Dhs)]]/Table2[[#This Row],[Charges personnel 2023]], "")</f>
        <v/>
      </c>
      <c r="AM104" s="5">
        <f>IFERROR(Table2[[#This Row],[Resultat d''exploitation 2022 (Dhs)]]/Table2[[#This Row],[Charges personnel 2022]], "")</f>
        <v>1.959286568792981</v>
      </c>
      <c r="AN104" s="5">
        <f>IFERROR(Table2[[#This Row],[Resultat d''exploitation 2021 (Dhs)]]/Table2[[#This Row],[Charges personnel 2021]], "")</f>
        <v>1.3307319908227477</v>
      </c>
      <c r="AO104" s="5">
        <f>IFERROR(Table2[[#This Row],[Resultat d''exploitation 2020 (Dhs)]]/Table2[[#This Row],[Charges personnel 2020]], "")</f>
        <v>0.99171877807297348</v>
      </c>
      <c r="AQ104" s="5">
        <v>4.197751750667917E-2</v>
      </c>
      <c r="AR104" s="5">
        <v>4.8271525158429703E-2</v>
      </c>
      <c r="AS104" s="5">
        <v>6.3470697190450578E-2</v>
      </c>
      <c r="AT104">
        <v>1534938000021</v>
      </c>
      <c r="AU104">
        <v>30143</v>
      </c>
      <c r="AV104" t="s">
        <v>92</v>
      </c>
      <c r="AW104" t="s">
        <v>832</v>
      </c>
      <c r="AX104" t="s">
        <v>833</v>
      </c>
      <c r="AY104" t="s">
        <v>82</v>
      </c>
      <c r="AZ104">
        <v>60060000</v>
      </c>
      <c r="BA104">
        <v>1967</v>
      </c>
      <c r="BB104">
        <v>58</v>
      </c>
      <c r="BC104" t="s">
        <v>834</v>
      </c>
      <c r="BD104" t="s">
        <v>835</v>
      </c>
      <c r="BE104" t="s">
        <v>11003</v>
      </c>
      <c r="BF104" t="s">
        <v>836</v>
      </c>
      <c r="BH104" t="s">
        <v>86</v>
      </c>
      <c r="BI104" t="s">
        <v>178</v>
      </c>
      <c r="BJ104" s="5">
        <v>0.26562452667388298</v>
      </c>
      <c r="BK104" t="s">
        <v>280</v>
      </c>
      <c r="BL104" s="5">
        <v>0.44670950935113057</v>
      </c>
      <c r="BM104" t="s">
        <v>281</v>
      </c>
      <c r="BN104" s="5">
        <v>0.17709302008500319</v>
      </c>
      <c r="BO104" t="s">
        <v>282</v>
      </c>
      <c r="BP104" s="5">
        <v>2.9263622725045568E-2</v>
      </c>
      <c r="BQ104" t="s">
        <v>283</v>
      </c>
      <c r="BR104" s="5">
        <v>0.1430795459954832</v>
      </c>
      <c r="BS104" t="s">
        <v>284</v>
      </c>
      <c r="BT104" s="5">
        <v>0.40557722765025778</v>
      </c>
      <c r="BU104" t="s">
        <v>285</v>
      </c>
      <c r="BV104" s="5">
        <v>-0.18675436432162409</v>
      </c>
      <c r="BW104" t="s">
        <v>286</v>
      </c>
    </row>
    <row r="105" spans="1:75" x14ac:dyDescent="0.3">
      <c r="A105" t="s">
        <v>837</v>
      </c>
      <c r="C105" t="s">
        <v>838</v>
      </c>
      <c r="E105" t="s">
        <v>411</v>
      </c>
      <c r="F105" s="4">
        <v>740467909</v>
      </c>
      <c r="G105" s="4">
        <v>623656960</v>
      </c>
      <c r="J105" s="5">
        <v>0.18729999999999999</v>
      </c>
      <c r="M105" s="4">
        <v>226572664</v>
      </c>
      <c r="N105" s="4">
        <v>189950254</v>
      </c>
      <c r="Q105" s="5">
        <v>0.1928</v>
      </c>
      <c r="T105" s="4">
        <v>71017773</v>
      </c>
      <c r="U105" s="4">
        <v>57883913</v>
      </c>
      <c r="X105" s="5">
        <v>0.22689999999999999</v>
      </c>
      <c r="AA105" s="4">
        <v>148545856</v>
      </c>
      <c r="AB105" s="4">
        <v>128222577</v>
      </c>
      <c r="AE105" s="5">
        <v>0.1585</v>
      </c>
      <c r="AH105" s="5">
        <v>0.3059857979611646</v>
      </c>
      <c r="AI105" s="5">
        <v>0.30457489643024271</v>
      </c>
      <c r="AL105" s="5">
        <f>IFERROR(Table2[[#This Row],[Resultat d''exploitation 2023 (Dhs)]]/Table2[[#This Row],[Charges personnel 2023]], "")</f>
        <v>1.5252708496964063</v>
      </c>
      <c r="AM105" s="5">
        <f>IFERROR(Table2[[#This Row],[Resultat d''exploitation 2022 (Dhs)]]/Table2[[#This Row],[Charges personnel 2022]], "")</f>
        <v>1.4814103603611086</v>
      </c>
      <c r="AN105" s="5" t="str">
        <f>IFERROR(Table2[[#This Row],[Resultat d''exploitation 2021 (Dhs)]]/Table2[[#This Row],[Charges personnel 2021]], "")</f>
        <v/>
      </c>
      <c r="AO105" s="5" t="str">
        <f>IFERROR(Table2[[#This Row],[Resultat d''exploitation 2020 (Dhs)]]/Table2[[#This Row],[Charges personnel 2020]], "")</f>
        <v/>
      </c>
      <c r="AP105" s="5">
        <v>0.20061079513980659</v>
      </c>
      <c r="AQ105" s="5">
        <v>0.20559792517989381</v>
      </c>
      <c r="AT105">
        <v>1527428000061</v>
      </c>
      <c r="AU105">
        <v>5383</v>
      </c>
      <c r="AV105" t="s">
        <v>482</v>
      </c>
      <c r="AW105" t="s">
        <v>839</v>
      </c>
      <c r="AX105" t="s">
        <v>840</v>
      </c>
      <c r="AY105" t="s">
        <v>82</v>
      </c>
      <c r="AZ105">
        <v>341146300</v>
      </c>
      <c r="BA105">
        <v>1923</v>
      </c>
      <c r="BB105">
        <v>102</v>
      </c>
      <c r="BC105" t="s">
        <v>841</v>
      </c>
      <c r="BD105" t="s">
        <v>842</v>
      </c>
      <c r="BE105" t="s">
        <v>843</v>
      </c>
      <c r="BG105" t="s">
        <v>844</v>
      </c>
      <c r="BH105" t="s">
        <v>153</v>
      </c>
      <c r="BI105" t="s">
        <v>408</v>
      </c>
      <c r="BJ105" s="5">
        <v>0.18730000062855059</v>
      </c>
      <c r="BK105" t="s">
        <v>209</v>
      </c>
      <c r="BL105" s="5">
        <v>0.19280000541615491</v>
      </c>
      <c r="BM105" t="s">
        <v>210</v>
      </c>
      <c r="BN105" s="5">
        <v>0.2269000024238168</v>
      </c>
      <c r="BO105" t="s">
        <v>211</v>
      </c>
      <c r="BP105" s="5">
        <v>0.15850000425432101</v>
      </c>
      <c r="BQ105" t="s">
        <v>405</v>
      </c>
      <c r="BR105" s="5">
        <v>4.6323631640636798E-3</v>
      </c>
      <c r="BS105" t="s">
        <v>213</v>
      </c>
      <c r="BT105" s="5">
        <v>2.9607251649439E-2</v>
      </c>
      <c r="BU105" t="s">
        <v>406</v>
      </c>
      <c r="BV105" s="5">
        <v>-2.425671385410855E-2</v>
      </c>
      <c r="BW105" t="s">
        <v>407</v>
      </c>
    </row>
    <row r="106" spans="1:75" x14ac:dyDescent="0.3">
      <c r="A106" t="s">
        <v>845</v>
      </c>
      <c r="C106" t="s">
        <v>846</v>
      </c>
      <c r="E106" t="s">
        <v>78</v>
      </c>
      <c r="F106" s="4">
        <v>740401730</v>
      </c>
      <c r="G106" s="4">
        <v>752058638</v>
      </c>
      <c r="J106" s="5">
        <v>-1.55E-2</v>
      </c>
      <c r="M106" s="4">
        <v>-144604893</v>
      </c>
      <c r="N106" s="4">
        <v>-146732514</v>
      </c>
      <c r="Q106" s="5">
        <v>-1.4500000000000001E-2</v>
      </c>
      <c r="T106" s="4">
        <v>29693250</v>
      </c>
      <c r="U106" s="4">
        <v>23125584</v>
      </c>
      <c r="X106" s="5">
        <v>0.28399999999999997</v>
      </c>
      <c r="AA106" s="4">
        <v>563090512</v>
      </c>
      <c r="AB106" s="4">
        <v>598014562</v>
      </c>
      <c r="AE106" s="5">
        <v>-5.8400000000000001E-2</v>
      </c>
      <c r="AH106" s="5">
        <v>-0.19530599016833741</v>
      </c>
      <c r="AI106" s="5">
        <v>-0.1951078101971086</v>
      </c>
      <c r="AL106" s="5">
        <f>IFERROR(Table2[[#This Row],[Resultat d''exploitation 2023 (Dhs)]]/Table2[[#This Row],[Charges personnel 2023]], "")</f>
        <v>-0.25680577086335277</v>
      </c>
      <c r="AM106" s="5">
        <f>IFERROR(Table2[[#This Row],[Resultat d''exploitation 2022 (Dhs)]]/Table2[[#This Row],[Charges personnel 2022]], "")</f>
        <v>-0.24536612203767708</v>
      </c>
      <c r="AN106" s="5" t="str">
        <f>IFERROR(Table2[[#This Row],[Resultat d''exploitation 2021 (Dhs)]]/Table2[[#This Row],[Charges personnel 2021]], "")</f>
        <v/>
      </c>
      <c r="AO106" s="5" t="str">
        <f>IFERROR(Table2[[#This Row],[Resultat d''exploitation 2020 (Dhs)]]/Table2[[#This Row],[Charges personnel 2020]], "")</f>
        <v/>
      </c>
      <c r="AP106" s="5">
        <v>0.76052025432193415</v>
      </c>
      <c r="AQ106" s="5">
        <v>0.79517012608264193</v>
      </c>
      <c r="AT106">
        <v>1431548000085</v>
      </c>
      <c r="AU106">
        <v>50413</v>
      </c>
      <c r="AV106" t="s">
        <v>298</v>
      </c>
      <c r="AW106" t="s">
        <v>847</v>
      </c>
      <c r="AX106" t="s">
        <v>848</v>
      </c>
      <c r="AY106" t="s">
        <v>82</v>
      </c>
      <c r="AZ106">
        <v>1191399000</v>
      </c>
      <c r="BA106">
        <v>1998</v>
      </c>
      <c r="BB106">
        <v>27</v>
      </c>
      <c r="BC106" t="s">
        <v>849</v>
      </c>
      <c r="BD106" t="s">
        <v>850</v>
      </c>
      <c r="BE106" t="s">
        <v>851</v>
      </c>
      <c r="BF106" t="s">
        <v>852</v>
      </c>
      <c r="BG106" t="s">
        <v>853</v>
      </c>
      <c r="BH106" t="s">
        <v>233</v>
      </c>
      <c r="BI106" t="s">
        <v>390</v>
      </c>
      <c r="BJ106" s="5">
        <v>-1.5499998817911311E-2</v>
      </c>
      <c r="BK106" t="s">
        <v>209</v>
      </c>
      <c r="BM106" t="s">
        <v>234</v>
      </c>
      <c r="BN106" s="5">
        <v>0.28400000622686972</v>
      </c>
      <c r="BO106" t="s">
        <v>211</v>
      </c>
      <c r="BP106" s="5">
        <v>-5.8399999296338212E-2</v>
      </c>
      <c r="BQ106" t="s">
        <v>405</v>
      </c>
      <c r="BS106" t="s">
        <v>237</v>
      </c>
      <c r="BU106" t="s">
        <v>490</v>
      </c>
      <c r="BV106" s="5">
        <v>-4.3575419428051543E-2</v>
      </c>
      <c r="BW106" t="s">
        <v>407</v>
      </c>
    </row>
    <row r="107" spans="1:75" x14ac:dyDescent="0.3">
      <c r="A107" t="s">
        <v>854</v>
      </c>
      <c r="C107" t="s">
        <v>855</v>
      </c>
      <c r="E107" t="s">
        <v>78</v>
      </c>
      <c r="G107" s="4">
        <v>738918344</v>
      </c>
      <c r="N107" s="4">
        <v>128290751</v>
      </c>
      <c r="U107" s="4">
        <v>52185538</v>
      </c>
      <c r="AB107" s="4">
        <v>103210485</v>
      </c>
      <c r="AI107" s="5">
        <v>0.1736196591162176</v>
      </c>
      <c r="AL107" s="5" t="str">
        <f>IFERROR(Table2[[#This Row],[Resultat d''exploitation 2023 (Dhs)]]/Table2[[#This Row],[Charges personnel 2023]], "")</f>
        <v/>
      </c>
      <c r="AM107" s="5">
        <f>IFERROR(Table2[[#This Row],[Resultat d''exploitation 2022 (Dhs)]]/Table2[[#This Row],[Charges personnel 2022]], "")</f>
        <v>1.2430011446995912</v>
      </c>
      <c r="AN107" s="5" t="str">
        <f>IFERROR(Table2[[#This Row],[Resultat d''exploitation 2021 (Dhs)]]/Table2[[#This Row],[Charges personnel 2021]], "")</f>
        <v/>
      </c>
      <c r="AO107" s="5" t="str">
        <f>IFERROR(Table2[[#This Row],[Resultat d''exploitation 2020 (Dhs)]]/Table2[[#This Row],[Charges personnel 2020]], "")</f>
        <v/>
      </c>
      <c r="AQ107" s="5">
        <v>0.13967779503387179</v>
      </c>
      <c r="AT107">
        <v>200296000049</v>
      </c>
      <c r="AU107">
        <v>30109</v>
      </c>
      <c r="AV107" t="s">
        <v>218</v>
      </c>
      <c r="AW107" t="s">
        <v>856</v>
      </c>
      <c r="AX107" t="s">
        <v>857</v>
      </c>
      <c r="AY107" t="s">
        <v>82</v>
      </c>
      <c r="AZ107">
        <v>40000000</v>
      </c>
      <c r="BA107">
        <v>2007</v>
      </c>
      <c r="BB107">
        <v>18</v>
      </c>
      <c r="BC107" t="s">
        <v>858</v>
      </c>
      <c r="BD107" t="s">
        <v>859</v>
      </c>
      <c r="BE107" t="s">
        <v>860</v>
      </c>
      <c r="BH107" t="s">
        <v>223</v>
      </c>
      <c r="BI107" t="s">
        <v>390</v>
      </c>
      <c r="BK107" t="s">
        <v>472</v>
      </c>
      <c r="BM107" t="s">
        <v>473</v>
      </c>
      <c r="BO107" t="s">
        <v>474</v>
      </c>
      <c r="BQ107" t="s">
        <v>475</v>
      </c>
      <c r="BS107" t="s">
        <v>476</v>
      </c>
      <c r="BU107" t="s">
        <v>477</v>
      </c>
      <c r="BV107" s="5"/>
      <c r="BW107" t="s">
        <v>478</v>
      </c>
    </row>
    <row r="108" spans="1:75" x14ac:dyDescent="0.3">
      <c r="A108" t="s">
        <v>861</v>
      </c>
      <c r="B108" t="s">
        <v>862</v>
      </c>
      <c r="C108" t="s">
        <v>863</v>
      </c>
      <c r="E108" t="s">
        <v>78</v>
      </c>
      <c r="F108" s="4">
        <v>732610055</v>
      </c>
      <c r="G108" s="4">
        <v>848222826</v>
      </c>
      <c r="H108" s="4">
        <v>859721049</v>
      </c>
      <c r="I108" s="4">
        <v>771050268.16143501</v>
      </c>
      <c r="J108" s="5">
        <v>-0.1363</v>
      </c>
      <c r="K108" s="5">
        <v>-1.3374364874949101E-2</v>
      </c>
      <c r="L108" s="5">
        <v>0.115</v>
      </c>
      <c r="M108" s="4">
        <v>-69483207</v>
      </c>
      <c r="N108" s="4">
        <v>1265125</v>
      </c>
      <c r="O108" s="4">
        <v>60559772</v>
      </c>
      <c r="P108" s="4">
        <v>21016752.38591012</v>
      </c>
      <c r="Q108" s="5">
        <v>-55.921999999999997</v>
      </c>
      <c r="R108" s="5">
        <v>-0.97910948211628002</v>
      </c>
      <c r="S108" s="5">
        <v>1.8815</v>
      </c>
      <c r="T108" s="4">
        <v>169732424</v>
      </c>
      <c r="U108" s="4">
        <v>166355409</v>
      </c>
      <c r="V108" s="4">
        <v>101129126</v>
      </c>
      <c r="W108" s="4">
        <v>94117381.107491851</v>
      </c>
      <c r="X108" s="5">
        <v>2.0299999999999999E-2</v>
      </c>
      <c r="Y108" s="5">
        <v>0.64498019096892023</v>
      </c>
      <c r="Z108" s="5">
        <v>7.4499999999999997E-2</v>
      </c>
      <c r="AA108" s="4">
        <v>156065087</v>
      </c>
      <c r="AB108" s="4">
        <v>162975237</v>
      </c>
      <c r="AC108" s="4">
        <v>145354705</v>
      </c>
      <c r="AD108" s="4">
        <v>157242216.57291219</v>
      </c>
      <c r="AE108" s="5">
        <v>-4.24E-2</v>
      </c>
      <c r="AF108" s="5">
        <v>0.12122436628384339</v>
      </c>
      <c r="AG108" s="5">
        <v>-7.5600000000000001E-2</v>
      </c>
      <c r="AH108" s="5">
        <v>-9.4843370665995019E-2</v>
      </c>
      <c r="AI108" s="5">
        <v>1.4915007722275089E-3</v>
      </c>
      <c r="AJ108" s="5">
        <v>7.0441187953279943E-2</v>
      </c>
      <c r="AK108" s="5">
        <v>2.7257305073020009E-2</v>
      </c>
      <c r="AL108" s="5">
        <f>IFERROR(Table2[[#This Row],[Resultat d''exploitation 2023 (Dhs)]]/Table2[[#This Row],[Charges personnel 2023]], "")</f>
        <v>-0.44521941669119114</v>
      </c>
      <c r="AM108" s="5">
        <f>IFERROR(Table2[[#This Row],[Resultat d''exploitation 2022 (Dhs)]]/Table2[[#This Row],[Charges personnel 2022]], "")</f>
        <v>7.7626823760961914E-3</v>
      </c>
      <c r="AN108" s="5">
        <f>IFERROR(Table2[[#This Row],[Resultat d''exploitation 2021 (Dhs)]]/Table2[[#This Row],[Charges personnel 2021]], "")</f>
        <v>0.41663441166214743</v>
      </c>
      <c r="AO108" s="5">
        <f>IFERROR(Table2[[#This Row],[Resultat d''exploitation 2020 (Dhs)]]/Table2[[#This Row],[Charges personnel 2020]], "")</f>
        <v>0.13365845918462227</v>
      </c>
      <c r="AP108" s="5">
        <v>0.21302613298148079</v>
      </c>
      <c r="AQ108" s="5">
        <v>0.19213729223551931</v>
      </c>
      <c r="AR108" s="5">
        <v>0.16907193928666969</v>
      </c>
      <c r="AS108" s="5">
        <v>0.20393251006559579</v>
      </c>
      <c r="AT108">
        <v>1527260000038</v>
      </c>
      <c r="AU108">
        <v>34925</v>
      </c>
      <c r="AV108" t="s">
        <v>92</v>
      </c>
      <c r="AW108" t="s">
        <v>103</v>
      </c>
      <c r="AX108" t="s">
        <v>864</v>
      </c>
      <c r="AY108" t="s">
        <v>82</v>
      </c>
      <c r="AZ108">
        <v>690000000</v>
      </c>
      <c r="BA108">
        <v>1988</v>
      </c>
      <c r="BB108">
        <v>37</v>
      </c>
      <c r="BC108" t="s">
        <v>865</v>
      </c>
      <c r="BD108" t="s">
        <v>866</v>
      </c>
      <c r="BE108" t="s">
        <v>107</v>
      </c>
      <c r="BG108" t="s">
        <v>867</v>
      </c>
      <c r="BH108" t="s">
        <v>223</v>
      </c>
      <c r="BI108" t="s">
        <v>109</v>
      </c>
      <c r="BJ108" s="5">
        <v>-1.6902192613325821E-2</v>
      </c>
      <c r="BM108" t="s">
        <v>87</v>
      </c>
      <c r="BN108" s="5">
        <v>0.217208546811023</v>
      </c>
      <c r="BP108" s="5">
        <v>-2.5016165987100658E-3</v>
      </c>
      <c r="BS108" t="s">
        <v>87</v>
      </c>
      <c r="BU108" t="s">
        <v>87</v>
      </c>
      <c r="BV108" s="5">
        <v>1.4648162071377421E-2</v>
      </c>
    </row>
    <row r="109" spans="1:75" x14ac:dyDescent="0.3">
      <c r="A109" t="s">
        <v>868</v>
      </c>
      <c r="C109" t="s">
        <v>869</v>
      </c>
      <c r="E109" t="s">
        <v>78</v>
      </c>
      <c r="F109" s="4">
        <v>732353168</v>
      </c>
      <c r="M109" s="4">
        <v>102057440</v>
      </c>
      <c r="T109" s="4">
        <v>3816203749</v>
      </c>
      <c r="AA109" s="4">
        <v>62204643</v>
      </c>
      <c r="AH109" s="5">
        <v>0.13935549740122111</v>
      </c>
      <c r="AL109" s="5">
        <f>IFERROR(Table2[[#This Row],[Resultat d''exploitation 2023 (Dhs)]]/Table2[[#This Row],[Charges personnel 2023]], "")</f>
        <v>1.6406723851787077</v>
      </c>
      <c r="AM109" s="5" t="str">
        <f>IFERROR(Table2[[#This Row],[Resultat d''exploitation 2022 (Dhs)]]/Table2[[#This Row],[Charges personnel 2022]], "")</f>
        <v/>
      </c>
      <c r="AN109" s="5" t="str">
        <f>IFERROR(Table2[[#This Row],[Resultat d''exploitation 2021 (Dhs)]]/Table2[[#This Row],[Charges personnel 2021]], "")</f>
        <v/>
      </c>
      <c r="AO109" s="5" t="str">
        <f>IFERROR(Table2[[#This Row],[Resultat d''exploitation 2020 (Dhs)]]/Table2[[#This Row],[Charges personnel 2020]], "")</f>
        <v/>
      </c>
      <c r="AP109" s="5">
        <v>8.4938040440073581E-2</v>
      </c>
      <c r="AT109">
        <v>1537033000007</v>
      </c>
      <c r="AU109">
        <v>14049</v>
      </c>
      <c r="AV109" t="s">
        <v>171</v>
      </c>
      <c r="AW109" t="s">
        <v>870</v>
      </c>
      <c r="AX109" t="s">
        <v>871</v>
      </c>
      <c r="AY109" t="s">
        <v>82</v>
      </c>
      <c r="AZ109">
        <v>373266300</v>
      </c>
      <c r="BA109">
        <v>2007</v>
      </c>
      <c r="BB109">
        <v>18</v>
      </c>
      <c r="BC109" t="s">
        <v>872</v>
      </c>
      <c r="BD109" t="s">
        <v>873</v>
      </c>
      <c r="BE109" t="s">
        <v>425</v>
      </c>
      <c r="BG109" t="s">
        <v>874</v>
      </c>
      <c r="BH109" t="s">
        <v>86</v>
      </c>
      <c r="BI109" t="s">
        <v>98</v>
      </c>
      <c r="BK109" t="s">
        <v>264</v>
      </c>
      <c r="BM109" t="s">
        <v>265</v>
      </c>
      <c r="BO109" t="s">
        <v>304</v>
      </c>
      <c r="BQ109" t="s">
        <v>212</v>
      </c>
      <c r="BS109" t="s">
        <v>266</v>
      </c>
      <c r="BU109" t="s">
        <v>214</v>
      </c>
      <c r="BV109" s="5"/>
      <c r="BW109" t="s">
        <v>267</v>
      </c>
    </row>
    <row r="110" spans="1:75" x14ac:dyDescent="0.3">
      <c r="A110" t="s">
        <v>875</v>
      </c>
      <c r="B110" t="s">
        <v>875</v>
      </c>
      <c r="C110" t="s">
        <v>876</v>
      </c>
      <c r="E110" t="s">
        <v>411</v>
      </c>
      <c r="G110" s="4">
        <v>732279410</v>
      </c>
      <c r="H110" s="4">
        <v>470044142</v>
      </c>
      <c r="I110" s="4">
        <v>324930279.27554262</v>
      </c>
      <c r="K110" s="5">
        <v>0.55789498170152707</v>
      </c>
      <c r="L110" s="5">
        <v>0.4466</v>
      </c>
      <c r="N110" s="4">
        <v>41814091</v>
      </c>
      <c r="O110" s="4">
        <v>22151673</v>
      </c>
      <c r="P110" s="4">
        <v>18260384.964141451</v>
      </c>
      <c r="R110" s="5">
        <v>0.88762677202755746</v>
      </c>
      <c r="S110" s="5">
        <v>0.21310000000000001</v>
      </c>
      <c r="U110" s="4">
        <v>394786146</v>
      </c>
      <c r="V110" s="4">
        <v>300574227</v>
      </c>
      <c r="W110" s="4">
        <v>271374347.23726982</v>
      </c>
      <c r="Y110" s="5">
        <v>0.31343977805522227</v>
      </c>
      <c r="Z110" s="5">
        <v>0.1076</v>
      </c>
      <c r="AB110" s="4">
        <v>69289309</v>
      </c>
      <c r="AC110" s="4">
        <v>65542166</v>
      </c>
      <c r="AD110" s="4">
        <v>56004585.149107061</v>
      </c>
      <c r="AE110" s="5">
        <v>5.7200000000000001E-2</v>
      </c>
      <c r="AF110" s="5">
        <v>5.7171485605159889E-2</v>
      </c>
      <c r="AG110" s="5">
        <v>0.17030000000000001</v>
      </c>
      <c r="AI110" s="5">
        <v>5.7101279141523319E-2</v>
      </c>
      <c r="AJ110" s="5">
        <v>4.7126793040641712E-2</v>
      </c>
      <c r="AK110" s="5">
        <v>5.6197855751869003E-2</v>
      </c>
      <c r="AL110" s="5" t="str">
        <f>IFERROR(Table2[[#This Row],[Resultat d''exploitation 2023 (Dhs)]]/Table2[[#This Row],[Charges personnel 2023]], "")</f>
        <v/>
      </c>
      <c r="AM110" s="5">
        <f>IFERROR(Table2[[#This Row],[Resultat d''exploitation 2022 (Dhs)]]/Table2[[#This Row],[Charges personnel 2022]], "")</f>
        <v>0.60347103475948938</v>
      </c>
      <c r="AN110" s="5">
        <f>IFERROR(Table2[[#This Row],[Resultat d''exploitation 2021 (Dhs)]]/Table2[[#This Row],[Charges personnel 2021]], "")</f>
        <v>0.33797590699092855</v>
      </c>
      <c r="AO110" s="5">
        <f>IFERROR(Table2[[#This Row],[Resultat d''exploitation 2020 (Dhs)]]/Table2[[#This Row],[Charges personnel 2020]], "")</f>
        <v>0.32605160658765447</v>
      </c>
      <c r="AQ110" s="5">
        <v>9.4621408240878987E-2</v>
      </c>
      <c r="AR110" s="5">
        <v>0.1394383210928305</v>
      </c>
      <c r="AS110" s="5">
        <v>0.17235877577791039</v>
      </c>
      <c r="AT110">
        <v>1587000000071</v>
      </c>
      <c r="AU110">
        <v>30201</v>
      </c>
      <c r="AV110" t="s">
        <v>92</v>
      </c>
      <c r="AW110" t="s">
        <v>877</v>
      </c>
      <c r="AX110" t="s">
        <v>878</v>
      </c>
      <c r="AY110" t="s">
        <v>122</v>
      </c>
      <c r="AZ110">
        <v>80800000</v>
      </c>
      <c r="BA110">
        <v>1966</v>
      </c>
      <c r="BB110">
        <v>59</v>
      </c>
      <c r="BC110" t="s">
        <v>879</v>
      </c>
      <c r="BD110" t="s">
        <v>880</v>
      </c>
      <c r="BE110" t="s">
        <v>11004</v>
      </c>
      <c r="BG110" t="s">
        <v>881</v>
      </c>
      <c r="BH110" t="s">
        <v>97</v>
      </c>
      <c r="BI110" t="s">
        <v>882</v>
      </c>
      <c r="BJ110" s="5">
        <v>0.50121646691256005</v>
      </c>
      <c r="BK110" t="s">
        <v>280</v>
      </c>
      <c r="BL110" s="5">
        <v>0.51323495768060767</v>
      </c>
      <c r="BM110" t="s">
        <v>281</v>
      </c>
      <c r="BN110" s="5">
        <v>0.20613676594902119</v>
      </c>
      <c r="BO110" t="s">
        <v>282</v>
      </c>
      <c r="BP110" s="5">
        <v>0.1122984265041997</v>
      </c>
      <c r="BQ110" t="s">
        <v>283</v>
      </c>
      <c r="BR110" s="5">
        <v>8.0058346234139766E-3</v>
      </c>
      <c r="BS110" t="s">
        <v>284</v>
      </c>
      <c r="BT110" s="5">
        <v>0.36045769878187822</v>
      </c>
      <c r="BU110" t="s">
        <v>285</v>
      </c>
      <c r="BV110" s="5">
        <v>-0.25906859468989102</v>
      </c>
      <c r="BW110" t="s">
        <v>286</v>
      </c>
    </row>
    <row r="111" spans="1:75" x14ac:dyDescent="0.3">
      <c r="A111" t="s">
        <v>883</v>
      </c>
      <c r="F111" s="4">
        <v>727829911</v>
      </c>
      <c r="G111" s="4">
        <v>705261541</v>
      </c>
      <c r="J111" s="5">
        <v>3.2000000000000001E-2</v>
      </c>
      <c r="M111" s="4">
        <v>63613392</v>
      </c>
      <c r="N111" s="4">
        <v>47952202</v>
      </c>
      <c r="Q111" s="5">
        <v>0.32659999999999989</v>
      </c>
      <c r="AA111" s="4">
        <v>254551750</v>
      </c>
      <c r="AB111" s="4">
        <v>252406296</v>
      </c>
      <c r="AE111" s="5">
        <v>8.5000000000000006E-3</v>
      </c>
      <c r="AH111" s="5">
        <v>8.74014533321371E-2</v>
      </c>
      <c r="AI111" s="5">
        <v>6.7992084088419044E-2</v>
      </c>
      <c r="AL111" s="5">
        <f>IFERROR(Table2[[#This Row],[Resultat d''exploitation 2023 (Dhs)]]/Table2[[#This Row],[Charges personnel 2023]], "")</f>
        <v>0.24990357363483065</v>
      </c>
      <c r="AM111" s="5">
        <f>IFERROR(Table2[[#This Row],[Resultat d''exploitation 2022 (Dhs)]]/Table2[[#This Row],[Charges personnel 2022]], "")</f>
        <v>0.18998021348881092</v>
      </c>
      <c r="AN111" s="5" t="str">
        <f>IFERROR(Table2[[#This Row],[Resultat d''exploitation 2021 (Dhs)]]/Table2[[#This Row],[Charges personnel 2021]], "")</f>
        <v/>
      </c>
      <c r="AO111" s="5" t="str">
        <f>IFERROR(Table2[[#This Row],[Resultat d''exploitation 2020 (Dhs)]]/Table2[[#This Row],[Charges personnel 2020]], "")</f>
        <v/>
      </c>
      <c r="AP111" s="5">
        <v>0.34974071023030551</v>
      </c>
      <c r="AQ111" s="5">
        <v>0.35789034468278202</v>
      </c>
      <c r="BE111" t="s">
        <v>10979</v>
      </c>
      <c r="BH111"/>
      <c r="BJ111" s="5">
        <v>3.2000000975524578E-2</v>
      </c>
      <c r="BK111" t="s">
        <v>209</v>
      </c>
      <c r="BL111" s="5">
        <v>0.32660001724216969</v>
      </c>
      <c r="BM111" t="s">
        <v>210</v>
      </c>
      <c r="BO111" t="s">
        <v>235</v>
      </c>
      <c r="BP111" s="5">
        <v>8.5000019175431873E-3</v>
      </c>
      <c r="BQ111" t="s">
        <v>405</v>
      </c>
      <c r="BR111" s="5">
        <v>0.28546513177147959</v>
      </c>
      <c r="BS111" t="s">
        <v>213</v>
      </c>
      <c r="BT111" s="5">
        <v>0.31541895361407718</v>
      </c>
      <c r="BU111" t="s">
        <v>406</v>
      </c>
      <c r="BV111" s="5">
        <v>-2.277131689512335E-2</v>
      </c>
      <c r="BW111" t="s">
        <v>407</v>
      </c>
    </row>
    <row r="112" spans="1:75" x14ac:dyDescent="0.3">
      <c r="A112" t="s">
        <v>884</v>
      </c>
      <c r="B112" t="s">
        <v>884</v>
      </c>
      <c r="C112" t="s">
        <v>885</v>
      </c>
      <c r="E112" t="s">
        <v>78</v>
      </c>
      <c r="F112" s="4">
        <v>725286213</v>
      </c>
      <c r="G112" s="4">
        <v>732316450</v>
      </c>
      <c r="H112" s="4">
        <v>706099591</v>
      </c>
      <c r="J112" s="5">
        <v>-9.5999999999999992E-3</v>
      </c>
      <c r="K112" s="5">
        <v>3.7129123616784498E-2</v>
      </c>
      <c r="M112" s="4">
        <v>41989547</v>
      </c>
      <c r="N112" s="4">
        <v>41528579</v>
      </c>
      <c r="O112" s="4">
        <v>33179237</v>
      </c>
      <c r="Q112" s="5">
        <v>1.11E-2</v>
      </c>
      <c r="R112" s="5">
        <v>0.25164358059228431</v>
      </c>
      <c r="T112" s="4">
        <v>116779</v>
      </c>
      <c r="U112" s="4">
        <v>37657</v>
      </c>
      <c r="V112" s="4">
        <v>40770257</v>
      </c>
      <c r="X112" s="5">
        <v>2.1011000000000002</v>
      </c>
      <c r="Y112" s="5">
        <v>-0.99907636098541164</v>
      </c>
      <c r="AA112" s="4">
        <v>3866583</v>
      </c>
      <c r="AB112" s="4">
        <v>4522848</v>
      </c>
      <c r="AC112" s="4">
        <v>3869560</v>
      </c>
      <c r="AE112" s="5">
        <v>-0.14510000000000001</v>
      </c>
      <c r="AF112" s="5">
        <v>0.16882746358759129</v>
      </c>
      <c r="AH112" s="5">
        <v>5.7893761452211687E-2</v>
      </c>
      <c r="AI112" s="5">
        <v>5.6708515833558022E-2</v>
      </c>
      <c r="AJ112" s="5">
        <v>4.6989457893624527E-2</v>
      </c>
      <c r="AL112" s="5">
        <f>IFERROR(Table2[[#This Row],[Resultat d''exploitation 2023 (Dhs)]]/Table2[[#This Row],[Charges personnel 2023]], "")</f>
        <v>10.859600582736746</v>
      </c>
      <c r="AM112" s="5">
        <f>IFERROR(Table2[[#This Row],[Resultat d''exploitation 2022 (Dhs)]]/Table2[[#This Row],[Charges personnel 2022]], "")</f>
        <v>9.1819532736894978</v>
      </c>
      <c r="AN112" s="5">
        <f>IFERROR(Table2[[#This Row],[Resultat d''exploitation 2021 (Dhs)]]/Table2[[#This Row],[Charges personnel 2021]], "")</f>
        <v>8.5744211228149965</v>
      </c>
      <c r="AO112" s="5" t="str">
        <f>IFERROR(Table2[[#This Row],[Resultat d''exploitation 2020 (Dhs)]]/Table2[[#This Row],[Charges personnel 2020]], "")</f>
        <v/>
      </c>
      <c r="AP112" s="5">
        <v>5.3311133324962304E-3</v>
      </c>
      <c r="AQ112" s="5">
        <v>6.1760841231956482E-3</v>
      </c>
      <c r="AR112" s="5">
        <v>5.4801901166941763E-3</v>
      </c>
      <c r="AT112">
        <v>1436587000026</v>
      </c>
      <c r="AU112">
        <v>132039</v>
      </c>
      <c r="AV112" t="s">
        <v>92</v>
      </c>
      <c r="AW112" t="s">
        <v>886</v>
      </c>
      <c r="AX112" t="s">
        <v>887</v>
      </c>
      <c r="AY112" t="s">
        <v>82</v>
      </c>
      <c r="AZ112">
        <v>54000000</v>
      </c>
      <c r="BA112">
        <v>2004</v>
      </c>
      <c r="BB112">
        <v>21</v>
      </c>
      <c r="BC112" t="s">
        <v>888</v>
      </c>
      <c r="BD112" t="s">
        <v>889</v>
      </c>
      <c r="BE112" t="s">
        <v>890</v>
      </c>
      <c r="BH112" t="s">
        <v>127</v>
      </c>
      <c r="BI112" t="s">
        <v>89</v>
      </c>
      <c r="BJ112" s="5">
        <v>1.349528135704503E-2</v>
      </c>
      <c r="BK112" t="s">
        <v>196</v>
      </c>
      <c r="BL112" s="5">
        <v>0.1249608204900183</v>
      </c>
      <c r="BM112" t="s">
        <v>197</v>
      </c>
      <c r="BN112" s="5">
        <v>-0.94648067203077002</v>
      </c>
      <c r="BO112" t="s">
        <v>177</v>
      </c>
      <c r="BP112" s="5">
        <v>-3.8474307159630522E-4</v>
      </c>
      <c r="BQ112" t="s">
        <v>329</v>
      </c>
      <c r="BR112" s="5">
        <v>0.1099813104050409</v>
      </c>
      <c r="BS112" t="s">
        <v>199</v>
      </c>
      <c r="BT112" s="5">
        <v>0.12539380796044861</v>
      </c>
      <c r="BU112" t="s">
        <v>330</v>
      </c>
      <c r="BV112" s="5">
        <v>-1.3695203800116681E-2</v>
      </c>
      <c r="BW112" t="s">
        <v>201</v>
      </c>
    </row>
    <row r="113" spans="1:75" x14ac:dyDescent="0.3">
      <c r="A113" t="s">
        <v>891</v>
      </c>
      <c r="F113" s="4">
        <v>715868329</v>
      </c>
      <c r="M113" s="4">
        <v>44891259</v>
      </c>
      <c r="T113" s="4">
        <v>59332419</v>
      </c>
      <c r="AA113" s="4">
        <v>112940170</v>
      </c>
      <c r="AH113" s="5">
        <v>6.27088211357371E-2</v>
      </c>
      <c r="AL113" s="5">
        <f>IFERROR(Table2[[#This Row],[Resultat d''exploitation 2023 (Dhs)]]/Table2[[#This Row],[Charges personnel 2023]], "")</f>
        <v>0.39747823117319553</v>
      </c>
      <c r="AM113" s="5" t="str">
        <f>IFERROR(Table2[[#This Row],[Resultat d''exploitation 2022 (Dhs)]]/Table2[[#This Row],[Charges personnel 2022]], "")</f>
        <v/>
      </c>
      <c r="AN113" s="5" t="str">
        <f>IFERROR(Table2[[#This Row],[Resultat d''exploitation 2021 (Dhs)]]/Table2[[#This Row],[Charges personnel 2021]], "")</f>
        <v/>
      </c>
      <c r="AO113" s="5" t="str">
        <f>IFERROR(Table2[[#This Row],[Resultat d''exploitation 2020 (Dhs)]]/Table2[[#This Row],[Charges personnel 2020]], "")</f>
        <v/>
      </c>
      <c r="AP113" s="5">
        <v>0.15776668058184201</v>
      </c>
      <c r="BE113" t="s">
        <v>10979</v>
      </c>
      <c r="BH113"/>
      <c r="BK113" t="s">
        <v>264</v>
      </c>
      <c r="BM113" t="s">
        <v>265</v>
      </c>
      <c r="BO113" t="s">
        <v>304</v>
      </c>
      <c r="BQ113" t="s">
        <v>212</v>
      </c>
      <c r="BS113" t="s">
        <v>266</v>
      </c>
      <c r="BU113" t="s">
        <v>214</v>
      </c>
      <c r="BV113" s="5"/>
      <c r="BW113" t="s">
        <v>267</v>
      </c>
    </row>
    <row r="114" spans="1:75" x14ac:dyDescent="0.3">
      <c r="A114" t="s">
        <v>892</v>
      </c>
      <c r="B114" t="s">
        <v>892</v>
      </c>
      <c r="C114" t="s">
        <v>893</v>
      </c>
      <c r="E114" t="s">
        <v>78</v>
      </c>
      <c r="F114" s="4">
        <v>713242890</v>
      </c>
      <c r="G114" s="4">
        <v>765446329</v>
      </c>
      <c r="H114" s="4">
        <v>735257597</v>
      </c>
      <c r="I114" s="4">
        <v>865008937.64705884</v>
      </c>
      <c r="J114" s="5">
        <v>-6.8199999999999997E-2</v>
      </c>
      <c r="K114" s="5">
        <v>4.1058714827532698E-2</v>
      </c>
      <c r="L114" s="5">
        <v>-0.15</v>
      </c>
      <c r="M114" s="4">
        <v>10734633</v>
      </c>
      <c r="N114" s="4">
        <v>13203730</v>
      </c>
      <c r="O114" s="4">
        <v>41528243</v>
      </c>
      <c r="P114" s="4">
        <v>47422910.814205773</v>
      </c>
      <c r="Q114" s="5">
        <v>-0.187</v>
      </c>
      <c r="R114" s="5">
        <v>-0.68205421067296301</v>
      </c>
      <c r="S114" s="5">
        <v>-0.12429999999999999</v>
      </c>
      <c r="T114" s="4">
        <v>367706004</v>
      </c>
      <c r="U114" s="4">
        <v>330581681</v>
      </c>
      <c r="V114" s="4">
        <v>116731</v>
      </c>
      <c r="W114" s="4">
        <v>81311.646698244644</v>
      </c>
      <c r="X114" s="5">
        <v>0.1123</v>
      </c>
      <c r="Y114" s="5">
        <v>2830.995622413926</v>
      </c>
      <c r="Z114" s="5">
        <v>0.43559999999999999</v>
      </c>
      <c r="AA114" s="4">
        <v>11900877</v>
      </c>
      <c r="AC114" s="4">
        <v>108130537</v>
      </c>
      <c r="AD114" s="4">
        <v>113689976.8688886</v>
      </c>
      <c r="AG114" s="5">
        <v>-4.8899999999999999E-2</v>
      </c>
      <c r="AH114" s="5">
        <v>1.505045917807887E-2</v>
      </c>
      <c r="AI114" s="5">
        <v>1.7249713663464439E-2</v>
      </c>
      <c r="AJ114" s="5">
        <v>5.648121579354453E-2</v>
      </c>
      <c r="AK114" s="5">
        <v>5.4823607884564168E-2</v>
      </c>
      <c r="AL114" s="5">
        <f>IFERROR(Table2[[#This Row],[Resultat d''exploitation 2023 (Dhs)]]/Table2[[#This Row],[Charges personnel 2023]], "")</f>
        <v>0.90200352461419442</v>
      </c>
      <c r="AM114" s="5" t="str">
        <f>IFERROR(Table2[[#This Row],[Resultat d''exploitation 2022 (Dhs)]]/Table2[[#This Row],[Charges personnel 2022]], "")</f>
        <v/>
      </c>
      <c r="AN114" s="5">
        <f>IFERROR(Table2[[#This Row],[Resultat d''exploitation 2021 (Dhs)]]/Table2[[#This Row],[Charges personnel 2021]], "")</f>
        <v>0.38405656858987025</v>
      </c>
      <c r="AO114" s="5">
        <f>IFERROR(Table2[[#This Row],[Resultat d''exploitation 2020 (Dhs)]]/Table2[[#This Row],[Charges personnel 2020]], "")</f>
        <v>0.4171248171586453</v>
      </c>
      <c r="AP114" s="5">
        <v>1.6685587990929712E-2</v>
      </c>
      <c r="AR114" s="5">
        <v>0.14706483474797749</v>
      </c>
      <c r="AS114" s="5">
        <v>0.13143214124254099</v>
      </c>
      <c r="AT114">
        <v>39738000088</v>
      </c>
      <c r="AU114">
        <v>167771</v>
      </c>
      <c r="AV114" t="s">
        <v>92</v>
      </c>
      <c r="AW114" t="s">
        <v>894</v>
      </c>
      <c r="AX114" t="s">
        <v>895</v>
      </c>
      <c r="AY114" t="s">
        <v>122</v>
      </c>
      <c r="AZ114">
        <v>20000000</v>
      </c>
      <c r="BA114">
        <v>2007</v>
      </c>
      <c r="BB114">
        <v>18</v>
      </c>
      <c r="BC114" t="s">
        <v>896</v>
      </c>
      <c r="BD114" t="s">
        <v>897</v>
      </c>
      <c r="BE114" t="s">
        <v>898</v>
      </c>
      <c r="BH114" t="s">
        <v>86</v>
      </c>
      <c r="BI114" t="s">
        <v>98</v>
      </c>
      <c r="BJ114" s="5">
        <v>-6.2281929146343229E-2</v>
      </c>
      <c r="BL114" s="5">
        <v>-0.39055713362865269</v>
      </c>
      <c r="BN114" s="5">
        <v>15.536718044161191</v>
      </c>
      <c r="BP114" s="5">
        <v>-0.67645969225525737</v>
      </c>
      <c r="BQ114" t="s">
        <v>128</v>
      </c>
      <c r="BR114" s="5">
        <v>-0.3500787866692836</v>
      </c>
      <c r="BT114" s="5">
        <v>0.47052056571225859</v>
      </c>
      <c r="BU114" t="s">
        <v>129</v>
      </c>
      <c r="BV114" s="5">
        <v>-0.49741061619971499</v>
      </c>
    </row>
    <row r="115" spans="1:75" x14ac:dyDescent="0.3">
      <c r="A115" t="s">
        <v>899</v>
      </c>
      <c r="B115" t="s">
        <v>899</v>
      </c>
      <c r="C115" t="s">
        <v>900</v>
      </c>
      <c r="E115" t="s">
        <v>78</v>
      </c>
      <c r="F115" s="4">
        <v>711741664</v>
      </c>
      <c r="G115" s="4">
        <v>657862708</v>
      </c>
      <c r="H115" s="4">
        <v>540048720</v>
      </c>
      <c r="J115" s="5">
        <v>8.1900000000000001E-2</v>
      </c>
      <c r="K115" s="5">
        <v>0.2181543694798499</v>
      </c>
      <c r="M115" s="4">
        <v>25149391</v>
      </c>
      <c r="N115" s="4">
        <v>18694262</v>
      </c>
      <c r="O115" s="4">
        <v>12619286</v>
      </c>
      <c r="Q115" s="5">
        <v>0.3453</v>
      </c>
      <c r="R115" s="5">
        <v>0.48140409845691751</v>
      </c>
      <c r="T115" s="4">
        <v>95479448</v>
      </c>
      <c r="U115" s="4">
        <v>94787499</v>
      </c>
      <c r="V115" s="4">
        <v>91512660</v>
      </c>
      <c r="X115" s="5">
        <v>7.3000000000000001E-3</v>
      </c>
      <c r="Y115" s="5">
        <v>3.5785638839478599E-2</v>
      </c>
      <c r="AA115" s="4">
        <v>21566418</v>
      </c>
      <c r="AB115" s="4">
        <v>23102750</v>
      </c>
      <c r="AC115" s="4">
        <v>25020508</v>
      </c>
      <c r="AE115" s="5">
        <v>-6.6500000000000004E-2</v>
      </c>
      <c r="AF115" s="5">
        <v>-7.6647444568271758E-2</v>
      </c>
      <c r="AH115" s="5">
        <v>3.5334999020093898E-2</v>
      </c>
      <c r="AI115" s="5">
        <v>2.8416661672210179E-2</v>
      </c>
      <c r="AJ115" s="5">
        <v>2.336693993090105E-2</v>
      </c>
      <c r="AL115" s="5">
        <f>IFERROR(Table2[[#This Row],[Resultat d''exploitation 2023 (Dhs)]]/Table2[[#This Row],[Charges personnel 2023]], "")</f>
        <v>1.1661366760117513</v>
      </c>
      <c r="AM115" s="5">
        <f>IFERROR(Table2[[#This Row],[Resultat d''exploitation 2022 (Dhs)]]/Table2[[#This Row],[Charges personnel 2022]], "")</f>
        <v>0.80917908041250497</v>
      </c>
      <c r="AN115" s="5">
        <f>IFERROR(Table2[[#This Row],[Resultat d''exploitation 2021 (Dhs)]]/Table2[[#This Row],[Charges personnel 2021]], "")</f>
        <v>0.50435770528719881</v>
      </c>
      <c r="AO115" s="5" t="str">
        <f>IFERROR(Table2[[#This Row],[Resultat d''exploitation 2020 (Dhs)]]/Table2[[#This Row],[Charges personnel 2020]], "")</f>
        <v/>
      </c>
      <c r="AP115" s="5">
        <v>3.0300907043710731E-2</v>
      </c>
      <c r="AQ115" s="5">
        <v>3.5117889673722022E-2</v>
      </c>
      <c r="AR115" s="5">
        <v>4.6330094070031309E-2</v>
      </c>
      <c r="AT115">
        <v>1526595000048</v>
      </c>
      <c r="AU115">
        <v>46973</v>
      </c>
      <c r="AV115" t="s">
        <v>92</v>
      </c>
      <c r="AW115" t="s">
        <v>517</v>
      </c>
      <c r="AX115" t="s">
        <v>901</v>
      </c>
      <c r="AY115" t="s">
        <v>82</v>
      </c>
      <c r="AZ115">
        <v>50000000</v>
      </c>
      <c r="BA115">
        <v>1985</v>
      </c>
      <c r="BB115">
        <v>40</v>
      </c>
      <c r="BC115" t="s">
        <v>902</v>
      </c>
      <c r="BD115" t="s">
        <v>903</v>
      </c>
      <c r="BE115" t="s">
        <v>904</v>
      </c>
      <c r="BF115" t="s">
        <v>905</v>
      </c>
      <c r="BG115" t="s">
        <v>906</v>
      </c>
      <c r="BH115" t="s">
        <v>223</v>
      </c>
      <c r="BI115" t="s">
        <v>89</v>
      </c>
      <c r="BJ115" s="5">
        <v>0.1480074968126259</v>
      </c>
      <c r="BK115" t="s">
        <v>196</v>
      </c>
      <c r="BL115" s="5">
        <v>0.41171277528946432</v>
      </c>
      <c r="BM115" t="s">
        <v>197</v>
      </c>
      <c r="BN115" s="5">
        <v>2.1443526003586569E-2</v>
      </c>
      <c r="BO115" t="s">
        <v>177</v>
      </c>
      <c r="BP115" s="5">
        <v>-7.1587567151952358E-2</v>
      </c>
      <c r="BQ115" t="s">
        <v>329</v>
      </c>
      <c r="BR115" s="5">
        <v>0.22970693066813611</v>
      </c>
      <c r="BS115" t="s">
        <v>199</v>
      </c>
      <c r="BT115" s="5">
        <v>0.52056642645210904</v>
      </c>
      <c r="BU115" t="s">
        <v>330</v>
      </c>
      <c r="BV115" s="5">
        <v>-0.19128364977952739</v>
      </c>
      <c r="BW115" t="s">
        <v>201</v>
      </c>
    </row>
    <row r="116" spans="1:75" x14ac:dyDescent="0.3">
      <c r="A116" t="s">
        <v>907</v>
      </c>
      <c r="B116" t="s">
        <v>907</v>
      </c>
      <c r="G116" s="4">
        <v>707380683</v>
      </c>
      <c r="H116" s="4">
        <v>599925447</v>
      </c>
      <c r="K116" s="5">
        <v>0.17911431584931589</v>
      </c>
      <c r="N116" s="4">
        <v>-32201974</v>
      </c>
      <c r="O116" s="4">
        <v>-21144294</v>
      </c>
      <c r="R116" s="5">
        <v>0.52296283810658328</v>
      </c>
      <c r="U116" s="4">
        <v>25437080</v>
      </c>
      <c r="V116" s="4">
        <v>23417137</v>
      </c>
      <c r="Y116" s="5">
        <v>8.6259178481126797E-2</v>
      </c>
      <c r="AB116" s="4">
        <v>43759721</v>
      </c>
      <c r="AC116" s="4">
        <v>38331329</v>
      </c>
      <c r="AE116" s="5">
        <v>0.1416</v>
      </c>
      <c r="AF116" s="5">
        <v>0.1416176308418631</v>
      </c>
      <c r="AI116" s="5">
        <v>-4.5522834838281838E-2</v>
      </c>
      <c r="AJ116" s="5">
        <v>-3.5244869351241243E-2</v>
      </c>
      <c r="AL116" s="5" t="str">
        <f>IFERROR(Table2[[#This Row],[Resultat d''exploitation 2023 (Dhs)]]/Table2[[#This Row],[Charges personnel 2023]], "")</f>
        <v/>
      </c>
      <c r="AM116" s="5">
        <f>IFERROR(Table2[[#This Row],[Resultat d''exploitation 2022 (Dhs)]]/Table2[[#This Row],[Charges personnel 2022]], "")</f>
        <v>-0.73588161131100449</v>
      </c>
      <c r="AN116" s="5">
        <f>IFERROR(Table2[[#This Row],[Resultat d''exploitation 2021 (Dhs)]]/Table2[[#This Row],[Charges personnel 2021]], "")</f>
        <v>-0.55161912074585251</v>
      </c>
      <c r="AO116" s="5" t="str">
        <f>IFERROR(Table2[[#This Row],[Resultat d''exploitation 2020 (Dhs)]]/Table2[[#This Row],[Charges personnel 2020]], "")</f>
        <v/>
      </c>
      <c r="AQ116" s="5">
        <v>6.1861628471977938E-2</v>
      </c>
      <c r="AR116" s="5">
        <v>6.3893487418612532E-2</v>
      </c>
      <c r="BE116" t="s">
        <v>10979</v>
      </c>
      <c r="BH116"/>
      <c r="BJ116" s="5">
        <v>0.17911431584931581</v>
      </c>
      <c r="BK116" t="s">
        <v>111</v>
      </c>
      <c r="BM116" t="s">
        <v>908</v>
      </c>
      <c r="BN116" s="5">
        <v>8.6259178481126852E-2</v>
      </c>
      <c r="BO116" t="s">
        <v>113</v>
      </c>
      <c r="BP116" s="5">
        <v>0.1416176308418631</v>
      </c>
      <c r="BQ116" t="s">
        <v>114</v>
      </c>
      <c r="BS116" t="s">
        <v>909</v>
      </c>
      <c r="BU116" t="s">
        <v>910</v>
      </c>
      <c r="BV116" s="5">
        <v>-3.1800720679439731E-2</v>
      </c>
      <c r="BW116" t="s">
        <v>117</v>
      </c>
    </row>
    <row r="117" spans="1:75" x14ac:dyDescent="0.3">
      <c r="A117" t="s">
        <v>911</v>
      </c>
      <c r="C117" t="s">
        <v>912</v>
      </c>
      <c r="E117" t="s">
        <v>78</v>
      </c>
      <c r="F117" s="4">
        <v>706747381</v>
      </c>
      <c r="G117" s="4">
        <v>611637716</v>
      </c>
      <c r="J117" s="5">
        <v>0.1555</v>
      </c>
      <c r="M117" s="4">
        <v>147235367</v>
      </c>
      <c r="N117" s="4">
        <v>140250873</v>
      </c>
      <c r="Q117" s="5">
        <v>4.9799999999999997E-2</v>
      </c>
      <c r="T117" s="4">
        <v>47366313</v>
      </c>
      <c r="U117" s="4">
        <v>96942924</v>
      </c>
      <c r="X117" s="5">
        <v>-0.51139999999999997</v>
      </c>
      <c r="AA117" s="4">
        <v>16026562</v>
      </c>
      <c r="AB117" s="4">
        <v>15805287</v>
      </c>
      <c r="AE117" s="5">
        <v>1.4E-2</v>
      </c>
      <c r="AH117" s="5">
        <v>0.20832813952797649</v>
      </c>
      <c r="AI117" s="5">
        <v>0.22930383351310529</v>
      </c>
      <c r="AL117" s="5">
        <f>IFERROR(Table2[[#This Row],[Resultat d''exploitation 2023 (Dhs)]]/Table2[[#This Row],[Charges personnel 2023]], "")</f>
        <v>9.1869589372942251</v>
      </c>
      <c r="AM117" s="5">
        <f>IFERROR(Table2[[#This Row],[Resultat d''exploitation 2022 (Dhs)]]/Table2[[#This Row],[Charges personnel 2022]], "")</f>
        <v>8.8736682225384449</v>
      </c>
      <c r="AN117" s="5" t="str">
        <f>IFERROR(Table2[[#This Row],[Resultat d''exploitation 2021 (Dhs)]]/Table2[[#This Row],[Charges personnel 2021]], "")</f>
        <v/>
      </c>
      <c r="AO117" s="5" t="str">
        <f>IFERROR(Table2[[#This Row],[Resultat d''exploitation 2020 (Dhs)]]/Table2[[#This Row],[Charges personnel 2020]], "")</f>
        <v/>
      </c>
      <c r="AP117" s="5">
        <v>2.267650709553885E-2</v>
      </c>
      <c r="AQ117" s="5">
        <v>2.5840929338634831E-2</v>
      </c>
      <c r="AU117">
        <v>1501</v>
      </c>
      <c r="AV117" t="s">
        <v>913</v>
      </c>
      <c r="AW117" t="s">
        <v>914</v>
      </c>
      <c r="AX117" t="s">
        <v>915</v>
      </c>
      <c r="AY117" t="s">
        <v>82</v>
      </c>
      <c r="AZ117">
        <v>81680000</v>
      </c>
      <c r="BA117">
        <v>2001</v>
      </c>
      <c r="BB117">
        <v>24</v>
      </c>
      <c r="BC117" t="s">
        <v>916</v>
      </c>
      <c r="BD117" t="s">
        <v>917</v>
      </c>
      <c r="BE117" t="s">
        <v>918</v>
      </c>
      <c r="BG117" t="s">
        <v>919</v>
      </c>
      <c r="BH117" t="s">
        <v>138</v>
      </c>
      <c r="BI117" t="s">
        <v>98</v>
      </c>
      <c r="BJ117" s="5">
        <v>0.1555000002648628</v>
      </c>
      <c r="BK117" t="s">
        <v>209</v>
      </c>
      <c r="BL117" s="5">
        <v>4.9800003740440253E-2</v>
      </c>
      <c r="BM117" t="s">
        <v>210</v>
      </c>
      <c r="BN117" s="5">
        <v>-0.51139999655879986</v>
      </c>
      <c r="BO117" t="s">
        <v>211</v>
      </c>
      <c r="BP117" s="5">
        <v>1.4000062131108489E-2</v>
      </c>
      <c r="BQ117" t="s">
        <v>405</v>
      </c>
      <c r="BR117" s="5">
        <v>-9.1475548680392871E-2</v>
      </c>
      <c r="BS117" t="s">
        <v>213</v>
      </c>
      <c r="BT117" s="5">
        <v>3.5305660173325482E-2</v>
      </c>
      <c r="BU117" t="s">
        <v>406</v>
      </c>
      <c r="BV117" s="5">
        <v>-0.1224577569029164</v>
      </c>
      <c r="BW117" t="s">
        <v>407</v>
      </c>
    </row>
    <row r="118" spans="1:75" x14ac:dyDescent="0.3">
      <c r="A118" t="s">
        <v>920</v>
      </c>
      <c r="F118" s="4">
        <v>706079056</v>
      </c>
      <c r="M118" s="4">
        <v>-71992970</v>
      </c>
      <c r="T118" s="4">
        <v>60328843</v>
      </c>
      <c r="AA118" s="4">
        <v>62030090</v>
      </c>
      <c r="AH118" s="5">
        <v>-0.1019616279341955</v>
      </c>
      <c r="AL118" s="5">
        <f>IFERROR(Table2[[#This Row],[Resultat d''exploitation 2023 (Dhs)]]/Table2[[#This Row],[Charges personnel 2023]], "")</f>
        <v>-1.1606136634655859</v>
      </c>
      <c r="AM118" s="5" t="str">
        <f>IFERROR(Table2[[#This Row],[Resultat d''exploitation 2022 (Dhs)]]/Table2[[#This Row],[Charges personnel 2022]], "")</f>
        <v/>
      </c>
      <c r="AN118" s="5" t="str">
        <f>IFERROR(Table2[[#This Row],[Resultat d''exploitation 2021 (Dhs)]]/Table2[[#This Row],[Charges personnel 2021]], "")</f>
        <v/>
      </c>
      <c r="AO118" s="5" t="str">
        <f>IFERROR(Table2[[#This Row],[Resultat d''exploitation 2020 (Dhs)]]/Table2[[#This Row],[Charges personnel 2020]], "")</f>
        <v/>
      </c>
      <c r="AP118" s="5">
        <v>8.78514799056722E-2</v>
      </c>
      <c r="BE118" t="s">
        <v>10979</v>
      </c>
      <c r="BH118"/>
      <c r="BK118" t="s">
        <v>264</v>
      </c>
      <c r="BM118" t="s">
        <v>265</v>
      </c>
      <c r="BO118" t="s">
        <v>304</v>
      </c>
      <c r="BQ118" t="s">
        <v>212</v>
      </c>
      <c r="BS118" t="s">
        <v>266</v>
      </c>
      <c r="BU118" t="s">
        <v>214</v>
      </c>
      <c r="BV118" s="5"/>
      <c r="BW118" t="s">
        <v>267</v>
      </c>
    </row>
    <row r="119" spans="1:75" x14ac:dyDescent="0.3">
      <c r="A119" t="s">
        <v>921</v>
      </c>
      <c r="B119" t="s">
        <v>922</v>
      </c>
      <c r="C119" t="s">
        <v>923</v>
      </c>
      <c r="E119" t="s">
        <v>78</v>
      </c>
      <c r="F119" s="4">
        <v>704950151</v>
      </c>
      <c r="G119" s="4">
        <v>725331979</v>
      </c>
      <c r="H119" s="4">
        <v>682601539</v>
      </c>
      <c r="I119" s="4">
        <v>549908595.0213486</v>
      </c>
      <c r="J119" s="5">
        <v>-2.81E-2</v>
      </c>
      <c r="K119" s="5">
        <v>6.2599390066713501E-2</v>
      </c>
      <c r="L119" s="5">
        <v>0.24129999999999999</v>
      </c>
      <c r="M119" s="4">
        <v>45953372</v>
      </c>
      <c r="N119" s="4">
        <v>552794</v>
      </c>
      <c r="O119" s="4">
        <v>70424400</v>
      </c>
      <c r="P119" s="4">
        <v>52799820.062977947</v>
      </c>
      <c r="Q119" s="5">
        <v>82.129199999999997</v>
      </c>
      <c r="R119" s="5">
        <v>-0.99215053305388479</v>
      </c>
      <c r="S119" s="5">
        <v>0.33379999999999999</v>
      </c>
      <c r="T119" s="4">
        <v>135863530</v>
      </c>
      <c r="U119" s="4">
        <v>130025389</v>
      </c>
      <c r="V119" s="4">
        <v>119055705</v>
      </c>
      <c r="W119" s="4">
        <v>96144476.298150688</v>
      </c>
      <c r="X119" s="5">
        <v>4.4900000000000002E-2</v>
      </c>
      <c r="Y119" s="5">
        <v>9.2139087328910393E-2</v>
      </c>
      <c r="Z119" s="5">
        <v>0.23830000000000001</v>
      </c>
      <c r="AA119" s="4">
        <v>122216562</v>
      </c>
      <c r="AB119" s="4">
        <v>118426901</v>
      </c>
      <c r="AC119" s="4">
        <v>91697289</v>
      </c>
      <c r="AD119" s="4">
        <v>83429432.262760445</v>
      </c>
      <c r="AE119" s="5">
        <v>3.2000000000000001E-2</v>
      </c>
      <c r="AF119" s="5">
        <v>0.29149838879097068</v>
      </c>
      <c r="AG119" s="5">
        <v>9.9099999999999994E-2</v>
      </c>
      <c r="AH119" s="5">
        <v>6.5186697151299711E-2</v>
      </c>
      <c r="AI119" s="5">
        <v>7.6212550391356723E-4</v>
      </c>
      <c r="AJ119" s="5">
        <v>0.10317058485272471</v>
      </c>
      <c r="AK119" s="5">
        <v>9.6015629762848401E-2</v>
      </c>
      <c r="AL119" s="5">
        <f>IFERROR(Table2[[#This Row],[Resultat d''exploitation 2023 (Dhs)]]/Table2[[#This Row],[Charges personnel 2023]], "")</f>
        <v>0.37599954742631364</v>
      </c>
      <c r="AM119" s="5">
        <f>IFERROR(Table2[[#This Row],[Resultat d''exploitation 2022 (Dhs)]]/Table2[[#This Row],[Charges personnel 2022]], "")</f>
        <v>4.6678076968340153E-3</v>
      </c>
      <c r="AN119" s="5">
        <f>IFERROR(Table2[[#This Row],[Resultat d''exploitation 2021 (Dhs)]]/Table2[[#This Row],[Charges personnel 2021]], "")</f>
        <v>0.76800961912843468</v>
      </c>
      <c r="AO119" s="5">
        <f>IFERROR(Table2[[#This Row],[Resultat d''exploitation 2020 (Dhs)]]/Table2[[#This Row],[Charges personnel 2020]], "")</f>
        <v>0.63286802547912901</v>
      </c>
      <c r="AP119" s="5">
        <v>0.17336908407868401</v>
      </c>
      <c r="AQ119" s="5">
        <v>0.16327268675410209</v>
      </c>
      <c r="AR119" s="5">
        <v>0.13433501649342161</v>
      </c>
      <c r="AS119" s="5">
        <v>0.1517150905043074</v>
      </c>
      <c r="AT119">
        <v>1525907000097</v>
      </c>
      <c r="AU119">
        <v>28431</v>
      </c>
      <c r="AV119" t="s">
        <v>298</v>
      </c>
      <c r="AW119" t="s">
        <v>924</v>
      </c>
      <c r="AX119" t="s">
        <v>925</v>
      </c>
      <c r="AY119" t="s">
        <v>82</v>
      </c>
      <c r="AZ119">
        <v>74749000</v>
      </c>
      <c r="BA119">
        <v>1988</v>
      </c>
      <c r="BB119">
        <v>37</v>
      </c>
      <c r="BC119" t="s">
        <v>926</v>
      </c>
      <c r="BD119" t="s">
        <v>927</v>
      </c>
      <c r="BE119" t="s">
        <v>10998</v>
      </c>
      <c r="BF119" t="s">
        <v>928</v>
      </c>
      <c r="BH119" t="s">
        <v>223</v>
      </c>
      <c r="BI119" t="s">
        <v>611</v>
      </c>
      <c r="BJ119" s="5">
        <v>8.6315476116946233E-2</v>
      </c>
      <c r="BL119" s="5">
        <v>-4.5238318230143022E-2</v>
      </c>
      <c r="BN119" s="5">
        <v>0.12217223392218531</v>
      </c>
      <c r="BP119" s="5">
        <v>0.13571734408275479</v>
      </c>
      <c r="BR119" s="5">
        <v>-0.12110091151175589</v>
      </c>
      <c r="BT119" s="5">
        <v>-0.15933160064491581</v>
      </c>
      <c r="BV119" s="5">
        <v>4.5476538861801467E-2</v>
      </c>
    </row>
    <row r="120" spans="1:75" x14ac:dyDescent="0.3">
      <c r="A120" t="s">
        <v>929</v>
      </c>
      <c r="B120" t="s">
        <v>929</v>
      </c>
      <c r="C120" t="s">
        <v>930</v>
      </c>
      <c r="E120" t="s">
        <v>102</v>
      </c>
      <c r="F120" s="4">
        <v>7864055076</v>
      </c>
      <c r="G120" s="4">
        <v>7011461373</v>
      </c>
      <c r="H120" s="4">
        <v>6009035872</v>
      </c>
      <c r="I120" s="4">
        <v>5614347259.6468277</v>
      </c>
      <c r="J120" s="5">
        <v>0.1216</v>
      </c>
      <c r="K120" s="5">
        <v>0.16681968993910509</v>
      </c>
      <c r="L120" s="5">
        <v>7.0300000000000001E-2</v>
      </c>
      <c r="M120" s="4">
        <v>306984844</v>
      </c>
      <c r="N120" s="4">
        <v>321922026</v>
      </c>
      <c r="O120" s="4">
        <v>318982284</v>
      </c>
      <c r="P120" s="4">
        <v>261911720.17407009</v>
      </c>
      <c r="Q120" s="5">
        <v>-4.6399999999999997E-2</v>
      </c>
      <c r="R120" s="5">
        <v>9.2160039834687998E-3</v>
      </c>
      <c r="S120" s="5">
        <v>0.21790000000000001</v>
      </c>
      <c r="T120" s="4">
        <v>1237956663</v>
      </c>
      <c r="U120" s="4">
        <v>1121337557</v>
      </c>
      <c r="V120" s="4">
        <v>933694394</v>
      </c>
      <c r="W120" s="4">
        <v>875393206.45040321</v>
      </c>
      <c r="X120" s="5">
        <v>0.104</v>
      </c>
      <c r="Y120" s="5">
        <v>0.20096850126316601</v>
      </c>
      <c r="Z120" s="5">
        <v>6.6600000000000006E-2</v>
      </c>
      <c r="AA120" s="4">
        <v>458822610</v>
      </c>
      <c r="AB120" s="4">
        <v>400403708</v>
      </c>
      <c r="AC120" s="4">
        <v>349325953</v>
      </c>
      <c r="AD120" s="4">
        <v>317194182.3299737</v>
      </c>
      <c r="AE120" s="5">
        <v>0.1459</v>
      </c>
      <c r="AF120" s="5">
        <v>0.14621803665415031</v>
      </c>
      <c r="AG120" s="5">
        <v>0.1013</v>
      </c>
      <c r="AH120" s="5">
        <v>3.9036456514257502E-2</v>
      </c>
      <c r="AI120" s="5">
        <v>4.5913684590728761E-2</v>
      </c>
      <c r="AJ120" s="5">
        <v>5.3083770973367889E-2</v>
      </c>
      <c r="AK120" s="5">
        <v>4.6650431129645821E-2</v>
      </c>
      <c r="AL120" s="5">
        <f>IFERROR(Table2[[#This Row],[Resultat d''exploitation 2023 (Dhs)]]/Table2[[#This Row],[Charges personnel 2023]], "")</f>
        <v>0.66907087250996633</v>
      </c>
      <c r="AM120" s="5">
        <f>IFERROR(Table2[[#This Row],[Resultat d''exploitation 2022 (Dhs)]]/Table2[[#This Row],[Charges personnel 2022]], "")</f>
        <v>0.80399361836079697</v>
      </c>
      <c r="AN120" s="5">
        <f>IFERROR(Table2[[#This Row],[Resultat d''exploitation 2021 (Dhs)]]/Table2[[#This Row],[Charges personnel 2021]], "")</f>
        <v>0.91313651694238707</v>
      </c>
      <c r="AO120" s="5">
        <f>IFERROR(Table2[[#This Row],[Resultat d''exploitation 2020 (Dhs)]]/Table2[[#This Row],[Charges personnel 2020]], "")</f>
        <v>0.82571413589674902</v>
      </c>
      <c r="AP120" s="5">
        <v>5.8344277292800589E-2</v>
      </c>
      <c r="AQ120" s="5">
        <v>5.7107026153191083E-2</v>
      </c>
      <c r="AR120" s="5">
        <v>5.8133444439520898E-2</v>
      </c>
      <c r="AS120" s="5">
        <v>5.6497072172540838E-2</v>
      </c>
      <c r="AT120">
        <v>78523000008</v>
      </c>
      <c r="AU120">
        <v>27433</v>
      </c>
      <c r="AV120" t="s">
        <v>298</v>
      </c>
      <c r="AW120" t="s">
        <v>931</v>
      </c>
      <c r="AX120" t="s">
        <v>932</v>
      </c>
      <c r="AY120" t="s">
        <v>82</v>
      </c>
      <c r="AZ120">
        <v>283890000</v>
      </c>
      <c r="BC120" t="s">
        <v>933</v>
      </c>
      <c r="BD120" t="s">
        <v>934</v>
      </c>
      <c r="BE120" t="s">
        <v>935</v>
      </c>
      <c r="BG120" t="s">
        <v>936</v>
      </c>
      <c r="BH120" t="s">
        <v>233</v>
      </c>
      <c r="BI120" t="s">
        <v>178</v>
      </c>
      <c r="BJ120" s="5">
        <v>0.11887720258819939</v>
      </c>
      <c r="BL120" s="5">
        <v>5.4356145924274957E-2</v>
      </c>
      <c r="BN120" s="5">
        <v>0.1224510828365928</v>
      </c>
      <c r="BP120" s="5">
        <v>0.1309407840787542</v>
      </c>
      <c r="BR120" s="5">
        <v>-5.7665896234791007E-2</v>
      </c>
      <c r="BT120" s="5">
        <v>-6.7717637592196067E-2</v>
      </c>
      <c r="BV120" s="5">
        <v>1.078186369572021E-2</v>
      </c>
    </row>
    <row r="121" spans="1:75" x14ac:dyDescent="0.3">
      <c r="A121" t="s">
        <v>937</v>
      </c>
      <c r="B121" t="s">
        <v>937</v>
      </c>
      <c r="F121" s="4">
        <v>7807824112</v>
      </c>
      <c r="M121" s="4">
        <v>2447568131</v>
      </c>
      <c r="T121" s="4">
        <v>650900041</v>
      </c>
      <c r="AA121" s="4">
        <v>120885657</v>
      </c>
      <c r="AH121" s="5">
        <v>0.31347634064121449</v>
      </c>
      <c r="AL121" s="5">
        <f>IFERROR(Table2[[#This Row],[Resultat d''exploitation 2023 (Dhs)]]/Table2[[#This Row],[Charges personnel 2023]], "")</f>
        <v>20.246968844285636</v>
      </c>
      <c r="AM121" s="5" t="str">
        <f>IFERROR(Table2[[#This Row],[Resultat d''exploitation 2022 (Dhs)]]/Table2[[#This Row],[Charges personnel 2022]], "")</f>
        <v/>
      </c>
      <c r="AN121" s="5" t="str">
        <f>IFERROR(Table2[[#This Row],[Resultat d''exploitation 2021 (Dhs)]]/Table2[[#This Row],[Charges personnel 2021]], "")</f>
        <v/>
      </c>
      <c r="AO121" s="5" t="str">
        <f>IFERROR(Table2[[#This Row],[Resultat d''exploitation 2020 (Dhs)]]/Table2[[#This Row],[Charges personnel 2020]], "")</f>
        <v/>
      </c>
      <c r="AP121" s="5">
        <v>1.548263066200588E-2</v>
      </c>
      <c r="BE121" t="s">
        <v>10979</v>
      </c>
      <c r="BH121"/>
      <c r="BK121" t="s">
        <v>264</v>
      </c>
      <c r="BM121" t="s">
        <v>265</v>
      </c>
      <c r="BO121" t="s">
        <v>304</v>
      </c>
      <c r="BQ121" t="s">
        <v>212</v>
      </c>
      <c r="BS121" t="s">
        <v>266</v>
      </c>
      <c r="BU121" t="s">
        <v>214</v>
      </c>
      <c r="BV121" s="5"/>
      <c r="BW121" t="s">
        <v>267</v>
      </c>
    </row>
    <row r="122" spans="1:75" x14ac:dyDescent="0.3">
      <c r="A122" t="s">
        <v>938</v>
      </c>
      <c r="C122" t="s">
        <v>939</v>
      </c>
      <c r="E122" t="s">
        <v>102</v>
      </c>
      <c r="F122" s="4">
        <v>7703089127</v>
      </c>
      <c r="M122" s="4">
        <v>1417379004</v>
      </c>
      <c r="T122" s="4">
        <v>1316523741</v>
      </c>
      <c r="AA122" s="4">
        <v>184894907</v>
      </c>
      <c r="AH122" s="5">
        <v>0.18400137667263419</v>
      </c>
      <c r="AL122" s="5">
        <f>IFERROR(Table2[[#This Row],[Resultat d''exploitation 2023 (Dhs)]]/Table2[[#This Row],[Charges personnel 2023]], "")</f>
        <v>7.6658628785269896</v>
      </c>
      <c r="AM122" s="5" t="str">
        <f>IFERROR(Table2[[#This Row],[Resultat d''exploitation 2022 (Dhs)]]/Table2[[#This Row],[Charges personnel 2022]], "")</f>
        <v/>
      </c>
      <c r="AN122" s="5" t="str">
        <f>IFERROR(Table2[[#This Row],[Resultat d''exploitation 2021 (Dhs)]]/Table2[[#This Row],[Charges personnel 2021]], "")</f>
        <v/>
      </c>
      <c r="AO122" s="5" t="str">
        <f>IFERROR(Table2[[#This Row],[Resultat d''exploitation 2020 (Dhs)]]/Table2[[#This Row],[Charges personnel 2020]], "")</f>
        <v/>
      </c>
      <c r="AP122" s="5">
        <v>2.4002696055005671E-2</v>
      </c>
      <c r="AT122">
        <v>1536206000026</v>
      </c>
      <c r="AU122">
        <v>1103</v>
      </c>
      <c r="AV122" t="s">
        <v>92</v>
      </c>
      <c r="AW122" t="s">
        <v>940</v>
      </c>
      <c r="AX122" t="s">
        <v>941</v>
      </c>
      <c r="AY122" t="s">
        <v>82</v>
      </c>
      <c r="AZ122">
        <v>24000000</v>
      </c>
      <c r="BA122">
        <v>1929</v>
      </c>
      <c r="BB122">
        <v>96</v>
      </c>
      <c r="BC122" t="s">
        <v>942</v>
      </c>
      <c r="BD122" t="s">
        <v>943</v>
      </c>
      <c r="BE122" t="s">
        <v>944</v>
      </c>
      <c r="BF122" t="s">
        <v>945</v>
      </c>
      <c r="BH122" t="s">
        <v>153</v>
      </c>
      <c r="BI122" t="s">
        <v>195</v>
      </c>
      <c r="BK122" t="s">
        <v>264</v>
      </c>
      <c r="BM122" t="s">
        <v>265</v>
      </c>
      <c r="BO122" t="s">
        <v>304</v>
      </c>
      <c r="BQ122" t="s">
        <v>212</v>
      </c>
      <c r="BS122" t="s">
        <v>266</v>
      </c>
      <c r="BU122" t="s">
        <v>214</v>
      </c>
      <c r="BV122" s="5"/>
      <c r="BW122" t="s">
        <v>267</v>
      </c>
    </row>
    <row r="123" spans="1:75" x14ac:dyDescent="0.3">
      <c r="A123" t="s">
        <v>946</v>
      </c>
      <c r="F123" s="4">
        <v>7663363150</v>
      </c>
      <c r="M123" s="4">
        <v>783663667</v>
      </c>
      <c r="T123" s="4">
        <v>76062554</v>
      </c>
      <c r="AA123" s="4">
        <v>503267580</v>
      </c>
      <c r="AH123" s="5">
        <v>0.1022610636688932</v>
      </c>
      <c r="AL123" s="5">
        <f>IFERROR(Table2[[#This Row],[Resultat d''exploitation 2023 (Dhs)]]/Table2[[#This Row],[Charges personnel 2023]], "")</f>
        <v>1.5571511024016289</v>
      </c>
      <c r="AM123" s="5" t="str">
        <f>IFERROR(Table2[[#This Row],[Resultat d''exploitation 2022 (Dhs)]]/Table2[[#This Row],[Charges personnel 2022]], "")</f>
        <v/>
      </c>
      <c r="AN123" s="5" t="str">
        <f>IFERROR(Table2[[#This Row],[Resultat d''exploitation 2021 (Dhs)]]/Table2[[#This Row],[Charges personnel 2021]], "")</f>
        <v/>
      </c>
      <c r="AO123" s="5" t="str">
        <f>IFERROR(Table2[[#This Row],[Resultat d''exploitation 2020 (Dhs)]]/Table2[[#This Row],[Charges personnel 2020]], "")</f>
        <v/>
      </c>
      <c r="AP123" s="5">
        <v>6.5671894982557363E-2</v>
      </c>
      <c r="BE123" t="s">
        <v>10979</v>
      </c>
      <c r="BH123"/>
      <c r="BK123" t="s">
        <v>264</v>
      </c>
      <c r="BM123" t="s">
        <v>265</v>
      </c>
      <c r="BO123" t="s">
        <v>304</v>
      </c>
      <c r="BQ123" t="s">
        <v>212</v>
      </c>
      <c r="BS123" t="s">
        <v>266</v>
      </c>
      <c r="BU123" t="s">
        <v>214</v>
      </c>
      <c r="BV123" s="5"/>
      <c r="BW123" t="s">
        <v>267</v>
      </c>
    </row>
    <row r="124" spans="1:75" x14ac:dyDescent="0.3">
      <c r="A124" t="s">
        <v>947</v>
      </c>
      <c r="C124" t="s">
        <v>948</v>
      </c>
      <c r="E124" t="s">
        <v>102</v>
      </c>
      <c r="F124" s="4">
        <v>7598475750</v>
      </c>
      <c r="M124" s="4">
        <v>239912688</v>
      </c>
      <c r="AA124" s="4">
        <v>791678385</v>
      </c>
      <c r="AH124" s="5">
        <v>3.1573791362037307E-2</v>
      </c>
      <c r="AL124" s="5">
        <f>IFERROR(Table2[[#This Row],[Resultat d''exploitation 2023 (Dhs)]]/Table2[[#This Row],[Charges personnel 2023]], "")</f>
        <v>0.3030431202185721</v>
      </c>
      <c r="AM124" s="5" t="str">
        <f>IFERROR(Table2[[#This Row],[Resultat d''exploitation 2022 (Dhs)]]/Table2[[#This Row],[Charges personnel 2022]], "")</f>
        <v/>
      </c>
      <c r="AN124" s="5" t="str">
        <f>IFERROR(Table2[[#This Row],[Resultat d''exploitation 2021 (Dhs)]]/Table2[[#This Row],[Charges personnel 2021]], "")</f>
        <v/>
      </c>
      <c r="AO124" s="5" t="str">
        <f>IFERROR(Table2[[#This Row],[Resultat d''exploitation 2020 (Dhs)]]/Table2[[#This Row],[Charges personnel 2020]], "")</f>
        <v/>
      </c>
      <c r="AP124" s="5">
        <v>0.1041891046372031</v>
      </c>
      <c r="AT124">
        <v>230990000079</v>
      </c>
      <c r="AU124">
        <v>80617</v>
      </c>
      <c r="AV124" t="s">
        <v>92</v>
      </c>
      <c r="AW124" t="s">
        <v>949</v>
      </c>
      <c r="AX124" t="s">
        <v>950</v>
      </c>
      <c r="AY124" t="s">
        <v>82</v>
      </c>
      <c r="AZ124">
        <v>800000000</v>
      </c>
      <c r="BA124">
        <v>1997</v>
      </c>
      <c r="BB124">
        <v>28</v>
      </c>
      <c r="BC124" t="s">
        <v>951</v>
      </c>
      <c r="BD124" t="s">
        <v>952</v>
      </c>
      <c r="BE124" t="s">
        <v>11005</v>
      </c>
      <c r="BH124" t="s">
        <v>97</v>
      </c>
      <c r="BI124" t="s">
        <v>144</v>
      </c>
      <c r="BK124" t="s">
        <v>264</v>
      </c>
      <c r="BM124" t="s">
        <v>265</v>
      </c>
      <c r="BO124" t="s">
        <v>235</v>
      </c>
      <c r="BQ124" t="s">
        <v>212</v>
      </c>
      <c r="BS124" t="s">
        <v>266</v>
      </c>
      <c r="BU124" t="s">
        <v>214</v>
      </c>
      <c r="BV124" s="5"/>
      <c r="BW124" t="s">
        <v>267</v>
      </c>
    </row>
    <row r="125" spans="1:75" x14ac:dyDescent="0.3">
      <c r="A125" t="s">
        <v>953</v>
      </c>
      <c r="B125" t="s">
        <v>953</v>
      </c>
      <c r="C125" t="s">
        <v>954</v>
      </c>
      <c r="E125" t="s">
        <v>102</v>
      </c>
      <c r="F125" s="4">
        <v>7559407203</v>
      </c>
      <c r="G125" s="4">
        <v>5878232661</v>
      </c>
      <c r="H125" s="4">
        <v>1961456169</v>
      </c>
      <c r="I125" s="4">
        <v>1662532775.8942189</v>
      </c>
      <c r="J125" s="5">
        <v>0.28599999999999998</v>
      </c>
      <c r="K125" s="5">
        <v>1.996871790409098</v>
      </c>
      <c r="L125" s="5">
        <v>0.17979999999999999</v>
      </c>
      <c r="M125" s="4">
        <v>426892716</v>
      </c>
      <c r="N125" s="4">
        <v>298630791</v>
      </c>
      <c r="O125" s="4">
        <v>107275884</v>
      </c>
      <c r="P125" s="4">
        <v>59803703.868881702</v>
      </c>
      <c r="Q125" s="5">
        <v>0.42949999999999999</v>
      </c>
      <c r="R125" s="5">
        <v>1.783764438613249</v>
      </c>
      <c r="S125" s="5">
        <v>0.79379999999999995</v>
      </c>
      <c r="V125" s="4">
        <v>0</v>
      </c>
      <c r="AA125" s="4">
        <v>1239362632</v>
      </c>
      <c r="AB125" s="4">
        <v>910760311</v>
      </c>
      <c r="AC125" s="4">
        <v>698842492</v>
      </c>
      <c r="AD125" s="4">
        <v>760355230.11641824</v>
      </c>
      <c r="AE125" s="5">
        <v>0.36080000000000001</v>
      </c>
      <c r="AF125" s="5">
        <v>0.30324117583851778</v>
      </c>
      <c r="AG125" s="5">
        <v>-8.09E-2</v>
      </c>
      <c r="AH125" s="5">
        <v>5.6471718553616858E-2</v>
      </c>
      <c r="AI125" s="5">
        <v>5.080281918429496E-2</v>
      </c>
      <c r="AJ125" s="5">
        <v>5.4691960847991813E-2</v>
      </c>
      <c r="AK125" s="5">
        <v>3.5971443532423208E-2</v>
      </c>
      <c r="AL125" s="5">
        <f>IFERROR(Table2[[#This Row],[Resultat d''exploitation 2023 (Dhs)]]/Table2[[#This Row],[Charges personnel 2023]], "")</f>
        <v>0.34444536649544555</v>
      </c>
      <c r="AM125" s="5">
        <f>IFERROR(Table2[[#This Row],[Resultat d''exploitation 2022 (Dhs)]]/Table2[[#This Row],[Charges personnel 2022]], "")</f>
        <v>0.32789174867766058</v>
      </c>
      <c r="AN125" s="5">
        <f>IFERROR(Table2[[#This Row],[Resultat d''exploitation 2021 (Dhs)]]/Table2[[#This Row],[Charges personnel 2021]], "")</f>
        <v>0.15350509625279055</v>
      </c>
      <c r="AO125" s="5">
        <f>IFERROR(Table2[[#This Row],[Resultat d''exploitation 2020 (Dhs)]]/Table2[[#This Row],[Charges personnel 2020]], "")</f>
        <v>7.865232131003444E-2</v>
      </c>
      <c r="AP125" s="5">
        <v>0.16394971175889969</v>
      </c>
      <c r="AQ125" s="5">
        <v>0.1549377786698668</v>
      </c>
      <c r="AR125" s="5">
        <v>0.35628759033462748</v>
      </c>
      <c r="AS125" s="5">
        <v>0.45734751286779862</v>
      </c>
      <c r="AT125">
        <v>1529835000062</v>
      </c>
      <c r="AU125">
        <v>223705</v>
      </c>
      <c r="AV125" t="s">
        <v>92</v>
      </c>
      <c r="AW125" t="s">
        <v>955</v>
      </c>
      <c r="AX125" t="s">
        <v>956</v>
      </c>
      <c r="AY125" t="s">
        <v>82</v>
      </c>
      <c r="AZ125">
        <v>45000000</v>
      </c>
      <c r="BA125">
        <v>2009</v>
      </c>
      <c r="BB125">
        <v>16</v>
      </c>
      <c r="BC125" t="s">
        <v>957</v>
      </c>
      <c r="BD125" t="s">
        <v>958</v>
      </c>
      <c r="BE125" t="s">
        <v>11006</v>
      </c>
      <c r="BF125" t="s">
        <v>959</v>
      </c>
      <c r="BG125" t="s">
        <v>960</v>
      </c>
      <c r="BH125" t="s">
        <v>97</v>
      </c>
      <c r="BI125" t="s">
        <v>98</v>
      </c>
      <c r="BJ125" s="5">
        <v>0.65668208054011501</v>
      </c>
      <c r="BL125" s="5">
        <v>0.92544102387200877</v>
      </c>
      <c r="BO125" t="s">
        <v>389</v>
      </c>
      <c r="BP125" s="5">
        <v>0.1768667331042757</v>
      </c>
      <c r="BR125" s="5">
        <v>0.16222722904340969</v>
      </c>
      <c r="BT125" s="5">
        <v>0.63607396633022684</v>
      </c>
      <c r="BV125" s="5">
        <v>-0.28962427557579962</v>
      </c>
    </row>
    <row r="126" spans="1:75" x14ac:dyDescent="0.3">
      <c r="A126" t="s">
        <v>961</v>
      </c>
      <c r="C126" t="s">
        <v>962</v>
      </c>
      <c r="E126" t="s">
        <v>102</v>
      </c>
      <c r="F126" s="4">
        <v>7529052000</v>
      </c>
      <c r="G126" s="4">
        <v>5341268444</v>
      </c>
      <c r="J126" s="5">
        <v>0.40960000000000002</v>
      </c>
      <c r="M126" s="4">
        <v>3258133000</v>
      </c>
      <c r="N126" s="4">
        <v>2563440597</v>
      </c>
      <c r="Q126" s="5">
        <v>0.27100000000000002</v>
      </c>
      <c r="AA126" s="4">
        <v>1139766000</v>
      </c>
      <c r="AB126" s="4">
        <v>1143883982</v>
      </c>
      <c r="AE126" s="5">
        <v>-3.5999999999999999E-3</v>
      </c>
      <c r="AH126" s="5">
        <v>0.43274146599067193</v>
      </c>
      <c r="AI126" s="5">
        <v>0.47993105455682278</v>
      </c>
      <c r="AL126" s="5">
        <f>IFERROR(Table2[[#This Row],[Resultat d''exploitation 2023 (Dhs)]]/Table2[[#This Row],[Charges personnel 2023]], "")</f>
        <v>2.8585981683959689</v>
      </c>
      <c r="AM126" s="5">
        <f>IFERROR(Table2[[#This Row],[Resultat d''exploitation 2022 (Dhs)]]/Table2[[#This Row],[Charges personnel 2022]], "")</f>
        <v>2.240997021846574</v>
      </c>
      <c r="AN126" s="5" t="str">
        <f>IFERROR(Table2[[#This Row],[Resultat d''exploitation 2021 (Dhs)]]/Table2[[#This Row],[Charges personnel 2021]], "")</f>
        <v/>
      </c>
      <c r="AO126" s="5" t="str">
        <f>IFERROR(Table2[[#This Row],[Resultat d''exploitation 2020 (Dhs)]]/Table2[[#This Row],[Charges personnel 2020]], "")</f>
        <v/>
      </c>
      <c r="AP126" s="5">
        <v>0.15138240511554441</v>
      </c>
      <c r="AQ126" s="5">
        <v>0.2141596128322211</v>
      </c>
      <c r="AT126">
        <v>1534931000016</v>
      </c>
      <c r="AU126">
        <v>28173</v>
      </c>
      <c r="AV126" t="s">
        <v>92</v>
      </c>
      <c r="AW126" t="s">
        <v>963</v>
      </c>
      <c r="AX126" t="s">
        <v>964</v>
      </c>
      <c r="AY126" t="s">
        <v>82</v>
      </c>
      <c r="AZ126">
        <v>1822546560</v>
      </c>
      <c r="BA126">
        <v>1961</v>
      </c>
      <c r="BB126">
        <v>64</v>
      </c>
      <c r="BC126" t="s">
        <v>965</v>
      </c>
      <c r="BD126" t="s">
        <v>966</v>
      </c>
      <c r="BE126" t="s">
        <v>967</v>
      </c>
      <c r="BH126" t="s">
        <v>233</v>
      </c>
      <c r="BI126" t="s">
        <v>268</v>
      </c>
      <c r="BJ126" s="5">
        <v>0.40960000025042742</v>
      </c>
      <c r="BK126" t="s">
        <v>209</v>
      </c>
      <c r="BL126" s="5">
        <v>0.27100000047319212</v>
      </c>
      <c r="BM126" t="s">
        <v>210</v>
      </c>
      <c r="BO126" t="s">
        <v>235</v>
      </c>
      <c r="BP126" s="5">
        <v>-3.599999706963342E-3</v>
      </c>
      <c r="BQ126" t="s">
        <v>405</v>
      </c>
      <c r="BR126" s="5">
        <v>-9.8325765999298875E-2</v>
      </c>
      <c r="BS126" t="s">
        <v>213</v>
      </c>
      <c r="BT126" s="5">
        <v>0.27559213177378239</v>
      </c>
      <c r="BU126" t="s">
        <v>406</v>
      </c>
      <c r="BV126" s="5">
        <v>-0.29313280354993071</v>
      </c>
      <c r="BW126" t="s">
        <v>407</v>
      </c>
    </row>
    <row r="127" spans="1:75" x14ac:dyDescent="0.3">
      <c r="A127" t="s">
        <v>968</v>
      </c>
      <c r="B127" t="s">
        <v>968</v>
      </c>
      <c r="C127" t="s">
        <v>969</v>
      </c>
      <c r="E127" t="s">
        <v>102</v>
      </c>
      <c r="F127" s="4">
        <v>7421752409</v>
      </c>
      <c r="G127" s="4">
        <v>7409156842</v>
      </c>
      <c r="H127" s="4">
        <v>4416387000</v>
      </c>
      <c r="I127" s="4">
        <v>3345747727.272727</v>
      </c>
      <c r="J127" s="5">
        <v>1.6999999999999999E-3</v>
      </c>
      <c r="K127" s="5">
        <v>0.67765117549707488</v>
      </c>
      <c r="L127" s="5">
        <v>0.32</v>
      </c>
      <c r="M127" s="4">
        <v>824706763</v>
      </c>
      <c r="N127" s="4">
        <v>658395946</v>
      </c>
      <c r="O127" s="4">
        <v>1619570000</v>
      </c>
      <c r="Q127" s="5">
        <v>0.25259999999999999</v>
      </c>
      <c r="R127" s="5">
        <v>-0.59347484455750599</v>
      </c>
      <c r="T127" s="4">
        <v>174282831</v>
      </c>
      <c r="U127" s="4">
        <v>269871215</v>
      </c>
      <c r="V127" s="4">
        <v>0</v>
      </c>
      <c r="X127" s="5">
        <v>-0.35420000000000001</v>
      </c>
      <c r="AA127" s="4">
        <v>970120260</v>
      </c>
      <c r="AB127" s="4">
        <v>975093235</v>
      </c>
      <c r="AC127" s="4">
        <v>274032000</v>
      </c>
      <c r="AE127" s="5">
        <v>-5.1000000000000004E-3</v>
      </c>
      <c r="AF127" s="5">
        <v>2.558318864220237</v>
      </c>
      <c r="AH127" s="5">
        <v>0.11112022034040341</v>
      </c>
      <c r="AI127" s="5">
        <v>8.8862465735342039E-2</v>
      </c>
      <c r="AJ127" s="5">
        <v>0.36671831522011089</v>
      </c>
      <c r="AK127" s="5">
        <v>0</v>
      </c>
      <c r="AL127" s="5">
        <f>IFERROR(Table2[[#This Row],[Resultat d''exploitation 2023 (Dhs)]]/Table2[[#This Row],[Charges personnel 2023]], "")</f>
        <v>0.85010776189747861</v>
      </c>
      <c r="AM127" s="5">
        <f>IFERROR(Table2[[#This Row],[Resultat d''exploitation 2022 (Dhs)]]/Table2[[#This Row],[Charges personnel 2022]], "")</f>
        <v>0.67521332562624126</v>
      </c>
      <c r="AN127" s="5">
        <f>IFERROR(Table2[[#This Row],[Resultat d''exploitation 2021 (Dhs)]]/Table2[[#This Row],[Charges personnel 2021]], "")</f>
        <v>5.91014917965785</v>
      </c>
      <c r="AO127" s="5" t="str">
        <f>IFERROR(Table2[[#This Row],[Resultat d''exploitation 2020 (Dhs)]]/Table2[[#This Row],[Charges personnel 2020]], "")</f>
        <v/>
      </c>
      <c r="AP127" s="5">
        <v>0.13071309935152001</v>
      </c>
      <c r="AQ127" s="5">
        <v>0.13160650473378119</v>
      </c>
      <c r="AR127" s="5">
        <v>6.2048910115893377E-2</v>
      </c>
      <c r="AS127" s="5">
        <v>0</v>
      </c>
      <c r="AT127">
        <v>1525807000081</v>
      </c>
      <c r="AU127">
        <v>31287</v>
      </c>
      <c r="AV127" t="s">
        <v>92</v>
      </c>
      <c r="AW127" t="s">
        <v>970</v>
      </c>
      <c r="AX127" t="s">
        <v>971</v>
      </c>
      <c r="AY127" t="s">
        <v>82</v>
      </c>
      <c r="AZ127">
        <v>300000000</v>
      </c>
      <c r="BA127">
        <v>1971</v>
      </c>
      <c r="BB127">
        <v>54</v>
      </c>
      <c r="BC127" t="s">
        <v>972</v>
      </c>
      <c r="BD127" t="s">
        <v>973</v>
      </c>
      <c r="BE127" t="s">
        <v>11007</v>
      </c>
      <c r="BH127" t="s">
        <v>233</v>
      </c>
      <c r="BI127" t="s">
        <v>98</v>
      </c>
      <c r="BJ127" s="5">
        <v>0.30418066349906647</v>
      </c>
      <c r="BL127" s="5">
        <v>-0.28640809256994748</v>
      </c>
      <c r="BM127" t="s">
        <v>197</v>
      </c>
      <c r="BO127" t="s">
        <v>88</v>
      </c>
      <c r="BP127" s="5">
        <v>0.88153433129237491</v>
      </c>
      <c r="BQ127" t="s">
        <v>329</v>
      </c>
      <c r="BS127" t="s">
        <v>87</v>
      </c>
      <c r="BT127" s="5">
        <v>-0.62073936384678896</v>
      </c>
      <c r="BU127" t="s">
        <v>330</v>
      </c>
      <c r="BV127" s="5"/>
      <c r="BW127" t="s">
        <v>87</v>
      </c>
    </row>
    <row r="128" spans="1:75" x14ac:dyDescent="0.3">
      <c r="A128" t="s">
        <v>974</v>
      </c>
      <c r="C128" t="s">
        <v>975</v>
      </c>
      <c r="E128" t="s">
        <v>102</v>
      </c>
      <c r="F128" s="4">
        <v>7245885200</v>
      </c>
      <c r="G128" s="4">
        <v>7998548625</v>
      </c>
      <c r="J128" s="5">
        <v>-9.4100000000000003E-2</v>
      </c>
      <c r="M128" s="4">
        <v>1014901288</v>
      </c>
      <c r="N128" s="4">
        <v>1016629558</v>
      </c>
      <c r="Q128" s="5">
        <v>-1.6999999999999999E-3</v>
      </c>
      <c r="T128" s="4">
        <v>1265785892</v>
      </c>
      <c r="U128" s="4">
        <v>1545526119</v>
      </c>
      <c r="X128" s="5">
        <v>-0.18099999999999999</v>
      </c>
      <c r="AA128" s="4">
        <v>217144971</v>
      </c>
      <c r="AB128" s="4">
        <v>224927461</v>
      </c>
      <c r="AE128" s="5">
        <v>-3.4599999999999999E-2</v>
      </c>
      <c r="AH128" s="5">
        <v>0.14006588014946739</v>
      </c>
      <c r="AI128" s="5">
        <v>0.12710175378848809</v>
      </c>
      <c r="AL128" s="5">
        <f>IFERROR(Table2[[#This Row],[Resultat d''exploitation 2023 (Dhs)]]/Table2[[#This Row],[Charges personnel 2023]], "")</f>
        <v>4.6738420112893149</v>
      </c>
      <c r="AM128" s="5">
        <f>IFERROR(Table2[[#This Row],[Resultat d''exploitation 2022 (Dhs)]]/Table2[[#This Row],[Charges personnel 2022]], "")</f>
        <v>4.5198107580114462</v>
      </c>
      <c r="AN128" s="5" t="str">
        <f>IFERROR(Table2[[#This Row],[Resultat d''exploitation 2021 (Dhs)]]/Table2[[#This Row],[Charges personnel 2021]], "")</f>
        <v/>
      </c>
      <c r="AO128" s="5" t="str">
        <f>IFERROR(Table2[[#This Row],[Resultat d''exploitation 2020 (Dhs)]]/Table2[[#This Row],[Charges personnel 2020]], "")</f>
        <v/>
      </c>
      <c r="AP128" s="5">
        <v>2.9968039101695949E-2</v>
      </c>
      <c r="AQ128" s="5">
        <v>2.8121034395787021E-2</v>
      </c>
      <c r="AT128">
        <v>168331000095</v>
      </c>
      <c r="AU128">
        <v>2145</v>
      </c>
      <c r="AV128" t="s">
        <v>976</v>
      </c>
      <c r="AW128" t="s">
        <v>977</v>
      </c>
      <c r="AX128" t="s">
        <v>978</v>
      </c>
      <c r="AY128" t="s">
        <v>82</v>
      </c>
      <c r="AZ128">
        <v>2358854200</v>
      </c>
      <c r="BC128" t="s">
        <v>979</v>
      </c>
      <c r="BD128" t="s">
        <v>980</v>
      </c>
      <c r="BE128" t="s">
        <v>11008</v>
      </c>
      <c r="BG128" t="s">
        <v>981</v>
      </c>
      <c r="BH128" t="s">
        <v>223</v>
      </c>
      <c r="BI128" t="s">
        <v>144</v>
      </c>
      <c r="BJ128" s="5">
        <v>-9.4099999923423661E-2</v>
      </c>
      <c r="BK128" t="s">
        <v>209</v>
      </c>
      <c r="BL128" s="5">
        <v>-1.69999975546653E-3</v>
      </c>
      <c r="BM128" t="s">
        <v>210</v>
      </c>
      <c r="BN128" s="5">
        <v>-0.18099999965125149</v>
      </c>
      <c r="BO128" t="s">
        <v>211</v>
      </c>
      <c r="BP128" s="5">
        <v>-3.459999933045077E-2</v>
      </c>
      <c r="BQ128" t="s">
        <v>405</v>
      </c>
      <c r="BR128" s="5">
        <v>0.10199801320250181</v>
      </c>
      <c r="BS128" t="s">
        <v>213</v>
      </c>
      <c r="BT128" s="5">
        <v>3.4079137717181178E-2</v>
      </c>
      <c r="BU128" t="s">
        <v>406</v>
      </c>
      <c r="BV128" s="5">
        <v>6.5680539339820321E-2</v>
      </c>
      <c r="BW128" t="s">
        <v>407</v>
      </c>
    </row>
    <row r="129" spans="1:75" x14ac:dyDescent="0.3">
      <c r="A129" t="s">
        <v>982</v>
      </c>
      <c r="C129" t="s">
        <v>983</v>
      </c>
      <c r="E129" t="s">
        <v>102</v>
      </c>
      <c r="F129" s="4">
        <v>7188158000</v>
      </c>
      <c r="G129" s="4">
        <v>6630530393</v>
      </c>
      <c r="J129" s="5">
        <v>8.4100000000000008E-2</v>
      </c>
      <c r="M129" s="4">
        <v>2194804000</v>
      </c>
      <c r="N129" s="4">
        <v>1932045774</v>
      </c>
      <c r="Q129" s="5">
        <v>0.13600000000000001</v>
      </c>
      <c r="AA129" s="4">
        <v>1680278000</v>
      </c>
      <c r="AB129" s="4">
        <v>1736362509</v>
      </c>
      <c r="AE129" s="5">
        <v>-3.2300000000000002E-2</v>
      </c>
      <c r="AH129" s="5">
        <v>0.30533608192808231</v>
      </c>
      <c r="AI129" s="5">
        <v>0.29138630840750002</v>
      </c>
      <c r="AL129" s="5">
        <f>IFERROR(Table2[[#This Row],[Resultat d''exploitation 2023 (Dhs)]]/Table2[[#This Row],[Charges personnel 2023]], "")</f>
        <v>1.3062148049310889</v>
      </c>
      <c r="AM129" s="5">
        <f>IFERROR(Table2[[#This Row],[Resultat d''exploitation 2022 (Dhs)]]/Table2[[#This Row],[Charges personnel 2022]], "")</f>
        <v>1.112697241495209</v>
      </c>
      <c r="AN129" s="5" t="str">
        <f>IFERROR(Table2[[#This Row],[Resultat d''exploitation 2021 (Dhs)]]/Table2[[#This Row],[Charges personnel 2021]], "")</f>
        <v/>
      </c>
      <c r="AO129" s="5" t="str">
        <f>IFERROR(Table2[[#This Row],[Resultat d''exploitation 2020 (Dhs)]]/Table2[[#This Row],[Charges personnel 2020]], "")</f>
        <v/>
      </c>
      <c r="AP129" s="5">
        <v>0.2337564088045922</v>
      </c>
      <c r="AQ129" s="5">
        <v>0.26187384810619629</v>
      </c>
      <c r="AT129">
        <v>151257200078</v>
      </c>
      <c r="AU129">
        <v>27129</v>
      </c>
      <c r="AV129" t="s">
        <v>92</v>
      </c>
      <c r="AW129" t="s">
        <v>984</v>
      </c>
      <c r="AX129" t="s">
        <v>985</v>
      </c>
      <c r="AY129" t="s">
        <v>82</v>
      </c>
      <c r="AZ129">
        <v>2125656420</v>
      </c>
      <c r="BA129">
        <v>1959</v>
      </c>
      <c r="BB129">
        <v>66</v>
      </c>
      <c r="BC129" t="s">
        <v>986</v>
      </c>
      <c r="BD129" t="s">
        <v>987</v>
      </c>
      <c r="BE129" t="s">
        <v>967</v>
      </c>
      <c r="BG129" t="s">
        <v>988</v>
      </c>
      <c r="BH129" t="s">
        <v>233</v>
      </c>
      <c r="BI129" t="s">
        <v>268</v>
      </c>
      <c r="BJ129" s="5">
        <v>8.41000001430805E-2</v>
      </c>
      <c r="BK129" t="s">
        <v>209</v>
      </c>
      <c r="BL129" s="5">
        <v>0.1360000003809434</v>
      </c>
      <c r="BM129" t="s">
        <v>210</v>
      </c>
      <c r="BO129" t="s">
        <v>235</v>
      </c>
      <c r="BP129" s="5">
        <v>-3.229999997656019E-2</v>
      </c>
      <c r="BQ129" t="s">
        <v>405</v>
      </c>
      <c r="BR129" s="5">
        <v>4.7873812592023723E-2</v>
      </c>
      <c r="BS129" t="s">
        <v>213</v>
      </c>
      <c r="BT129" s="5">
        <v>0.17391753679180219</v>
      </c>
      <c r="BU129" t="s">
        <v>406</v>
      </c>
      <c r="BV129" s="5">
        <v>-0.10737016889980459</v>
      </c>
      <c r="BW129" t="s">
        <v>407</v>
      </c>
    </row>
    <row r="130" spans="1:75" x14ac:dyDescent="0.3">
      <c r="A130" t="s">
        <v>989</v>
      </c>
      <c r="F130" s="4">
        <v>698425116</v>
      </c>
      <c r="G130" s="4">
        <v>120467972</v>
      </c>
      <c r="J130" s="5">
        <v>4.7976000000000001</v>
      </c>
      <c r="M130" s="4">
        <v>61496494</v>
      </c>
      <c r="N130" s="4">
        <v>3388759</v>
      </c>
      <c r="Q130" s="5">
        <v>17.147200000000002</v>
      </c>
      <c r="T130" s="4">
        <v>7615875</v>
      </c>
      <c r="U130" s="4">
        <v>6393984</v>
      </c>
      <c r="X130" s="5">
        <v>0.19109999999999999</v>
      </c>
      <c r="AA130" s="4">
        <v>1437423</v>
      </c>
      <c r="AB130" s="4">
        <v>958729</v>
      </c>
      <c r="AE130" s="5">
        <v>0.49930000000000002</v>
      </c>
      <c r="AH130" s="5">
        <v>8.8050232718148699E-2</v>
      </c>
      <c r="AI130" s="5">
        <v>2.8129958060554051E-2</v>
      </c>
      <c r="AL130" s="5">
        <f>IFERROR(Table2[[#This Row],[Resultat d''exploitation 2023 (Dhs)]]/Table2[[#This Row],[Charges personnel 2023]], "")</f>
        <v>42.782461390975378</v>
      </c>
      <c r="AM130" s="5">
        <f>IFERROR(Table2[[#This Row],[Resultat d''exploitation 2022 (Dhs)]]/Table2[[#This Row],[Charges personnel 2022]], "")</f>
        <v>3.5346370037831338</v>
      </c>
      <c r="AN130" s="5" t="str">
        <f>IFERROR(Table2[[#This Row],[Resultat d''exploitation 2021 (Dhs)]]/Table2[[#This Row],[Charges personnel 2021]], "")</f>
        <v/>
      </c>
      <c r="AO130" s="5" t="str">
        <f>IFERROR(Table2[[#This Row],[Resultat d''exploitation 2020 (Dhs)]]/Table2[[#This Row],[Charges personnel 2020]], "")</f>
        <v/>
      </c>
      <c r="AP130" s="5">
        <v>2.0580917940528358E-3</v>
      </c>
      <c r="AQ130" s="5">
        <v>7.9583725373911004E-3</v>
      </c>
      <c r="BE130" t="s">
        <v>10979</v>
      </c>
      <c r="BH130"/>
      <c r="BJ130" s="5">
        <v>4.7976000127237137</v>
      </c>
      <c r="BK130" t="s">
        <v>209</v>
      </c>
      <c r="BL130" s="5">
        <v>17.147201969806641</v>
      </c>
      <c r="BM130" t="s">
        <v>210</v>
      </c>
      <c r="BN130" s="5">
        <v>0.19110010284667589</v>
      </c>
      <c r="BO130" t="s">
        <v>211</v>
      </c>
      <c r="BP130" s="5">
        <v>0.49930063657196139</v>
      </c>
      <c r="BQ130" t="s">
        <v>405</v>
      </c>
      <c r="BR130" s="5">
        <v>2.1301231423312839</v>
      </c>
      <c r="BS130" t="s">
        <v>213</v>
      </c>
      <c r="BT130" s="5">
        <v>11.103777939625809</v>
      </c>
      <c r="BU130" t="s">
        <v>406</v>
      </c>
      <c r="BV130" s="5">
        <v>-0.74139288097117451</v>
      </c>
      <c r="BW130" t="s">
        <v>407</v>
      </c>
    </row>
    <row r="131" spans="1:75" x14ac:dyDescent="0.3">
      <c r="A131" t="s">
        <v>990</v>
      </c>
      <c r="B131" t="s">
        <v>990</v>
      </c>
      <c r="C131" t="s">
        <v>991</v>
      </c>
      <c r="E131" t="s">
        <v>78</v>
      </c>
      <c r="F131" s="4">
        <v>697261373</v>
      </c>
      <c r="G131" s="4">
        <v>779062986</v>
      </c>
      <c r="H131" s="4">
        <v>869054028</v>
      </c>
      <c r="I131" s="4">
        <v>578674942.06951654</v>
      </c>
      <c r="J131" s="5">
        <v>-0.105</v>
      </c>
      <c r="K131" s="5">
        <v>-0.10355057234715449</v>
      </c>
      <c r="L131" s="5">
        <v>0.50180000000000002</v>
      </c>
      <c r="M131" s="4">
        <v>-499057</v>
      </c>
      <c r="N131" s="4">
        <v>19882749</v>
      </c>
      <c r="O131" s="4">
        <v>16161633</v>
      </c>
      <c r="P131" s="4">
        <v>9953583.1742316931</v>
      </c>
      <c r="Q131" s="5">
        <v>-1.0250999999999999</v>
      </c>
      <c r="R131" s="5">
        <v>0.23024381261472771</v>
      </c>
      <c r="S131" s="5">
        <v>0.62370000000000003</v>
      </c>
      <c r="T131" s="4">
        <v>117456694</v>
      </c>
      <c r="U131" s="4">
        <v>143889126</v>
      </c>
      <c r="V131" s="4">
        <v>86165082</v>
      </c>
      <c r="W131" s="4">
        <v>62811694.124507949</v>
      </c>
      <c r="X131" s="5">
        <v>-0.1837</v>
      </c>
      <c r="Y131" s="5">
        <v>0.66992385616252303</v>
      </c>
      <c r="Z131" s="5">
        <v>0.37180000000000002</v>
      </c>
      <c r="AA131" s="4">
        <v>29410136</v>
      </c>
      <c r="AB131" s="4">
        <v>27289724</v>
      </c>
      <c r="AC131" s="4">
        <v>26226174</v>
      </c>
      <c r="AD131" s="4">
        <v>21019615.29213753</v>
      </c>
      <c r="AE131" s="5">
        <v>7.7699999999999991E-2</v>
      </c>
      <c r="AF131" s="5">
        <v>4.0552998695120378E-2</v>
      </c>
      <c r="AG131" s="5">
        <v>0.2477</v>
      </c>
      <c r="AH131" s="5">
        <v>-7.1573877361481202E-4</v>
      </c>
      <c r="AI131" s="5">
        <v>2.552136265911624E-2</v>
      </c>
      <c r="AJ131" s="5">
        <v>1.8596810416026292E-2</v>
      </c>
      <c r="AK131" s="5">
        <v>1.7200646598995058E-2</v>
      </c>
      <c r="AL131" s="5">
        <f>IFERROR(Table2[[#This Row],[Resultat d''exploitation 2023 (Dhs)]]/Table2[[#This Row],[Charges personnel 2023]], "")</f>
        <v>-1.6968877668569776E-2</v>
      </c>
      <c r="AM131" s="5">
        <f>IFERROR(Table2[[#This Row],[Resultat d''exploitation 2022 (Dhs)]]/Table2[[#This Row],[Charges personnel 2022]], "")</f>
        <v>0.7285800691864821</v>
      </c>
      <c r="AN131" s="5">
        <f>IFERROR(Table2[[#This Row],[Resultat d''exploitation 2021 (Dhs)]]/Table2[[#This Row],[Charges personnel 2021]], "")</f>
        <v>0.61624059231819328</v>
      </c>
      <c r="AO131" s="5">
        <f>IFERROR(Table2[[#This Row],[Resultat d''exploitation 2020 (Dhs)]]/Table2[[#This Row],[Charges personnel 2020]], "")</f>
        <v>0.47353783767654734</v>
      </c>
      <c r="AP131" s="5">
        <v>4.2179499881746643E-2</v>
      </c>
      <c r="AQ131" s="5">
        <v>3.5028905865642043E-2</v>
      </c>
      <c r="AR131" s="5">
        <v>3.0177840680809781E-2</v>
      </c>
      <c r="AS131" s="5">
        <v>3.6323700516502459E-2</v>
      </c>
      <c r="AT131">
        <v>1536043000062</v>
      </c>
      <c r="AU131">
        <v>11466</v>
      </c>
      <c r="AV131" t="s">
        <v>298</v>
      </c>
      <c r="AW131" t="s">
        <v>992</v>
      </c>
      <c r="AX131" t="s">
        <v>993</v>
      </c>
      <c r="AY131" t="s">
        <v>82</v>
      </c>
      <c r="AZ131">
        <v>10000000</v>
      </c>
      <c r="BA131">
        <v>1961</v>
      </c>
      <c r="BB131">
        <v>64</v>
      </c>
      <c r="BC131" t="s">
        <v>994</v>
      </c>
      <c r="BD131" t="s">
        <v>995</v>
      </c>
      <c r="BE131" t="s">
        <v>231</v>
      </c>
      <c r="BF131" t="s">
        <v>996</v>
      </c>
      <c r="BH131" t="s">
        <v>86</v>
      </c>
      <c r="BI131" t="s">
        <v>195</v>
      </c>
      <c r="BJ131" s="5">
        <v>6.4111107821637647E-2</v>
      </c>
      <c r="BM131" t="s">
        <v>87</v>
      </c>
      <c r="BN131" s="5">
        <v>0.23200486242614241</v>
      </c>
      <c r="BP131" s="5">
        <v>0.1184693563901342</v>
      </c>
      <c r="BS131" t="s">
        <v>87</v>
      </c>
      <c r="BU131" t="s">
        <v>87</v>
      </c>
      <c r="BV131" s="5">
        <v>5.1083245131962267E-2</v>
      </c>
    </row>
    <row r="132" spans="1:75" x14ac:dyDescent="0.3">
      <c r="A132" t="s">
        <v>997</v>
      </c>
      <c r="B132" t="s">
        <v>997</v>
      </c>
      <c r="C132" t="s">
        <v>998</v>
      </c>
      <c r="E132" t="s">
        <v>78</v>
      </c>
      <c r="F132" s="4">
        <v>688318325</v>
      </c>
      <c r="G132" s="4">
        <v>701006543</v>
      </c>
      <c r="H132" s="4">
        <v>593434368</v>
      </c>
      <c r="I132" s="4">
        <v>462104320.19934589</v>
      </c>
      <c r="J132" s="5">
        <v>-1.8100000000000002E-2</v>
      </c>
      <c r="K132" s="5">
        <v>0.1812705512195748</v>
      </c>
      <c r="L132" s="5">
        <v>0.28420000000000001</v>
      </c>
      <c r="M132" s="4">
        <v>-29261683</v>
      </c>
      <c r="N132" s="4">
        <v>-30313563</v>
      </c>
      <c r="O132" s="4">
        <v>16397471</v>
      </c>
      <c r="P132" s="4">
        <v>15953951.1578128</v>
      </c>
      <c r="Q132" s="5">
        <v>-3.4700000000000002E-2</v>
      </c>
      <c r="R132" s="5">
        <v>-2.848673066718642</v>
      </c>
      <c r="S132" s="5">
        <v>2.7799999999999998E-2</v>
      </c>
      <c r="T132" s="4">
        <v>38670892</v>
      </c>
      <c r="U132" s="4">
        <v>25821909</v>
      </c>
      <c r="V132" s="4">
        <v>52788206</v>
      </c>
      <c r="W132" s="4">
        <v>54320030.870549493</v>
      </c>
      <c r="X132" s="5">
        <v>0.49759999999999999</v>
      </c>
      <c r="Y132" s="5">
        <v>-0.51083942879210553</v>
      </c>
      <c r="Z132" s="5">
        <v>-2.8199999999999999E-2</v>
      </c>
      <c r="AA132" s="4">
        <v>13658380</v>
      </c>
      <c r="AB132" s="4">
        <v>14470155</v>
      </c>
      <c r="AC132" s="4">
        <v>13901490</v>
      </c>
      <c r="AD132" s="4">
        <v>12778279.253607869</v>
      </c>
      <c r="AE132" s="5">
        <v>-5.6099999999999997E-2</v>
      </c>
      <c r="AF132" s="5">
        <v>4.0906766109244402E-2</v>
      </c>
      <c r="AG132" s="5">
        <v>8.7900000000000006E-2</v>
      </c>
      <c r="AH132" s="5">
        <v>-4.2511846535540083E-2</v>
      </c>
      <c r="AI132" s="5">
        <v>-4.3242910216317341E-2</v>
      </c>
      <c r="AJ132" s="5">
        <v>2.763148190298274E-2</v>
      </c>
      <c r="AK132" s="5">
        <v>3.4524566121629137E-2</v>
      </c>
      <c r="AL132" s="5">
        <f>IFERROR(Table2[[#This Row],[Resultat d''exploitation 2023 (Dhs)]]/Table2[[#This Row],[Charges personnel 2023]], "")</f>
        <v>-2.1423977807031287</v>
      </c>
      <c r="AM132" s="5">
        <f>IFERROR(Table2[[#This Row],[Resultat d''exploitation 2022 (Dhs)]]/Table2[[#This Row],[Charges personnel 2022]], "")</f>
        <v>-2.0949024388474071</v>
      </c>
      <c r="AN132" s="5">
        <f>IFERROR(Table2[[#This Row],[Resultat d''exploitation 2021 (Dhs)]]/Table2[[#This Row],[Charges personnel 2021]], "")</f>
        <v>1.179547731933771</v>
      </c>
      <c r="AO132" s="5">
        <f>IFERROR(Table2[[#This Row],[Resultat d''exploitation 2020 (Dhs)]]/Table2[[#This Row],[Charges personnel 2020]], "")</f>
        <v>1.248521091234432</v>
      </c>
      <c r="AP132" s="5">
        <v>1.9843115465507911E-2</v>
      </c>
      <c r="AQ132" s="5">
        <v>2.0641968530099721E-2</v>
      </c>
      <c r="AR132" s="5">
        <v>2.3425488562199351E-2</v>
      </c>
      <c r="AS132" s="5">
        <v>2.7652369162217489E-2</v>
      </c>
      <c r="AT132">
        <v>1653087000037</v>
      </c>
      <c r="AU132">
        <v>14521</v>
      </c>
      <c r="AV132" t="s">
        <v>482</v>
      </c>
      <c r="AW132" t="s">
        <v>999</v>
      </c>
      <c r="AX132" t="s">
        <v>1000</v>
      </c>
      <c r="AY132" t="s">
        <v>82</v>
      </c>
      <c r="AZ132">
        <v>83000000</v>
      </c>
      <c r="BA132">
        <v>2002</v>
      </c>
      <c r="BB132">
        <v>23</v>
      </c>
      <c r="BC132" t="s">
        <v>1001</v>
      </c>
      <c r="BD132" t="s">
        <v>1002</v>
      </c>
      <c r="BE132" t="s">
        <v>11009</v>
      </c>
      <c r="BG132" t="s">
        <v>1003</v>
      </c>
      <c r="BH132" t="s">
        <v>223</v>
      </c>
      <c r="BI132" t="s">
        <v>89</v>
      </c>
      <c r="BJ132" s="5">
        <v>0.14204469571844031</v>
      </c>
      <c r="BM132" t="s">
        <v>87</v>
      </c>
      <c r="BN132" s="5">
        <v>-0.1070892315171095</v>
      </c>
      <c r="BP132" s="5">
        <v>2.2450454148853941E-2</v>
      </c>
      <c r="BS132" t="s">
        <v>87</v>
      </c>
      <c r="BU132" t="s">
        <v>87</v>
      </c>
      <c r="BV132" s="5">
        <v>-0.10471940548206971</v>
      </c>
    </row>
    <row r="133" spans="1:75" x14ac:dyDescent="0.3">
      <c r="A133" t="s">
        <v>1004</v>
      </c>
      <c r="B133" t="s">
        <v>1004</v>
      </c>
      <c r="C133" t="s">
        <v>1005</v>
      </c>
      <c r="E133" t="s">
        <v>78</v>
      </c>
      <c r="G133" s="4">
        <v>685985624</v>
      </c>
      <c r="H133" s="4">
        <v>630119725</v>
      </c>
      <c r="I133" s="4">
        <v>564016939.67060506</v>
      </c>
      <c r="K133" s="5">
        <v>8.8659181396043396E-2</v>
      </c>
      <c r="L133" s="5">
        <v>0.1172</v>
      </c>
      <c r="N133" s="4">
        <v>-4110269</v>
      </c>
      <c r="O133" s="4">
        <v>-5694518</v>
      </c>
      <c r="P133" s="4">
        <v>14207879.241516961</v>
      </c>
      <c r="R133" s="5">
        <v>-0.27820598688071579</v>
      </c>
      <c r="S133" s="5">
        <v>-1.4008</v>
      </c>
      <c r="U133" s="4">
        <v>108386944</v>
      </c>
      <c r="V133" s="4">
        <v>93838887</v>
      </c>
      <c r="W133" s="4">
        <v>68182000.290634304</v>
      </c>
      <c r="Y133" s="5">
        <v>0.1550322842170965</v>
      </c>
      <c r="Z133" s="5">
        <v>0.37630000000000002</v>
      </c>
      <c r="AB133" s="4">
        <v>46523668</v>
      </c>
      <c r="AC133" s="4">
        <v>40506366</v>
      </c>
      <c r="AD133" s="4">
        <v>36737135.860692903</v>
      </c>
      <c r="AE133" s="5">
        <v>0.14860000000000001</v>
      </c>
      <c r="AF133" s="5">
        <v>0.14855200784982789</v>
      </c>
      <c r="AG133" s="5">
        <v>0.1026</v>
      </c>
      <c r="AI133" s="5">
        <v>-5.9917713377620283E-3</v>
      </c>
      <c r="AJ133" s="5">
        <v>-9.0372000336920097E-3</v>
      </c>
      <c r="AK133" s="5">
        <v>2.5190518656788199E-2</v>
      </c>
      <c r="AL133" s="5" t="str">
        <f>IFERROR(Table2[[#This Row],[Resultat d''exploitation 2023 (Dhs)]]/Table2[[#This Row],[Charges personnel 2023]], "")</f>
        <v/>
      </c>
      <c r="AM133" s="5">
        <f>IFERROR(Table2[[#This Row],[Resultat d''exploitation 2022 (Dhs)]]/Table2[[#This Row],[Charges personnel 2022]], "")</f>
        <v>-8.834791358239423E-2</v>
      </c>
      <c r="AN133" s="5">
        <f>IFERROR(Table2[[#This Row],[Resultat d''exploitation 2021 (Dhs)]]/Table2[[#This Row],[Charges personnel 2021]], "")</f>
        <v>-0.14058328510634599</v>
      </c>
      <c r="AO133" s="5">
        <f>IFERROR(Table2[[#This Row],[Resultat d''exploitation 2020 (Dhs)]]/Table2[[#This Row],[Charges personnel 2020]], "")</f>
        <v>0.38674433672219827</v>
      </c>
      <c r="AQ133" s="5">
        <v>6.7820179275360437E-2</v>
      </c>
      <c r="AR133" s="5">
        <v>6.4283602612186116E-2</v>
      </c>
      <c r="AS133" s="5">
        <v>6.5134809394462478E-2</v>
      </c>
      <c r="AT133">
        <v>1524130000061</v>
      </c>
      <c r="AU133">
        <v>21148</v>
      </c>
      <c r="AV133" t="s">
        <v>298</v>
      </c>
      <c r="AW133" t="s">
        <v>1006</v>
      </c>
      <c r="AX133" t="s">
        <v>1007</v>
      </c>
      <c r="AY133" t="s">
        <v>82</v>
      </c>
      <c r="AZ133">
        <v>230633000</v>
      </c>
      <c r="BA133">
        <v>1969</v>
      </c>
      <c r="BB133">
        <v>56</v>
      </c>
      <c r="BC133" t="s">
        <v>1008</v>
      </c>
      <c r="BD133" t="s">
        <v>1009</v>
      </c>
      <c r="BE133" t="s">
        <v>1010</v>
      </c>
      <c r="BG133" t="s">
        <v>1011</v>
      </c>
      <c r="BH133" t="s">
        <v>223</v>
      </c>
      <c r="BI133" t="s">
        <v>89</v>
      </c>
      <c r="BJ133" s="5">
        <v>0.10283726698713801</v>
      </c>
      <c r="BK133" t="s">
        <v>280</v>
      </c>
      <c r="BM133" t="s">
        <v>1012</v>
      </c>
      <c r="BN133" s="5">
        <v>0.26082153089483301</v>
      </c>
      <c r="BO133" t="s">
        <v>282</v>
      </c>
      <c r="BP133" s="5">
        <v>0.12534147877665139</v>
      </c>
      <c r="BQ133" t="s">
        <v>283</v>
      </c>
      <c r="BS133" t="s">
        <v>1013</v>
      </c>
      <c r="BU133" t="s">
        <v>1014</v>
      </c>
      <c r="BV133" s="5">
        <v>2.040574113984461E-2</v>
      </c>
      <c r="BW133" t="s">
        <v>286</v>
      </c>
    </row>
    <row r="134" spans="1:75" x14ac:dyDescent="0.3">
      <c r="A134" t="s">
        <v>1015</v>
      </c>
      <c r="B134" t="s">
        <v>1015</v>
      </c>
      <c r="C134" t="s">
        <v>1016</v>
      </c>
      <c r="E134" t="s">
        <v>411</v>
      </c>
      <c r="F134" s="4">
        <v>683529824</v>
      </c>
      <c r="G134" s="4">
        <v>520388141</v>
      </c>
      <c r="H134" s="4">
        <v>473033030</v>
      </c>
      <c r="J134" s="5">
        <v>0.3135</v>
      </c>
      <c r="K134" s="5">
        <v>0.10010952300730459</v>
      </c>
      <c r="M134" s="4">
        <v>23096494</v>
      </c>
      <c r="N134" s="4">
        <v>19631529</v>
      </c>
      <c r="O134" s="4">
        <v>38760814</v>
      </c>
      <c r="Q134" s="5">
        <v>0.17649999999999999</v>
      </c>
      <c r="R134" s="5">
        <v>-0.49352124029180611</v>
      </c>
      <c r="T134" s="4">
        <v>42126928</v>
      </c>
      <c r="U134" s="4">
        <v>60431685</v>
      </c>
      <c r="V134" s="4">
        <v>356275</v>
      </c>
      <c r="X134" s="5">
        <v>-0.3029</v>
      </c>
      <c r="Y134" s="5">
        <v>168.62089677917339</v>
      </c>
      <c r="AA134" s="4">
        <v>54379155</v>
      </c>
      <c r="AB134" s="4">
        <v>63795348</v>
      </c>
      <c r="AC134" s="4">
        <v>12393739</v>
      </c>
      <c r="AE134" s="5">
        <v>-0.14760000000000001</v>
      </c>
      <c r="AF134" s="5">
        <v>4.1473851434179787</v>
      </c>
      <c r="AH134" s="5">
        <v>3.3790031084291072E-2</v>
      </c>
      <c r="AI134" s="5">
        <v>3.7724781664461492E-2</v>
      </c>
      <c r="AJ134" s="5">
        <v>8.1941030629510164E-2</v>
      </c>
      <c r="AL134" s="5">
        <f>IFERROR(Table2[[#This Row],[Resultat d''exploitation 2023 (Dhs)]]/Table2[[#This Row],[Charges personnel 2023]], "")</f>
        <v>0.42473065276575189</v>
      </c>
      <c r="AM134" s="5">
        <f>IFERROR(Table2[[#This Row],[Resultat d''exploitation 2022 (Dhs)]]/Table2[[#This Row],[Charges personnel 2022]], "")</f>
        <v>0.3077266543008747</v>
      </c>
      <c r="AN134" s="5">
        <f>IFERROR(Table2[[#This Row],[Resultat d''exploitation 2021 (Dhs)]]/Table2[[#This Row],[Charges personnel 2021]], "")</f>
        <v>3.1274512074201337</v>
      </c>
      <c r="AO134" s="5" t="str">
        <f>IFERROR(Table2[[#This Row],[Resultat d''exploitation 2020 (Dhs)]]/Table2[[#This Row],[Charges personnel 2020]], "")</f>
        <v/>
      </c>
      <c r="AP134" s="5">
        <v>7.9556374997325652E-2</v>
      </c>
      <c r="AQ134" s="5">
        <v>0.1225918559124121</v>
      </c>
      <c r="AR134" s="5">
        <v>2.6200578424724379E-2</v>
      </c>
      <c r="AT134">
        <v>525658000080</v>
      </c>
      <c r="AU134">
        <v>2395</v>
      </c>
      <c r="AV134" t="s">
        <v>1017</v>
      </c>
      <c r="AW134" t="s">
        <v>1018</v>
      </c>
      <c r="AX134" t="s">
        <v>1019</v>
      </c>
      <c r="AY134" t="s">
        <v>122</v>
      </c>
      <c r="AZ134">
        <v>20000000</v>
      </c>
      <c r="BA134">
        <v>2014</v>
      </c>
      <c r="BB134">
        <v>11</v>
      </c>
      <c r="BC134" t="s">
        <v>1020</v>
      </c>
      <c r="BD134" t="s">
        <v>1021</v>
      </c>
      <c r="BE134" t="s">
        <v>1022</v>
      </c>
      <c r="BH134" t="s">
        <v>127</v>
      </c>
      <c r="BI134" t="s">
        <v>98</v>
      </c>
      <c r="BJ134" s="5">
        <v>0.2020789741751203</v>
      </c>
      <c r="BK134" t="s">
        <v>196</v>
      </c>
      <c r="BL134" s="5">
        <v>-0.2280723711452661</v>
      </c>
      <c r="BM134" t="s">
        <v>197</v>
      </c>
      <c r="BN134" s="5">
        <v>9.8739472239660024</v>
      </c>
      <c r="BO134" t="s">
        <v>177</v>
      </c>
      <c r="BP134" s="5">
        <v>1.0946673066823049</v>
      </c>
      <c r="BQ134" t="s">
        <v>329</v>
      </c>
      <c r="BR134" s="5">
        <v>-0.35783950519187879</v>
      </c>
      <c r="BS134" t="s">
        <v>199</v>
      </c>
      <c r="BT134" s="5">
        <v>-0.63147960232531042</v>
      </c>
      <c r="BU134" t="s">
        <v>330</v>
      </c>
      <c r="BV134" s="5">
        <v>0.74253718073697184</v>
      </c>
      <c r="BW134" t="s">
        <v>201</v>
      </c>
    </row>
    <row r="135" spans="1:75" x14ac:dyDescent="0.3">
      <c r="A135" t="s">
        <v>1023</v>
      </c>
      <c r="C135" t="s">
        <v>1024</v>
      </c>
      <c r="E135" t="s">
        <v>411</v>
      </c>
      <c r="F135" s="4">
        <v>682409808</v>
      </c>
      <c r="M135" s="4">
        <v>69595736</v>
      </c>
      <c r="T135" s="4">
        <v>222821070</v>
      </c>
      <c r="AA135" s="4">
        <v>39659469</v>
      </c>
      <c r="AH135" s="5">
        <v>0.10198525165394461</v>
      </c>
      <c r="AL135" s="5">
        <f>IFERROR(Table2[[#This Row],[Resultat d''exploitation 2023 (Dhs)]]/Table2[[#This Row],[Charges personnel 2023]], "")</f>
        <v>1.7548327739839382</v>
      </c>
      <c r="AM135" s="5" t="str">
        <f>IFERROR(Table2[[#This Row],[Resultat d''exploitation 2022 (Dhs)]]/Table2[[#This Row],[Charges personnel 2022]], "")</f>
        <v/>
      </c>
      <c r="AN135" s="5" t="str">
        <f>IFERROR(Table2[[#This Row],[Resultat d''exploitation 2021 (Dhs)]]/Table2[[#This Row],[Charges personnel 2021]], "")</f>
        <v/>
      </c>
      <c r="AO135" s="5" t="str">
        <f>IFERROR(Table2[[#This Row],[Resultat d''exploitation 2020 (Dhs)]]/Table2[[#This Row],[Charges personnel 2020]], "")</f>
        <v/>
      </c>
      <c r="AP135" s="5">
        <v>5.8116792190067712E-2</v>
      </c>
      <c r="AT135">
        <v>1524115000078</v>
      </c>
      <c r="AU135">
        <v>232913</v>
      </c>
      <c r="AV135" t="s">
        <v>92</v>
      </c>
      <c r="AW135" t="s">
        <v>1025</v>
      </c>
      <c r="AX135" t="s">
        <v>1026</v>
      </c>
      <c r="AY135" t="s">
        <v>82</v>
      </c>
      <c r="AZ135">
        <v>46150000</v>
      </c>
      <c r="BA135">
        <v>1956</v>
      </c>
      <c r="BB135">
        <v>69</v>
      </c>
      <c r="BC135" t="s">
        <v>1027</v>
      </c>
      <c r="BD135" t="s">
        <v>1028</v>
      </c>
      <c r="BE135" t="s">
        <v>10979</v>
      </c>
      <c r="BG135" t="s">
        <v>1029</v>
      </c>
      <c r="BH135" t="s">
        <v>223</v>
      </c>
      <c r="BI135" t="s">
        <v>602</v>
      </c>
      <c r="BK135" t="s">
        <v>264</v>
      </c>
      <c r="BM135" t="s">
        <v>265</v>
      </c>
      <c r="BO135" t="s">
        <v>304</v>
      </c>
      <c r="BQ135" t="s">
        <v>212</v>
      </c>
      <c r="BS135" t="s">
        <v>266</v>
      </c>
      <c r="BU135" t="s">
        <v>214</v>
      </c>
      <c r="BV135" s="5"/>
      <c r="BW135" t="s">
        <v>267</v>
      </c>
    </row>
    <row r="136" spans="1:75" x14ac:dyDescent="0.3">
      <c r="A136" t="s">
        <v>1030</v>
      </c>
      <c r="B136" t="s">
        <v>1031</v>
      </c>
      <c r="C136" t="s">
        <v>1032</v>
      </c>
      <c r="E136" t="s">
        <v>78</v>
      </c>
      <c r="F136" s="4">
        <v>674859581</v>
      </c>
      <c r="G136" s="4">
        <v>614178723</v>
      </c>
      <c r="H136" s="4">
        <v>517700360</v>
      </c>
      <c r="I136" s="4">
        <v>560585121.81916618</v>
      </c>
      <c r="J136" s="5">
        <v>9.8800000000000013E-2</v>
      </c>
      <c r="K136" s="5">
        <v>0.18635946670000381</v>
      </c>
      <c r="L136" s="5">
        <v>-7.6499999999999999E-2</v>
      </c>
      <c r="M136" s="4">
        <v>17231329</v>
      </c>
      <c r="N136" s="4">
        <v>26335517</v>
      </c>
      <c r="O136" s="4">
        <v>17751541</v>
      </c>
      <c r="P136" s="4">
        <v>15892158.46016115</v>
      </c>
      <c r="Q136" s="5">
        <v>-0.34570000000000001</v>
      </c>
      <c r="R136" s="5">
        <v>0.48356230030959002</v>
      </c>
      <c r="S136" s="5">
        <v>0.11700000000000001</v>
      </c>
      <c r="T136" s="4">
        <v>48355752</v>
      </c>
      <c r="U136" s="4">
        <v>64013439</v>
      </c>
      <c r="V136" s="4">
        <v>89192957</v>
      </c>
      <c r="W136" s="4">
        <v>73646236.479233757</v>
      </c>
      <c r="X136" s="5">
        <v>-0.24460000000000001</v>
      </c>
      <c r="Y136" s="5">
        <v>-0.28230388190852329</v>
      </c>
      <c r="Z136" s="5">
        <v>0.21110000000000001</v>
      </c>
      <c r="AA136" s="4">
        <v>29615667</v>
      </c>
      <c r="AB136" s="4">
        <v>27539210</v>
      </c>
      <c r="AC136" s="4">
        <v>26740824</v>
      </c>
      <c r="AD136" s="4">
        <v>24143033.58613218</v>
      </c>
      <c r="AE136" s="5">
        <v>7.5399999999999995E-2</v>
      </c>
      <c r="AF136" s="5">
        <v>2.985644720596493E-2</v>
      </c>
      <c r="AG136" s="5">
        <v>0.1076</v>
      </c>
      <c r="AH136" s="5">
        <v>2.5533206440466909E-2</v>
      </c>
      <c r="AI136" s="5">
        <v>4.2879240217509128E-2</v>
      </c>
      <c r="AJ136" s="5">
        <v>3.4289218960558573E-2</v>
      </c>
      <c r="AK136" s="5">
        <v>2.8349233402037471E-2</v>
      </c>
      <c r="AL136" s="5">
        <f>IFERROR(Table2[[#This Row],[Resultat d''exploitation 2023 (Dhs)]]/Table2[[#This Row],[Charges personnel 2023]], "")</f>
        <v>0.58183153531541265</v>
      </c>
      <c r="AM136" s="5">
        <f>IFERROR(Table2[[#This Row],[Resultat d''exploitation 2022 (Dhs)]]/Table2[[#This Row],[Charges personnel 2022]], "")</f>
        <v>0.95629166559244072</v>
      </c>
      <c r="AN136" s="5">
        <f>IFERROR(Table2[[#This Row],[Resultat d''exploitation 2021 (Dhs)]]/Table2[[#This Row],[Charges personnel 2021]], "")</f>
        <v>0.66383672395435533</v>
      </c>
      <c r="AO136" s="5">
        <f>IFERROR(Table2[[#This Row],[Resultat d''exploitation 2020 (Dhs)]]/Table2[[#This Row],[Charges personnel 2020]], "")</f>
        <v>0.65825027345733578</v>
      </c>
      <c r="AP136" s="5">
        <v>4.3884191369285751E-2</v>
      </c>
      <c r="AQ136" s="5">
        <v>4.4839081799321792E-2</v>
      </c>
      <c r="AR136" s="5">
        <v>5.1653091375095821E-2</v>
      </c>
      <c r="AS136" s="5">
        <v>4.3067560387234548E-2</v>
      </c>
      <c r="AU136">
        <v>3553</v>
      </c>
      <c r="AV136" t="s">
        <v>1033</v>
      </c>
      <c r="AW136" t="s">
        <v>1034</v>
      </c>
      <c r="AX136" t="s">
        <v>1035</v>
      </c>
      <c r="AY136" t="s">
        <v>82</v>
      </c>
      <c r="AZ136">
        <v>40000000</v>
      </c>
      <c r="BC136" t="s">
        <v>1036</v>
      </c>
      <c r="BD136" t="s">
        <v>1037</v>
      </c>
      <c r="BE136" t="s">
        <v>10979</v>
      </c>
      <c r="BH136" t="s">
        <v>223</v>
      </c>
      <c r="BI136" t="s">
        <v>89</v>
      </c>
      <c r="BJ136" s="5">
        <v>6.3793380514953979E-2</v>
      </c>
      <c r="BL136" s="5">
        <v>2.7334712295069341E-2</v>
      </c>
      <c r="BN136" s="5">
        <v>-0.1308410742424839</v>
      </c>
      <c r="BP136" s="5">
        <v>7.0475075681843746E-2</v>
      </c>
      <c r="BR136" s="5">
        <v>-3.4272321004889188E-2</v>
      </c>
      <c r="BT136" s="5">
        <v>-4.0300203495439613E-2</v>
      </c>
      <c r="BV136" s="5">
        <v>6.2810084075304307E-3</v>
      </c>
    </row>
    <row r="137" spans="1:75" x14ac:dyDescent="0.3">
      <c r="A137" t="s">
        <v>1038</v>
      </c>
      <c r="C137" t="s">
        <v>1039</v>
      </c>
      <c r="E137" t="s">
        <v>78</v>
      </c>
      <c r="F137" s="4">
        <v>674745684</v>
      </c>
      <c r="G137" s="4">
        <v>581777620</v>
      </c>
      <c r="J137" s="5">
        <v>0.1598</v>
      </c>
      <c r="M137" s="4">
        <v>94243349</v>
      </c>
      <c r="N137" s="4">
        <v>53939645</v>
      </c>
      <c r="Q137" s="5">
        <v>0.74719999999999998</v>
      </c>
      <c r="T137" s="4">
        <v>267449090</v>
      </c>
      <c r="U137" s="4">
        <v>216593043</v>
      </c>
      <c r="X137" s="5">
        <v>0.23480000000000001</v>
      </c>
      <c r="AA137" s="4">
        <v>139187330</v>
      </c>
      <c r="AB137" s="4">
        <v>185731692</v>
      </c>
      <c r="AE137" s="5">
        <v>-0.25059999999999999</v>
      </c>
      <c r="AH137" s="5">
        <v>0.13967239989044519</v>
      </c>
      <c r="AI137" s="5">
        <v>9.2715228543854958E-2</v>
      </c>
      <c r="AL137" s="5">
        <f>IFERROR(Table2[[#This Row],[Resultat d''exploitation 2023 (Dhs)]]/Table2[[#This Row],[Charges personnel 2023]], "")</f>
        <v>0.67709718262430929</v>
      </c>
      <c r="AM137" s="5">
        <f>IFERROR(Table2[[#This Row],[Resultat d''exploitation 2022 (Dhs)]]/Table2[[#This Row],[Charges personnel 2022]], "")</f>
        <v>0.29041702263714908</v>
      </c>
      <c r="AN137" s="5" t="str">
        <f>IFERROR(Table2[[#This Row],[Resultat d''exploitation 2021 (Dhs)]]/Table2[[#This Row],[Charges personnel 2021]], "")</f>
        <v/>
      </c>
      <c r="AO137" s="5" t="str">
        <f>IFERROR(Table2[[#This Row],[Resultat d''exploitation 2020 (Dhs)]]/Table2[[#This Row],[Charges personnel 2020]], "")</f>
        <v/>
      </c>
      <c r="AP137" s="5">
        <v>0.20628117126274201</v>
      </c>
      <c r="AQ137" s="5">
        <v>0.31924860224083562</v>
      </c>
      <c r="AT137">
        <v>1527534000012</v>
      </c>
      <c r="AU137">
        <v>53</v>
      </c>
      <c r="AV137" t="s">
        <v>976</v>
      </c>
      <c r="AW137" t="s">
        <v>1040</v>
      </c>
      <c r="AX137" t="s">
        <v>1041</v>
      </c>
      <c r="AY137" t="s">
        <v>82</v>
      </c>
      <c r="AZ137">
        <v>43000000</v>
      </c>
      <c r="BA137">
        <v>1963</v>
      </c>
      <c r="BB137">
        <v>62</v>
      </c>
      <c r="BC137" t="s">
        <v>1042</v>
      </c>
      <c r="BD137" t="s">
        <v>1043</v>
      </c>
      <c r="BE137" t="s">
        <v>1044</v>
      </c>
      <c r="BG137" t="s">
        <v>1045</v>
      </c>
      <c r="BH137" t="s">
        <v>127</v>
      </c>
      <c r="BI137" t="s">
        <v>611</v>
      </c>
      <c r="BJ137" s="5">
        <v>0.15980000055691379</v>
      </c>
      <c r="BK137" t="s">
        <v>209</v>
      </c>
      <c r="BL137" s="5">
        <v>0.7472000232852849</v>
      </c>
      <c r="BM137" t="s">
        <v>210</v>
      </c>
      <c r="BN137" s="5">
        <v>0.23480000232509779</v>
      </c>
      <c r="BO137" t="s">
        <v>211</v>
      </c>
      <c r="BP137" s="5">
        <v>-0.25059999991816151</v>
      </c>
      <c r="BQ137" t="s">
        <v>405</v>
      </c>
      <c r="BR137" s="5">
        <v>0.50646665153156811</v>
      </c>
      <c r="BS137" t="s">
        <v>213</v>
      </c>
      <c r="BT137" s="5">
        <v>1.331465202955006</v>
      </c>
      <c r="BU137" t="s">
        <v>406</v>
      </c>
      <c r="BV137" s="5">
        <v>-0.35385411301776959</v>
      </c>
      <c r="BW137" t="s">
        <v>407</v>
      </c>
    </row>
    <row r="138" spans="1:75" x14ac:dyDescent="0.3">
      <c r="A138" t="s">
        <v>1046</v>
      </c>
      <c r="B138" t="s">
        <v>1046</v>
      </c>
      <c r="C138" t="s">
        <v>1047</v>
      </c>
      <c r="E138" t="s">
        <v>78</v>
      </c>
      <c r="F138" s="4">
        <v>673176664</v>
      </c>
      <c r="G138" s="4">
        <v>939665918</v>
      </c>
      <c r="H138" s="4">
        <v>641338728</v>
      </c>
      <c r="I138" s="4">
        <v>449715116.75198102</v>
      </c>
      <c r="J138" s="5">
        <v>-0.28360000000000002</v>
      </c>
      <c r="K138" s="5">
        <v>0.46516322338793797</v>
      </c>
      <c r="L138" s="5">
        <v>0.42609999999999998</v>
      </c>
      <c r="M138" s="4">
        <v>6884131</v>
      </c>
      <c r="N138" s="4">
        <v>8652753</v>
      </c>
      <c r="O138" s="4">
        <v>19255770</v>
      </c>
      <c r="P138" s="4">
        <v>12302434.193713261</v>
      </c>
      <c r="Q138" s="5">
        <v>-0.2044</v>
      </c>
      <c r="R138" s="5">
        <v>-0.5506410286371306</v>
      </c>
      <c r="S138" s="5">
        <v>0.56520000000000004</v>
      </c>
      <c r="V138" s="4">
        <v>82339726</v>
      </c>
      <c r="W138" s="4">
        <v>55276400.375939853</v>
      </c>
      <c r="Z138" s="5">
        <v>0.48959999999999998</v>
      </c>
      <c r="AC138" s="4">
        <v>28449801</v>
      </c>
      <c r="AD138" s="4">
        <v>17364380.493164059</v>
      </c>
      <c r="AG138" s="5">
        <v>0.63839999999999997</v>
      </c>
      <c r="AH138" s="5">
        <v>1.022633636628854E-2</v>
      </c>
      <c r="AI138" s="5">
        <v>9.2083290819110035E-3</v>
      </c>
      <c r="AJ138" s="5">
        <v>3.0024336843104231E-2</v>
      </c>
      <c r="AK138" s="5">
        <v>2.735606106053598E-2</v>
      </c>
      <c r="AL138" s="5" t="str">
        <f>IFERROR(Table2[[#This Row],[Resultat d''exploitation 2023 (Dhs)]]/Table2[[#This Row],[Charges personnel 2023]], "")</f>
        <v/>
      </c>
      <c r="AM138" s="5" t="str">
        <f>IFERROR(Table2[[#This Row],[Resultat d''exploitation 2022 (Dhs)]]/Table2[[#This Row],[Charges personnel 2022]], "")</f>
        <v/>
      </c>
      <c r="AN138" s="5">
        <f>IFERROR(Table2[[#This Row],[Resultat d''exploitation 2021 (Dhs)]]/Table2[[#This Row],[Charges personnel 2021]], "")</f>
        <v>0.67683320526565371</v>
      </c>
      <c r="AO138" s="5">
        <f>IFERROR(Table2[[#This Row],[Resultat d''exploitation 2020 (Dhs)]]/Table2[[#This Row],[Charges personnel 2020]], "")</f>
        <v>0.70848678987173974</v>
      </c>
      <c r="AP138" s="5">
        <v>0</v>
      </c>
      <c r="AR138" s="5">
        <v>4.4360023428992111E-2</v>
      </c>
      <c r="AS138" s="5">
        <v>3.8611956428274918E-2</v>
      </c>
      <c r="AT138">
        <v>1537275000069</v>
      </c>
      <c r="AU138">
        <v>30455</v>
      </c>
      <c r="AV138" t="s">
        <v>92</v>
      </c>
      <c r="AW138" t="s">
        <v>1048</v>
      </c>
      <c r="AX138" t="s">
        <v>1049</v>
      </c>
      <c r="AY138" t="s">
        <v>82</v>
      </c>
      <c r="AZ138">
        <v>15000000</v>
      </c>
      <c r="BA138">
        <v>1968</v>
      </c>
      <c r="BB138">
        <v>57</v>
      </c>
      <c r="BC138" t="s">
        <v>1050</v>
      </c>
      <c r="BD138" t="s">
        <v>1051</v>
      </c>
      <c r="BE138" t="s">
        <v>136</v>
      </c>
      <c r="BG138" t="s">
        <v>1052</v>
      </c>
      <c r="BH138" t="s">
        <v>127</v>
      </c>
      <c r="BI138" t="s">
        <v>144</v>
      </c>
      <c r="BJ138" s="5">
        <v>0.1439240447917878</v>
      </c>
      <c r="BL138" s="5">
        <v>-0.1759516544210733</v>
      </c>
      <c r="BN138" s="5">
        <v>0.48959999999999981</v>
      </c>
      <c r="BO138" t="s">
        <v>295</v>
      </c>
      <c r="BP138" s="5">
        <v>0.6384000000000003</v>
      </c>
      <c r="BQ138" t="s">
        <v>1053</v>
      </c>
      <c r="BR138" s="5">
        <v>-0.27963019106839698</v>
      </c>
      <c r="BT138" s="5">
        <v>-4.4677734375E-2</v>
      </c>
      <c r="BU138" t="s">
        <v>1054</v>
      </c>
      <c r="BV138" s="5"/>
      <c r="BW138" t="s">
        <v>87</v>
      </c>
    </row>
    <row r="139" spans="1:75" x14ac:dyDescent="0.3">
      <c r="A139" t="s">
        <v>1055</v>
      </c>
      <c r="B139" t="s">
        <v>1055</v>
      </c>
      <c r="C139" t="s">
        <v>1056</v>
      </c>
      <c r="E139" t="s">
        <v>78</v>
      </c>
      <c r="F139" s="4">
        <v>672375164</v>
      </c>
      <c r="G139" s="4">
        <v>625000152</v>
      </c>
      <c r="H139" s="4">
        <v>584757763</v>
      </c>
      <c r="I139" s="4">
        <v>571443137.88722754</v>
      </c>
      <c r="J139" s="5">
        <v>7.5800000000000006E-2</v>
      </c>
      <c r="K139" s="5">
        <v>6.8818905102761299E-2</v>
      </c>
      <c r="L139" s="5">
        <v>2.3300000000000001E-2</v>
      </c>
      <c r="M139" s="4">
        <v>91013771</v>
      </c>
      <c r="N139" s="4">
        <v>50721004</v>
      </c>
      <c r="O139" s="4">
        <v>14500774</v>
      </c>
      <c r="P139" s="4">
        <v>41336299.885974906</v>
      </c>
      <c r="Q139" s="5">
        <v>0.7944</v>
      </c>
      <c r="R139" s="5">
        <v>2.497813564986255</v>
      </c>
      <c r="S139" s="5">
        <v>-0.6492</v>
      </c>
      <c r="T139" s="4">
        <v>228293026</v>
      </c>
      <c r="U139" s="4">
        <v>170367929</v>
      </c>
      <c r="V139" s="4">
        <v>237002282</v>
      </c>
      <c r="W139" s="4">
        <v>292523181.93038762</v>
      </c>
      <c r="X139" s="5">
        <v>0.34</v>
      </c>
      <c r="Y139" s="5">
        <v>-0.28115490044100078</v>
      </c>
      <c r="Z139" s="5">
        <v>-0.1898</v>
      </c>
      <c r="AA139" s="4">
        <v>95274666</v>
      </c>
      <c r="AB139" s="4">
        <v>87665316</v>
      </c>
      <c r="AC139" s="4">
        <v>78149489</v>
      </c>
      <c r="AD139" s="4">
        <v>72508340.137316748</v>
      </c>
      <c r="AE139" s="5">
        <v>8.6800000000000002E-2</v>
      </c>
      <c r="AF139" s="5">
        <v>0.1217644174231261</v>
      </c>
      <c r="AG139" s="5">
        <v>7.7799999999999994E-2</v>
      </c>
      <c r="AH139" s="5">
        <v>0.13536158959018299</v>
      </c>
      <c r="AI139" s="5">
        <v>8.1153586663447727E-2</v>
      </c>
      <c r="AJ139" s="5">
        <v>2.479791619286292E-2</v>
      </c>
      <c r="AK139" s="5">
        <v>7.2336680844232115E-2</v>
      </c>
      <c r="AL139" s="5">
        <f>IFERROR(Table2[[#This Row],[Resultat d''exploitation 2023 (Dhs)]]/Table2[[#This Row],[Charges personnel 2023]], "")</f>
        <v>0.95527777552114435</v>
      </c>
      <c r="AM139" s="5">
        <f>IFERROR(Table2[[#This Row],[Resultat d''exploitation 2022 (Dhs)]]/Table2[[#This Row],[Charges personnel 2022]], "")</f>
        <v>0.57857549957385657</v>
      </c>
      <c r="AN139" s="5">
        <f>IFERROR(Table2[[#This Row],[Resultat d''exploitation 2021 (Dhs)]]/Table2[[#This Row],[Charges personnel 2021]], "")</f>
        <v>0.18555174429867352</v>
      </c>
      <c r="AO139" s="5">
        <f>IFERROR(Table2[[#This Row],[Resultat d''exploitation 2020 (Dhs)]]/Table2[[#This Row],[Charges personnel 2020]], "")</f>
        <v>0.57009027937602708</v>
      </c>
      <c r="AP139" s="5">
        <v>0.1416986692863629</v>
      </c>
      <c r="AQ139" s="5">
        <v>0.14026447148768051</v>
      </c>
      <c r="AR139" s="5">
        <v>0.1336442095254407</v>
      </c>
      <c r="AS139" s="5">
        <v>0.12688636074168069</v>
      </c>
      <c r="AT139">
        <v>1518607000093</v>
      </c>
      <c r="AU139">
        <v>2631</v>
      </c>
      <c r="AV139" t="s">
        <v>443</v>
      </c>
      <c r="AW139" t="s">
        <v>1057</v>
      </c>
      <c r="AX139" t="s">
        <v>1058</v>
      </c>
      <c r="AY139" t="s">
        <v>82</v>
      </c>
      <c r="AZ139">
        <v>48000000</v>
      </c>
      <c r="BA139">
        <v>2002</v>
      </c>
      <c r="BB139">
        <v>23</v>
      </c>
      <c r="BC139" t="s">
        <v>1059</v>
      </c>
      <c r="BD139" t="s">
        <v>1060</v>
      </c>
      <c r="BE139" t="s">
        <v>609</v>
      </c>
      <c r="BH139" t="s">
        <v>223</v>
      </c>
      <c r="BI139" t="s">
        <v>611</v>
      </c>
      <c r="BJ139" s="5">
        <v>5.5713836953473983E-2</v>
      </c>
      <c r="BL139" s="5">
        <v>0.30094370276343979</v>
      </c>
      <c r="BN139" s="5">
        <v>-7.9315598485517502E-2</v>
      </c>
      <c r="BP139" s="5">
        <v>9.529176865000033E-2</v>
      </c>
      <c r="BR139" s="5">
        <v>0.23228819896652861</v>
      </c>
      <c r="BT139" s="5">
        <v>0.1877599558398175</v>
      </c>
      <c r="BV139" s="5">
        <v>3.7489261115245309E-2</v>
      </c>
    </row>
    <row r="140" spans="1:75" x14ac:dyDescent="0.3">
      <c r="A140" t="s">
        <v>1061</v>
      </c>
      <c r="C140" t="s">
        <v>1062</v>
      </c>
      <c r="E140" t="s">
        <v>78</v>
      </c>
      <c r="F140" s="4">
        <v>668485884</v>
      </c>
      <c r="M140" s="4">
        <v>41135533</v>
      </c>
      <c r="AA140" s="4">
        <v>375750173</v>
      </c>
      <c r="AH140" s="5">
        <v>6.153538015471393E-2</v>
      </c>
      <c r="AL140" s="5">
        <f>IFERROR(Table2[[#This Row],[Resultat d''exploitation 2023 (Dhs)]]/Table2[[#This Row],[Charges personnel 2023]], "")</f>
        <v>0.10947575265653969</v>
      </c>
      <c r="AM140" s="5" t="str">
        <f>IFERROR(Table2[[#This Row],[Resultat d''exploitation 2022 (Dhs)]]/Table2[[#This Row],[Charges personnel 2022]], "")</f>
        <v/>
      </c>
      <c r="AN140" s="5" t="str">
        <f>IFERROR(Table2[[#This Row],[Resultat d''exploitation 2021 (Dhs)]]/Table2[[#This Row],[Charges personnel 2021]], "")</f>
        <v/>
      </c>
      <c r="AO140" s="5" t="str">
        <f>IFERROR(Table2[[#This Row],[Resultat d''exploitation 2020 (Dhs)]]/Table2[[#This Row],[Charges personnel 2020]], "")</f>
        <v/>
      </c>
      <c r="AP140" s="5">
        <v>0.56209140984643435</v>
      </c>
      <c r="AT140">
        <v>1524628000001</v>
      </c>
      <c r="AU140">
        <v>97815</v>
      </c>
      <c r="AV140" t="s">
        <v>92</v>
      </c>
      <c r="AW140" t="s">
        <v>596</v>
      </c>
      <c r="AX140" t="s">
        <v>1063</v>
      </c>
      <c r="AY140" t="s">
        <v>82</v>
      </c>
      <c r="AZ140">
        <v>2752295200</v>
      </c>
      <c r="BA140">
        <v>1999</v>
      </c>
      <c r="BB140">
        <v>26</v>
      </c>
      <c r="BC140" t="s">
        <v>1064</v>
      </c>
      <c r="BD140" t="s">
        <v>1065</v>
      </c>
      <c r="BE140" t="s">
        <v>1066</v>
      </c>
      <c r="BH140" t="s">
        <v>223</v>
      </c>
      <c r="BI140" t="s">
        <v>571</v>
      </c>
      <c r="BK140" t="s">
        <v>264</v>
      </c>
      <c r="BM140" t="s">
        <v>265</v>
      </c>
      <c r="BO140" t="s">
        <v>235</v>
      </c>
      <c r="BQ140" t="s">
        <v>212</v>
      </c>
      <c r="BS140" t="s">
        <v>266</v>
      </c>
      <c r="BU140" t="s">
        <v>214</v>
      </c>
      <c r="BV140" s="5"/>
      <c r="BW140" t="s">
        <v>267</v>
      </c>
    </row>
    <row r="141" spans="1:75" x14ac:dyDescent="0.3">
      <c r="A141" t="s">
        <v>1067</v>
      </c>
      <c r="B141" t="s">
        <v>1068</v>
      </c>
      <c r="C141" t="s">
        <v>1069</v>
      </c>
      <c r="E141" t="s">
        <v>78</v>
      </c>
      <c r="F141" s="4">
        <v>666793778</v>
      </c>
      <c r="G141" s="4">
        <v>681235980</v>
      </c>
      <c r="H141" s="4">
        <v>637591835</v>
      </c>
      <c r="I141" s="4">
        <v>474045973.97769523</v>
      </c>
      <c r="J141" s="5">
        <v>-2.12E-2</v>
      </c>
      <c r="K141" s="5">
        <v>6.8451543141232293E-2</v>
      </c>
      <c r="L141" s="5">
        <v>0.34499999999999997</v>
      </c>
      <c r="M141" s="4">
        <v>9768882</v>
      </c>
      <c r="N141" s="4">
        <v>15345400</v>
      </c>
      <c r="O141" s="4">
        <v>14148234</v>
      </c>
      <c r="P141" s="4">
        <v>9703864.1975308638</v>
      </c>
      <c r="Q141" s="5">
        <v>-0.36340000000000011</v>
      </c>
      <c r="R141" s="5">
        <v>8.4615931571388997E-2</v>
      </c>
      <c r="S141" s="5">
        <v>0.45800000000000002</v>
      </c>
      <c r="T141" s="4">
        <v>62211150</v>
      </c>
      <c r="U141" s="4">
        <v>113111181</v>
      </c>
      <c r="V141" s="4">
        <v>63718451</v>
      </c>
      <c r="W141" s="4">
        <v>69516093.170412391</v>
      </c>
      <c r="X141" s="5">
        <v>-0.45</v>
      </c>
      <c r="Y141" s="5">
        <v>0.77517154332580995</v>
      </c>
      <c r="Z141" s="5">
        <v>-8.3400000000000002E-2</v>
      </c>
      <c r="AA141" s="4">
        <v>19561912</v>
      </c>
      <c r="AB141" s="4">
        <v>18784244</v>
      </c>
      <c r="AC141" s="4">
        <v>18135028</v>
      </c>
      <c r="AD141" s="4">
        <v>14328061.942008371</v>
      </c>
      <c r="AE141" s="5">
        <v>4.1399999999999999E-2</v>
      </c>
      <c r="AF141" s="5">
        <v>3.5799007313360637E-2</v>
      </c>
      <c r="AG141" s="5">
        <v>0.26569999999999999</v>
      </c>
      <c r="AH141" s="5">
        <v>1.465052962746752E-2</v>
      </c>
      <c r="AI141" s="5">
        <v>2.2525821375435861E-2</v>
      </c>
      <c r="AJ141" s="5">
        <v>2.219011164093718E-2</v>
      </c>
      <c r="AK141" s="5">
        <v>2.0470301890987998E-2</v>
      </c>
      <c r="AL141" s="5">
        <f>IFERROR(Table2[[#This Row],[Resultat d''exploitation 2023 (Dhs)]]/Table2[[#This Row],[Charges personnel 2023]], "")</f>
        <v>0.49938278016995474</v>
      </c>
      <c r="AM141" s="5">
        <f>IFERROR(Table2[[#This Row],[Resultat d''exploitation 2022 (Dhs)]]/Table2[[#This Row],[Charges personnel 2022]], "")</f>
        <v>0.81692933716150617</v>
      </c>
      <c r="AN141" s="5">
        <f>IFERROR(Table2[[#This Row],[Resultat d''exploitation 2021 (Dhs)]]/Table2[[#This Row],[Charges personnel 2021]], "")</f>
        <v>0.7801605820514862</v>
      </c>
      <c r="AO141" s="5">
        <f>IFERROR(Table2[[#This Row],[Resultat d''exploitation 2020 (Dhs)]]/Table2[[#This Row],[Charges personnel 2020]], "")</f>
        <v>0.67726285919243234</v>
      </c>
      <c r="AP141" s="5">
        <v>2.933727434991153E-2</v>
      </c>
      <c r="AQ141" s="5">
        <v>2.7573769664955158E-2</v>
      </c>
      <c r="AR141" s="5">
        <v>2.844300539074501E-2</v>
      </c>
      <c r="AS141" s="5">
        <v>3.0225047207515222E-2</v>
      </c>
      <c r="AT141">
        <v>1524643000081</v>
      </c>
      <c r="AU141">
        <v>5051</v>
      </c>
      <c r="AV141" t="s">
        <v>482</v>
      </c>
      <c r="AW141" t="s">
        <v>1070</v>
      </c>
      <c r="AX141" t="s">
        <v>1071</v>
      </c>
      <c r="AY141" t="s">
        <v>82</v>
      </c>
      <c r="AZ141">
        <v>15000000</v>
      </c>
      <c r="BA141">
        <v>1984</v>
      </c>
      <c r="BB141">
        <v>41</v>
      </c>
      <c r="BC141" t="s">
        <v>1072</v>
      </c>
      <c r="BD141" t="s">
        <v>1073</v>
      </c>
      <c r="BE141" t="s">
        <v>10979</v>
      </c>
      <c r="BH141" t="s">
        <v>86</v>
      </c>
      <c r="BI141" t="s">
        <v>195</v>
      </c>
      <c r="BJ141" s="5">
        <v>0.1204445248270514</v>
      </c>
      <c r="BL141" s="5">
        <v>2.22842943703716E-3</v>
      </c>
      <c r="BN141" s="5">
        <v>-3.6331586249936931E-2</v>
      </c>
      <c r="BP141" s="5">
        <v>0.10936540076852359</v>
      </c>
      <c r="BR141" s="5">
        <v>-0.1055082092603038</v>
      </c>
      <c r="BT141" s="5">
        <v>-9.6575006988018686E-2</v>
      </c>
      <c r="BV141" s="5">
        <v>-9.8881504733471237E-3</v>
      </c>
    </row>
    <row r="142" spans="1:75" x14ac:dyDescent="0.3">
      <c r="A142" t="s">
        <v>1074</v>
      </c>
      <c r="C142" t="s">
        <v>1075</v>
      </c>
      <c r="E142" t="s">
        <v>1076</v>
      </c>
      <c r="F142" s="4">
        <v>664765906</v>
      </c>
      <c r="M142" s="4">
        <v>52649409</v>
      </c>
      <c r="T142" s="4">
        <v>102266475</v>
      </c>
      <c r="AA142" s="4">
        <v>20971325</v>
      </c>
      <c r="AH142" s="5">
        <v>7.9199923649514004E-2</v>
      </c>
      <c r="AL142" s="5">
        <f>IFERROR(Table2[[#This Row],[Resultat d''exploitation 2023 (Dhs)]]/Table2[[#This Row],[Charges personnel 2023]], "")</f>
        <v>2.5105428007052488</v>
      </c>
      <c r="AM142" s="5" t="str">
        <f>IFERROR(Table2[[#This Row],[Resultat d''exploitation 2022 (Dhs)]]/Table2[[#This Row],[Charges personnel 2022]], "")</f>
        <v/>
      </c>
      <c r="AN142" s="5" t="str">
        <f>IFERROR(Table2[[#This Row],[Resultat d''exploitation 2021 (Dhs)]]/Table2[[#This Row],[Charges personnel 2021]], "")</f>
        <v/>
      </c>
      <c r="AO142" s="5" t="str">
        <f>IFERROR(Table2[[#This Row],[Resultat d''exploitation 2020 (Dhs)]]/Table2[[#This Row],[Charges personnel 2020]], "")</f>
        <v/>
      </c>
      <c r="AP142" s="5">
        <v>3.1546932251967807E-2</v>
      </c>
      <c r="AT142">
        <v>33481000053</v>
      </c>
      <c r="AU142">
        <v>62561</v>
      </c>
      <c r="AV142" t="s">
        <v>218</v>
      </c>
      <c r="AW142" t="s">
        <v>1077</v>
      </c>
      <c r="AX142" t="s">
        <v>1078</v>
      </c>
      <c r="AY142" t="s">
        <v>122</v>
      </c>
      <c r="AZ142">
        <v>70295000</v>
      </c>
      <c r="BA142">
        <v>2013</v>
      </c>
      <c r="BB142">
        <v>12</v>
      </c>
      <c r="BC142" t="s">
        <v>1079</v>
      </c>
      <c r="BD142" t="s">
        <v>1080</v>
      </c>
      <c r="BE142" t="s">
        <v>1081</v>
      </c>
      <c r="BG142" t="s">
        <v>1082</v>
      </c>
      <c r="BH142" t="s">
        <v>127</v>
      </c>
      <c r="BI142" t="s">
        <v>562</v>
      </c>
      <c r="BK142" t="s">
        <v>264</v>
      </c>
      <c r="BM142" t="s">
        <v>265</v>
      </c>
      <c r="BO142" t="s">
        <v>304</v>
      </c>
      <c r="BQ142" t="s">
        <v>212</v>
      </c>
      <c r="BS142" t="s">
        <v>266</v>
      </c>
      <c r="BU142" t="s">
        <v>214</v>
      </c>
      <c r="BV142" s="5"/>
      <c r="BW142" t="s">
        <v>267</v>
      </c>
    </row>
    <row r="143" spans="1:75" x14ac:dyDescent="0.3">
      <c r="A143" t="s">
        <v>1083</v>
      </c>
      <c r="B143" t="s">
        <v>1083</v>
      </c>
      <c r="C143" t="s">
        <v>1084</v>
      </c>
      <c r="E143" t="s">
        <v>241</v>
      </c>
      <c r="F143" s="4">
        <v>662209418</v>
      </c>
      <c r="G143" s="4">
        <v>534212179</v>
      </c>
      <c r="H143" s="4">
        <v>363148087</v>
      </c>
      <c r="I143" s="4">
        <v>448109682.87265551</v>
      </c>
      <c r="J143" s="5">
        <v>0.23960000000000001</v>
      </c>
      <c r="K143" s="5">
        <v>0.47105877223029402</v>
      </c>
      <c r="L143" s="5">
        <v>-0.18959999999999999</v>
      </c>
      <c r="M143" s="4">
        <v>48710489</v>
      </c>
      <c r="N143" s="4">
        <v>24797886</v>
      </c>
      <c r="O143" s="4">
        <v>23928148</v>
      </c>
      <c r="P143" s="4">
        <v>23611750.542727452</v>
      </c>
      <c r="Q143" s="5">
        <v>0.96430000000000005</v>
      </c>
      <c r="R143" s="5">
        <v>3.6347902896622E-2</v>
      </c>
      <c r="S143" s="5">
        <v>1.34E-2</v>
      </c>
      <c r="T143" s="4">
        <v>252706023</v>
      </c>
      <c r="V143" s="4">
        <v>256264526</v>
      </c>
      <c r="W143" s="4">
        <v>211474274.63277769</v>
      </c>
      <c r="Z143" s="5">
        <v>0.21179999999999999</v>
      </c>
      <c r="AA143" s="4">
        <v>59550778</v>
      </c>
      <c r="AB143" s="4">
        <v>59142693</v>
      </c>
      <c r="AC143" s="4">
        <v>42703413</v>
      </c>
      <c r="AD143" s="4">
        <v>41952463.896256998</v>
      </c>
      <c r="AE143" s="5">
        <v>6.8999999999999999E-3</v>
      </c>
      <c r="AF143" s="5">
        <v>0.38496407769561652</v>
      </c>
      <c r="AG143" s="5">
        <v>1.7899999999999999E-2</v>
      </c>
      <c r="AH143" s="5">
        <v>7.355752980245292E-2</v>
      </c>
      <c r="AI143" s="5">
        <v>4.6419544470924543E-2</v>
      </c>
      <c r="AJ143" s="5">
        <v>6.5890882691060415E-2</v>
      </c>
      <c r="AK143" s="5">
        <v>5.2691899874516827E-2</v>
      </c>
      <c r="AL143" s="5">
        <f>IFERROR(Table2[[#This Row],[Resultat d''exploitation 2023 (Dhs)]]/Table2[[#This Row],[Charges personnel 2023]], "")</f>
        <v>0.81796561918972743</v>
      </c>
      <c r="AM143" s="5">
        <f>IFERROR(Table2[[#This Row],[Resultat d''exploitation 2022 (Dhs)]]/Table2[[#This Row],[Charges personnel 2022]], "")</f>
        <v>0.41928909121537633</v>
      </c>
      <c r="AN143" s="5">
        <f>IFERROR(Table2[[#This Row],[Resultat d''exploitation 2021 (Dhs)]]/Table2[[#This Row],[Charges personnel 2021]], "")</f>
        <v>0.56033338599891303</v>
      </c>
      <c r="AO143" s="5">
        <f>IFERROR(Table2[[#This Row],[Resultat d''exploitation 2020 (Dhs)]]/Table2[[#This Row],[Charges personnel 2020]], "")</f>
        <v>0.5628215449065459</v>
      </c>
      <c r="AP143" s="5">
        <v>8.9927410244111022E-2</v>
      </c>
      <c r="AQ143" s="5">
        <v>0.11071011729966571</v>
      </c>
      <c r="AR143" s="5">
        <v>0.11759228405352989</v>
      </c>
      <c r="AS143" s="5">
        <v>9.3620971605246725E-2</v>
      </c>
      <c r="AT143">
        <v>1713711000064</v>
      </c>
      <c r="AU143">
        <v>793</v>
      </c>
      <c r="AV143" t="s">
        <v>1085</v>
      </c>
      <c r="AW143" t="s">
        <v>1086</v>
      </c>
      <c r="AX143" t="s">
        <v>1087</v>
      </c>
      <c r="AY143" t="s">
        <v>122</v>
      </c>
      <c r="AZ143">
        <v>52392000</v>
      </c>
      <c r="BA143">
        <v>2005</v>
      </c>
      <c r="BB143">
        <v>20</v>
      </c>
      <c r="BC143" t="s">
        <v>1088</v>
      </c>
      <c r="BD143" t="s">
        <v>1089</v>
      </c>
      <c r="BE143" t="s">
        <v>1090</v>
      </c>
      <c r="BH143" t="s">
        <v>138</v>
      </c>
      <c r="BI143" t="s">
        <v>89</v>
      </c>
      <c r="BJ143" s="5">
        <v>0.13903484011901909</v>
      </c>
      <c r="BL143" s="5">
        <v>0.2730088836943565</v>
      </c>
      <c r="BN143" s="5">
        <v>9.3148150975811417E-2</v>
      </c>
      <c r="BO143" t="s">
        <v>141</v>
      </c>
      <c r="BP143" s="5">
        <v>0.12385424188049091</v>
      </c>
      <c r="BR143" s="5">
        <v>0.1176206722187165</v>
      </c>
      <c r="BT143" s="5">
        <v>0.13271706975478609</v>
      </c>
      <c r="BV143" s="5">
        <v>-1.3327597808107329E-2</v>
      </c>
    </row>
    <row r="144" spans="1:75" x14ac:dyDescent="0.3">
      <c r="A144" t="s">
        <v>1091</v>
      </c>
      <c r="B144" t="s">
        <v>1091</v>
      </c>
      <c r="C144" t="s">
        <v>1092</v>
      </c>
      <c r="E144" t="s">
        <v>1076</v>
      </c>
      <c r="F144" s="4">
        <v>657070730</v>
      </c>
      <c r="G144" s="4">
        <v>834587488</v>
      </c>
      <c r="H144" s="4">
        <v>922879161</v>
      </c>
      <c r="I144" s="4">
        <v>682199261.53163803</v>
      </c>
      <c r="J144" s="5">
        <v>-0.2127</v>
      </c>
      <c r="K144" s="5">
        <v>-9.5669808931789196E-2</v>
      </c>
      <c r="L144" s="5">
        <v>0.3528</v>
      </c>
      <c r="M144" s="4">
        <v>17017275</v>
      </c>
      <c r="N144" s="4">
        <v>21029751</v>
      </c>
      <c r="O144" s="4">
        <v>20252662</v>
      </c>
      <c r="P144" s="4">
        <v>24626291.342412449</v>
      </c>
      <c r="Q144" s="5">
        <v>-0.1908</v>
      </c>
      <c r="R144" s="5">
        <v>3.8369721471676103E-2</v>
      </c>
      <c r="S144" s="5">
        <v>-0.17760000000000001</v>
      </c>
      <c r="T144" s="4">
        <v>210156695</v>
      </c>
      <c r="U144" s="4">
        <v>215368615</v>
      </c>
      <c r="V144" s="4">
        <v>241656588</v>
      </c>
      <c r="W144" s="4">
        <v>277002049.51856953</v>
      </c>
      <c r="X144" s="5">
        <v>-2.4199999999999999E-2</v>
      </c>
      <c r="Y144" s="5">
        <v>-0.1087823560597487</v>
      </c>
      <c r="Z144" s="5">
        <v>-0.12759999999999999</v>
      </c>
      <c r="AA144" s="4">
        <v>23057270</v>
      </c>
      <c r="AB144" s="4">
        <v>22549897</v>
      </c>
      <c r="AC144" s="4">
        <v>20009038</v>
      </c>
      <c r="AD144" s="4">
        <v>19456474.13457799</v>
      </c>
      <c r="AE144" s="5">
        <v>2.2499999999999999E-2</v>
      </c>
      <c r="AF144" s="5">
        <v>0.12698556522307569</v>
      </c>
      <c r="AG144" s="5">
        <v>2.8400000000000002E-2</v>
      </c>
      <c r="AH144" s="5">
        <v>2.589869586794712E-2</v>
      </c>
      <c r="AI144" s="5">
        <v>2.5197778905595099E-2</v>
      </c>
      <c r="AJ144" s="5">
        <v>2.1945085397805399E-2</v>
      </c>
      <c r="AK144" s="5">
        <v>3.6098384637829703E-2</v>
      </c>
      <c r="AL144" s="5">
        <f>IFERROR(Table2[[#This Row],[Resultat d''exploitation 2023 (Dhs)]]/Table2[[#This Row],[Charges personnel 2023]], "")</f>
        <v>0.73804379269531906</v>
      </c>
      <c r="AM144" s="5">
        <f>IFERROR(Table2[[#This Row],[Resultat d''exploitation 2022 (Dhs)]]/Table2[[#This Row],[Charges personnel 2022]], "")</f>
        <v>0.93258745261674592</v>
      </c>
      <c r="AN144" s="5">
        <f>IFERROR(Table2[[#This Row],[Resultat d''exploitation 2021 (Dhs)]]/Table2[[#This Row],[Charges personnel 2021]], "")</f>
        <v>1.0121756978021632</v>
      </c>
      <c r="AO144" s="5">
        <f>IFERROR(Table2[[#This Row],[Resultat d''exploitation 2020 (Dhs)]]/Table2[[#This Row],[Charges personnel 2020]], "")</f>
        <v>1.2657119256076657</v>
      </c>
      <c r="AP144" s="5">
        <v>3.5091001542558439E-2</v>
      </c>
      <c r="AQ144" s="5">
        <v>2.701921287370174E-2</v>
      </c>
      <c r="AR144" s="5">
        <v>2.1681102841588602E-2</v>
      </c>
      <c r="AS144" s="5">
        <v>2.8520221629814331E-2</v>
      </c>
      <c r="AT144">
        <v>1530724000018</v>
      </c>
      <c r="AU144">
        <v>264855</v>
      </c>
      <c r="AV144" t="s">
        <v>92</v>
      </c>
      <c r="AW144" t="s">
        <v>1093</v>
      </c>
      <c r="AX144" t="s">
        <v>1094</v>
      </c>
      <c r="AY144" t="s">
        <v>122</v>
      </c>
      <c r="AZ144">
        <v>70000000</v>
      </c>
      <c r="BA144">
        <v>2009</v>
      </c>
      <c r="BB144">
        <v>16</v>
      </c>
      <c r="BC144" t="s">
        <v>1095</v>
      </c>
      <c r="BD144" t="s">
        <v>1096</v>
      </c>
      <c r="BE144" t="s">
        <v>1097</v>
      </c>
      <c r="BH144" t="s">
        <v>223</v>
      </c>
      <c r="BI144" t="s">
        <v>224</v>
      </c>
      <c r="BJ144" s="5">
        <v>-1.2432114342737719E-2</v>
      </c>
      <c r="BL144" s="5">
        <v>-0.1159089351716418</v>
      </c>
      <c r="BN144" s="5">
        <v>-8.7946986720496723E-2</v>
      </c>
      <c r="BP144" s="5">
        <v>5.823287225322149E-2</v>
      </c>
      <c r="BR144" s="5">
        <v>-0.10477945094380681</v>
      </c>
      <c r="BT144" s="5">
        <v>-0.16455906066693551</v>
      </c>
      <c r="BV144" s="5">
        <v>7.1554561081063506E-2</v>
      </c>
    </row>
    <row r="145" spans="1:75" x14ac:dyDescent="0.3">
      <c r="A145" t="s">
        <v>1098</v>
      </c>
      <c r="C145" t="s">
        <v>1099</v>
      </c>
      <c r="F145" s="4">
        <v>656272421</v>
      </c>
      <c r="M145" s="4">
        <v>73580637</v>
      </c>
      <c r="AA145" s="4">
        <v>216404745</v>
      </c>
      <c r="AH145" s="5">
        <v>0.1121190448440313</v>
      </c>
      <c r="AL145" s="5">
        <f>IFERROR(Table2[[#This Row],[Resultat d''exploitation 2023 (Dhs)]]/Table2[[#This Row],[Charges personnel 2023]], "")</f>
        <v>0.34001397242930143</v>
      </c>
      <c r="AM145" s="5" t="str">
        <f>IFERROR(Table2[[#This Row],[Resultat d''exploitation 2022 (Dhs)]]/Table2[[#This Row],[Charges personnel 2022]], "")</f>
        <v/>
      </c>
      <c r="AN145" s="5" t="str">
        <f>IFERROR(Table2[[#This Row],[Resultat d''exploitation 2021 (Dhs)]]/Table2[[#This Row],[Charges personnel 2021]], "")</f>
        <v/>
      </c>
      <c r="AO145" s="5" t="str">
        <f>IFERROR(Table2[[#This Row],[Resultat d''exploitation 2020 (Dhs)]]/Table2[[#This Row],[Charges personnel 2020]], "")</f>
        <v/>
      </c>
      <c r="AP145" s="5">
        <v>0.32974834546643239</v>
      </c>
      <c r="BE145" t="s">
        <v>10979</v>
      </c>
      <c r="BH145"/>
      <c r="BK145" t="s">
        <v>264</v>
      </c>
      <c r="BM145" t="s">
        <v>265</v>
      </c>
      <c r="BO145" t="s">
        <v>235</v>
      </c>
      <c r="BQ145" t="s">
        <v>212</v>
      </c>
      <c r="BS145" t="s">
        <v>266</v>
      </c>
      <c r="BU145" t="s">
        <v>214</v>
      </c>
      <c r="BV145" s="5"/>
      <c r="BW145" t="s">
        <v>267</v>
      </c>
    </row>
    <row r="146" spans="1:75" x14ac:dyDescent="0.3">
      <c r="A146" t="s">
        <v>1101</v>
      </c>
      <c r="C146" t="s">
        <v>1102</v>
      </c>
      <c r="E146" t="s">
        <v>411</v>
      </c>
      <c r="F146" s="4">
        <v>655256899</v>
      </c>
      <c r="M146" s="4">
        <v>181626218</v>
      </c>
      <c r="T146" s="4">
        <v>21506658</v>
      </c>
      <c r="AA146" s="4">
        <v>267575791</v>
      </c>
      <c r="AH146" s="5">
        <v>0.27718322123305111</v>
      </c>
      <c r="AL146" s="5">
        <f>IFERROR(Table2[[#This Row],[Resultat d''exploitation 2023 (Dhs)]]/Table2[[#This Row],[Charges personnel 2023]], "")</f>
        <v>0.67878419539083046</v>
      </c>
      <c r="AM146" s="5" t="str">
        <f>IFERROR(Table2[[#This Row],[Resultat d''exploitation 2022 (Dhs)]]/Table2[[#This Row],[Charges personnel 2022]], "")</f>
        <v/>
      </c>
      <c r="AN146" s="5" t="str">
        <f>IFERROR(Table2[[#This Row],[Resultat d''exploitation 2021 (Dhs)]]/Table2[[#This Row],[Charges personnel 2021]], "")</f>
        <v/>
      </c>
      <c r="AO146" s="5" t="str">
        <f>IFERROR(Table2[[#This Row],[Resultat d''exploitation 2020 (Dhs)]]/Table2[[#This Row],[Charges personnel 2020]], "")</f>
        <v/>
      </c>
      <c r="AP146" s="5">
        <v>0.40835249717836242</v>
      </c>
      <c r="AT146">
        <v>1525725000064</v>
      </c>
      <c r="AU146">
        <v>157801</v>
      </c>
      <c r="AV146" t="s">
        <v>92</v>
      </c>
      <c r="AW146" t="s">
        <v>1103</v>
      </c>
      <c r="AX146" t="s">
        <v>1104</v>
      </c>
      <c r="AY146" t="s">
        <v>82</v>
      </c>
      <c r="AZ146">
        <v>145000000</v>
      </c>
      <c r="BA146">
        <v>2006</v>
      </c>
      <c r="BB146">
        <v>19</v>
      </c>
      <c r="BC146" t="s">
        <v>1105</v>
      </c>
      <c r="BD146" t="s">
        <v>1106</v>
      </c>
      <c r="BE146" t="s">
        <v>10979</v>
      </c>
      <c r="BG146" t="s">
        <v>1107</v>
      </c>
      <c r="BH146" t="s">
        <v>223</v>
      </c>
      <c r="BI146" t="s">
        <v>770</v>
      </c>
      <c r="BK146" t="s">
        <v>264</v>
      </c>
      <c r="BM146" t="s">
        <v>265</v>
      </c>
      <c r="BO146" t="s">
        <v>304</v>
      </c>
      <c r="BQ146" t="s">
        <v>212</v>
      </c>
      <c r="BS146" t="s">
        <v>266</v>
      </c>
      <c r="BU146" t="s">
        <v>214</v>
      </c>
      <c r="BV146" s="5"/>
      <c r="BW146" t="s">
        <v>267</v>
      </c>
    </row>
    <row r="147" spans="1:75" x14ac:dyDescent="0.3">
      <c r="A147" t="s">
        <v>1108</v>
      </c>
      <c r="B147" t="s">
        <v>1108</v>
      </c>
      <c r="C147" t="s">
        <v>1109</v>
      </c>
      <c r="E147" t="s">
        <v>411</v>
      </c>
      <c r="F147" s="4">
        <v>653842496</v>
      </c>
      <c r="G147" s="4">
        <v>547652647</v>
      </c>
      <c r="H147" s="4">
        <v>482973085</v>
      </c>
      <c r="I147" s="4">
        <v>426805483.38635558</v>
      </c>
      <c r="J147" s="5">
        <v>0.19389999999999999</v>
      </c>
      <c r="K147" s="5">
        <v>0.13391959926711031</v>
      </c>
      <c r="L147" s="5">
        <v>0.13159999999999999</v>
      </c>
      <c r="M147" s="4">
        <v>168205328</v>
      </c>
      <c r="N147" s="4">
        <v>95788911</v>
      </c>
      <c r="O147" s="4">
        <v>91434306</v>
      </c>
      <c r="P147" s="4">
        <v>76246085.723815873</v>
      </c>
      <c r="Q147" s="5">
        <v>0.75599999999999989</v>
      </c>
      <c r="R147" s="5">
        <v>4.7625505026526897E-2</v>
      </c>
      <c r="S147" s="5">
        <v>0.19919999999999999</v>
      </c>
      <c r="T147" s="4">
        <v>127127702</v>
      </c>
      <c r="U147" s="4">
        <v>118922078</v>
      </c>
      <c r="V147" s="4">
        <v>108245506</v>
      </c>
      <c r="W147" s="4">
        <v>127843989.60670841</v>
      </c>
      <c r="X147" s="5">
        <v>6.9000000000000006E-2</v>
      </c>
      <c r="Y147" s="5">
        <v>9.8632935394103102E-2</v>
      </c>
      <c r="Z147" s="5">
        <v>-0.15329999999999999</v>
      </c>
      <c r="AA147" s="4">
        <v>121211862</v>
      </c>
      <c r="AB147" s="4">
        <v>109406861</v>
      </c>
      <c r="AC147" s="4">
        <v>98943551</v>
      </c>
      <c r="AD147" s="4">
        <v>99832056.301079616</v>
      </c>
      <c r="AE147" s="5">
        <v>0.1079</v>
      </c>
      <c r="AF147" s="5">
        <v>0.105750297965352</v>
      </c>
      <c r="AG147" s="5">
        <v>-8.8999999999999999E-3</v>
      </c>
      <c r="AH147" s="5">
        <v>0.25725664671388992</v>
      </c>
      <c r="AI147" s="5">
        <v>0.1749081493985731</v>
      </c>
      <c r="AJ147" s="5">
        <v>0.18931553090582681</v>
      </c>
      <c r="AK147" s="5">
        <v>0.17864364140513139</v>
      </c>
      <c r="AL147" s="5">
        <f>IFERROR(Table2[[#This Row],[Resultat d''exploitation 2023 (Dhs)]]/Table2[[#This Row],[Charges personnel 2023]], "")</f>
        <v>1.3876969235898711</v>
      </c>
      <c r="AM147" s="5">
        <f>IFERROR(Table2[[#This Row],[Resultat d''exploitation 2022 (Dhs)]]/Table2[[#This Row],[Charges personnel 2022]], "")</f>
        <v>0.87552928696126286</v>
      </c>
      <c r="AN147" s="5">
        <f>IFERROR(Table2[[#This Row],[Resultat d''exploitation 2021 (Dhs)]]/Table2[[#This Row],[Charges personnel 2021]], "")</f>
        <v>0.9241057661251717</v>
      </c>
      <c r="AO147" s="5">
        <f>IFERROR(Table2[[#This Row],[Resultat d''exploitation 2020 (Dhs)]]/Table2[[#This Row],[Charges personnel 2020]], "")</f>
        <v>0.76374351634978122</v>
      </c>
      <c r="AP147" s="5">
        <v>0.18538388486758739</v>
      </c>
      <c r="AQ147" s="5">
        <v>0.19977418460281821</v>
      </c>
      <c r="AR147" s="5">
        <v>0.20486348840743371</v>
      </c>
      <c r="AS147" s="5">
        <v>0.23390528047810721</v>
      </c>
      <c r="AT147">
        <v>1524388000079</v>
      </c>
      <c r="AU147">
        <v>29767</v>
      </c>
      <c r="AV147" t="s">
        <v>92</v>
      </c>
      <c r="AW147" t="s">
        <v>1110</v>
      </c>
      <c r="AX147" t="s">
        <v>1111</v>
      </c>
      <c r="AY147" t="s">
        <v>82</v>
      </c>
      <c r="AZ147">
        <v>23400000</v>
      </c>
      <c r="BA147">
        <v>1966</v>
      </c>
      <c r="BB147">
        <v>59</v>
      </c>
      <c r="BC147" t="s">
        <v>1112</v>
      </c>
      <c r="BD147" t="s">
        <v>1113</v>
      </c>
      <c r="BE147" t="s">
        <v>1114</v>
      </c>
      <c r="BH147" t="s">
        <v>86</v>
      </c>
      <c r="BI147" t="s">
        <v>611</v>
      </c>
      <c r="BJ147" s="5">
        <v>0.15278340999082429</v>
      </c>
      <c r="BL147" s="5">
        <v>0.30178940241217939</v>
      </c>
      <c r="BN147" s="5">
        <v>-1.8711074683224189E-3</v>
      </c>
      <c r="BP147" s="5">
        <v>6.6821358613926352E-2</v>
      </c>
      <c r="BR147" s="5">
        <v>0.1292575787697543</v>
      </c>
      <c r="BT147" s="5">
        <v>0.22025059950387241</v>
      </c>
      <c r="BV147" s="5">
        <v>-7.4569126023059429E-2</v>
      </c>
    </row>
    <row r="148" spans="1:75" x14ac:dyDescent="0.3">
      <c r="A148" t="s">
        <v>1115</v>
      </c>
      <c r="C148" t="s">
        <v>1116</v>
      </c>
      <c r="E148" t="s">
        <v>1076</v>
      </c>
      <c r="F148" s="4">
        <v>652278600</v>
      </c>
      <c r="G148" s="4">
        <v>654832446</v>
      </c>
      <c r="J148" s="5">
        <v>-3.8999999999999998E-3</v>
      </c>
      <c r="M148" s="4">
        <v>14826407</v>
      </c>
      <c r="N148" s="4">
        <v>17773204</v>
      </c>
      <c r="Q148" s="5">
        <v>-0.1658</v>
      </c>
      <c r="T148" s="4">
        <v>19461198</v>
      </c>
      <c r="U148" s="4">
        <v>169818481</v>
      </c>
      <c r="X148" s="5">
        <v>-0.88540000000000008</v>
      </c>
      <c r="AA148" s="4">
        <v>96159155</v>
      </c>
      <c r="AB148" s="4">
        <v>121828398</v>
      </c>
      <c r="AE148" s="5">
        <v>-0.2107</v>
      </c>
      <c r="AH148" s="5">
        <v>2.273017541890842E-2</v>
      </c>
      <c r="AI148" s="5">
        <v>2.714160562532663E-2</v>
      </c>
      <c r="AL148" s="5">
        <f>IFERROR(Table2[[#This Row],[Resultat d''exploitation 2023 (Dhs)]]/Table2[[#This Row],[Charges personnel 2023]], "")</f>
        <v>0.15418611987594941</v>
      </c>
      <c r="AM148" s="5">
        <f>IFERROR(Table2[[#This Row],[Resultat d''exploitation 2022 (Dhs)]]/Table2[[#This Row],[Charges personnel 2022]], "")</f>
        <v>0.14588720111053255</v>
      </c>
      <c r="AN148" s="5" t="str">
        <f>IFERROR(Table2[[#This Row],[Resultat d''exploitation 2021 (Dhs)]]/Table2[[#This Row],[Charges personnel 2021]], "")</f>
        <v/>
      </c>
      <c r="AO148" s="5" t="str">
        <f>IFERROR(Table2[[#This Row],[Resultat d''exploitation 2020 (Dhs)]]/Table2[[#This Row],[Charges personnel 2020]], "")</f>
        <v/>
      </c>
      <c r="AP148" s="5">
        <v>0.1474203737482726</v>
      </c>
      <c r="AQ148" s="5">
        <v>0.18604514596700361</v>
      </c>
      <c r="AT148">
        <v>1536838000034</v>
      </c>
      <c r="AU148">
        <v>89363</v>
      </c>
      <c r="AV148" t="s">
        <v>92</v>
      </c>
      <c r="AW148" t="s">
        <v>1117</v>
      </c>
      <c r="AX148" t="s">
        <v>1118</v>
      </c>
      <c r="AY148" t="s">
        <v>82</v>
      </c>
      <c r="AZ148">
        <v>62000000</v>
      </c>
      <c r="BA148">
        <v>1997</v>
      </c>
      <c r="BB148">
        <v>28</v>
      </c>
      <c r="BC148" t="s">
        <v>1119</v>
      </c>
      <c r="BD148" t="s">
        <v>1120</v>
      </c>
      <c r="BE148" t="s">
        <v>11010</v>
      </c>
      <c r="BG148" t="s">
        <v>1121</v>
      </c>
      <c r="BH148" t="s">
        <v>153</v>
      </c>
      <c r="BI148" t="s">
        <v>98</v>
      </c>
      <c r="BJ148" s="5">
        <v>-3.899999176277813E-3</v>
      </c>
      <c r="BK148" t="s">
        <v>209</v>
      </c>
      <c r="BL148" s="5">
        <v>-0.16579998744176899</v>
      </c>
      <c r="BM148" t="s">
        <v>210</v>
      </c>
      <c r="BN148" s="5">
        <v>-0.88539999954421922</v>
      </c>
      <c r="BO148" t="s">
        <v>211</v>
      </c>
      <c r="BP148" s="5">
        <v>-0.2106999962356888</v>
      </c>
      <c r="BQ148" t="s">
        <v>405</v>
      </c>
      <c r="BR148" s="5">
        <v>-0.16253387022548779</v>
      </c>
      <c r="BS148" t="s">
        <v>213</v>
      </c>
      <c r="BT148" s="5">
        <v>5.6885859090058943E-2</v>
      </c>
      <c r="BU148" t="s">
        <v>406</v>
      </c>
      <c r="BV148" s="5">
        <v>-0.2076096746194139</v>
      </c>
      <c r="BW148" t="s">
        <v>407</v>
      </c>
    </row>
    <row r="149" spans="1:75" x14ac:dyDescent="0.3">
      <c r="A149" t="s">
        <v>1122</v>
      </c>
      <c r="B149" t="s">
        <v>1123</v>
      </c>
      <c r="C149" t="s">
        <v>1123</v>
      </c>
      <c r="E149" t="s">
        <v>78</v>
      </c>
      <c r="F149" s="4">
        <v>651480247</v>
      </c>
      <c r="G149" s="4">
        <v>426556830</v>
      </c>
      <c r="H149" s="4">
        <v>166583931</v>
      </c>
      <c r="J149" s="5">
        <v>0.52729999999999999</v>
      </c>
      <c r="K149" s="5">
        <v>1.560612103696845</v>
      </c>
      <c r="M149" s="4">
        <v>18339227</v>
      </c>
      <c r="N149" s="4">
        <v>6447031</v>
      </c>
      <c r="O149" s="4">
        <v>4162680</v>
      </c>
      <c r="Q149" s="5">
        <v>1.8446</v>
      </c>
      <c r="R149" s="5">
        <v>0.548769302468602</v>
      </c>
      <c r="T149" s="4">
        <v>46803779</v>
      </c>
      <c r="U149" s="4">
        <v>39839784</v>
      </c>
      <c r="V149" s="4">
        <v>19498603</v>
      </c>
      <c r="X149" s="5">
        <v>0.17480000000000001</v>
      </c>
      <c r="Y149" s="5">
        <v>1.043212223973174</v>
      </c>
      <c r="AA149" s="4">
        <v>2298215</v>
      </c>
      <c r="AB149" s="4">
        <v>1712274</v>
      </c>
      <c r="AC149" s="4">
        <v>1554006</v>
      </c>
      <c r="AE149" s="5">
        <v>0.3422</v>
      </c>
      <c r="AF149" s="5">
        <v>0.1018451666209783</v>
      </c>
      <c r="AH149" s="5">
        <v>2.8150089100092091E-2</v>
      </c>
      <c r="AI149" s="5">
        <v>1.5114119729368771E-2</v>
      </c>
      <c r="AJ149" s="5">
        <v>2.4988484633610909E-2</v>
      </c>
      <c r="AL149" s="5">
        <f>IFERROR(Table2[[#This Row],[Resultat d''exploitation 2023 (Dhs)]]/Table2[[#This Row],[Charges personnel 2023]], "")</f>
        <v>7.9797699518974508</v>
      </c>
      <c r="AM149" s="5">
        <f>IFERROR(Table2[[#This Row],[Resultat d''exploitation 2022 (Dhs)]]/Table2[[#This Row],[Charges personnel 2022]], "")</f>
        <v>3.7651865297259666</v>
      </c>
      <c r="AN149" s="5">
        <f>IFERROR(Table2[[#This Row],[Resultat d''exploitation 2021 (Dhs)]]/Table2[[#This Row],[Charges personnel 2021]], "")</f>
        <v>2.6786769163053425</v>
      </c>
      <c r="AO149" s="5" t="str">
        <f>IFERROR(Table2[[#This Row],[Resultat d''exploitation 2020 (Dhs)]]/Table2[[#This Row],[Charges personnel 2020]], "")</f>
        <v/>
      </c>
      <c r="AP149" s="5">
        <v>3.5276817840341982E-3</v>
      </c>
      <c r="AQ149" s="5">
        <v>4.0141755554588118E-3</v>
      </c>
      <c r="AR149" s="5">
        <v>9.3286668808409863E-3</v>
      </c>
      <c r="AT149">
        <v>238620000097</v>
      </c>
      <c r="AU149">
        <v>43533</v>
      </c>
      <c r="AV149" t="s">
        <v>412</v>
      </c>
      <c r="AW149" t="s">
        <v>1124</v>
      </c>
      <c r="AX149" t="s">
        <v>1125</v>
      </c>
      <c r="AY149" t="s">
        <v>122</v>
      </c>
      <c r="AZ149">
        <v>20000000</v>
      </c>
      <c r="BA149">
        <v>2015</v>
      </c>
      <c r="BB149">
        <v>10</v>
      </c>
      <c r="BC149" t="s">
        <v>1126</v>
      </c>
      <c r="BD149" t="s">
        <v>1127</v>
      </c>
      <c r="BE149" t="s">
        <v>1128</v>
      </c>
      <c r="BH149" t="s">
        <v>86</v>
      </c>
      <c r="BI149" t="s">
        <v>98</v>
      </c>
      <c r="BJ149" s="5">
        <v>0.97758005380915058</v>
      </c>
      <c r="BK149" t="s">
        <v>196</v>
      </c>
      <c r="BL149" s="5">
        <v>1.0989592150825129</v>
      </c>
      <c r="BM149" t="s">
        <v>197</v>
      </c>
      <c r="BN149" s="5">
        <v>0.54931138236854182</v>
      </c>
      <c r="BO149" t="s">
        <v>177</v>
      </c>
      <c r="BP149" s="5">
        <v>0.2160991412608331</v>
      </c>
      <c r="BQ149" t="s">
        <v>329</v>
      </c>
      <c r="BR149" s="5">
        <v>6.1377622129413112E-2</v>
      </c>
      <c r="BS149" t="s">
        <v>199</v>
      </c>
      <c r="BT149" s="5">
        <v>0.72597705554363268</v>
      </c>
      <c r="BU149" t="s">
        <v>330</v>
      </c>
      <c r="BV149" s="5">
        <v>-0.38505693414614373</v>
      </c>
      <c r="BW149" t="s">
        <v>201</v>
      </c>
    </row>
    <row r="150" spans="1:75" x14ac:dyDescent="0.3">
      <c r="A150" t="s">
        <v>1129</v>
      </c>
      <c r="B150" t="s">
        <v>1130</v>
      </c>
      <c r="C150" t="s">
        <v>1131</v>
      </c>
      <c r="E150" t="s">
        <v>78</v>
      </c>
      <c r="F150" s="4">
        <v>651281210</v>
      </c>
      <c r="G150" s="4">
        <v>648169994</v>
      </c>
      <c r="H150" s="4">
        <v>594365761</v>
      </c>
      <c r="I150" s="4">
        <v>493413382.86568153</v>
      </c>
      <c r="J150" s="5">
        <v>4.7999999999999996E-3</v>
      </c>
      <c r="K150" s="5">
        <v>9.05237759817729E-2</v>
      </c>
      <c r="L150" s="5">
        <v>0.2046</v>
      </c>
      <c r="M150" s="4">
        <v>13733601</v>
      </c>
      <c r="N150" s="4">
        <v>14525225</v>
      </c>
      <c r="O150" s="4">
        <v>13692555</v>
      </c>
      <c r="P150" s="4">
        <v>10373147.72727273</v>
      </c>
      <c r="Q150" s="5">
        <v>-5.45E-2</v>
      </c>
      <c r="R150" s="5">
        <v>6.08118791562276E-2</v>
      </c>
      <c r="S150" s="5">
        <v>0.32</v>
      </c>
      <c r="T150" s="4">
        <v>182264176</v>
      </c>
      <c r="U150" s="4">
        <v>176835331</v>
      </c>
      <c r="V150" s="4">
        <v>169635063</v>
      </c>
      <c r="W150" s="4">
        <v>136362590.8360129</v>
      </c>
      <c r="X150" s="5">
        <v>3.0700000000000002E-2</v>
      </c>
      <c r="Y150" s="5">
        <v>4.2445635192766701E-2</v>
      </c>
      <c r="Z150" s="5">
        <v>0.24399999999999999</v>
      </c>
      <c r="AA150" s="4">
        <v>16691316</v>
      </c>
      <c r="AB150" s="4">
        <v>17518173</v>
      </c>
      <c r="AC150" s="4">
        <v>17231861</v>
      </c>
      <c r="AD150" s="4">
        <v>15543803.89680678</v>
      </c>
      <c r="AE150" s="5">
        <v>-4.7199999999999999E-2</v>
      </c>
      <c r="AF150" s="5">
        <v>1.661526865844612E-2</v>
      </c>
      <c r="AG150" s="5">
        <v>0.1086</v>
      </c>
      <c r="AH150" s="5">
        <v>2.108705239630666E-2</v>
      </c>
      <c r="AI150" s="5">
        <v>2.2409591826924341E-2</v>
      </c>
      <c r="AJ150" s="5">
        <v>2.3037253991486231E-2</v>
      </c>
      <c r="AK150" s="5">
        <v>2.1023239513745701E-2</v>
      </c>
      <c r="AL150" s="5">
        <f>IFERROR(Table2[[#This Row],[Resultat d''exploitation 2023 (Dhs)]]/Table2[[#This Row],[Charges personnel 2023]], "")</f>
        <v>0.82279917293519578</v>
      </c>
      <c r="AM150" s="5">
        <f>IFERROR(Table2[[#This Row],[Resultat d''exploitation 2022 (Dhs)]]/Table2[[#This Row],[Charges personnel 2022]], "")</f>
        <v>0.82915181851440789</v>
      </c>
      <c r="AN150" s="5">
        <f>IFERROR(Table2[[#This Row],[Resultat d''exploitation 2021 (Dhs)]]/Table2[[#This Row],[Charges personnel 2021]], "")</f>
        <v>0.79460686225358945</v>
      </c>
      <c r="AO150" s="5">
        <f>IFERROR(Table2[[#This Row],[Resultat d''exploitation 2020 (Dhs)]]/Table2[[#This Row],[Charges personnel 2020]], "")</f>
        <v>0.66734936931388611</v>
      </c>
      <c r="AP150" s="5">
        <v>2.562843168774975E-2</v>
      </c>
      <c r="AQ150" s="5">
        <v>2.7027127392756169E-2</v>
      </c>
      <c r="AR150" s="5">
        <v>2.899201490174667E-2</v>
      </c>
      <c r="AS150" s="5">
        <v>3.1502598909114228E-2</v>
      </c>
      <c r="AT150">
        <v>204945000044</v>
      </c>
      <c r="AU150">
        <v>31599</v>
      </c>
      <c r="AV150" t="s">
        <v>92</v>
      </c>
      <c r="AW150" t="s">
        <v>1132</v>
      </c>
      <c r="AX150" t="s">
        <v>1133</v>
      </c>
      <c r="AY150" t="s">
        <v>82</v>
      </c>
      <c r="AZ150">
        <v>18000000</v>
      </c>
      <c r="BA150">
        <v>1972</v>
      </c>
      <c r="BB150">
        <v>53</v>
      </c>
      <c r="BC150" t="s">
        <v>1134</v>
      </c>
      <c r="BD150" t="s">
        <v>1135</v>
      </c>
      <c r="BE150" t="s">
        <v>10979</v>
      </c>
      <c r="BH150" t="s">
        <v>86</v>
      </c>
      <c r="BI150" t="s">
        <v>611</v>
      </c>
      <c r="BJ150" s="5">
        <v>9.6947580658450772E-2</v>
      </c>
      <c r="BL150" s="5">
        <v>9.805633274649983E-2</v>
      </c>
      <c r="BN150" s="5">
        <v>0.10154444358992511</v>
      </c>
      <c r="BP150" s="5">
        <v>2.4026251714519331E-2</v>
      </c>
      <c r="BR150" s="5">
        <v>1.0107612319847361E-3</v>
      </c>
      <c r="BT150" s="5">
        <v>7.2293147668853752E-2</v>
      </c>
      <c r="BV150" s="5">
        <v>-6.6476584870318045E-2</v>
      </c>
    </row>
    <row r="151" spans="1:75" x14ac:dyDescent="0.3">
      <c r="A151" t="s">
        <v>1136</v>
      </c>
      <c r="B151" t="s">
        <v>1136</v>
      </c>
      <c r="C151" t="s">
        <v>1137</v>
      </c>
      <c r="E151" t="s">
        <v>78</v>
      </c>
      <c r="F151" s="4">
        <v>650876866</v>
      </c>
      <c r="G151" s="4">
        <v>719996533</v>
      </c>
      <c r="H151" s="4">
        <v>661499039</v>
      </c>
      <c r="I151" s="4">
        <v>660838200.79920089</v>
      </c>
      <c r="J151" s="5">
        <v>-9.6000000000000002E-2</v>
      </c>
      <c r="K151" s="5">
        <v>8.8431714259829694E-2</v>
      </c>
      <c r="L151" s="5">
        <v>1E-3</v>
      </c>
      <c r="M151" s="4">
        <v>33120455</v>
      </c>
      <c r="N151" s="4">
        <v>34127207</v>
      </c>
      <c r="O151" s="4">
        <v>29149569</v>
      </c>
      <c r="P151" s="4">
        <v>27115878.139534879</v>
      </c>
      <c r="Q151" s="5">
        <v>-2.9499999999999998E-2</v>
      </c>
      <c r="R151" s="5">
        <v>0.17076197593178821</v>
      </c>
      <c r="S151" s="5">
        <v>7.4999999999999997E-2</v>
      </c>
      <c r="T151" s="4">
        <v>104874792</v>
      </c>
      <c r="U151" s="4">
        <v>96578683</v>
      </c>
      <c r="V151" s="4">
        <v>56337753</v>
      </c>
      <c r="W151" s="4">
        <v>138797124.90761271</v>
      </c>
      <c r="X151" s="5">
        <v>8.5900000000000004E-2</v>
      </c>
      <c r="Y151" s="5">
        <v>0.7142799962220715</v>
      </c>
      <c r="Z151" s="5">
        <v>-0.59409999999999996</v>
      </c>
      <c r="AA151" s="4">
        <v>6176465</v>
      </c>
      <c r="AB151" s="4">
        <v>5508307</v>
      </c>
      <c r="AC151" s="4">
        <v>5011849</v>
      </c>
      <c r="AD151" s="4">
        <v>4665657.23328989</v>
      </c>
      <c r="AE151" s="5">
        <v>0.12130000000000001</v>
      </c>
      <c r="AF151" s="5">
        <v>9.9056855064867277E-2</v>
      </c>
      <c r="AG151" s="5">
        <v>7.4200000000000002E-2</v>
      </c>
      <c r="AH151" s="5">
        <v>5.0885899822409729E-2</v>
      </c>
      <c r="AI151" s="5">
        <v>4.7399126851073323E-2</v>
      </c>
      <c r="AJ151" s="5">
        <v>4.4065927962746443E-2</v>
      </c>
      <c r="AK151" s="5">
        <v>4.103255245647365E-2</v>
      </c>
      <c r="AL151" s="5">
        <f>IFERROR(Table2[[#This Row],[Resultat d''exploitation 2023 (Dhs)]]/Table2[[#This Row],[Charges personnel 2023]], "")</f>
        <v>5.3623642326152581</v>
      </c>
      <c r="AM151" s="5">
        <f>IFERROR(Table2[[#This Row],[Resultat d''exploitation 2022 (Dhs)]]/Table2[[#This Row],[Charges personnel 2022]], "")</f>
        <v>6.1955891347377694</v>
      </c>
      <c r="AN151" s="5">
        <f>IFERROR(Table2[[#This Row],[Resultat d''exploitation 2021 (Dhs)]]/Table2[[#This Row],[Charges personnel 2021]], "")</f>
        <v>5.8161307333880172</v>
      </c>
      <c r="AO151" s="5">
        <f>IFERROR(Table2[[#This Row],[Resultat d''exploitation 2020 (Dhs)]]/Table2[[#This Row],[Charges personnel 2020]], "")</f>
        <v>5.8118024500515419</v>
      </c>
      <c r="AP151" s="5">
        <v>9.4894523413588342E-3</v>
      </c>
      <c r="AQ151" s="5">
        <v>7.6504632279944607E-3</v>
      </c>
      <c r="AR151" s="5">
        <v>7.5765023144651906E-3</v>
      </c>
      <c r="AS151" s="5">
        <v>7.0602111494876699E-3</v>
      </c>
      <c r="AT151">
        <v>1511546000038</v>
      </c>
      <c r="AU151">
        <v>230135</v>
      </c>
      <c r="AV151" t="s">
        <v>92</v>
      </c>
      <c r="AW151" t="s">
        <v>1138</v>
      </c>
      <c r="AX151" t="s">
        <v>1139</v>
      </c>
      <c r="AY151" t="s">
        <v>82</v>
      </c>
      <c r="AZ151">
        <v>27000000</v>
      </c>
      <c r="BA151">
        <v>2011</v>
      </c>
      <c r="BB151">
        <v>14</v>
      </c>
      <c r="BC151" t="s">
        <v>1140</v>
      </c>
      <c r="BD151" t="s">
        <v>1141</v>
      </c>
      <c r="BE151" t="s">
        <v>10979</v>
      </c>
      <c r="BG151" t="s">
        <v>1142</v>
      </c>
      <c r="BH151" t="s">
        <v>127</v>
      </c>
      <c r="BI151" t="s">
        <v>178</v>
      </c>
      <c r="BJ151" s="5">
        <v>-5.0500560640117653E-3</v>
      </c>
      <c r="BL151" s="5">
        <v>6.8950365950377401E-2</v>
      </c>
      <c r="BN151" s="5">
        <v>-8.9184916446158002E-2</v>
      </c>
      <c r="BP151" s="5">
        <v>9.8016968505906688E-2</v>
      </c>
      <c r="BR151" s="5">
        <v>7.4376025111018151E-2</v>
      </c>
      <c r="BT151" s="5">
        <v>-2.6471906527164909E-2</v>
      </c>
      <c r="BV151" s="5">
        <v>0.10359016068907829</v>
      </c>
    </row>
    <row r="152" spans="1:75" x14ac:dyDescent="0.3">
      <c r="A152" t="s">
        <v>1143</v>
      </c>
      <c r="C152" t="s">
        <v>1144</v>
      </c>
      <c r="E152" t="s">
        <v>78</v>
      </c>
      <c r="F152" s="4">
        <v>648570740</v>
      </c>
      <c r="G152" s="4">
        <v>500594890</v>
      </c>
      <c r="J152" s="5">
        <v>0.29559999999999997</v>
      </c>
      <c r="M152" s="4">
        <v>12433387</v>
      </c>
      <c r="N152" s="4">
        <v>10615032</v>
      </c>
      <c r="Q152" s="5">
        <v>0.17130000000000001</v>
      </c>
      <c r="T152" s="4">
        <v>80447969</v>
      </c>
      <c r="U152" s="4">
        <v>123557009</v>
      </c>
      <c r="X152" s="5">
        <v>-0.34889999999999999</v>
      </c>
      <c r="AA152" s="4">
        <v>8117667</v>
      </c>
      <c r="AB152" s="4">
        <v>6289352</v>
      </c>
      <c r="AE152" s="5">
        <v>0.29070000000000001</v>
      </c>
      <c r="AH152" s="5">
        <v>1.917044083734027E-2</v>
      </c>
      <c r="AI152" s="5">
        <v>2.120483491151897E-2</v>
      </c>
      <c r="AL152" s="5">
        <f>IFERROR(Table2[[#This Row],[Resultat d''exploitation 2023 (Dhs)]]/Table2[[#This Row],[Charges personnel 2023]], "")</f>
        <v>1.5316453606682807</v>
      </c>
      <c r="AM152" s="5">
        <f>IFERROR(Table2[[#This Row],[Resultat d''exploitation 2022 (Dhs)]]/Table2[[#This Row],[Charges personnel 2022]], "")</f>
        <v>1.6877783275606135</v>
      </c>
      <c r="AN152" s="5" t="str">
        <f>IFERROR(Table2[[#This Row],[Resultat d''exploitation 2021 (Dhs)]]/Table2[[#This Row],[Charges personnel 2021]], "")</f>
        <v/>
      </c>
      <c r="AO152" s="5" t="str">
        <f>IFERROR(Table2[[#This Row],[Resultat d''exploitation 2020 (Dhs)]]/Table2[[#This Row],[Charges personnel 2020]], "")</f>
        <v/>
      </c>
      <c r="AP152" s="5">
        <v>1.2516239940149009E-2</v>
      </c>
      <c r="AQ152" s="5">
        <v>1.256375589451183E-2</v>
      </c>
      <c r="AU152">
        <v>12149</v>
      </c>
      <c r="AV152" t="s">
        <v>976</v>
      </c>
      <c r="AW152" t="s">
        <v>1145</v>
      </c>
      <c r="AX152" t="s">
        <v>1146</v>
      </c>
      <c r="AY152" t="s">
        <v>122</v>
      </c>
      <c r="AZ152">
        <v>102000000</v>
      </c>
      <c r="BA152">
        <v>2016</v>
      </c>
      <c r="BB152">
        <v>9</v>
      </c>
      <c r="BC152" t="s">
        <v>1147</v>
      </c>
      <c r="BD152" t="s">
        <v>1148</v>
      </c>
      <c r="BE152" t="s">
        <v>1149</v>
      </c>
      <c r="BF152" t="s">
        <v>1150</v>
      </c>
      <c r="BG152" t="s">
        <v>1151</v>
      </c>
      <c r="BH152" t="s">
        <v>223</v>
      </c>
      <c r="BI152" t="s">
        <v>331</v>
      </c>
      <c r="BJ152" s="5">
        <v>0.29560000103077361</v>
      </c>
      <c r="BK152" t="s">
        <v>209</v>
      </c>
      <c r="BL152" s="5">
        <v>0.17130000173339099</v>
      </c>
      <c r="BM152" t="s">
        <v>210</v>
      </c>
      <c r="BN152" s="5">
        <v>-0.34889999643808151</v>
      </c>
      <c r="BO152" t="s">
        <v>211</v>
      </c>
      <c r="BP152" s="5">
        <v>0.29070005940198618</v>
      </c>
      <c r="BQ152" t="s">
        <v>405</v>
      </c>
      <c r="BR152" s="5">
        <v>-9.5940104352030042E-2</v>
      </c>
      <c r="BS152" t="s">
        <v>213</v>
      </c>
      <c r="BT152" s="5">
        <v>-9.2507981849722865E-2</v>
      </c>
      <c r="BU152" t="s">
        <v>406</v>
      </c>
      <c r="BV152" s="5">
        <v>-3.7819864347710119E-3</v>
      </c>
      <c r="BW152" t="s">
        <v>407</v>
      </c>
    </row>
    <row r="153" spans="1:75" x14ac:dyDescent="0.3">
      <c r="A153" t="s">
        <v>1152</v>
      </c>
      <c r="B153" t="s">
        <v>1152</v>
      </c>
      <c r="C153" t="s">
        <v>1153</v>
      </c>
      <c r="E153" t="s">
        <v>78</v>
      </c>
      <c r="F153" s="4">
        <v>645308287</v>
      </c>
      <c r="G153" s="4">
        <v>514066985</v>
      </c>
      <c r="H153" s="4">
        <v>434272136</v>
      </c>
      <c r="I153" s="4">
        <v>485382961.88666588</v>
      </c>
      <c r="J153" s="5">
        <v>0.25530000000000003</v>
      </c>
      <c r="K153" s="5">
        <v>0.18374388404233241</v>
      </c>
      <c r="L153" s="5">
        <v>-0.1053</v>
      </c>
      <c r="M153" s="4">
        <v>37648275</v>
      </c>
      <c r="N153" s="4">
        <v>17445102</v>
      </c>
      <c r="O153" s="4">
        <v>18538836</v>
      </c>
      <c r="P153" s="4">
        <v>14382339.79829325</v>
      </c>
      <c r="Q153" s="5">
        <v>1.1580999999999999</v>
      </c>
      <c r="R153" s="5">
        <v>-5.8996907896482799E-2</v>
      </c>
      <c r="S153" s="5">
        <v>0.28899999999999998</v>
      </c>
      <c r="T153" s="4">
        <v>23495520</v>
      </c>
      <c r="U153" s="4">
        <v>20944482</v>
      </c>
      <c r="V153" s="4">
        <v>17190766</v>
      </c>
      <c r="W153" s="4">
        <v>34054607.765451662</v>
      </c>
      <c r="X153" s="5">
        <v>0.12180000000000001</v>
      </c>
      <c r="Y153" s="5">
        <v>0.2183565293134698</v>
      </c>
      <c r="Z153" s="5">
        <v>-0.49519999999999997</v>
      </c>
      <c r="AA153" s="4">
        <v>12312980</v>
      </c>
      <c r="AB153" s="4">
        <v>11760248</v>
      </c>
      <c r="AC153" s="4">
        <v>12806801</v>
      </c>
      <c r="AD153" s="4">
        <v>13685403.932464199</v>
      </c>
      <c r="AE153" s="5">
        <v>4.7E-2</v>
      </c>
      <c r="AF153" s="5">
        <v>-8.1718533769674404E-2</v>
      </c>
      <c r="AG153" s="5">
        <v>-6.4199999999999993E-2</v>
      </c>
      <c r="AH153" s="5">
        <v>5.8341533432066398E-2</v>
      </c>
      <c r="AI153" s="5">
        <v>3.3935464655447577E-2</v>
      </c>
      <c r="AJ153" s="5">
        <v>4.2689443929692969E-2</v>
      </c>
      <c r="AK153" s="5">
        <v>2.963091193475275E-2</v>
      </c>
      <c r="AL153" s="5">
        <f>IFERROR(Table2[[#This Row],[Resultat d''exploitation 2023 (Dhs)]]/Table2[[#This Row],[Charges personnel 2023]], "")</f>
        <v>3.0576087186042695</v>
      </c>
      <c r="AM153" s="5">
        <f>IFERROR(Table2[[#This Row],[Resultat d''exploitation 2022 (Dhs)]]/Table2[[#This Row],[Charges personnel 2022]], "")</f>
        <v>1.4833957583207429</v>
      </c>
      <c r="AN153" s="5">
        <f>IFERROR(Table2[[#This Row],[Resultat d''exploitation 2021 (Dhs)]]/Table2[[#This Row],[Charges personnel 2021]], "")</f>
        <v>1.447577423901566</v>
      </c>
      <c r="AO153" s="5">
        <f>IFERROR(Table2[[#This Row],[Resultat d''exploitation 2020 (Dhs)]]/Table2[[#This Row],[Charges personnel 2020]], "")</f>
        <v>1.050925487422099</v>
      </c>
      <c r="AP153" s="5">
        <v>1.908077154446957E-2</v>
      </c>
      <c r="AQ153" s="5">
        <v>2.2876878584217969E-2</v>
      </c>
      <c r="AR153" s="5">
        <v>2.949026644435691E-2</v>
      </c>
      <c r="AS153" s="5">
        <v>2.8195064530632741E-2</v>
      </c>
      <c r="AU153">
        <v>1961</v>
      </c>
      <c r="AV153" t="s">
        <v>92</v>
      </c>
      <c r="AW153" t="s">
        <v>1154</v>
      </c>
      <c r="AX153" t="s">
        <v>1155</v>
      </c>
      <c r="AY153" t="s">
        <v>122</v>
      </c>
      <c r="AZ153">
        <v>70000000</v>
      </c>
      <c r="BA153">
        <v>2001</v>
      </c>
      <c r="BB153">
        <v>24</v>
      </c>
      <c r="BC153" t="s">
        <v>1156</v>
      </c>
      <c r="BD153" t="s">
        <v>1157</v>
      </c>
      <c r="BE153" t="s">
        <v>10979</v>
      </c>
      <c r="BH153" t="s">
        <v>223</v>
      </c>
      <c r="BI153" t="s">
        <v>89</v>
      </c>
      <c r="BJ153" s="5">
        <v>9.9581872703201402E-2</v>
      </c>
      <c r="BL153" s="5">
        <v>0.37817757484805631</v>
      </c>
      <c r="BN153" s="5">
        <v>-0.11637147692023279</v>
      </c>
      <c r="BP153" s="5">
        <v>-3.4612099835436227E-2</v>
      </c>
      <c r="BR153" s="5">
        <v>0.25336512820092039</v>
      </c>
      <c r="BT153" s="5">
        <v>0.42758944317939629</v>
      </c>
      <c r="BV153" s="5">
        <v>-0.1220409101586374</v>
      </c>
    </row>
    <row r="154" spans="1:75" x14ac:dyDescent="0.3">
      <c r="A154" t="s">
        <v>1158</v>
      </c>
      <c r="B154" t="s">
        <v>1159</v>
      </c>
      <c r="C154" t="s">
        <v>1160</v>
      </c>
      <c r="E154" t="s">
        <v>78</v>
      </c>
      <c r="G154" s="4">
        <v>643058536</v>
      </c>
      <c r="H154" s="4">
        <v>503812823</v>
      </c>
      <c r="I154" s="4">
        <v>426743031.50940198</v>
      </c>
      <c r="K154" s="5">
        <v>0.27638382082228191</v>
      </c>
      <c r="L154" s="5">
        <v>0.18060000000000001</v>
      </c>
      <c r="N154" s="4">
        <v>73002617</v>
      </c>
      <c r="O154" s="4">
        <v>49402922</v>
      </c>
      <c r="P154" s="4">
        <v>41155383.205598138</v>
      </c>
      <c r="R154" s="5">
        <v>0.47769836367168728</v>
      </c>
      <c r="S154" s="5">
        <v>0.20039999999999999</v>
      </c>
      <c r="U154" s="4">
        <v>96401158</v>
      </c>
      <c r="V154" s="4">
        <v>65287281</v>
      </c>
      <c r="W154" s="4">
        <v>58302626.361850344</v>
      </c>
      <c r="Y154" s="5">
        <v>0.47656873625967061</v>
      </c>
      <c r="Z154" s="5">
        <v>0.1198</v>
      </c>
      <c r="AB154" s="4">
        <v>27487255</v>
      </c>
      <c r="AC154" s="4">
        <v>25368468</v>
      </c>
      <c r="AD154" s="4">
        <v>21305507.6845553</v>
      </c>
      <c r="AE154" s="5">
        <v>8.3499999999999991E-2</v>
      </c>
      <c r="AF154" s="5">
        <v>8.3520494812694246E-2</v>
      </c>
      <c r="AG154" s="5">
        <v>0.19070000000000001</v>
      </c>
      <c r="AI154" s="5">
        <v>0.1135240618281755</v>
      </c>
      <c r="AJ154" s="5">
        <v>9.8058087735492197E-2</v>
      </c>
      <c r="AK154" s="5">
        <v>9.6440668427625872E-2</v>
      </c>
      <c r="AL154" s="5" t="str">
        <f>IFERROR(Table2[[#This Row],[Resultat d''exploitation 2023 (Dhs)]]/Table2[[#This Row],[Charges personnel 2023]], "")</f>
        <v/>
      </c>
      <c r="AM154" s="5">
        <f>IFERROR(Table2[[#This Row],[Resultat d''exploitation 2022 (Dhs)]]/Table2[[#This Row],[Charges personnel 2022]], "")</f>
        <v>2.6558714938978083</v>
      </c>
      <c r="AN154" s="5">
        <f>IFERROR(Table2[[#This Row],[Resultat d''exploitation 2021 (Dhs)]]/Table2[[#This Row],[Charges personnel 2021]], "")</f>
        <v>1.9474144832080518</v>
      </c>
      <c r="AO154" s="5">
        <f>IFERROR(Table2[[#This Row],[Resultat d''exploitation 2020 (Dhs)]]/Table2[[#This Row],[Charges personnel 2020]], "")</f>
        <v>1.9316781282537721</v>
      </c>
      <c r="AQ154" s="5">
        <v>4.274456128205411E-2</v>
      </c>
      <c r="AR154" s="5">
        <v>5.0352962135701743E-2</v>
      </c>
      <c r="AS154" s="5">
        <v>4.9925847902418288E-2</v>
      </c>
      <c r="AU154">
        <v>4467</v>
      </c>
      <c r="AV154" t="s">
        <v>171</v>
      </c>
      <c r="AW154" t="s">
        <v>1161</v>
      </c>
      <c r="AX154" t="s">
        <v>1162</v>
      </c>
      <c r="AY154" t="s">
        <v>82</v>
      </c>
      <c r="AZ154">
        <v>5607000</v>
      </c>
      <c r="BA154">
        <v>1978</v>
      </c>
      <c r="BB154">
        <v>47</v>
      </c>
      <c r="BC154" t="s">
        <v>1163</v>
      </c>
      <c r="BD154" t="s">
        <v>1164</v>
      </c>
      <c r="BE154" t="s">
        <v>1165</v>
      </c>
      <c r="BG154" t="s">
        <v>1166</v>
      </c>
      <c r="BH154" t="s">
        <v>127</v>
      </c>
      <c r="BI154" t="s">
        <v>331</v>
      </c>
      <c r="BJ154" s="5">
        <v>0.2275580388978706</v>
      </c>
      <c r="BK154" t="s">
        <v>280</v>
      </c>
      <c r="BL154" s="5">
        <v>0.33185176192829102</v>
      </c>
      <c r="BM154" t="s">
        <v>281</v>
      </c>
      <c r="BN154" s="5">
        <v>0.28587000542962299</v>
      </c>
      <c r="BO154" t="s">
        <v>282</v>
      </c>
      <c r="BP154" s="5">
        <v>0.1358467560254224</v>
      </c>
      <c r="BQ154" t="s">
        <v>283</v>
      </c>
      <c r="BR154" s="5">
        <v>8.4960319370363857E-2</v>
      </c>
      <c r="BS154" t="s">
        <v>284</v>
      </c>
      <c r="BT154" s="5">
        <v>0.17256289623851481</v>
      </c>
      <c r="BU154" t="s">
        <v>285</v>
      </c>
      <c r="BV154" s="5">
        <v>-7.4710343597919615E-2</v>
      </c>
      <c r="BW154" t="s">
        <v>286</v>
      </c>
    </row>
    <row r="155" spans="1:75" x14ac:dyDescent="0.3">
      <c r="A155" t="s">
        <v>1167</v>
      </c>
      <c r="B155" t="s">
        <v>1167</v>
      </c>
      <c r="C155" t="s">
        <v>1168</v>
      </c>
      <c r="E155" t="s">
        <v>78</v>
      </c>
      <c r="F155" s="4">
        <v>641247874</v>
      </c>
      <c r="G155" s="4">
        <v>640991477</v>
      </c>
      <c r="H155" s="4">
        <v>552014660</v>
      </c>
      <c r="I155" s="4">
        <v>494548163.41157502</v>
      </c>
      <c r="J155" s="5">
        <v>4.0000000000000002E-4</v>
      </c>
      <c r="K155" s="5">
        <v>0.1611856051069368</v>
      </c>
      <c r="L155" s="5">
        <v>0.1162</v>
      </c>
      <c r="M155" s="4">
        <v>9777042</v>
      </c>
      <c r="N155" s="4">
        <v>634872857</v>
      </c>
      <c r="O155" s="4">
        <v>11889041</v>
      </c>
      <c r="P155" s="4">
        <v>10034639.601620531</v>
      </c>
      <c r="Q155" s="5">
        <v>-0.98459999999999992</v>
      </c>
      <c r="R155" s="5">
        <v>52.399837463761799</v>
      </c>
      <c r="S155" s="5">
        <v>0.18479999999999999</v>
      </c>
      <c r="T155" s="4">
        <v>122975529</v>
      </c>
      <c r="U155" s="4">
        <v>159397963</v>
      </c>
      <c r="V155" s="4">
        <v>118191062</v>
      </c>
      <c r="W155" s="4">
        <v>86233081.861958265</v>
      </c>
      <c r="X155" s="5">
        <v>-0.22850000000000001</v>
      </c>
      <c r="Y155" s="5">
        <v>0.34864650763523902</v>
      </c>
      <c r="Z155" s="5">
        <v>0.37059999999999998</v>
      </c>
      <c r="AA155" s="4">
        <v>83026548</v>
      </c>
      <c r="AB155" s="4">
        <v>75526742</v>
      </c>
      <c r="AC155" s="4">
        <v>75068496</v>
      </c>
      <c r="AD155" s="4">
        <v>62939964.785780147</v>
      </c>
      <c r="AE155" s="5">
        <v>9.9299999999999999E-2</v>
      </c>
      <c r="AF155" s="5">
        <v>6.1043716661114402E-3</v>
      </c>
      <c r="AG155" s="5">
        <v>0.19270000000000001</v>
      </c>
      <c r="AH155" s="5">
        <v>1.5246899672372249E-2</v>
      </c>
      <c r="AI155" s="5">
        <v>0.9904544440611962</v>
      </c>
      <c r="AJ155" s="5">
        <v>2.153754576010717E-2</v>
      </c>
      <c r="AK155" s="5">
        <v>2.0290520406339999E-2</v>
      </c>
      <c r="AL155" s="5">
        <f>IFERROR(Table2[[#This Row],[Resultat d''exploitation 2023 (Dhs)]]/Table2[[#This Row],[Charges personnel 2023]], "")</f>
        <v>0.11775802120545828</v>
      </c>
      <c r="AM155" s="5">
        <f>IFERROR(Table2[[#This Row],[Resultat d''exploitation 2022 (Dhs)]]/Table2[[#This Row],[Charges personnel 2022]], "")</f>
        <v>8.4059346423284094</v>
      </c>
      <c r="AN155" s="5">
        <f>IFERROR(Table2[[#This Row],[Resultat d''exploitation 2021 (Dhs)]]/Table2[[#This Row],[Charges personnel 2021]], "")</f>
        <v>0.15837590512003863</v>
      </c>
      <c r="AO155" s="5">
        <f>IFERROR(Table2[[#This Row],[Resultat d''exploitation 2020 (Dhs)]]/Table2[[#This Row],[Charges personnel 2020]], "")</f>
        <v>0.15943192271832393</v>
      </c>
      <c r="AP155" s="5">
        <v>0.12947652751204289</v>
      </c>
      <c r="AQ155" s="5">
        <v>0.117827997266803</v>
      </c>
      <c r="AR155" s="5">
        <v>0.13599004055435771</v>
      </c>
      <c r="AS155" s="5">
        <v>0.12726761404106149</v>
      </c>
      <c r="AT155">
        <v>102296000083</v>
      </c>
      <c r="AU155">
        <v>212903</v>
      </c>
      <c r="AV155" t="s">
        <v>92</v>
      </c>
      <c r="AW155" t="s">
        <v>1169</v>
      </c>
      <c r="AX155" t="s">
        <v>1170</v>
      </c>
      <c r="AY155" t="s">
        <v>122</v>
      </c>
      <c r="AZ155">
        <v>30000000</v>
      </c>
      <c r="BA155">
        <v>2010</v>
      </c>
      <c r="BB155">
        <v>15</v>
      </c>
      <c r="BC155" t="s">
        <v>1171</v>
      </c>
      <c r="BD155" t="s">
        <v>1172</v>
      </c>
      <c r="BE155" t="s">
        <v>10979</v>
      </c>
      <c r="BH155" t="s">
        <v>153</v>
      </c>
      <c r="BI155" t="s">
        <v>331</v>
      </c>
      <c r="BJ155" s="5">
        <v>9.0450062269539E-2</v>
      </c>
      <c r="BL155" s="5">
        <v>-8.6312295887284174E-3</v>
      </c>
      <c r="BN155" s="5">
        <v>0.12559355391714291</v>
      </c>
      <c r="BP155" s="5">
        <v>9.6722690071577411E-2</v>
      </c>
      <c r="BR155" s="5">
        <v>-9.0862750424398953E-2</v>
      </c>
      <c r="BT155" s="5">
        <v>-9.6062496576440837E-2</v>
      </c>
      <c r="BV155" s="5">
        <v>5.7523292620875743E-3</v>
      </c>
    </row>
    <row r="156" spans="1:75" x14ac:dyDescent="0.3">
      <c r="A156" t="s">
        <v>1173</v>
      </c>
      <c r="B156" t="s">
        <v>1173</v>
      </c>
      <c r="C156" t="s">
        <v>1174</v>
      </c>
      <c r="E156" t="s">
        <v>78</v>
      </c>
      <c r="F156" s="4">
        <v>638995358</v>
      </c>
      <c r="G156" s="4">
        <v>527310907</v>
      </c>
      <c r="H156" s="4">
        <v>486282204</v>
      </c>
      <c r="I156" s="4">
        <v>406862620.48192769</v>
      </c>
      <c r="J156" s="5">
        <v>0.21179999999999999</v>
      </c>
      <c r="K156" s="5">
        <v>8.43722074600122E-2</v>
      </c>
      <c r="L156" s="5">
        <v>0.19520000000000001</v>
      </c>
      <c r="M156" s="4">
        <v>40058632</v>
      </c>
      <c r="N156" s="4">
        <v>36085606</v>
      </c>
      <c r="O156" s="4">
        <v>28556717</v>
      </c>
      <c r="P156" s="4">
        <v>19571459.803988758</v>
      </c>
      <c r="Q156" s="5">
        <v>0.1101</v>
      </c>
      <c r="R156" s="5">
        <v>0.26364686809061422</v>
      </c>
      <c r="S156" s="5">
        <v>0.45910000000000001</v>
      </c>
      <c r="T156" s="4">
        <v>122684775</v>
      </c>
      <c r="U156" s="4">
        <v>130640799</v>
      </c>
      <c r="V156" s="4">
        <v>93348974</v>
      </c>
      <c r="W156" s="4">
        <v>91942257.460849002</v>
      </c>
      <c r="X156" s="5">
        <v>-6.0900000000000003E-2</v>
      </c>
      <c r="Y156" s="5">
        <v>0.3994883221748104</v>
      </c>
      <c r="Z156" s="5">
        <v>1.5299999999999999E-2</v>
      </c>
      <c r="AA156" s="4">
        <v>125418487</v>
      </c>
      <c r="AB156" s="4">
        <v>109163971</v>
      </c>
      <c r="AC156" s="4">
        <v>106352862</v>
      </c>
      <c r="AD156" s="4">
        <v>94873204.281891167</v>
      </c>
      <c r="AE156" s="5">
        <v>0.1489</v>
      </c>
      <c r="AF156" s="5">
        <v>2.6431907398975309E-2</v>
      </c>
      <c r="AG156" s="5">
        <v>0.121</v>
      </c>
      <c r="AH156" s="5">
        <v>6.2690020355359144E-2</v>
      </c>
      <c r="AI156" s="5">
        <v>6.8433263035084541E-2</v>
      </c>
      <c r="AJ156" s="5">
        <v>5.8724577550035122E-2</v>
      </c>
      <c r="AK156" s="5">
        <v>4.8103361721473503E-2</v>
      </c>
      <c r="AL156" s="5">
        <f>IFERROR(Table2[[#This Row],[Resultat d''exploitation 2023 (Dhs)]]/Table2[[#This Row],[Charges personnel 2023]], "")</f>
        <v>0.31939973889176321</v>
      </c>
      <c r="AM156" s="5">
        <f>IFERROR(Table2[[#This Row],[Resultat d''exploitation 2022 (Dhs)]]/Table2[[#This Row],[Charges personnel 2022]], "")</f>
        <v>0.33056333210890615</v>
      </c>
      <c r="AN156" s="5">
        <f>IFERROR(Table2[[#This Row],[Resultat d''exploitation 2021 (Dhs)]]/Table2[[#This Row],[Charges personnel 2021]], "")</f>
        <v>0.26850915398966885</v>
      </c>
      <c r="AO156" s="5">
        <f>IFERROR(Table2[[#This Row],[Resultat d''exploitation 2020 (Dhs)]]/Table2[[#This Row],[Charges personnel 2020]], "")</f>
        <v>0.20629070085835019</v>
      </c>
      <c r="AP156" s="5">
        <v>0.1962744884290693</v>
      </c>
      <c r="AQ156" s="5">
        <v>0.20702012712208129</v>
      </c>
      <c r="AR156" s="5">
        <v>0.21870605406732099</v>
      </c>
      <c r="AS156" s="5">
        <v>0.23318240483609459</v>
      </c>
      <c r="AT156">
        <v>1524380000004</v>
      </c>
      <c r="AU156">
        <v>4111</v>
      </c>
      <c r="AV156" t="s">
        <v>458</v>
      </c>
      <c r="AW156" t="s">
        <v>1175</v>
      </c>
      <c r="AX156" t="s">
        <v>1176</v>
      </c>
      <c r="AY156" t="s">
        <v>82</v>
      </c>
      <c r="AZ156">
        <v>18000000</v>
      </c>
      <c r="BA156">
        <v>1992</v>
      </c>
      <c r="BB156">
        <v>33</v>
      </c>
      <c r="BC156" t="s">
        <v>1177</v>
      </c>
      <c r="BD156" t="s">
        <v>1178</v>
      </c>
      <c r="BE156" t="s">
        <v>1179</v>
      </c>
      <c r="BG156" t="s">
        <v>1180</v>
      </c>
      <c r="BH156" t="s">
        <v>97</v>
      </c>
      <c r="BI156" t="s">
        <v>882</v>
      </c>
      <c r="BJ156" s="5">
        <v>0.16238492896350201</v>
      </c>
      <c r="BL156" s="5">
        <v>0.26967031137572001</v>
      </c>
      <c r="BN156" s="5">
        <v>0.10092694885648699</v>
      </c>
      <c r="BP156" s="5">
        <v>9.750370785045992E-2</v>
      </c>
      <c r="BR156" s="5">
        <v>9.2297637158702761E-2</v>
      </c>
      <c r="BT156" s="5">
        <v>0.15687109054279241</v>
      </c>
      <c r="BV156" s="5">
        <v>-5.581732823299479E-2</v>
      </c>
    </row>
    <row r="157" spans="1:75" x14ac:dyDescent="0.3">
      <c r="A157" t="s">
        <v>1181</v>
      </c>
      <c r="C157" t="s">
        <v>1182</v>
      </c>
      <c r="E157" t="s">
        <v>758</v>
      </c>
      <c r="F157" s="4">
        <v>638099568</v>
      </c>
      <c r="M157" s="4">
        <v>53082136</v>
      </c>
      <c r="T157" s="4">
        <v>90310682</v>
      </c>
      <c r="AA157" s="4">
        <v>114495907</v>
      </c>
      <c r="AH157" s="5">
        <v>8.3187857604065954E-2</v>
      </c>
      <c r="AL157" s="5">
        <f>IFERROR(Table2[[#This Row],[Resultat d''exploitation 2023 (Dhs)]]/Table2[[#This Row],[Charges personnel 2023]], "")</f>
        <v>0.4636160138021353</v>
      </c>
      <c r="AM157" s="5" t="str">
        <f>IFERROR(Table2[[#This Row],[Resultat d''exploitation 2022 (Dhs)]]/Table2[[#This Row],[Charges personnel 2022]], "")</f>
        <v/>
      </c>
      <c r="AN157" s="5" t="str">
        <f>IFERROR(Table2[[#This Row],[Resultat d''exploitation 2021 (Dhs)]]/Table2[[#This Row],[Charges personnel 2021]], "")</f>
        <v/>
      </c>
      <c r="AO157" s="5" t="str">
        <f>IFERROR(Table2[[#This Row],[Resultat d''exploitation 2020 (Dhs)]]/Table2[[#This Row],[Charges personnel 2020]], "")</f>
        <v/>
      </c>
      <c r="AP157" s="5">
        <v>0.17943266653332071</v>
      </c>
      <c r="AT157">
        <v>1531600000034</v>
      </c>
      <c r="AU157">
        <v>125645</v>
      </c>
      <c r="AV157" t="s">
        <v>92</v>
      </c>
      <c r="AW157" t="s">
        <v>1183</v>
      </c>
      <c r="AX157" t="s">
        <v>1184</v>
      </c>
      <c r="AY157" t="s">
        <v>122</v>
      </c>
      <c r="AZ157">
        <v>100000</v>
      </c>
      <c r="BA157">
        <v>1991</v>
      </c>
      <c r="BB157">
        <v>34</v>
      </c>
      <c r="BC157" t="s">
        <v>1185</v>
      </c>
      <c r="BD157" t="s">
        <v>1186</v>
      </c>
      <c r="BE157" t="s">
        <v>1187</v>
      </c>
      <c r="BG157" t="s">
        <v>1188</v>
      </c>
      <c r="BH157" t="s">
        <v>176</v>
      </c>
      <c r="BI157" t="s">
        <v>611</v>
      </c>
      <c r="BK157" t="s">
        <v>264</v>
      </c>
      <c r="BM157" t="s">
        <v>265</v>
      </c>
      <c r="BO157" t="s">
        <v>304</v>
      </c>
      <c r="BQ157" t="s">
        <v>212</v>
      </c>
      <c r="BS157" t="s">
        <v>266</v>
      </c>
      <c r="BU157" t="s">
        <v>214</v>
      </c>
      <c r="BV157" s="5"/>
      <c r="BW157" t="s">
        <v>267</v>
      </c>
    </row>
    <row r="158" spans="1:75" x14ac:dyDescent="0.3">
      <c r="A158" t="s">
        <v>1189</v>
      </c>
      <c r="F158" s="4">
        <v>637144199</v>
      </c>
      <c r="M158" s="4">
        <v>31694019</v>
      </c>
      <c r="T158" s="4">
        <v>75428455</v>
      </c>
      <c r="AA158" s="4">
        <v>79092538</v>
      </c>
      <c r="AH158" s="5">
        <v>4.9743871245698963E-2</v>
      </c>
      <c r="AL158" s="5">
        <f>IFERROR(Table2[[#This Row],[Resultat d''exploitation 2023 (Dhs)]]/Table2[[#This Row],[Charges personnel 2023]], "")</f>
        <v>0.40072072285757221</v>
      </c>
      <c r="AM158" s="5" t="str">
        <f>IFERROR(Table2[[#This Row],[Resultat d''exploitation 2022 (Dhs)]]/Table2[[#This Row],[Charges personnel 2022]], "")</f>
        <v/>
      </c>
      <c r="AN158" s="5" t="str">
        <f>IFERROR(Table2[[#This Row],[Resultat d''exploitation 2021 (Dhs)]]/Table2[[#This Row],[Charges personnel 2021]], "")</f>
        <v/>
      </c>
      <c r="AO158" s="5" t="str">
        <f>IFERROR(Table2[[#This Row],[Resultat d''exploitation 2020 (Dhs)]]/Table2[[#This Row],[Charges personnel 2020]], "")</f>
        <v/>
      </c>
      <c r="AP158" s="5">
        <v>0.1241360089664726</v>
      </c>
      <c r="BE158" t="s">
        <v>10979</v>
      </c>
      <c r="BH158"/>
      <c r="BK158" t="s">
        <v>264</v>
      </c>
      <c r="BM158" t="s">
        <v>265</v>
      </c>
      <c r="BO158" t="s">
        <v>304</v>
      </c>
      <c r="BQ158" t="s">
        <v>212</v>
      </c>
      <c r="BS158" t="s">
        <v>266</v>
      </c>
      <c r="BU158" t="s">
        <v>214</v>
      </c>
      <c r="BV158" s="5"/>
      <c r="BW158" t="s">
        <v>267</v>
      </c>
    </row>
    <row r="159" spans="1:75" x14ac:dyDescent="0.3">
      <c r="A159" t="s">
        <v>1190</v>
      </c>
      <c r="B159" t="s">
        <v>1191</v>
      </c>
      <c r="C159" t="s">
        <v>1191</v>
      </c>
      <c r="E159" t="s">
        <v>411</v>
      </c>
      <c r="F159" s="4">
        <v>636690798</v>
      </c>
      <c r="H159" s="4">
        <v>303991946</v>
      </c>
      <c r="M159" s="4">
        <v>61791749</v>
      </c>
      <c r="O159" s="4">
        <v>15576594</v>
      </c>
      <c r="T159" s="4">
        <v>179909174</v>
      </c>
      <c r="V159" s="4">
        <v>98150366</v>
      </c>
      <c r="AA159" s="4">
        <v>28378256</v>
      </c>
      <c r="AC159" s="4">
        <v>16662195</v>
      </c>
      <c r="AH159" s="5">
        <v>9.7051424638306141E-2</v>
      </c>
      <c r="AJ159" s="5">
        <v>5.1240153579595167E-2</v>
      </c>
      <c r="AL159" s="5">
        <f>IFERROR(Table2[[#This Row],[Resultat d''exploitation 2023 (Dhs)]]/Table2[[#This Row],[Charges personnel 2023]], "")</f>
        <v>2.1774329261107517</v>
      </c>
      <c r="AM159" s="5" t="str">
        <f>IFERROR(Table2[[#This Row],[Resultat d''exploitation 2022 (Dhs)]]/Table2[[#This Row],[Charges personnel 2022]], "")</f>
        <v/>
      </c>
      <c r="AN159" s="5">
        <f>IFERROR(Table2[[#This Row],[Resultat d''exploitation 2021 (Dhs)]]/Table2[[#This Row],[Charges personnel 2021]], "")</f>
        <v>0.93484645930503152</v>
      </c>
      <c r="AO159" s="5" t="str">
        <f>IFERROR(Table2[[#This Row],[Resultat d''exploitation 2020 (Dhs)]]/Table2[[#This Row],[Charges personnel 2020]], "")</f>
        <v/>
      </c>
      <c r="AP159" s="5">
        <v>4.4571487587291937E-2</v>
      </c>
      <c r="AR159" s="5">
        <v>5.4811304112642512E-2</v>
      </c>
      <c r="AT159">
        <v>1974416000028</v>
      </c>
      <c r="AU159">
        <v>86387</v>
      </c>
      <c r="AV159" t="s">
        <v>218</v>
      </c>
      <c r="AW159" t="s">
        <v>1192</v>
      </c>
      <c r="AX159" t="s">
        <v>1193</v>
      </c>
      <c r="AY159" t="s">
        <v>122</v>
      </c>
      <c r="AZ159">
        <v>10000000</v>
      </c>
      <c r="BA159">
        <v>2018</v>
      </c>
      <c r="BB159">
        <v>7</v>
      </c>
      <c r="BC159" t="s">
        <v>1194</v>
      </c>
      <c r="BD159" t="s">
        <v>1195</v>
      </c>
      <c r="BE159" t="s">
        <v>1196</v>
      </c>
      <c r="BH159" t="s">
        <v>86</v>
      </c>
      <c r="BI159" t="s">
        <v>602</v>
      </c>
      <c r="BJ159" s="5">
        <v>1.0944331136983481</v>
      </c>
      <c r="BK159" t="s">
        <v>1197</v>
      </c>
      <c r="BL159" s="5">
        <v>2.966961519315455</v>
      </c>
      <c r="BM159" t="s">
        <v>1198</v>
      </c>
      <c r="BN159" s="5">
        <v>0.83299544700628014</v>
      </c>
      <c r="BO159" t="s">
        <v>1199</v>
      </c>
      <c r="BP159" s="5">
        <v>0.7031523157663202</v>
      </c>
      <c r="BQ159" t="s">
        <v>198</v>
      </c>
      <c r="BR159" s="5">
        <v>0.89405022932940459</v>
      </c>
      <c r="BS159" t="s">
        <v>1200</v>
      </c>
      <c r="BT159" s="5">
        <v>1.3291877553127429</v>
      </c>
      <c r="BU159" t="s">
        <v>200</v>
      </c>
      <c r="BV159" s="5">
        <v>-0.18681942878620009</v>
      </c>
      <c r="BW159" t="s">
        <v>1201</v>
      </c>
    </row>
    <row r="160" spans="1:75" x14ac:dyDescent="0.3">
      <c r="A160" t="s">
        <v>1202</v>
      </c>
      <c r="F160" s="4">
        <v>634688781</v>
      </c>
      <c r="G160" s="4">
        <v>521604849</v>
      </c>
      <c r="J160" s="5">
        <v>0.21679999999999999</v>
      </c>
      <c r="M160" s="4">
        <v>30594520</v>
      </c>
      <c r="N160" s="4">
        <v>3695793</v>
      </c>
      <c r="Q160" s="5">
        <v>7.2782000000000009</v>
      </c>
      <c r="T160" s="4">
        <v>29432132</v>
      </c>
      <c r="U160" s="4">
        <v>36394376</v>
      </c>
      <c r="X160" s="5">
        <v>-0.1913</v>
      </c>
      <c r="AA160" s="4">
        <v>59297674</v>
      </c>
      <c r="AB160" s="4">
        <v>55883209</v>
      </c>
      <c r="AE160" s="5">
        <v>6.1100000000000002E-2</v>
      </c>
      <c r="AH160" s="5">
        <v>4.8203971640708741E-2</v>
      </c>
      <c r="AI160" s="5">
        <v>7.085426845792225E-3</v>
      </c>
      <c r="AL160" s="5">
        <f>IFERROR(Table2[[#This Row],[Resultat d''exploitation 2023 (Dhs)]]/Table2[[#This Row],[Charges personnel 2023]], "")</f>
        <v>0.51594806231354029</v>
      </c>
      <c r="AM160" s="5">
        <f>IFERROR(Table2[[#This Row],[Resultat d''exploitation 2022 (Dhs)]]/Table2[[#This Row],[Charges personnel 2022]], "")</f>
        <v>6.613423005110533E-2</v>
      </c>
      <c r="AN160" s="5" t="str">
        <f>IFERROR(Table2[[#This Row],[Resultat d''exploitation 2021 (Dhs)]]/Table2[[#This Row],[Charges personnel 2021]], "")</f>
        <v/>
      </c>
      <c r="AO160" s="5" t="str">
        <f>IFERROR(Table2[[#This Row],[Resultat d''exploitation 2020 (Dhs)]]/Table2[[#This Row],[Charges personnel 2020]], "")</f>
        <v/>
      </c>
      <c r="AP160" s="5">
        <v>9.3427953628819546E-2</v>
      </c>
      <c r="AQ160" s="5">
        <v>0.1071370580759306</v>
      </c>
      <c r="BE160" t="s">
        <v>10979</v>
      </c>
      <c r="BH160"/>
      <c r="BJ160" s="5">
        <v>0.2168000014125635</v>
      </c>
      <c r="BK160" t="s">
        <v>209</v>
      </c>
      <c r="BL160" s="5">
        <v>7.2782017282894369</v>
      </c>
      <c r="BM160" t="s">
        <v>210</v>
      </c>
      <c r="BN160" s="5">
        <v>-0.19129999646099169</v>
      </c>
      <c r="BO160" t="s">
        <v>211</v>
      </c>
      <c r="BP160" s="5">
        <v>6.1100016643639732E-2</v>
      </c>
      <c r="BQ160" t="s">
        <v>405</v>
      </c>
      <c r="BR160" s="5">
        <v>5.8032558503282434</v>
      </c>
      <c r="BS160" t="s">
        <v>213</v>
      </c>
      <c r="BT160" s="5">
        <v>6.8015282239596742</v>
      </c>
      <c r="BU160" t="s">
        <v>406</v>
      </c>
      <c r="BV160" s="5">
        <v>-0.12795856721579069</v>
      </c>
      <c r="BW160" t="s">
        <v>407</v>
      </c>
    </row>
    <row r="161" spans="1:75" x14ac:dyDescent="0.3">
      <c r="A161" t="s">
        <v>1203</v>
      </c>
      <c r="B161" t="s">
        <v>1203</v>
      </c>
      <c r="C161" t="s">
        <v>1204</v>
      </c>
      <c r="E161" t="s">
        <v>411</v>
      </c>
      <c r="F161" s="4">
        <v>633866848</v>
      </c>
      <c r="G161" s="4">
        <v>257564749</v>
      </c>
      <c r="H161" s="4">
        <v>181219976</v>
      </c>
      <c r="I161" s="4">
        <v>124165793.76498801</v>
      </c>
      <c r="J161" s="5">
        <v>1.4610000000000001</v>
      </c>
      <c r="K161" s="5">
        <v>0.42128232596168103</v>
      </c>
      <c r="L161" s="5">
        <v>0.45950000000000002</v>
      </c>
      <c r="M161" s="4">
        <v>4408637</v>
      </c>
      <c r="N161" s="4">
        <v>3630599</v>
      </c>
      <c r="O161" s="4">
        <v>1565987</v>
      </c>
      <c r="P161" s="4">
        <v>1571960.4497088939</v>
      </c>
      <c r="Q161" s="5">
        <v>0.21429999999999999</v>
      </c>
      <c r="R161" s="5">
        <v>1.3184094120832419</v>
      </c>
      <c r="S161" s="5">
        <v>-3.8E-3</v>
      </c>
      <c r="T161" s="4">
        <v>2736050</v>
      </c>
      <c r="U161" s="4">
        <v>2096429</v>
      </c>
      <c r="V161" s="4">
        <v>4800796</v>
      </c>
      <c r="X161" s="5">
        <v>0.30509999999999998</v>
      </c>
      <c r="Y161" s="5">
        <v>-0.5633163750344734</v>
      </c>
      <c r="AA161" s="4">
        <v>2529214</v>
      </c>
      <c r="AB161" s="4">
        <v>1633753</v>
      </c>
      <c r="AC161" s="4">
        <v>1564587</v>
      </c>
      <c r="AD161" s="4">
        <v>1038971.37924165</v>
      </c>
      <c r="AE161" s="5">
        <v>0.54810000000000003</v>
      </c>
      <c r="AF161" s="5">
        <v>4.4207193336004973E-2</v>
      </c>
      <c r="AG161" s="5">
        <v>0.50590000000000002</v>
      </c>
      <c r="AH161" s="5">
        <v>6.9551468323517688E-3</v>
      </c>
      <c r="AI161" s="5">
        <v>1.409586915172154E-2</v>
      </c>
      <c r="AJ161" s="5">
        <v>8.6413597141189336E-3</v>
      </c>
      <c r="AK161" s="5">
        <v>1.26601731607675E-2</v>
      </c>
      <c r="AL161" s="5">
        <f>IFERROR(Table2[[#This Row],[Resultat d''exploitation 2023 (Dhs)]]/Table2[[#This Row],[Charges personnel 2023]], "")</f>
        <v>1.7430857966150748</v>
      </c>
      <c r="AM161" s="5">
        <f>IFERROR(Table2[[#This Row],[Resultat d''exploitation 2022 (Dhs)]]/Table2[[#This Row],[Charges personnel 2022]], "")</f>
        <v>2.2222447334450188</v>
      </c>
      <c r="AN161" s="5">
        <f>IFERROR(Table2[[#This Row],[Resultat d''exploitation 2021 (Dhs)]]/Table2[[#This Row],[Charges personnel 2021]], "")</f>
        <v>1.0008948048270885</v>
      </c>
      <c r="AO161" s="5">
        <f>IFERROR(Table2[[#This Row],[Resultat d''exploitation 2020 (Dhs)]]/Table2[[#This Row],[Charges personnel 2020]], "")</f>
        <v>1.5129968747130216</v>
      </c>
      <c r="AP161" s="5">
        <v>3.9901345337435912E-3</v>
      </c>
      <c r="AQ161" s="5">
        <v>6.343076862587279E-3</v>
      </c>
      <c r="AR161" s="5">
        <v>8.6336342964751303E-3</v>
      </c>
      <c r="AS161" s="5">
        <v>8.367613557145534E-3</v>
      </c>
      <c r="AT161">
        <v>1614592000047</v>
      </c>
      <c r="AU161">
        <v>32309</v>
      </c>
      <c r="AV161" t="s">
        <v>171</v>
      </c>
      <c r="AW161" t="s">
        <v>1205</v>
      </c>
      <c r="AX161" t="s">
        <v>1206</v>
      </c>
      <c r="AY161" t="s">
        <v>122</v>
      </c>
      <c r="AZ161">
        <v>1000000</v>
      </c>
      <c r="BA161">
        <v>2016</v>
      </c>
      <c r="BB161">
        <v>9</v>
      </c>
      <c r="BC161" t="s">
        <v>1207</v>
      </c>
      <c r="BD161" t="s">
        <v>1208</v>
      </c>
      <c r="BE161" t="s">
        <v>354</v>
      </c>
      <c r="BH161" t="s">
        <v>127</v>
      </c>
      <c r="BI161" t="s">
        <v>144</v>
      </c>
      <c r="BJ161" s="5">
        <v>0.72186337986770055</v>
      </c>
      <c r="BL161" s="5">
        <v>0.41022229168293478</v>
      </c>
      <c r="BN161" s="5">
        <v>-0.24507225139599001</v>
      </c>
      <c r="BO161" t="s">
        <v>177</v>
      </c>
      <c r="BP161" s="5">
        <v>0.34522211284455517</v>
      </c>
      <c r="BR161" s="5">
        <v>-0.1809906011292898</v>
      </c>
      <c r="BT161" s="5">
        <v>4.8319291080439308E-2</v>
      </c>
      <c r="BV161" s="5">
        <v>-0.21874050602788511</v>
      </c>
    </row>
    <row r="162" spans="1:75" x14ac:dyDescent="0.3">
      <c r="A162" t="s">
        <v>1209</v>
      </c>
      <c r="C162" t="s">
        <v>1210</v>
      </c>
      <c r="E162" t="s">
        <v>78</v>
      </c>
      <c r="F162" s="4">
        <v>633222519</v>
      </c>
      <c r="M162" s="4">
        <v>105658088</v>
      </c>
      <c r="T162" s="4">
        <v>226728056</v>
      </c>
      <c r="AA162" s="4">
        <v>25000530</v>
      </c>
      <c r="AH162" s="5">
        <v>0.1668577551014101</v>
      </c>
      <c r="AL162" s="5">
        <f>IFERROR(Table2[[#This Row],[Resultat d''exploitation 2023 (Dhs)]]/Table2[[#This Row],[Charges personnel 2023]], "")</f>
        <v>4.2262339238408142</v>
      </c>
      <c r="AM162" s="5" t="str">
        <f>IFERROR(Table2[[#This Row],[Resultat d''exploitation 2022 (Dhs)]]/Table2[[#This Row],[Charges personnel 2022]], "")</f>
        <v/>
      </c>
      <c r="AN162" s="5" t="str">
        <f>IFERROR(Table2[[#This Row],[Resultat d''exploitation 2021 (Dhs)]]/Table2[[#This Row],[Charges personnel 2021]], "")</f>
        <v/>
      </c>
      <c r="AO162" s="5" t="str">
        <f>IFERROR(Table2[[#This Row],[Resultat d''exploitation 2020 (Dhs)]]/Table2[[#This Row],[Charges personnel 2020]], "")</f>
        <v/>
      </c>
      <c r="AP162" s="5">
        <v>3.9481429118284408E-2</v>
      </c>
      <c r="AT162">
        <v>1526939000072</v>
      </c>
      <c r="AU162">
        <v>17136</v>
      </c>
      <c r="AV162" t="s">
        <v>653</v>
      </c>
      <c r="AW162" t="s">
        <v>1211</v>
      </c>
      <c r="AX162" t="s">
        <v>1212</v>
      </c>
      <c r="AY162" t="s">
        <v>82</v>
      </c>
      <c r="AZ162">
        <v>100000000</v>
      </c>
      <c r="BA162">
        <v>1976</v>
      </c>
      <c r="BB162">
        <v>49</v>
      </c>
      <c r="BC162" t="s">
        <v>1213</v>
      </c>
      <c r="BD162" t="s">
        <v>1214</v>
      </c>
      <c r="BE162" t="s">
        <v>11011</v>
      </c>
      <c r="BF162" t="s">
        <v>1216</v>
      </c>
      <c r="BH162" t="s">
        <v>223</v>
      </c>
      <c r="BI162" t="s">
        <v>89</v>
      </c>
      <c r="BK162" t="s">
        <v>264</v>
      </c>
      <c r="BM162" t="s">
        <v>265</v>
      </c>
      <c r="BO162" t="s">
        <v>304</v>
      </c>
      <c r="BQ162" t="s">
        <v>212</v>
      </c>
      <c r="BS162" t="s">
        <v>266</v>
      </c>
      <c r="BU162" t="s">
        <v>214</v>
      </c>
      <c r="BV162" s="5"/>
      <c r="BW162" t="s">
        <v>267</v>
      </c>
    </row>
    <row r="163" spans="1:75" x14ac:dyDescent="0.3">
      <c r="A163" t="s">
        <v>1217</v>
      </c>
      <c r="B163" t="s">
        <v>1217</v>
      </c>
      <c r="C163" t="s">
        <v>1218</v>
      </c>
      <c r="E163" t="s">
        <v>78</v>
      </c>
      <c r="F163" s="4">
        <v>630581305</v>
      </c>
      <c r="G163" s="4">
        <v>728574586</v>
      </c>
      <c r="H163" s="4">
        <v>705147992</v>
      </c>
      <c r="I163" s="4">
        <v>371325956.81937861</v>
      </c>
      <c r="J163" s="5">
        <v>-0.13450000000000001</v>
      </c>
      <c r="K163" s="5">
        <v>3.32222374108384E-2</v>
      </c>
      <c r="L163" s="5">
        <v>0.89900000000000002</v>
      </c>
      <c r="M163" s="4">
        <v>30415573</v>
      </c>
      <c r="N163" s="4">
        <v>57139907</v>
      </c>
      <c r="O163" s="4">
        <v>34557610</v>
      </c>
      <c r="P163" s="4">
        <v>25630505.080471709</v>
      </c>
      <c r="Q163" s="5">
        <v>-0.4677</v>
      </c>
      <c r="R163" s="5">
        <v>0.65346813625132061</v>
      </c>
      <c r="S163" s="5">
        <v>0.3483</v>
      </c>
      <c r="T163" s="4">
        <v>368475860</v>
      </c>
      <c r="U163" s="4">
        <v>370439187</v>
      </c>
      <c r="V163" s="4">
        <v>352305750</v>
      </c>
      <c r="W163" s="4">
        <v>218551954.09429279</v>
      </c>
      <c r="X163" s="5">
        <v>-5.3E-3</v>
      </c>
      <c r="Y163" s="5">
        <v>5.1470738130161002E-2</v>
      </c>
      <c r="Z163" s="5">
        <v>0.61199999999999999</v>
      </c>
      <c r="AA163" s="4">
        <v>15480446</v>
      </c>
      <c r="AB163" s="4">
        <v>17913036</v>
      </c>
      <c r="AC163" s="4">
        <v>17601528</v>
      </c>
      <c r="AD163" s="4">
        <v>11935666.91530481</v>
      </c>
      <c r="AE163" s="5">
        <v>-0.1358</v>
      </c>
      <c r="AF163" s="5">
        <v>1.7697781692589419E-2</v>
      </c>
      <c r="AG163" s="5">
        <v>0.47470000000000001</v>
      </c>
      <c r="AH163" s="5">
        <v>4.8234181316238037E-2</v>
      </c>
      <c r="AI163" s="5">
        <v>7.8426983452316024E-2</v>
      </c>
      <c r="AJ163" s="5">
        <v>4.900759896087175E-2</v>
      </c>
      <c r="AK163" s="5">
        <v>6.9024275329448534E-2</v>
      </c>
      <c r="AL163" s="5">
        <f>IFERROR(Table2[[#This Row],[Resultat d''exploitation 2023 (Dhs)]]/Table2[[#This Row],[Charges personnel 2023]], "")</f>
        <v>1.9647736893368577</v>
      </c>
      <c r="AM163" s="5">
        <f>IFERROR(Table2[[#This Row],[Resultat d''exploitation 2022 (Dhs)]]/Table2[[#This Row],[Charges personnel 2022]], "")</f>
        <v>3.1898505088696298</v>
      </c>
      <c r="AN163" s="5">
        <f>IFERROR(Table2[[#This Row],[Resultat d''exploitation 2021 (Dhs)]]/Table2[[#This Row],[Charges personnel 2021]], "")</f>
        <v>1.9633301154308875</v>
      </c>
      <c r="AO163" s="5">
        <f>IFERROR(Table2[[#This Row],[Resultat d''exploitation 2020 (Dhs)]]/Table2[[#This Row],[Charges personnel 2020]], "")</f>
        <v>2.1473877632766669</v>
      </c>
      <c r="AP163" s="5">
        <v>2.4549484542679231E-2</v>
      </c>
      <c r="AQ163" s="5">
        <v>2.4586413449233319E-2</v>
      </c>
      <c r="AR163" s="5">
        <v>2.4961466528575178E-2</v>
      </c>
      <c r="AS163" s="5">
        <v>3.214336810047079E-2</v>
      </c>
      <c r="AT163">
        <v>1535116000065</v>
      </c>
      <c r="AU163">
        <v>57093</v>
      </c>
      <c r="AV163" t="s">
        <v>92</v>
      </c>
      <c r="AW163" t="s">
        <v>692</v>
      </c>
      <c r="AX163" t="s">
        <v>1219</v>
      </c>
      <c r="AY163" t="s">
        <v>122</v>
      </c>
      <c r="AZ163">
        <v>90000000</v>
      </c>
      <c r="BA163">
        <v>1990</v>
      </c>
      <c r="BB163">
        <v>35</v>
      </c>
      <c r="BC163" t="s">
        <v>1220</v>
      </c>
      <c r="BD163" t="s">
        <v>1221</v>
      </c>
      <c r="BE163" t="s">
        <v>1222</v>
      </c>
      <c r="BH163" t="s">
        <v>138</v>
      </c>
      <c r="BI163" t="s">
        <v>1223</v>
      </c>
      <c r="BJ163" s="5">
        <v>0.1930590168921387</v>
      </c>
      <c r="BL163" s="5">
        <v>5.8716332016137678E-2</v>
      </c>
      <c r="BN163" s="5">
        <v>0.19019498432193421</v>
      </c>
      <c r="BP163" s="5">
        <v>9.0550026727996169E-2</v>
      </c>
      <c r="BR163" s="5">
        <v>-0.11260355353246231</v>
      </c>
      <c r="BT163" s="5">
        <v>-2.9190494641836762E-2</v>
      </c>
      <c r="BV163" s="5">
        <v>-8.5921139451402229E-2</v>
      </c>
    </row>
    <row r="164" spans="1:75" x14ac:dyDescent="0.3">
      <c r="A164" t="s">
        <v>1224</v>
      </c>
      <c r="B164" t="s">
        <v>1224</v>
      </c>
      <c r="C164" t="s">
        <v>1225</v>
      </c>
      <c r="E164" t="s">
        <v>78</v>
      </c>
      <c r="F164" s="4">
        <v>629882731</v>
      </c>
      <c r="G164" s="4">
        <v>574396070</v>
      </c>
      <c r="H164" s="4">
        <v>523365172</v>
      </c>
      <c r="I164" s="4">
        <v>366913328.65956253</v>
      </c>
      <c r="J164" s="5">
        <v>9.6600000000000005E-2</v>
      </c>
      <c r="K164" s="5">
        <v>9.7505338012824405E-2</v>
      </c>
      <c r="L164" s="5">
        <v>0.4264</v>
      </c>
      <c r="M164" s="4">
        <v>35773976</v>
      </c>
      <c r="N164" s="4">
        <v>34694962</v>
      </c>
      <c r="O164" s="4">
        <v>23124119</v>
      </c>
      <c r="P164" s="4">
        <v>17654694.609864101</v>
      </c>
      <c r="Q164" s="5">
        <v>3.1099999999999999E-2</v>
      </c>
      <c r="R164" s="5">
        <v>0.50037984149796155</v>
      </c>
      <c r="S164" s="5">
        <v>0.30980000000000002</v>
      </c>
      <c r="T164" s="4">
        <v>134793781</v>
      </c>
      <c r="U164" s="4">
        <v>127175942</v>
      </c>
      <c r="V164" s="4">
        <v>0</v>
      </c>
      <c r="X164" s="5">
        <v>5.9900000000000002E-2</v>
      </c>
      <c r="AA164" s="4">
        <v>14167908</v>
      </c>
      <c r="AB164" s="4">
        <v>13981948</v>
      </c>
      <c r="AC164" s="4">
        <v>13765830</v>
      </c>
      <c r="AD164" s="4">
        <v>11772710.16847687</v>
      </c>
      <c r="AE164" s="5">
        <v>1.3299999999999999E-2</v>
      </c>
      <c r="AF164" s="5">
        <v>1.5699598208026681E-2</v>
      </c>
      <c r="AG164" s="5">
        <v>0.16930000000000001</v>
      </c>
      <c r="AH164" s="5">
        <v>5.6794660719155357E-2</v>
      </c>
      <c r="AI164" s="5">
        <v>6.0402505887618627E-2</v>
      </c>
      <c r="AJ164" s="5">
        <v>4.4183526602721658E-2</v>
      </c>
      <c r="AK164" s="5">
        <v>4.8116798248680863E-2</v>
      </c>
      <c r="AL164" s="5">
        <f>IFERROR(Table2[[#This Row],[Resultat d''exploitation 2023 (Dhs)]]/Table2[[#This Row],[Charges personnel 2023]], "")</f>
        <v>2.5250005858310205</v>
      </c>
      <c r="AM164" s="5">
        <f>IFERROR(Table2[[#This Row],[Resultat d''exploitation 2022 (Dhs)]]/Table2[[#This Row],[Charges personnel 2022]], "")</f>
        <v>2.481411173893652</v>
      </c>
      <c r="AN164" s="5">
        <f>IFERROR(Table2[[#This Row],[Resultat d''exploitation 2021 (Dhs)]]/Table2[[#This Row],[Charges personnel 2021]], "")</f>
        <v>1.6798201779333319</v>
      </c>
      <c r="AO164" s="5">
        <f>IFERROR(Table2[[#This Row],[Resultat d''exploitation 2020 (Dhs)]]/Table2[[#This Row],[Charges personnel 2020]], "")</f>
        <v>1.4996287479443002</v>
      </c>
      <c r="AP164" s="5">
        <v>2.2492929719643319E-2</v>
      </c>
      <c r="AQ164" s="5">
        <v>2.434199802237505E-2</v>
      </c>
      <c r="AR164" s="5">
        <v>2.6302533558729049E-2</v>
      </c>
      <c r="AS164" s="5">
        <v>3.208580678027121E-2</v>
      </c>
      <c r="AT164">
        <v>1537116000094</v>
      </c>
      <c r="AU164">
        <v>11555</v>
      </c>
      <c r="AV164" t="s">
        <v>218</v>
      </c>
      <c r="AW164" t="s">
        <v>1226</v>
      </c>
      <c r="AX164" t="s">
        <v>1227</v>
      </c>
      <c r="AY164" t="s">
        <v>122</v>
      </c>
      <c r="AZ164">
        <v>10000000</v>
      </c>
      <c r="BA164">
        <v>1995</v>
      </c>
      <c r="BB164">
        <v>30</v>
      </c>
      <c r="BC164" t="s">
        <v>1228</v>
      </c>
      <c r="BD164" t="s">
        <v>1229</v>
      </c>
      <c r="BE164" t="s">
        <v>1230</v>
      </c>
      <c r="BH164" t="s">
        <v>488</v>
      </c>
      <c r="BI164" t="s">
        <v>882</v>
      </c>
      <c r="BJ164" s="5">
        <v>0.19738019667988399</v>
      </c>
      <c r="BL164" s="5">
        <v>0.26542283516182108</v>
      </c>
      <c r="BO164" t="s">
        <v>88</v>
      </c>
      <c r="BP164" s="5">
        <v>6.3676975631953292E-2</v>
      </c>
      <c r="BR164" s="5">
        <v>5.6826260088989937E-2</v>
      </c>
      <c r="BT164" s="5">
        <v>0.18966835247139399</v>
      </c>
      <c r="BV164" s="5">
        <v>-0.11166313040641999</v>
      </c>
    </row>
    <row r="165" spans="1:75" x14ac:dyDescent="0.3">
      <c r="A165" t="s">
        <v>1231</v>
      </c>
      <c r="B165" t="s">
        <v>1231</v>
      </c>
      <c r="C165" t="s">
        <v>1232</v>
      </c>
      <c r="E165" t="s">
        <v>411</v>
      </c>
      <c r="F165" s="4">
        <v>628160780</v>
      </c>
      <c r="H165" s="4">
        <v>471346475</v>
      </c>
      <c r="M165" s="4">
        <v>11930612</v>
      </c>
      <c r="O165" s="4">
        <v>195086</v>
      </c>
      <c r="V165" s="4">
        <v>0</v>
      </c>
      <c r="AA165" s="4">
        <v>589647190</v>
      </c>
      <c r="AC165" s="4">
        <v>443833307</v>
      </c>
      <c r="AH165" s="5">
        <v>1.8992927256617331E-2</v>
      </c>
      <c r="AJ165" s="5">
        <v>4.1389086446440488E-4</v>
      </c>
      <c r="AL165" s="5">
        <f>IFERROR(Table2[[#This Row],[Resultat d''exploitation 2023 (Dhs)]]/Table2[[#This Row],[Charges personnel 2023]], "")</f>
        <v>2.0233475546623057E-2</v>
      </c>
      <c r="AM165" s="5" t="str">
        <f>IFERROR(Table2[[#This Row],[Resultat d''exploitation 2022 (Dhs)]]/Table2[[#This Row],[Charges personnel 2022]], "")</f>
        <v/>
      </c>
      <c r="AN165" s="5">
        <f>IFERROR(Table2[[#This Row],[Resultat d''exploitation 2021 (Dhs)]]/Table2[[#This Row],[Charges personnel 2021]], "")</f>
        <v>4.3954790441177956E-4</v>
      </c>
      <c r="AO165" s="5" t="str">
        <f>IFERROR(Table2[[#This Row],[Resultat d''exploitation 2020 (Dhs)]]/Table2[[#This Row],[Charges personnel 2020]], "")</f>
        <v/>
      </c>
      <c r="AP165" s="5">
        <v>0.93868832434906235</v>
      </c>
      <c r="AR165" s="5">
        <v>0.94162856951460172</v>
      </c>
      <c r="AT165">
        <v>1524190000090</v>
      </c>
      <c r="AU165">
        <v>88813</v>
      </c>
      <c r="AV165" t="s">
        <v>92</v>
      </c>
      <c r="AW165" t="s">
        <v>1233</v>
      </c>
      <c r="AX165" t="s">
        <v>1234</v>
      </c>
      <c r="AY165" t="s">
        <v>122</v>
      </c>
      <c r="AZ165">
        <v>6400000</v>
      </c>
      <c r="BA165">
        <v>1997</v>
      </c>
      <c r="BB165">
        <v>28</v>
      </c>
      <c r="BC165" t="s">
        <v>1235</v>
      </c>
      <c r="BD165" t="s">
        <v>1236</v>
      </c>
      <c r="BE165" t="s">
        <v>1237</v>
      </c>
      <c r="BG165" t="s">
        <v>1238</v>
      </c>
      <c r="BH165" t="s">
        <v>127</v>
      </c>
      <c r="BI165" t="s">
        <v>1239</v>
      </c>
      <c r="BJ165" s="5">
        <v>0.3326943412486536</v>
      </c>
      <c r="BK165" t="s">
        <v>1197</v>
      </c>
      <c r="BL165" s="5">
        <v>60.155654429328607</v>
      </c>
      <c r="BM165" t="s">
        <v>1198</v>
      </c>
      <c r="BO165" t="s">
        <v>389</v>
      </c>
      <c r="BP165" s="5">
        <v>0.32853298907555839</v>
      </c>
      <c r="BQ165" t="s">
        <v>198</v>
      </c>
      <c r="BR165" s="5">
        <v>44.888732724736769</v>
      </c>
      <c r="BS165" t="s">
        <v>1200</v>
      </c>
      <c r="BT165" s="5">
        <v>45.032469597825283</v>
      </c>
      <c r="BU165" t="s">
        <v>200</v>
      </c>
      <c r="BV165" s="5">
        <v>-3.1225105744774329E-3</v>
      </c>
      <c r="BW165" t="s">
        <v>1201</v>
      </c>
    </row>
    <row r="166" spans="1:75" x14ac:dyDescent="0.3">
      <c r="A166" t="s">
        <v>1240</v>
      </c>
      <c r="B166" t="s">
        <v>1240</v>
      </c>
      <c r="F166" s="4">
        <v>627864697</v>
      </c>
      <c r="G166" s="4">
        <v>498028632</v>
      </c>
      <c r="H166" s="4">
        <v>321404477</v>
      </c>
      <c r="I166" s="4">
        <v>315721490.1768173</v>
      </c>
      <c r="J166" s="5">
        <v>0.26069999999999999</v>
      </c>
      <c r="K166" s="5">
        <v>0.54953856476616536</v>
      </c>
      <c r="L166" s="5">
        <v>1.7999999999999999E-2</v>
      </c>
      <c r="M166" s="4">
        <v>15373148</v>
      </c>
      <c r="N166" s="4">
        <v>10455078</v>
      </c>
      <c r="O166" s="4">
        <v>7571436</v>
      </c>
      <c r="P166" s="4">
        <v>4059098.268375061</v>
      </c>
      <c r="Q166" s="5">
        <v>0.47039999999999998</v>
      </c>
      <c r="R166" s="5">
        <v>0.38085800368648692</v>
      </c>
      <c r="S166" s="5">
        <v>0.86529999999999996</v>
      </c>
      <c r="T166" s="4">
        <v>16435799</v>
      </c>
      <c r="U166" s="4">
        <v>40803870</v>
      </c>
      <c r="V166" s="4">
        <v>15827808</v>
      </c>
      <c r="W166" s="4">
        <v>25284038.33865815</v>
      </c>
      <c r="X166" s="5">
        <v>-0.59719999999999995</v>
      </c>
      <c r="Y166" s="5">
        <v>1.577986162076265</v>
      </c>
      <c r="Z166" s="5">
        <v>-0.374</v>
      </c>
      <c r="AA166" s="4">
        <v>4762518</v>
      </c>
      <c r="AB166" s="4">
        <v>4936786</v>
      </c>
      <c r="AC166" s="4">
        <v>4601353</v>
      </c>
      <c r="AD166" s="4">
        <v>4175835.3752609128</v>
      </c>
      <c r="AE166" s="5">
        <v>-3.5299999999999998E-2</v>
      </c>
      <c r="AF166" s="5">
        <v>7.2898775642729438E-2</v>
      </c>
      <c r="AG166" s="5">
        <v>0.1019</v>
      </c>
      <c r="AH166" s="5">
        <v>2.4484810299821649E-2</v>
      </c>
      <c r="AI166" s="5">
        <v>2.0992925563364E-2</v>
      </c>
      <c r="AJ166" s="5">
        <v>2.3557344535682988E-2</v>
      </c>
      <c r="AK166" s="5">
        <v>1.285657896173553E-2</v>
      </c>
      <c r="AL166" s="5">
        <f>IFERROR(Table2[[#This Row],[Resultat d''exploitation 2023 (Dhs)]]/Table2[[#This Row],[Charges personnel 2023]], "")</f>
        <v>3.2279453851932947</v>
      </c>
      <c r="AM166" s="5">
        <f>IFERROR(Table2[[#This Row],[Resultat d''exploitation 2022 (Dhs)]]/Table2[[#This Row],[Charges personnel 2022]], "")</f>
        <v>2.1177904004751271</v>
      </c>
      <c r="AN166" s="5">
        <f>IFERROR(Table2[[#This Row],[Resultat d''exploitation 2021 (Dhs)]]/Table2[[#This Row],[Charges personnel 2021]], "")</f>
        <v>1.6454803619717939</v>
      </c>
      <c r="AO166" s="5">
        <f>IFERROR(Table2[[#This Row],[Resultat d''exploitation 2020 (Dhs)]]/Table2[[#This Row],[Charges personnel 2020]], "")</f>
        <v>0.97204460990549513</v>
      </c>
      <c r="AP166" s="5">
        <v>7.5852616379863116E-3</v>
      </c>
      <c r="AQ166" s="5">
        <v>9.9126549816517372E-3</v>
      </c>
      <c r="AR166" s="5">
        <v>1.4316393607672119E-2</v>
      </c>
      <c r="AS166" s="5">
        <v>1.322632606643998E-2</v>
      </c>
      <c r="BE166" t="s">
        <v>10979</v>
      </c>
      <c r="BH166"/>
      <c r="BJ166" s="5">
        <v>0.25753661846471942</v>
      </c>
      <c r="BL166" s="5">
        <v>0.5587545980887727</v>
      </c>
      <c r="BN166" s="5">
        <v>-0.13374026728071711</v>
      </c>
      <c r="BP166" s="5">
        <v>4.4795003493738987E-2</v>
      </c>
      <c r="BR166" s="5">
        <v>0.23953018560350081</v>
      </c>
      <c r="BT166" s="5">
        <v>0.49192386341471811</v>
      </c>
      <c r="BV166" s="5">
        <v>-0.16917329630584371</v>
      </c>
    </row>
    <row r="167" spans="1:75" x14ac:dyDescent="0.3">
      <c r="A167" t="s">
        <v>1241</v>
      </c>
      <c r="B167" t="s">
        <v>1241</v>
      </c>
      <c r="C167" t="s">
        <v>1242</v>
      </c>
      <c r="E167" t="s">
        <v>78</v>
      </c>
      <c r="F167" s="4">
        <v>625247881</v>
      </c>
      <c r="G167" s="4">
        <v>598896437</v>
      </c>
      <c r="H167" s="4">
        <v>584079361</v>
      </c>
      <c r="I167" s="4">
        <v>411613362.22692043</v>
      </c>
      <c r="J167" s="5">
        <v>4.3999999999999997E-2</v>
      </c>
      <c r="K167" s="5">
        <v>2.53682581329902E-2</v>
      </c>
      <c r="L167" s="5">
        <v>0.41899999999999998</v>
      </c>
      <c r="M167" s="4">
        <v>-2601892</v>
      </c>
      <c r="N167" s="4">
        <v>54093388</v>
      </c>
      <c r="O167" s="4">
        <v>47700767</v>
      </c>
      <c r="P167" s="4">
        <v>8471702.3052605409</v>
      </c>
      <c r="Q167" s="5">
        <v>-1.0481</v>
      </c>
      <c r="R167" s="5">
        <v>0.1340150568228809</v>
      </c>
      <c r="S167" s="5">
        <v>4.6306000000000003</v>
      </c>
      <c r="T167" s="4">
        <v>60750379</v>
      </c>
      <c r="U167" s="4">
        <v>93132575</v>
      </c>
      <c r="V167" s="4">
        <v>64258667</v>
      </c>
      <c r="W167" s="4">
        <v>61793121.453985959</v>
      </c>
      <c r="X167" s="5">
        <v>-0.34770000000000001</v>
      </c>
      <c r="Y167" s="5">
        <v>0.44933873278136938</v>
      </c>
      <c r="Z167" s="5">
        <v>3.9899999999999998E-2</v>
      </c>
      <c r="AA167" s="4">
        <v>14210077</v>
      </c>
      <c r="AB167" s="4">
        <v>15051453</v>
      </c>
      <c r="AC167" s="4">
        <v>17785676</v>
      </c>
      <c r="AD167" s="4">
        <v>23282728.105773009</v>
      </c>
      <c r="AE167" s="5">
        <v>-5.5899999999999998E-2</v>
      </c>
      <c r="AF167" s="5">
        <v>-0.1537317445791771</v>
      </c>
      <c r="AG167" s="5">
        <v>-0.2361</v>
      </c>
      <c r="AH167" s="5">
        <v>-4.1613767580285493E-3</v>
      </c>
      <c r="AI167" s="5">
        <v>9.0321772944526632E-2</v>
      </c>
      <c r="AJ167" s="5">
        <v>8.1668297469596779E-2</v>
      </c>
      <c r="AK167" s="5">
        <v>2.0581698950264241E-2</v>
      </c>
      <c r="AL167" s="5">
        <f>IFERROR(Table2[[#This Row],[Resultat d''exploitation 2023 (Dhs)]]/Table2[[#This Row],[Charges personnel 2023]], "")</f>
        <v>-0.18310189311430192</v>
      </c>
      <c r="AM167" s="5">
        <f>IFERROR(Table2[[#This Row],[Resultat d''exploitation 2022 (Dhs)]]/Table2[[#This Row],[Charges personnel 2022]], "")</f>
        <v>3.5938980774812905</v>
      </c>
      <c r="AN167" s="5">
        <f>IFERROR(Table2[[#This Row],[Resultat d''exploitation 2021 (Dhs)]]/Table2[[#This Row],[Charges personnel 2021]], "")</f>
        <v>2.6819766085922176</v>
      </c>
      <c r="AO167" s="5">
        <f>IFERROR(Table2[[#This Row],[Resultat d''exploitation 2020 (Dhs)]]/Table2[[#This Row],[Charges personnel 2020]], "")</f>
        <v>0.36386209840933381</v>
      </c>
      <c r="AP167" s="5">
        <v>2.2727109410227649E-2</v>
      </c>
      <c r="AQ167" s="5">
        <v>2.5131979537891289E-2</v>
      </c>
      <c r="AR167" s="5">
        <v>3.045078663548257E-2</v>
      </c>
      <c r="AS167" s="5">
        <v>5.6564558496857917E-2</v>
      </c>
      <c r="AT167">
        <v>1526682000027</v>
      </c>
      <c r="AU167">
        <v>82987</v>
      </c>
      <c r="AV167" t="s">
        <v>92</v>
      </c>
      <c r="AW167" t="s">
        <v>1243</v>
      </c>
      <c r="AX167" t="s">
        <v>1244</v>
      </c>
      <c r="AY167" t="s">
        <v>82</v>
      </c>
      <c r="AZ167">
        <v>71500000</v>
      </c>
      <c r="BA167">
        <v>1996</v>
      </c>
      <c r="BB167">
        <v>29</v>
      </c>
      <c r="BC167" t="s">
        <v>1245</v>
      </c>
      <c r="BD167" t="s">
        <v>1246</v>
      </c>
      <c r="BE167" t="s">
        <v>11012</v>
      </c>
      <c r="BF167" t="s">
        <v>1247</v>
      </c>
      <c r="BG167" t="s">
        <v>1248</v>
      </c>
      <c r="BH167" t="s">
        <v>223</v>
      </c>
      <c r="BI167" t="s">
        <v>178</v>
      </c>
      <c r="BJ167" s="5">
        <v>0.14953161839148391</v>
      </c>
      <c r="BM167" t="s">
        <v>87</v>
      </c>
      <c r="BN167" s="5">
        <v>-5.6568507731954432E-3</v>
      </c>
      <c r="BP167" s="5">
        <v>-0.15175588567660089</v>
      </c>
      <c r="BS167" t="s">
        <v>87</v>
      </c>
      <c r="BU167" t="s">
        <v>87</v>
      </c>
      <c r="BV167" s="5">
        <v>-0.26209588257317379</v>
      </c>
    </row>
    <row r="168" spans="1:75" x14ac:dyDescent="0.3">
      <c r="A168" t="s">
        <v>1249</v>
      </c>
      <c r="B168" t="s">
        <v>1249</v>
      </c>
      <c r="C168" t="s">
        <v>1250</v>
      </c>
      <c r="E168" t="s">
        <v>411</v>
      </c>
      <c r="F168" s="4">
        <v>624698271</v>
      </c>
      <c r="G168" s="4">
        <v>455020956</v>
      </c>
      <c r="H168" s="4">
        <v>265641231</v>
      </c>
      <c r="I168" s="4">
        <v>154111058.18878001</v>
      </c>
      <c r="J168" s="5">
        <v>0.37290000000000001</v>
      </c>
      <c r="K168" s="5">
        <v>0.71291540205217618</v>
      </c>
      <c r="L168" s="5">
        <v>0.72370000000000001</v>
      </c>
      <c r="M168" s="4">
        <v>18919360</v>
      </c>
      <c r="N168" s="4">
        <v>4658449</v>
      </c>
      <c r="O168" s="4">
        <v>5348218</v>
      </c>
      <c r="P168" s="4">
        <v>3641463.879621434</v>
      </c>
      <c r="Q168" s="5">
        <v>3.0613000000000001</v>
      </c>
      <c r="R168" s="5">
        <v>-0.12897174348540019</v>
      </c>
      <c r="S168" s="5">
        <v>0.46870000000000001</v>
      </c>
      <c r="T168" s="4">
        <v>99930980</v>
      </c>
      <c r="U168" s="4">
        <v>87436328</v>
      </c>
      <c r="V168" s="4">
        <v>33512000</v>
      </c>
      <c r="W168" s="4">
        <v>17679767.871274069</v>
      </c>
      <c r="X168" s="5">
        <v>0.1429</v>
      </c>
      <c r="Y168" s="5">
        <v>1.6091050370016711</v>
      </c>
      <c r="Z168" s="5">
        <v>0.89549999999999996</v>
      </c>
      <c r="AA168" s="4">
        <v>9533963</v>
      </c>
      <c r="AB168" s="4">
        <v>7940998</v>
      </c>
      <c r="AC168" s="4">
        <v>7393636</v>
      </c>
      <c r="AD168" s="4">
        <v>7536835.8817533134</v>
      </c>
      <c r="AE168" s="5">
        <v>0.2006</v>
      </c>
      <c r="AF168" s="5">
        <v>7.4031504932079426E-2</v>
      </c>
      <c r="AG168" s="5">
        <v>-1.9E-2</v>
      </c>
      <c r="AH168" s="5">
        <v>3.0285596868572091E-2</v>
      </c>
      <c r="AI168" s="5">
        <v>1.0237877923143389E-2</v>
      </c>
      <c r="AJ168" s="5">
        <v>2.0133237524411259E-2</v>
      </c>
      <c r="AK168" s="5">
        <v>2.3628829250921E-2</v>
      </c>
      <c r="AL168" s="5">
        <f>IFERROR(Table2[[#This Row],[Resultat d''exploitation 2023 (Dhs)]]/Table2[[#This Row],[Charges personnel 2023]], "")</f>
        <v>1.984417183074866</v>
      </c>
      <c r="AM168" s="5">
        <f>IFERROR(Table2[[#This Row],[Resultat d''exploitation 2022 (Dhs)]]/Table2[[#This Row],[Charges personnel 2022]], "")</f>
        <v>0.58663268773018207</v>
      </c>
      <c r="AN168" s="5">
        <f>IFERROR(Table2[[#This Row],[Resultat d''exploitation 2021 (Dhs)]]/Table2[[#This Row],[Charges personnel 2021]], "")</f>
        <v>0.72335424681442262</v>
      </c>
      <c r="AO168" s="5">
        <f>IFERROR(Table2[[#This Row],[Resultat d''exploitation 2020 (Dhs)]]/Table2[[#This Row],[Charges personnel 2020]], "")</f>
        <v>0.48315552265605538</v>
      </c>
      <c r="AP168" s="5">
        <v>1.5261708640138051E-2</v>
      </c>
      <c r="AQ168" s="5">
        <v>1.7451939070691942E-2</v>
      </c>
      <c r="AR168" s="5">
        <v>2.7833164197315439E-2</v>
      </c>
      <c r="AS168" s="5">
        <v>4.8905224390328857E-2</v>
      </c>
      <c r="AT168">
        <v>1548403000022</v>
      </c>
      <c r="AU168">
        <v>9567</v>
      </c>
      <c r="AV168" t="s">
        <v>79</v>
      </c>
      <c r="AW168" t="s">
        <v>1251</v>
      </c>
      <c r="AX168" t="s">
        <v>1252</v>
      </c>
      <c r="AY168" t="s">
        <v>122</v>
      </c>
      <c r="AZ168">
        <v>26160000</v>
      </c>
      <c r="BA168">
        <v>2007</v>
      </c>
      <c r="BB168">
        <v>18</v>
      </c>
      <c r="BC168" t="s">
        <v>1253</v>
      </c>
      <c r="BD168" t="s">
        <v>1254</v>
      </c>
      <c r="BE168" t="s">
        <v>11013</v>
      </c>
      <c r="BH168" t="s">
        <v>86</v>
      </c>
      <c r="BI168" t="s">
        <v>89</v>
      </c>
      <c r="BJ168" s="5">
        <v>0.59445463435042467</v>
      </c>
      <c r="BL168" s="5">
        <v>0.73198241478101567</v>
      </c>
      <c r="BN168" s="5">
        <v>0.78131693167602689</v>
      </c>
      <c r="BP168" s="5">
        <v>8.150401131975693E-2</v>
      </c>
      <c r="BR168" s="5">
        <v>8.6253805826604468E-2</v>
      </c>
      <c r="BT168" s="5">
        <v>0.60145722683680258</v>
      </c>
      <c r="BV168" s="5">
        <v>-0.32170913613960678</v>
      </c>
    </row>
    <row r="169" spans="1:75" x14ac:dyDescent="0.3">
      <c r="A169" t="s">
        <v>1255</v>
      </c>
      <c r="C169" t="s">
        <v>1256</v>
      </c>
      <c r="E169" t="s">
        <v>78</v>
      </c>
      <c r="F169" s="4">
        <v>624275411</v>
      </c>
      <c r="G169" s="4">
        <v>579481491</v>
      </c>
      <c r="J169" s="5">
        <v>7.7300000000000008E-2</v>
      </c>
      <c r="M169" s="4">
        <v>18465215</v>
      </c>
      <c r="N169" s="4">
        <v>16498583</v>
      </c>
      <c r="Q169" s="5">
        <v>0.1192</v>
      </c>
      <c r="T169" s="4">
        <v>10960266</v>
      </c>
      <c r="U169" s="4">
        <v>18932917</v>
      </c>
      <c r="X169" s="5">
        <v>-0.42109999999999997</v>
      </c>
      <c r="AA169" s="4">
        <v>26787871</v>
      </c>
      <c r="AH169" s="5">
        <v>2.9578635766578348E-2</v>
      </c>
      <c r="AI169" s="5">
        <v>2.8471285547927879E-2</v>
      </c>
      <c r="AL169" s="5">
        <f>IFERROR(Table2[[#This Row],[Resultat d''exploitation 2023 (Dhs)]]/Table2[[#This Row],[Charges personnel 2023]], "")</f>
        <v>0.6893125250603156</v>
      </c>
      <c r="AM169" s="5" t="str">
        <f>IFERROR(Table2[[#This Row],[Resultat d''exploitation 2022 (Dhs)]]/Table2[[#This Row],[Charges personnel 2022]], "")</f>
        <v/>
      </c>
      <c r="AN169" s="5" t="str">
        <f>IFERROR(Table2[[#This Row],[Resultat d''exploitation 2021 (Dhs)]]/Table2[[#This Row],[Charges personnel 2021]], "")</f>
        <v/>
      </c>
      <c r="AO169" s="5" t="str">
        <f>IFERROR(Table2[[#This Row],[Resultat d''exploitation 2020 (Dhs)]]/Table2[[#This Row],[Charges personnel 2020]], "")</f>
        <v/>
      </c>
      <c r="AP169" s="5">
        <v>4.2910341378158183E-2</v>
      </c>
      <c r="AT169">
        <v>190689000006</v>
      </c>
      <c r="AU169">
        <v>100709</v>
      </c>
      <c r="AV169" t="s">
        <v>92</v>
      </c>
      <c r="AW169" t="s">
        <v>1257</v>
      </c>
      <c r="AX169" t="s">
        <v>1258</v>
      </c>
      <c r="AY169" t="s">
        <v>82</v>
      </c>
      <c r="AZ169">
        <v>10000000</v>
      </c>
      <c r="BA169">
        <v>1999</v>
      </c>
      <c r="BB169">
        <v>26</v>
      </c>
      <c r="BC169" t="s">
        <v>1259</v>
      </c>
      <c r="BD169" t="s">
        <v>1260</v>
      </c>
      <c r="BE169" t="s">
        <v>11014</v>
      </c>
      <c r="BH169" t="s">
        <v>127</v>
      </c>
      <c r="BI169" t="s">
        <v>571</v>
      </c>
      <c r="BJ169" s="5">
        <v>7.7300001286840114E-2</v>
      </c>
      <c r="BK169" t="s">
        <v>209</v>
      </c>
      <c r="BL169" s="5">
        <v>0.1192000549380514</v>
      </c>
      <c r="BM169" t="s">
        <v>210</v>
      </c>
      <c r="BN169" s="5">
        <v>-0.42109998158234152</v>
      </c>
      <c r="BO169" t="s">
        <v>211</v>
      </c>
      <c r="BQ169" t="s">
        <v>212</v>
      </c>
      <c r="BR169" s="5">
        <v>3.8893579876693167E-2</v>
      </c>
      <c r="BS169" t="s">
        <v>213</v>
      </c>
      <c r="BU169" t="s">
        <v>214</v>
      </c>
      <c r="BV169" s="5"/>
      <c r="BW169" t="s">
        <v>215</v>
      </c>
    </row>
    <row r="170" spans="1:75" x14ac:dyDescent="0.3">
      <c r="A170" t="s">
        <v>1261</v>
      </c>
      <c r="B170" t="s">
        <v>1261</v>
      </c>
      <c r="C170" t="s">
        <v>1262</v>
      </c>
      <c r="E170" t="s">
        <v>411</v>
      </c>
      <c r="F170" s="4">
        <v>618832575</v>
      </c>
      <c r="H170" s="4">
        <v>404559695</v>
      </c>
      <c r="I170" s="4">
        <v>228965813.00582939</v>
      </c>
      <c r="L170" s="5">
        <v>0.76690000000000003</v>
      </c>
      <c r="M170" s="4">
        <v>40927666</v>
      </c>
      <c r="O170" s="4">
        <v>39796673</v>
      </c>
      <c r="P170" s="4">
        <v>27835680.912079461</v>
      </c>
      <c r="S170" s="5">
        <v>0.42970000000000003</v>
      </c>
      <c r="V170" s="4">
        <v>76990732</v>
      </c>
      <c r="W170" s="4">
        <v>19349266.649912041</v>
      </c>
      <c r="Z170" s="5">
        <v>2.9790000000000001</v>
      </c>
      <c r="AA170" s="4">
        <v>7425371</v>
      </c>
      <c r="AC170" s="4">
        <v>5064351</v>
      </c>
      <c r="AD170" s="4">
        <v>4345217.5032175034</v>
      </c>
      <c r="AG170" s="5">
        <v>0.16550000000000001</v>
      </c>
      <c r="AH170" s="5">
        <v>6.6136896558814801E-2</v>
      </c>
      <c r="AJ170" s="5">
        <v>9.8370335680621868E-2</v>
      </c>
      <c r="AK170" s="5">
        <v>0.1215713409205364</v>
      </c>
      <c r="AL170" s="5">
        <f>IFERROR(Table2[[#This Row],[Resultat d''exploitation 2023 (Dhs)]]/Table2[[#This Row],[Charges personnel 2023]], "")</f>
        <v>5.5118681612002955</v>
      </c>
      <c r="AM170" s="5" t="str">
        <f>IFERROR(Table2[[#This Row],[Resultat d''exploitation 2022 (Dhs)]]/Table2[[#This Row],[Charges personnel 2022]], "")</f>
        <v/>
      </c>
      <c r="AN170" s="5">
        <f>IFERROR(Table2[[#This Row],[Resultat d''exploitation 2021 (Dhs)]]/Table2[[#This Row],[Charges personnel 2021]], "")</f>
        <v>7.8581980198449912</v>
      </c>
      <c r="AO170" s="5">
        <f>IFERROR(Table2[[#This Row],[Resultat d''exploitation 2020 (Dhs)]]/Table2[[#This Row],[Charges personnel 2020]], "")</f>
        <v>6.4060500749313407</v>
      </c>
      <c r="AP170" s="5">
        <v>1.199899827509888E-2</v>
      </c>
      <c r="AR170" s="5">
        <v>1.2518179795444029E-2</v>
      </c>
      <c r="AS170" s="5">
        <v>1.8977582051111171E-2</v>
      </c>
      <c r="AT170">
        <v>213058000019</v>
      </c>
      <c r="AU170">
        <v>48523</v>
      </c>
      <c r="AV170" t="s">
        <v>218</v>
      </c>
      <c r="AW170" t="s">
        <v>1263</v>
      </c>
      <c r="AX170" t="s">
        <v>1264</v>
      </c>
      <c r="AY170" t="s">
        <v>122</v>
      </c>
      <c r="AZ170">
        <v>1510000</v>
      </c>
      <c r="BA170">
        <v>2011</v>
      </c>
      <c r="BB170">
        <v>14</v>
      </c>
      <c r="BC170" t="s">
        <v>1265</v>
      </c>
      <c r="BD170" t="s">
        <v>1266</v>
      </c>
      <c r="BE170" t="s">
        <v>1267</v>
      </c>
      <c r="BG170" t="s">
        <v>1268</v>
      </c>
      <c r="BH170" t="s">
        <v>86</v>
      </c>
      <c r="BI170" t="s">
        <v>224</v>
      </c>
      <c r="BJ170" s="5">
        <v>0.64399791379048854</v>
      </c>
      <c r="BK170" t="s">
        <v>139</v>
      </c>
      <c r="BL170" s="5">
        <v>0.21257208117724141</v>
      </c>
      <c r="BM170" t="s">
        <v>140</v>
      </c>
      <c r="BN170" s="5">
        <v>2.9790000000000001</v>
      </c>
      <c r="BO170" t="s">
        <v>295</v>
      </c>
      <c r="BP170" s="5">
        <v>0.30723395089605487</v>
      </c>
      <c r="BQ170" t="s">
        <v>128</v>
      </c>
      <c r="BR170" s="5">
        <v>-0.26242480540533591</v>
      </c>
      <c r="BS170" t="s">
        <v>142</v>
      </c>
      <c r="BT170" s="5">
        <v>-7.2413870259356861E-2</v>
      </c>
      <c r="BU170" t="s">
        <v>129</v>
      </c>
      <c r="BV170" s="5">
        <v>-0.20484451961254191</v>
      </c>
      <c r="BW170" t="s">
        <v>143</v>
      </c>
    </row>
    <row r="171" spans="1:75" x14ac:dyDescent="0.3">
      <c r="A171" t="s">
        <v>1269</v>
      </c>
      <c r="F171" s="4">
        <v>618199201</v>
      </c>
      <c r="M171" s="4">
        <v>66006924</v>
      </c>
      <c r="AA171" s="4">
        <v>480942815</v>
      </c>
      <c r="AH171" s="5">
        <v>0.10677290409503459</v>
      </c>
      <c r="AL171" s="5">
        <f>IFERROR(Table2[[#This Row],[Resultat d''exploitation 2023 (Dhs)]]/Table2[[#This Row],[Charges personnel 2023]], "")</f>
        <v>0.13724484895361208</v>
      </c>
      <c r="AM171" s="5" t="str">
        <f>IFERROR(Table2[[#This Row],[Resultat d''exploitation 2022 (Dhs)]]/Table2[[#This Row],[Charges personnel 2022]], "")</f>
        <v/>
      </c>
      <c r="AN171" s="5" t="str">
        <f>IFERROR(Table2[[#This Row],[Resultat d''exploitation 2021 (Dhs)]]/Table2[[#This Row],[Charges personnel 2021]], "")</f>
        <v/>
      </c>
      <c r="AO171" s="5" t="str">
        <f>IFERROR(Table2[[#This Row],[Resultat d''exploitation 2020 (Dhs)]]/Table2[[#This Row],[Charges personnel 2020]], "")</f>
        <v/>
      </c>
      <c r="AP171" s="5">
        <v>0.77797385409432129</v>
      </c>
      <c r="BE171" t="s">
        <v>10979</v>
      </c>
      <c r="BH171"/>
      <c r="BK171" t="s">
        <v>264</v>
      </c>
      <c r="BM171" t="s">
        <v>265</v>
      </c>
      <c r="BO171" t="s">
        <v>235</v>
      </c>
      <c r="BQ171" t="s">
        <v>212</v>
      </c>
      <c r="BS171" t="s">
        <v>266</v>
      </c>
      <c r="BU171" t="s">
        <v>214</v>
      </c>
      <c r="BV171" s="5"/>
      <c r="BW171" t="s">
        <v>267</v>
      </c>
    </row>
    <row r="172" spans="1:75" x14ac:dyDescent="0.3">
      <c r="A172" t="s">
        <v>1270</v>
      </c>
      <c r="B172" t="s">
        <v>1270</v>
      </c>
      <c r="C172" t="s">
        <v>1271</v>
      </c>
      <c r="E172" t="s">
        <v>411</v>
      </c>
      <c r="F172" s="4">
        <v>615629583</v>
      </c>
      <c r="G172" s="4">
        <v>300585705</v>
      </c>
      <c r="H172" s="4">
        <v>230698743</v>
      </c>
      <c r="I172" s="4">
        <v>184558994.40000001</v>
      </c>
      <c r="J172" s="5">
        <v>1.0481</v>
      </c>
      <c r="K172" s="5">
        <v>0.30293603290244198</v>
      </c>
      <c r="L172" s="5">
        <v>0.25</v>
      </c>
      <c r="M172" s="4">
        <v>50628767</v>
      </c>
      <c r="N172" s="4">
        <v>19351285</v>
      </c>
      <c r="O172" s="4">
        <v>25083779</v>
      </c>
      <c r="P172" s="4">
        <v>18001850.8683795</v>
      </c>
      <c r="Q172" s="5">
        <v>1.6163000000000001</v>
      </c>
      <c r="R172" s="5">
        <v>-0.22853390631451509</v>
      </c>
      <c r="S172" s="5">
        <v>0.39340000000000003</v>
      </c>
      <c r="T172" s="4">
        <v>1108008942</v>
      </c>
      <c r="U172" s="4">
        <v>1189616643</v>
      </c>
      <c r="V172" s="4">
        <v>1999715</v>
      </c>
      <c r="W172" s="4">
        <v>1701595.4731109601</v>
      </c>
      <c r="X172" s="5">
        <v>-6.8600000000000008E-2</v>
      </c>
      <c r="Y172" s="5">
        <v>593.89309376586164</v>
      </c>
      <c r="Z172" s="5">
        <v>0.17519999999999999</v>
      </c>
      <c r="AA172" s="4">
        <v>69010590</v>
      </c>
      <c r="AC172" s="4">
        <v>9141730</v>
      </c>
      <c r="AD172" s="4">
        <v>7448044.6472217692</v>
      </c>
      <c r="AG172" s="5">
        <v>0.22739999999999999</v>
      </c>
      <c r="AH172" s="5">
        <v>8.2239009297251392E-2</v>
      </c>
      <c r="AI172" s="5">
        <v>6.4378593785755708E-2</v>
      </c>
      <c r="AJ172" s="5">
        <v>0.1087295867927638</v>
      </c>
      <c r="AK172" s="5">
        <v>9.7539818782083149E-2</v>
      </c>
      <c r="AL172" s="5">
        <f>IFERROR(Table2[[#This Row],[Resultat d''exploitation 2023 (Dhs)]]/Table2[[#This Row],[Charges personnel 2023]], "")</f>
        <v>0.73363764894634287</v>
      </c>
      <c r="AM172" s="5" t="str">
        <f>IFERROR(Table2[[#This Row],[Resultat d''exploitation 2022 (Dhs)]]/Table2[[#This Row],[Charges personnel 2022]], "")</f>
        <v/>
      </c>
      <c r="AN172" s="5">
        <f>IFERROR(Table2[[#This Row],[Resultat d''exploitation 2021 (Dhs)]]/Table2[[#This Row],[Charges personnel 2021]], "")</f>
        <v>2.743876596661682</v>
      </c>
      <c r="AO172" s="5">
        <f>IFERROR(Table2[[#This Row],[Resultat d''exploitation 2020 (Dhs)]]/Table2[[#This Row],[Charges personnel 2020]], "")</f>
        <v>2.4169901928681989</v>
      </c>
      <c r="AP172" s="5">
        <v>0.1120975857977897</v>
      </c>
      <c r="AR172" s="5">
        <v>3.9626267057727323E-2</v>
      </c>
      <c r="AS172" s="5">
        <v>4.0355901761576607E-2</v>
      </c>
      <c r="AT172">
        <v>220145000051</v>
      </c>
      <c r="AU172">
        <v>86267</v>
      </c>
      <c r="AV172" t="s">
        <v>298</v>
      </c>
      <c r="AW172" t="s">
        <v>1272</v>
      </c>
      <c r="AX172" t="s">
        <v>1273</v>
      </c>
      <c r="AY172" t="s">
        <v>82</v>
      </c>
      <c r="AZ172">
        <v>1500000000</v>
      </c>
      <c r="BA172">
        <v>2011</v>
      </c>
      <c r="BB172">
        <v>14</v>
      </c>
      <c r="BC172" t="s">
        <v>1274</v>
      </c>
      <c r="BD172" t="s">
        <v>1275</v>
      </c>
      <c r="BE172" t="s">
        <v>1276</v>
      </c>
      <c r="BH172" t="s">
        <v>138</v>
      </c>
      <c r="BI172" t="s">
        <v>408</v>
      </c>
      <c r="BJ172" s="5">
        <v>0.49415191316972562</v>
      </c>
      <c r="BL172" s="5">
        <v>0.41154067426168961</v>
      </c>
      <c r="BN172" s="5">
        <v>7.6675358760480243</v>
      </c>
      <c r="BP172" s="5">
        <v>2.0439445336519562</v>
      </c>
      <c r="BQ172" t="s">
        <v>128</v>
      </c>
      <c r="BR172" s="5">
        <v>-5.5289718655703979E-2</v>
      </c>
      <c r="BT172" s="5">
        <v>-0.44906119700812008</v>
      </c>
      <c r="BU172" t="s">
        <v>129</v>
      </c>
      <c r="BV172" s="5">
        <v>0.40571215813156009</v>
      </c>
    </row>
    <row r="173" spans="1:75" x14ac:dyDescent="0.3">
      <c r="A173" t="s">
        <v>1277</v>
      </c>
      <c r="B173" t="s">
        <v>1278</v>
      </c>
      <c r="C173" t="s">
        <v>1279</v>
      </c>
      <c r="E173" t="s">
        <v>411</v>
      </c>
      <c r="F173" s="4">
        <v>615167613</v>
      </c>
      <c r="G173" s="4">
        <v>466106692</v>
      </c>
      <c r="H173" s="4">
        <v>509381840</v>
      </c>
      <c r="I173" s="4">
        <v>476503124.41534138</v>
      </c>
      <c r="J173" s="5">
        <v>0.31979999999999997</v>
      </c>
      <c r="K173" s="5">
        <v>-8.4956204956187595E-2</v>
      </c>
      <c r="L173" s="5">
        <v>6.9000000000000006E-2</v>
      </c>
      <c r="M173" s="4">
        <v>7990896</v>
      </c>
      <c r="N173" s="4">
        <v>9364697</v>
      </c>
      <c r="O173" s="4">
        <v>11173524</v>
      </c>
      <c r="P173" s="4">
        <v>11860231.39794077</v>
      </c>
      <c r="Q173" s="5">
        <v>-0.1467</v>
      </c>
      <c r="R173" s="5">
        <v>-0.1618850955168665</v>
      </c>
      <c r="S173" s="5">
        <v>-5.79E-2</v>
      </c>
      <c r="T173" s="4">
        <v>52963292</v>
      </c>
      <c r="U173" s="4">
        <v>46622616</v>
      </c>
      <c r="V173" s="4">
        <v>36523336</v>
      </c>
      <c r="W173" s="4">
        <v>35695207.193119623</v>
      </c>
      <c r="X173" s="5">
        <v>0.13600000000000001</v>
      </c>
      <c r="Y173" s="5">
        <v>0.27651581443710399</v>
      </c>
      <c r="Z173" s="5">
        <v>2.3199999999999998E-2</v>
      </c>
      <c r="AA173" s="4">
        <v>12155778</v>
      </c>
      <c r="AB173" s="4">
        <v>11306648</v>
      </c>
      <c r="AC173" s="4">
        <v>10300786</v>
      </c>
      <c r="AD173" s="4">
        <v>9780465.2487656679</v>
      </c>
      <c r="AE173" s="5">
        <v>7.51E-2</v>
      </c>
      <c r="AF173" s="5">
        <v>9.7649053188756663E-2</v>
      </c>
      <c r="AG173" s="5">
        <v>5.3199999999999997E-2</v>
      </c>
      <c r="AH173" s="5">
        <v>1.2989786573826019E-2</v>
      </c>
      <c r="AI173" s="5">
        <v>2.0091316346086699E-2</v>
      </c>
      <c r="AJ173" s="5">
        <v>2.193545808386102E-2</v>
      </c>
      <c r="AK173" s="5">
        <v>2.489014403104493E-2</v>
      </c>
      <c r="AL173" s="5">
        <f>IFERROR(Table2[[#This Row],[Resultat d''exploitation 2023 (Dhs)]]/Table2[[#This Row],[Charges personnel 2023]], "")</f>
        <v>0.65737429558190352</v>
      </c>
      <c r="AM173" s="5">
        <f>IFERROR(Table2[[#This Row],[Resultat d''exploitation 2022 (Dhs)]]/Table2[[#This Row],[Charges personnel 2022]], "")</f>
        <v>0.82824697470019404</v>
      </c>
      <c r="AN173" s="5">
        <f>IFERROR(Table2[[#This Row],[Resultat d''exploitation 2021 (Dhs)]]/Table2[[#This Row],[Charges personnel 2021]], "")</f>
        <v>1.0847253792089264</v>
      </c>
      <c r="AO173" s="5">
        <f>IFERROR(Table2[[#This Row],[Resultat d''exploitation 2020 (Dhs)]]/Table2[[#This Row],[Charges personnel 2020]], "")</f>
        <v>1.2126449096516729</v>
      </c>
      <c r="AP173" s="5">
        <v>1.9760107234383938E-2</v>
      </c>
      <c r="AQ173" s="5">
        <v>2.4257639278862791E-2</v>
      </c>
      <c r="AR173" s="5">
        <v>2.0222130415956718E-2</v>
      </c>
      <c r="AS173" s="5">
        <v>2.052550077350716E-2</v>
      </c>
      <c r="AT173">
        <v>103412000021</v>
      </c>
      <c r="AU173">
        <v>7083</v>
      </c>
      <c r="AV173" t="s">
        <v>171</v>
      </c>
      <c r="AW173" t="s">
        <v>1280</v>
      </c>
      <c r="AX173" t="s">
        <v>1281</v>
      </c>
      <c r="AY173" t="s">
        <v>122</v>
      </c>
      <c r="AZ173">
        <v>20000000</v>
      </c>
      <c r="BA173">
        <v>2000</v>
      </c>
      <c r="BB173">
        <v>25</v>
      </c>
      <c r="BC173" t="s">
        <v>1282</v>
      </c>
      <c r="BD173" t="s">
        <v>821</v>
      </c>
      <c r="BE173" t="s">
        <v>10979</v>
      </c>
      <c r="BH173" t="s">
        <v>138</v>
      </c>
      <c r="BI173" t="s">
        <v>195</v>
      </c>
      <c r="BJ173" s="5">
        <v>8.8869676351994942E-2</v>
      </c>
      <c r="BL173" s="5">
        <v>-0.1233341173843046</v>
      </c>
      <c r="BN173" s="5">
        <v>0.14056932706169101</v>
      </c>
      <c r="BP173" s="5">
        <v>7.5163259458715048E-2</v>
      </c>
      <c r="BR173" s="5">
        <v>-0.19488447363805661</v>
      </c>
      <c r="BT173" s="5">
        <v>-0.18462068443721941</v>
      </c>
      <c r="BV173" s="5">
        <v>-1.2587747818637141E-2</v>
      </c>
    </row>
    <row r="174" spans="1:75" x14ac:dyDescent="0.3">
      <c r="A174" t="s">
        <v>1283</v>
      </c>
      <c r="B174" t="s">
        <v>1283</v>
      </c>
      <c r="C174" t="s">
        <v>1284</v>
      </c>
      <c r="E174" t="s">
        <v>78</v>
      </c>
      <c r="F174" s="4">
        <v>614634067</v>
      </c>
      <c r="G174" s="4">
        <v>997620624</v>
      </c>
      <c r="H174" s="4">
        <v>685169853</v>
      </c>
      <c r="I174" s="4">
        <v>601026186.84210515</v>
      </c>
      <c r="J174" s="5">
        <v>-0.38390000000000002</v>
      </c>
      <c r="K174" s="5">
        <v>0.45601943756273228</v>
      </c>
      <c r="L174" s="5">
        <v>0.14000000000000001</v>
      </c>
      <c r="M174" s="4">
        <v>313757170</v>
      </c>
      <c r="N174" s="4">
        <v>304885016</v>
      </c>
      <c r="O174" s="4">
        <v>24671940</v>
      </c>
      <c r="P174" s="4">
        <v>16442479.1736088</v>
      </c>
      <c r="Q174" s="5">
        <v>2.9100000000000001E-2</v>
      </c>
      <c r="R174" s="5">
        <v>11.35756150509445</v>
      </c>
      <c r="S174" s="5">
        <v>0.50049999999999994</v>
      </c>
      <c r="T174" s="4">
        <v>2149387300</v>
      </c>
      <c r="U174" s="4">
        <v>1932554666</v>
      </c>
      <c r="V174" s="4">
        <v>221126050</v>
      </c>
      <c r="W174" s="4">
        <v>247206316.37786469</v>
      </c>
      <c r="X174" s="5">
        <v>0.11219999999999999</v>
      </c>
      <c r="Y174" s="5">
        <v>7.7396065094998976</v>
      </c>
      <c r="Z174" s="5">
        <v>-0.1055</v>
      </c>
      <c r="AA174" s="4">
        <v>48247772</v>
      </c>
      <c r="AB174" s="4">
        <v>50894274</v>
      </c>
      <c r="AC174" s="4">
        <v>57542978</v>
      </c>
      <c r="AD174" s="4">
        <v>52767517.652453013</v>
      </c>
      <c r="AE174" s="5">
        <v>-5.1999999999999998E-2</v>
      </c>
      <c r="AF174" s="5">
        <v>-0.11554327271695949</v>
      </c>
      <c r="AG174" s="5">
        <v>9.0499999999999997E-2</v>
      </c>
      <c r="AH174" s="5">
        <v>0.51047800121368803</v>
      </c>
      <c r="AI174" s="5">
        <v>0.30561218229185289</v>
      </c>
      <c r="AJ174" s="5">
        <v>3.6008501967759517E-2</v>
      </c>
      <c r="AK174" s="5">
        <v>2.7357342381370119E-2</v>
      </c>
      <c r="AL174" s="5">
        <f>IFERROR(Table2[[#This Row],[Resultat d''exploitation 2023 (Dhs)]]/Table2[[#This Row],[Charges personnel 2023]], "")</f>
        <v>6.503039560044348</v>
      </c>
      <c r="AM174" s="5">
        <f>IFERROR(Table2[[#This Row],[Resultat d''exploitation 2022 (Dhs)]]/Table2[[#This Row],[Charges personnel 2022]], "")</f>
        <v>5.990556344314883</v>
      </c>
      <c r="AN174" s="5">
        <f>IFERROR(Table2[[#This Row],[Resultat d''exploitation 2021 (Dhs)]]/Table2[[#This Row],[Charges personnel 2021]], "")</f>
        <v>0.42875674595777785</v>
      </c>
      <c r="AO174" s="5">
        <f>IFERROR(Table2[[#This Row],[Resultat d''exploitation 2020 (Dhs)]]/Table2[[#This Row],[Charges personnel 2020]], "")</f>
        <v>0.3116022868823437</v>
      </c>
      <c r="AP174" s="5">
        <v>7.8498369339491877E-2</v>
      </c>
      <c r="AQ174" s="5">
        <v>5.1015659435685437E-2</v>
      </c>
      <c r="AR174" s="5">
        <v>8.3983522841890132E-2</v>
      </c>
      <c r="AS174" s="5">
        <v>8.7795704759059859E-2</v>
      </c>
      <c r="AT174">
        <v>1534290000057</v>
      </c>
      <c r="AU174">
        <v>35623</v>
      </c>
      <c r="AV174" t="s">
        <v>482</v>
      </c>
      <c r="AW174" t="s">
        <v>1285</v>
      </c>
      <c r="AX174" t="s">
        <v>1286</v>
      </c>
      <c r="AY174" t="s">
        <v>82</v>
      </c>
      <c r="AZ174">
        <v>857000000</v>
      </c>
      <c r="BC174" t="s">
        <v>1287</v>
      </c>
      <c r="BD174" t="s">
        <v>1288</v>
      </c>
      <c r="BE174" t="s">
        <v>10979</v>
      </c>
      <c r="BH174" t="s">
        <v>127</v>
      </c>
      <c r="BI174" t="s">
        <v>98</v>
      </c>
      <c r="BJ174" s="5">
        <v>7.4907738573593008E-3</v>
      </c>
      <c r="BL174" s="5">
        <v>1.6722399529696761</v>
      </c>
      <c r="BN174" s="5">
        <v>1.056293195564064</v>
      </c>
      <c r="BP174" s="5">
        <v>-2.9407644686987981E-2</v>
      </c>
      <c r="BR174" s="5">
        <v>1.652371636852342</v>
      </c>
      <c r="BT174" s="5">
        <v>1.7532052342488209</v>
      </c>
      <c r="BV174" s="5">
        <v>-3.6624075874238549E-2</v>
      </c>
    </row>
    <row r="175" spans="1:75" x14ac:dyDescent="0.3">
      <c r="A175" t="s">
        <v>1289</v>
      </c>
      <c r="B175" t="s">
        <v>1289</v>
      </c>
      <c r="C175" t="s">
        <v>1290</v>
      </c>
      <c r="E175" t="s">
        <v>78</v>
      </c>
      <c r="F175" s="4">
        <v>611402242</v>
      </c>
      <c r="G175" s="4">
        <v>609938389</v>
      </c>
      <c r="H175" s="4">
        <v>574063529</v>
      </c>
      <c r="I175" s="4">
        <v>461614288.35638469</v>
      </c>
      <c r="J175" s="5">
        <v>2.3999999999999998E-3</v>
      </c>
      <c r="K175" s="5">
        <v>6.2492839533793101E-2</v>
      </c>
      <c r="L175" s="5">
        <v>0.24360000000000001</v>
      </c>
      <c r="M175" s="4">
        <v>64945730</v>
      </c>
      <c r="N175" s="4">
        <v>59791686</v>
      </c>
      <c r="O175" s="4">
        <v>55148052</v>
      </c>
      <c r="P175" s="4">
        <v>43970700.047839262</v>
      </c>
      <c r="Q175" s="5">
        <v>8.6199999999999999E-2</v>
      </c>
      <c r="R175" s="5">
        <v>8.4203046736809395E-2</v>
      </c>
      <c r="S175" s="5">
        <v>0.25419999999999998</v>
      </c>
      <c r="T175" s="4">
        <v>159474378</v>
      </c>
      <c r="U175" s="4">
        <v>193819127</v>
      </c>
      <c r="V175" s="4">
        <v>193152452</v>
      </c>
      <c r="W175" s="4">
        <v>123231116.49866021</v>
      </c>
      <c r="X175" s="5">
        <v>-0.1772</v>
      </c>
      <c r="Y175" s="5">
        <v>3.4515482102189E-3</v>
      </c>
      <c r="Z175" s="5">
        <v>0.56740000000000002</v>
      </c>
      <c r="AA175" s="4">
        <v>59702156</v>
      </c>
      <c r="AB175" s="4">
        <v>61264398</v>
      </c>
      <c r="AC175" s="4">
        <v>60362018</v>
      </c>
      <c r="AD175" s="4">
        <v>56577015.652825937</v>
      </c>
      <c r="AE175" s="5">
        <v>-2.5499999999999998E-2</v>
      </c>
      <c r="AF175" s="5">
        <v>1.49494670638745E-2</v>
      </c>
      <c r="AG175" s="5">
        <v>6.6900000000000001E-2</v>
      </c>
      <c r="AH175" s="5">
        <v>0.1062242261126677</v>
      </c>
      <c r="AI175" s="5">
        <v>9.802905847265829E-2</v>
      </c>
      <c r="AJ175" s="5">
        <v>9.6066113268101383E-2</v>
      </c>
      <c r="AK175" s="5">
        <v>9.525420065397136E-2</v>
      </c>
      <c r="AL175" s="5">
        <f>IFERROR(Table2[[#This Row],[Resultat d''exploitation 2023 (Dhs)]]/Table2[[#This Row],[Charges personnel 2023]], "")</f>
        <v>1.0878288884575626</v>
      </c>
      <c r="AM175" s="5">
        <f>IFERROR(Table2[[#This Row],[Resultat d''exploitation 2022 (Dhs)]]/Table2[[#This Row],[Charges personnel 2022]], "")</f>
        <v>0.97596137319426524</v>
      </c>
      <c r="AN175" s="5">
        <f>IFERROR(Table2[[#This Row],[Resultat d''exploitation 2021 (Dhs)]]/Table2[[#This Row],[Charges personnel 2021]], "")</f>
        <v>0.91362174140698871</v>
      </c>
      <c r="AO175" s="5">
        <f>IFERROR(Table2[[#This Row],[Resultat d''exploitation 2020 (Dhs)]]/Table2[[#This Row],[Charges personnel 2020]], "")</f>
        <v>0.77718309353142756</v>
      </c>
      <c r="AP175" s="5">
        <v>9.7647918013359203E-2</v>
      </c>
      <c r="AQ175" s="5">
        <v>0.1004435843109393</v>
      </c>
      <c r="AR175" s="5">
        <v>0.1051486724912636</v>
      </c>
      <c r="AS175" s="5">
        <v>0.12256339779748369</v>
      </c>
      <c r="AT175">
        <v>1527174000032</v>
      </c>
      <c r="AU175">
        <v>28509</v>
      </c>
      <c r="AV175" t="s">
        <v>92</v>
      </c>
      <c r="AW175" t="s">
        <v>1291</v>
      </c>
      <c r="AX175" t="s">
        <v>1292</v>
      </c>
      <c r="AY175" t="s">
        <v>82</v>
      </c>
      <c r="AZ175">
        <v>161176110</v>
      </c>
      <c r="BA175">
        <v>1962</v>
      </c>
      <c r="BB175">
        <v>63</v>
      </c>
      <c r="BC175" t="s">
        <v>1293</v>
      </c>
      <c r="BD175" t="s">
        <v>1294</v>
      </c>
      <c r="BE175" t="s">
        <v>1295</v>
      </c>
      <c r="BF175" t="s">
        <v>1296</v>
      </c>
      <c r="BG175" t="s">
        <v>1297</v>
      </c>
      <c r="BH175" t="s">
        <v>223</v>
      </c>
      <c r="BI175" t="s">
        <v>1298</v>
      </c>
      <c r="BJ175" s="5">
        <v>9.8202921275466926E-2</v>
      </c>
      <c r="BL175" s="5">
        <v>0.13883919995921251</v>
      </c>
      <c r="BN175" s="5">
        <v>8.9741552734482699E-2</v>
      </c>
      <c r="BP175" s="5">
        <v>1.8083330240099341E-2</v>
      </c>
      <c r="BR175" s="5">
        <v>3.7002522845732237E-2</v>
      </c>
      <c r="BT175" s="5">
        <v>0.1186109880520632</v>
      </c>
      <c r="BV175" s="5">
        <v>-7.295517930540163E-2</v>
      </c>
    </row>
    <row r="176" spans="1:75" x14ac:dyDescent="0.3">
      <c r="A176" t="s">
        <v>1299</v>
      </c>
      <c r="B176" t="s">
        <v>1299</v>
      </c>
      <c r="C176" t="s">
        <v>1300</v>
      </c>
      <c r="E176" t="s">
        <v>78</v>
      </c>
      <c r="F176" s="4">
        <v>611014169</v>
      </c>
      <c r="G176" s="4">
        <v>513155428</v>
      </c>
      <c r="H176" s="4">
        <v>390199876</v>
      </c>
      <c r="I176" s="4">
        <v>365732379.79192048</v>
      </c>
      <c r="J176" s="5">
        <v>0.19070000000000001</v>
      </c>
      <c r="K176" s="5">
        <v>0.31510915190552241</v>
      </c>
      <c r="L176" s="5">
        <v>6.6900000000000001E-2</v>
      </c>
      <c r="M176" s="4">
        <v>4544572</v>
      </c>
      <c r="N176" s="4">
        <v>11030514</v>
      </c>
      <c r="O176" s="4">
        <v>-3282465</v>
      </c>
      <c r="P176" s="4">
        <v>8049203.0407062294</v>
      </c>
      <c r="Q176" s="5">
        <v>-0.58799999999999997</v>
      </c>
      <c r="R176" s="5">
        <v>-4.3604361356480572</v>
      </c>
      <c r="S176" s="5">
        <v>-1.4077999999999999</v>
      </c>
      <c r="T176" s="4">
        <v>27895757</v>
      </c>
      <c r="U176" s="4">
        <v>32324168</v>
      </c>
      <c r="V176" s="4">
        <v>29477514</v>
      </c>
      <c r="W176" s="4">
        <v>25812183.887915939</v>
      </c>
      <c r="X176" s="5">
        <v>-0.13700000000000001</v>
      </c>
      <c r="Y176" s="5">
        <v>9.6570355288441198E-2</v>
      </c>
      <c r="Z176" s="5">
        <v>0.14199999999999999</v>
      </c>
      <c r="AA176" s="4">
        <v>24429408</v>
      </c>
      <c r="AB176" s="4">
        <v>25497764</v>
      </c>
      <c r="AC176" s="4">
        <v>19353168</v>
      </c>
      <c r="AD176" s="4">
        <v>20373900.41056953</v>
      </c>
      <c r="AE176" s="5">
        <v>-4.1900000000000007E-2</v>
      </c>
      <c r="AF176" s="5">
        <v>0.31749819977793808</v>
      </c>
      <c r="AG176" s="5">
        <v>-5.0099999999999999E-2</v>
      </c>
      <c r="AH176" s="5">
        <v>7.437752233205577E-3</v>
      </c>
      <c r="AI176" s="5">
        <v>2.149546394352863E-2</v>
      </c>
      <c r="AJ176" s="5">
        <v>-8.41226561537913E-3</v>
      </c>
      <c r="AK176" s="5">
        <v>2.2008450674467869E-2</v>
      </c>
      <c r="AL176" s="5">
        <f>IFERROR(Table2[[#This Row],[Resultat d''exploitation 2023 (Dhs)]]/Table2[[#This Row],[Charges personnel 2023]], "")</f>
        <v>0.18602874044266648</v>
      </c>
      <c r="AM176" s="5">
        <f>IFERROR(Table2[[#This Row],[Resultat d''exploitation 2022 (Dhs)]]/Table2[[#This Row],[Charges personnel 2022]], "")</f>
        <v>0.43260711017640607</v>
      </c>
      <c r="AN176" s="5">
        <f>IFERROR(Table2[[#This Row],[Resultat d''exploitation 2021 (Dhs)]]/Table2[[#This Row],[Charges personnel 2021]], "")</f>
        <v>-0.16960866562001631</v>
      </c>
      <c r="AO176" s="5">
        <f>IFERROR(Table2[[#This Row],[Resultat d''exploitation 2020 (Dhs)]]/Table2[[#This Row],[Charges personnel 2020]], "")</f>
        <v>0.39507423117325541</v>
      </c>
      <c r="AP176" s="5">
        <v>3.9981737313852697E-2</v>
      </c>
      <c r="AQ176" s="5">
        <v>4.9688189208825832E-2</v>
      </c>
      <c r="AR176" s="5">
        <v>4.9598088544753921E-2</v>
      </c>
      <c r="AS176" s="5">
        <v>5.5707127769657812E-2</v>
      </c>
      <c r="AT176">
        <v>83597000071</v>
      </c>
      <c r="AU176">
        <v>30689</v>
      </c>
      <c r="AV176" t="s">
        <v>92</v>
      </c>
      <c r="AW176" t="s">
        <v>1301</v>
      </c>
      <c r="AX176" t="s">
        <v>1302</v>
      </c>
      <c r="AY176" t="s">
        <v>82</v>
      </c>
      <c r="AZ176">
        <v>50000000</v>
      </c>
      <c r="BA176">
        <v>1927</v>
      </c>
      <c r="BB176">
        <v>98</v>
      </c>
      <c r="BC176" t="s">
        <v>1303</v>
      </c>
      <c r="BD176" t="s">
        <v>1304</v>
      </c>
      <c r="BE176" t="s">
        <v>11009</v>
      </c>
      <c r="BF176" t="s">
        <v>1305</v>
      </c>
      <c r="BH176" t="s">
        <v>86</v>
      </c>
      <c r="BI176" t="s">
        <v>89</v>
      </c>
      <c r="BJ176" s="5">
        <v>0.18657708343142129</v>
      </c>
      <c r="BL176" s="5">
        <v>-0.1734926844600734</v>
      </c>
      <c r="BN176" s="5">
        <v>2.6213681272836409E-2</v>
      </c>
      <c r="BP176" s="5">
        <v>6.2379270357280969E-2</v>
      </c>
      <c r="BR176" s="5">
        <v>-0.30345248776440342</v>
      </c>
      <c r="BT176" s="5">
        <v>-0.22202236188026339</v>
      </c>
      <c r="BV176" s="5">
        <v>-0.10466898005056451</v>
      </c>
    </row>
    <row r="177" spans="1:75" x14ac:dyDescent="0.3">
      <c r="A177" t="s">
        <v>1306</v>
      </c>
      <c r="B177" t="s">
        <v>1306</v>
      </c>
      <c r="C177" t="s">
        <v>1307</v>
      </c>
      <c r="E177" t="s">
        <v>411</v>
      </c>
      <c r="F177" s="4">
        <v>608039452</v>
      </c>
      <c r="G177" s="4">
        <v>558500461</v>
      </c>
      <c r="H177" s="4">
        <v>415256218</v>
      </c>
      <c r="I177" s="4">
        <v>381003961.83136058</v>
      </c>
      <c r="J177" s="5">
        <v>8.8699999999999987E-2</v>
      </c>
      <c r="K177" s="5">
        <v>0.34495387857142212</v>
      </c>
      <c r="L177" s="5">
        <v>8.9899999999999994E-2</v>
      </c>
      <c r="M177" s="4">
        <v>95011286</v>
      </c>
      <c r="N177" s="4">
        <v>98620807</v>
      </c>
      <c r="O177" s="4">
        <v>84172854</v>
      </c>
      <c r="P177" s="4">
        <v>70284614.228456914</v>
      </c>
      <c r="Q177" s="5">
        <v>-3.6600000000000001E-2</v>
      </c>
      <c r="R177" s="5">
        <v>0.17164622931758969</v>
      </c>
      <c r="S177" s="5">
        <v>0.1976</v>
      </c>
      <c r="V177" s="4">
        <v>113849947</v>
      </c>
      <c r="W177" s="4">
        <v>81918223.485393584</v>
      </c>
      <c r="Z177" s="5">
        <v>0.38979999999999998</v>
      </c>
      <c r="AA177" s="4">
        <v>52113983</v>
      </c>
      <c r="AB177" s="4">
        <v>49589859</v>
      </c>
      <c r="AC177" s="4">
        <v>46113848</v>
      </c>
      <c r="AD177" s="4">
        <v>41521563.119034752</v>
      </c>
      <c r="AE177" s="5">
        <v>5.0900000000000001E-2</v>
      </c>
      <c r="AF177" s="5">
        <v>7.5378897028935868E-2</v>
      </c>
      <c r="AG177" s="5">
        <v>0.1106</v>
      </c>
      <c r="AH177" s="5">
        <v>0.1562584231787644</v>
      </c>
      <c r="AI177" s="5">
        <v>0.17658142452276329</v>
      </c>
      <c r="AJ177" s="5">
        <v>0.2027010080797875</v>
      </c>
      <c r="AK177" s="5">
        <v>0.1844721348581834</v>
      </c>
      <c r="AL177" s="5">
        <f>IFERROR(Table2[[#This Row],[Resultat d''exploitation 2023 (Dhs)]]/Table2[[#This Row],[Charges personnel 2023]], "")</f>
        <v>1.8231438191934015</v>
      </c>
      <c r="AM177" s="5">
        <f>IFERROR(Table2[[#This Row],[Resultat d''exploitation 2022 (Dhs)]]/Table2[[#This Row],[Charges personnel 2022]], "")</f>
        <v>1.9887293287121466</v>
      </c>
      <c r="AN177" s="5">
        <f>IFERROR(Table2[[#This Row],[Resultat d''exploitation 2021 (Dhs)]]/Table2[[#This Row],[Charges personnel 2021]], "")</f>
        <v>1.8253270470943999</v>
      </c>
      <c r="AO177" s="5">
        <f>IFERROR(Table2[[#This Row],[Resultat d''exploitation 2020 (Dhs)]]/Table2[[#This Row],[Charges personnel 2020]], "")</f>
        <v>1.6927256333525724</v>
      </c>
      <c r="AP177" s="5">
        <v>8.5708226380021138E-2</v>
      </c>
      <c r="AQ177" s="5">
        <v>8.8791079798231351E-2</v>
      </c>
      <c r="AR177" s="5">
        <v>0.111049145084686</v>
      </c>
      <c r="AS177" s="5">
        <v>0.10897934740482559</v>
      </c>
      <c r="AT177">
        <v>1596272000084</v>
      </c>
      <c r="AU177">
        <v>101251</v>
      </c>
      <c r="AV177" t="s">
        <v>92</v>
      </c>
      <c r="AW177" t="s">
        <v>1308</v>
      </c>
      <c r="AX177" t="s">
        <v>1309</v>
      </c>
      <c r="AY177" t="s">
        <v>82</v>
      </c>
      <c r="AZ177">
        <v>15000000</v>
      </c>
      <c r="BA177">
        <v>2000</v>
      </c>
      <c r="BB177">
        <v>25</v>
      </c>
      <c r="BC177" t="s">
        <v>1310</v>
      </c>
      <c r="BD177" t="s">
        <v>1311</v>
      </c>
      <c r="BE177" t="s">
        <v>11015</v>
      </c>
      <c r="BF177" t="s">
        <v>1312</v>
      </c>
      <c r="BG177" t="s">
        <v>1313</v>
      </c>
      <c r="BH177" t="s">
        <v>86</v>
      </c>
      <c r="BI177" t="s">
        <v>331</v>
      </c>
      <c r="BJ177" s="5">
        <v>0.16860414504096721</v>
      </c>
      <c r="BL177" s="5">
        <v>0.1057025478130269</v>
      </c>
      <c r="BN177" s="5">
        <v>0.38979999999999992</v>
      </c>
      <c r="BO177" t="s">
        <v>295</v>
      </c>
      <c r="BP177" s="5">
        <v>7.8682229550307348E-2</v>
      </c>
      <c r="BR177" s="5">
        <v>-5.3826265716125143E-2</v>
      </c>
      <c r="BT177" s="5">
        <v>2.5049377400037539E-2</v>
      </c>
      <c r="BV177" s="5">
        <v>-7.6948140114210806E-2</v>
      </c>
    </row>
    <row r="178" spans="1:75" x14ac:dyDescent="0.3">
      <c r="A178" t="s">
        <v>1314</v>
      </c>
      <c r="C178" t="s">
        <v>1315</v>
      </c>
      <c r="E178" t="s">
        <v>78</v>
      </c>
      <c r="F178" s="4">
        <v>607625373</v>
      </c>
      <c r="M178" s="4">
        <v>33154633</v>
      </c>
      <c r="T178" s="4">
        <v>162724461</v>
      </c>
      <c r="AA178" s="4">
        <v>106755000</v>
      </c>
      <c r="AH178" s="5">
        <v>5.456426685460352E-2</v>
      </c>
      <c r="AL178" s="5">
        <f>IFERROR(Table2[[#This Row],[Resultat d''exploitation 2023 (Dhs)]]/Table2[[#This Row],[Charges personnel 2023]], "")</f>
        <v>0.31056749566765024</v>
      </c>
      <c r="AM178" s="5" t="str">
        <f>IFERROR(Table2[[#This Row],[Resultat d''exploitation 2022 (Dhs)]]/Table2[[#This Row],[Charges personnel 2022]], "")</f>
        <v/>
      </c>
      <c r="AN178" s="5" t="str">
        <f>IFERROR(Table2[[#This Row],[Resultat d''exploitation 2021 (Dhs)]]/Table2[[#This Row],[Charges personnel 2021]], "")</f>
        <v/>
      </c>
      <c r="AO178" s="5" t="str">
        <f>IFERROR(Table2[[#This Row],[Resultat d''exploitation 2020 (Dhs)]]/Table2[[#This Row],[Charges personnel 2020]], "")</f>
        <v/>
      </c>
      <c r="AP178" s="5">
        <v>0.1756921365428234</v>
      </c>
      <c r="AT178">
        <v>1524662000053</v>
      </c>
      <c r="AU178">
        <v>529</v>
      </c>
      <c r="AV178" t="s">
        <v>1316</v>
      </c>
      <c r="AW178" t="s">
        <v>1317</v>
      </c>
      <c r="AX178" t="s">
        <v>1318</v>
      </c>
      <c r="AY178" t="s">
        <v>82</v>
      </c>
      <c r="AZ178">
        <v>350000000</v>
      </c>
      <c r="BA178">
        <v>1993</v>
      </c>
      <c r="BB178">
        <v>32</v>
      </c>
      <c r="BC178" t="s">
        <v>1319</v>
      </c>
      <c r="BD178" t="s">
        <v>1320</v>
      </c>
      <c r="BE178" t="s">
        <v>1321</v>
      </c>
      <c r="BF178" t="s">
        <v>1322</v>
      </c>
      <c r="BG178" t="s">
        <v>1323</v>
      </c>
      <c r="BH178" t="s">
        <v>153</v>
      </c>
      <c r="BI178" t="s">
        <v>1324</v>
      </c>
      <c r="BK178" t="s">
        <v>264</v>
      </c>
      <c r="BM178" t="s">
        <v>265</v>
      </c>
      <c r="BO178" t="s">
        <v>304</v>
      </c>
      <c r="BQ178" t="s">
        <v>212</v>
      </c>
      <c r="BS178" t="s">
        <v>266</v>
      </c>
      <c r="BU178" t="s">
        <v>214</v>
      </c>
      <c r="BV178" s="5"/>
      <c r="BW178" t="s">
        <v>267</v>
      </c>
    </row>
    <row r="179" spans="1:75" x14ac:dyDescent="0.3">
      <c r="A179" t="s">
        <v>1325</v>
      </c>
      <c r="C179" t="s">
        <v>1326</v>
      </c>
      <c r="E179" t="s">
        <v>78</v>
      </c>
      <c r="G179" s="4">
        <v>606644457</v>
      </c>
      <c r="N179" s="4">
        <v>9009781</v>
      </c>
      <c r="AB179" s="4">
        <v>13223380</v>
      </c>
      <c r="AE179" s="5">
        <v>1.4129</v>
      </c>
      <c r="AI179" s="5">
        <v>1.485183107838073E-2</v>
      </c>
      <c r="AL179" s="5" t="str">
        <f>IFERROR(Table2[[#This Row],[Resultat d''exploitation 2023 (Dhs)]]/Table2[[#This Row],[Charges personnel 2023]], "")</f>
        <v/>
      </c>
      <c r="AM179" s="5">
        <f>IFERROR(Table2[[#This Row],[Resultat d''exploitation 2022 (Dhs)]]/Table2[[#This Row],[Charges personnel 2022]], "")</f>
        <v>0.68135234713061255</v>
      </c>
      <c r="AN179" s="5" t="str">
        <f>IFERROR(Table2[[#This Row],[Resultat d''exploitation 2021 (Dhs)]]/Table2[[#This Row],[Charges personnel 2021]], "")</f>
        <v/>
      </c>
      <c r="AO179" s="5" t="str">
        <f>IFERROR(Table2[[#This Row],[Resultat d''exploitation 2020 (Dhs)]]/Table2[[#This Row],[Charges personnel 2020]], "")</f>
        <v/>
      </c>
      <c r="AQ179" s="5">
        <v>2.1797578214746632E-2</v>
      </c>
      <c r="AT179">
        <v>1563573000063</v>
      </c>
      <c r="AU179">
        <v>17203</v>
      </c>
      <c r="AV179" t="s">
        <v>1327</v>
      </c>
      <c r="AW179" t="s">
        <v>1328</v>
      </c>
      <c r="AX179" t="s">
        <v>1329</v>
      </c>
      <c r="AY179" t="s">
        <v>122</v>
      </c>
      <c r="AZ179">
        <v>10000000</v>
      </c>
      <c r="BA179">
        <v>2015</v>
      </c>
      <c r="BB179">
        <v>10</v>
      </c>
      <c r="BC179" t="s">
        <v>1330</v>
      </c>
      <c r="BD179" t="s">
        <v>1331</v>
      </c>
      <c r="BE179" t="s">
        <v>11016</v>
      </c>
      <c r="BH179" t="s">
        <v>138</v>
      </c>
      <c r="BI179" t="s">
        <v>144</v>
      </c>
      <c r="BK179" t="s">
        <v>472</v>
      </c>
      <c r="BM179" t="s">
        <v>473</v>
      </c>
      <c r="BO179" t="s">
        <v>235</v>
      </c>
      <c r="BQ179" t="s">
        <v>475</v>
      </c>
      <c r="BS179" t="s">
        <v>476</v>
      </c>
      <c r="BU179" t="s">
        <v>477</v>
      </c>
      <c r="BV179" s="5"/>
      <c r="BW179" t="s">
        <v>478</v>
      </c>
    </row>
    <row r="180" spans="1:75" x14ac:dyDescent="0.3">
      <c r="A180" t="s">
        <v>1332</v>
      </c>
      <c r="C180" t="s">
        <v>1333</v>
      </c>
      <c r="E180" t="s">
        <v>78</v>
      </c>
      <c r="F180" s="4">
        <v>602966700</v>
      </c>
      <c r="G180" s="4">
        <v>569104955</v>
      </c>
      <c r="J180" s="5">
        <v>5.9499999999999997E-2</v>
      </c>
      <c r="M180" s="4">
        <v>17475432</v>
      </c>
      <c r="N180" s="4">
        <v>16207968</v>
      </c>
      <c r="Q180" s="5">
        <v>7.8200000000000006E-2</v>
      </c>
      <c r="T180" s="4">
        <v>160321207</v>
      </c>
      <c r="U180" s="4">
        <v>209214677</v>
      </c>
      <c r="X180" s="5">
        <v>-0.23369999999999999</v>
      </c>
      <c r="AA180" s="4">
        <v>39843417</v>
      </c>
      <c r="AB180" s="4">
        <v>39165847</v>
      </c>
      <c r="AE180" s="5">
        <v>1.7299999999999999E-2</v>
      </c>
      <c r="AH180" s="5">
        <v>2.8982416441903011E-2</v>
      </c>
      <c r="AI180" s="5">
        <v>2.847975203449072E-2</v>
      </c>
      <c r="AL180" s="5">
        <f>IFERROR(Table2[[#This Row],[Resultat d''exploitation 2023 (Dhs)]]/Table2[[#This Row],[Charges personnel 2023]], "")</f>
        <v>0.43860274333398663</v>
      </c>
      <c r="AM180" s="5">
        <f>IFERROR(Table2[[#This Row],[Resultat d''exploitation 2022 (Dhs)]]/Table2[[#This Row],[Charges personnel 2022]], "")</f>
        <v>0.41382912004941447</v>
      </c>
      <c r="AN180" s="5" t="str">
        <f>IFERROR(Table2[[#This Row],[Resultat d''exploitation 2021 (Dhs)]]/Table2[[#This Row],[Charges personnel 2021]], "")</f>
        <v/>
      </c>
      <c r="AO180" s="5" t="str">
        <f>IFERROR(Table2[[#This Row],[Resultat d''exploitation 2020 (Dhs)]]/Table2[[#This Row],[Charges personnel 2020]], "")</f>
        <v/>
      </c>
      <c r="AP180" s="5">
        <v>6.6078967544973874E-2</v>
      </c>
      <c r="AQ180" s="5">
        <v>6.8820077308938563E-2</v>
      </c>
      <c r="AT180">
        <v>84803000004</v>
      </c>
      <c r="AU180">
        <v>865</v>
      </c>
      <c r="AV180" t="s">
        <v>92</v>
      </c>
      <c r="AW180" t="s">
        <v>1334</v>
      </c>
      <c r="AX180" t="s">
        <v>1335</v>
      </c>
      <c r="AY180" t="s">
        <v>82</v>
      </c>
      <c r="AZ180">
        <v>143898400</v>
      </c>
      <c r="BA180">
        <v>1928</v>
      </c>
      <c r="BB180">
        <v>97</v>
      </c>
      <c r="BC180" t="s">
        <v>1336</v>
      </c>
      <c r="BD180" t="s">
        <v>1337</v>
      </c>
      <c r="BE180" t="s">
        <v>11017</v>
      </c>
      <c r="BF180" t="s">
        <v>1338</v>
      </c>
      <c r="BH180" t="s">
        <v>86</v>
      </c>
      <c r="BI180" t="s">
        <v>98</v>
      </c>
      <c r="BJ180" s="5">
        <v>5.9500000311893293E-2</v>
      </c>
      <c r="BK180" t="s">
        <v>209</v>
      </c>
      <c r="BL180" s="5">
        <v>7.8200055676319158E-2</v>
      </c>
      <c r="BM180" t="s">
        <v>210</v>
      </c>
      <c r="BN180" s="5">
        <v>-0.23369999992878129</v>
      </c>
      <c r="BO180" t="s">
        <v>211</v>
      </c>
      <c r="BP180" s="5">
        <v>1.7300021623431361E-2</v>
      </c>
      <c r="BQ180" t="s">
        <v>405</v>
      </c>
      <c r="BR180" s="5">
        <v>1.7649887077792359E-2</v>
      </c>
      <c r="BS180" t="s">
        <v>213</v>
      </c>
      <c r="BT180" s="5">
        <v>5.9864379001685508E-2</v>
      </c>
      <c r="BU180" t="s">
        <v>406</v>
      </c>
      <c r="BV180" s="5">
        <v>-3.9830088415327418E-2</v>
      </c>
      <c r="BW180" t="s">
        <v>407</v>
      </c>
    </row>
    <row r="181" spans="1:75" x14ac:dyDescent="0.3">
      <c r="A181" t="s">
        <v>1339</v>
      </c>
      <c r="B181" t="s">
        <v>1340</v>
      </c>
      <c r="C181" t="s">
        <v>1341</v>
      </c>
      <c r="E181" t="s">
        <v>411</v>
      </c>
      <c r="F181" s="4">
        <v>601594222</v>
      </c>
      <c r="G181" s="4">
        <v>495914781</v>
      </c>
      <c r="H181" s="4">
        <v>340453772</v>
      </c>
      <c r="I181" s="4">
        <v>401336522.45667797</v>
      </c>
      <c r="J181" s="5">
        <v>0.21310000000000001</v>
      </c>
      <c r="K181" s="5">
        <v>0.4566288341784035</v>
      </c>
      <c r="L181" s="5">
        <v>-0.1517</v>
      </c>
      <c r="M181" s="4">
        <v>25341962</v>
      </c>
      <c r="N181" s="4">
        <v>22488208</v>
      </c>
      <c r="O181" s="4">
        <v>13025792</v>
      </c>
      <c r="P181" s="4">
        <v>20474366.551398929</v>
      </c>
      <c r="Q181" s="5">
        <v>0.12690000000000001</v>
      </c>
      <c r="R181" s="5">
        <v>0.7264369030305412</v>
      </c>
      <c r="S181" s="5">
        <v>-0.36380000000000001</v>
      </c>
      <c r="T181" s="4">
        <v>25277421</v>
      </c>
      <c r="U181" s="4">
        <v>48092505</v>
      </c>
      <c r="V181" s="4">
        <v>10555563</v>
      </c>
      <c r="W181" s="4">
        <v>11721891.17157135</v>
      </c>
      <c r="X181" s="5">
        <v>-0.47439999999999999</v>
      </c>
      <c r="Y181" s="5">
        <v>3.556128839361766</v>
      </c>
      <c r="Z181" s="5">
        <v>-9.9500000000000005E-2</v>
      </c>
      <c r="AA181" s="4">
        <v>68629095</v>
      </c>
      <c r="AB181" s="4">
        <v>57968658</v>
      </c>
      <c r="AC181" s="4">
        <v>54093997</v>
      </c>
      <c r="AD181" s="4">
        <v>53294578.325123161</v>
      </c>
      <c r="AE181" s="5">
        <v>0.18390000000000001</v>
      </c>
      <c r="AF181" s="5">
        <v>7.1628299162289674E-2</v>
      </c>
      <c r="AG181" s="5">
        <v>1.4999999999999999E-2</v>
      </c>
      <c r="AH181" s="5">
        <v>4.2124676523239611E-2</v>
      </c>
      <c r="AI181" s="5">
        <v>4.5346920199984923E-2</v>
      </c>
      <c r="AJ181" s="5">
        <v>3.826009012465869E-2</v>
      </c>
      <c r="AK181" s="5">
        <v>5.1015458114976382E-2</v>
      </c>
      <c r="AL181" s="5">
        <f>IFERROR(Table2[[#This Row],[Resultat d''exploitation 2023 (Dhs)]]/Table2[[#This Row],[Charges personnel 2023]], "")</f>
        <v>0.36925974326195032</v>
      </c>
      <c r="AM181" s="5">
        <f>IFERROR(Table2[[#This Row],[Resultat d''exploitation 2022 (Dhs)]]/Table2[[#This Row],[Charges personnel 2022]], "")</f>
        <v>0.38793735745961205</v>
      </c>
      <c r="AN181" s="5">
        <f>IFERROR(Table2[[#This Row],[Resultat d''exploitation 2021 (Dhs)]]/Table2[[#This Row],[Charges personnel 2021]], "")</f>
        <v>0.24079921474466012</v>
      </c>
      <c r="AO181" s="5">
        <f>IFERROR(Table2[[#This Row],[Resultat d''exploitation 2020 (Dhs)]]/Table2[[#This Row],[Charges personnel 2020]], "")</f>
        <v>0.38417353499816087</v>
      </c>
      <c r="AP181" s="5">
        <v>0.11407871367487971</v>
      </c>
      <c r="AQ181" s="5">
        <v>0.1168923779265212</v>
      </c>
      <c r="AR181" s="5">
        <v>0.1588879355990804</v>
      </c>
      <c r="AS181" s="5">
        <v>0.13279274459970439</v>
      </c>
      <c r="AT181">
        <v>1526823000003</v>
      </c>
      <c r="AU181">
        <v>63779</v>
      </c>
      <c r="AV181" t="s">
        <v>92</v>
      </c>
      <c r="AW181" t="s">
        <v>1342</v>
      </c>
      <c r="AX181" t="s">
        <v>1343</v>
      </c>
      <c r="AY181" t="s">
        <v>82</v>
      </c>
      <c r="AZ181">
        <v>50000000</v>
      </c>
      <c r="BA181">
        <v>1992</v>
      </c>
      <c r="BB181">
        <v>33</v>
      </c>
      <c r="BC181" t="s">
        <v>1344</v>
      </c>
      <c r="BD181" t="s">
        <v>1345</v>
      </c>
      <c r="BE181" t="s">
        <v>11018</v>
      </c>
      <c r="BF181" t="s">
        <v>1346</v>
      </c>
      <c r="BH181" t="s">
        <v>86</v>
      </c>
      <c r="BI181" t="s">
        <v>571</v>
      </c>
      <c r="BJ181" s="5">
        <v>0.14445395520388479</v>
      </c>
      <c r="BL181" s="5">
        <v>7.3684261432349629E-2</v>
      </c>
      <c r="BN181" s="5">
        <v>0.29194797509073078</v>
      </c>
      <c r="BP181" s="5">
        <v>8.7948690716537437E-2</v>
      </c>
      <c r="BR181" s="5">
        <v>-6.1837082610219578E-2</v>
      </c>
      <c r="BT181" s="5">
        <v>-1.311130699995899E-2</v>
      </c>
      <c r="BV181" s="5">
        <v>-4.9373121767298023E-2</v>
      </c>
    </row>
    <row r="182" spans="1:75" x14ac:dyDescent="0.3">
      <c r="A182" t="s">
        <v>1347</v>
      </c>
      <c r="C182" t="s">
        <v>1348</v>
      </c>
      <c r="E182" t="s">
        <v>411</v>
      </c>
      <c r="F182" s="4">
        <v>601372257</v>
      </c>
      <c r="M182" s="4">
        <v>755441</v>
      </c>
      <c r="T182" s="4">
        <v>4683133</v>
      </c>
      <c r="AA182" s="4">
        <v>535038456</v>
      </c>
      <c r="AH182" s="5">
        <v>1.2561952953543049E-3</v>
      </c>
      <c r="AL182" s="5">
        <f>IFERROR(Table2[[#This Row],[Resultat d''exploitation 2023 (Dhs)]]/Table2[[#This Row],[Charges personnel 2023]], "")</f>
        <v>1.4119377617223088E-3</v>
      </c>
      <c r="AM182" s="5" t="str">
        <f>IFERROR(Table2[[#This Row],[Resultat d''exploitation 2022 (Dhs)]]/Table2[[#This Row],[Charges personnel 2022]], "")</f>
        <v/>
      </c>
      <c r="AN182" s="5" t="str">
        <f>IFERROR(Table2[[#This Row],[Resultat d''exploitation 2021 (Dhs)]]/Table2[[#This Row],[Charges personnel 2021]], "")</f>
        <v/>
      </c>
      <c r="AO182" s="5" t="str">
        <f>IFERROR(Table2[[#This Row],[Resultat d''exploitation 2020 (Dhs)]]/Table2[[#This Row],[Charges personnel 2020]], "")</f>
        <v/>
      </c>
      <c r="AP182" s="5">
        <v>0.88969594086213388</v>
      </c>
      <c r="AT182">
        <v>1525196000088</v>
      </c>
      <c r="AU182">
        <v>77823</v>
      </c>
      <c r="AV182" t="s">
        <v>92</v>
      </c>
      <c r="AW182" t="s">
        <v>1349</v>
      </c>
      <c r="AX182" t="s">
        <v>1350</v>
      </c>
      <c r="AY182" t="s">
        <v>82</v>
      </c>
      <c r="AZ182">
        <v>5330000</v>
      </c>
      <c r="BA182">
        <v>1995</v>
      </c>
      <c r="BB182">
        <v>30</v>
      </c>
      <c r="BC182" t="s">
        <v>1351</v>
      </c>
      <c r="BD182" t="s">
        <v>1352</v>
      </c>
      <c r="BE182" t="s">
        <v>11019</v>
      </c>
      <c r="BG182" t="s">
        <v>1353</v>
      </c>
      <c r="BH182" t="s">
        <v>153</v>
      </c>
      <c r="BI182" t="s">
        <v>770</v>
      </c>
      <c r="BK182" t="s">
        <v>264</v>
      </c>
      <c r="BM182" t="s">
        <v>265</v>
      </c>
      <c r="BO182" t="s">
        <v>304</v>
      </c>
      <c r="BQ182" t="s">
        <v>212</v>
      </c>
      <c r="BS182" t="s">
        <v>266</v>
      </c>
      <c r="BU182" t="s">
        <v>214</v>
      </c>
      <c r="BV182" s="5"/>
      <c r="BW182" t="s">
        <v>267</v>
      </c>
    </row>
    <row r="183" spans="1:75" x14ac:dyDescent="0.3">
      <c r="A183" t="s">
        <v>1354</v>
      </c>
      <c r="B183" t="s">
        <v>1355</v>
      </c>
      <c r="C183" t="s">
        <v>1356</v>
      </c>
      <c r="E183" t="s">
        <v>102</v>
      </c>
      <c r="G183" s="4">
        <v>6971194896</v>
      </c>
      <c r="H183" s="4">
        <v>4563946523</v>
      </c>
      <c r="I183" s="4">
        <v>3977988776.2572999</v>
      </c>
      <c r="L183" s="5">
        <v>0.14729999999999999</v>
      </c>
      <c r="N183" s="4">
        <v>-296982651</v>
      </c>
      <c r="O183" s="4">
        <v>202780392</v>
      </c>
      <c r="P183" s="4">
        <v>208922719.9670307</v>
      </c>
      <c r="S183" s="5">
        <v>-2.9399999999999999E-2</v>
      </c>
      <c r="U183" s="4">
        <v>1078057035</v>
      </c>
      <c r="V183" s="4">
        <v>467215689</v>
      </c>
      <c r="W183" s="4">
        <v>182328073.75609761</v>
      </c>
      <c r="Z183" s="5">
        <v>1.5625</v>
      </c>
      <c r="AB183" s="4">
        <v>120523293</v>
      </c>
      <c r="AC183" s="4">
        <v>129404696</v>
      </c>
      <c r="AD183" s="4">
        <v>125550301.7366838</v>
      </c>
      <c r="AE183" s="5">
        <v>-6.8600000000000008E-2</v>
      </c>
      <c r="AG183" s="5">
        <v>3.0700000000000002E-2</v>
      </c>
      <c r="AI183" s="5">
        <v>-4.2601398387298803E-2</v>
      </c>
      <c r="AJ183" s="5">
        <v>4.4430930769694288E-2</v>
      </c>
      <c r="AK183" s="5">
        <v>5.2519685629579912E-2</v>
      </c>
      <c r="AL183" s="5" t="str">
        <f>IFERROR(Table2[[#This Row],[Resultat d''exploitation 2023 (Dhs)]]/Table2[[#This Row],[Charges personnel 2023]], "")</f>
        <v/>
      </c>
      <c r="AM183" s="5">
        <f>IFERROR(Table2[[#This Row],[Resultat d''exploitation 2022 (Dhs)]]/Table2[[#This Row],[Charges personnel 2022]], "")</f>
        <v>-2.4641099957333559</v>
      </c>
      <c r="AN183" s="5">
        <f>IFERROR(Table2[[#This Row],[Resultat d''exploitation 2021 (Dhs)]]/Table2[[#This Row],[Charges personnel 2021]], "")</f>
        <v>1.5670249864811707</v>
      </c>
      <c r="AO183" s="5">
        <f>IFERROR(Table2[[#This Row],[Resultat d''exploitation 2020 (Dhs)]]/Table2[[#This Row],[Charges personnel 2020]], "")</f>
        <v>1.664055896936063</v>
      </c>
      <c r="AQ183" s="5">
        <v>1.7288756776711989E-2</v>
      </c>
      <c r="AR183" s="5">
        <v>2.8353683670013501E-2</v>
      </c>
      <c r="AS183" s="5">
        <v>3.1561250872811183E-2</v>
      </c>
      <c r="AT183">
        <v>1526906000090</v>
      </c>
      <c r="AU183">
        <v>179</v>
      </c>
      <c r="AV183" t="s">
        <v>92</v>
      </c>
      <c r="AW183" t="s">
        <v>1357</v>
      </c>
      <c r="AX183" t="s">
        <v>1358</v>
      </c>
      <c r="AY183" t="s">
        <v>567</v>
      </c>
      <c r="AZ183">
        <v>49500000</v>
      </c>
      <c r="BA183">
        <v>2008</v>
      </c>
      <c r="BB183">
        <v>17</v>
      </c>
      <c r="BC183" t="s">
        <v>1359</v>
      </c>
      <c r="BD183" t="s">
        <v>1360</v>
      </c>
      <c r="BE183" t="s">
        <v>1361</v>
      </c>
      <c r="BF183" t="s">
        <v>1362</v>
      </c>
      <c r="BG183" t="s">
        <v>1363</v>
      </c>
      <c r="BH183" t="s">
        <v>86</v>
      </c>
      <c r="BI183" t="s">
        <v>144</v>
      </c>
      <c r="BJ183" s="5">
        <v>0.32379835044437399</v>
      </c>
      <c r="BK183" t="s">
        <v>280</v>
      </c>
      <c r="BM183" t="s">
        <v>1012</v>
      </c>
      <c r="BN183" s="5">
        <v>1.4316109872757581</v>
      </c>
      <c r="BO183" t="s">
        <v>282</v>
      </c>
      <c r="BP183" s="5">
        <v>-2.0224412495336571E-2</v>
      </c>
      <c r="BQ183" t="s">
        <v>283</v>
      </c>
      <c r="BS183" t="s">
        <v>1013</v>
      </c>
      <c r="BU183" t="s">
        <v>1014</v>
      </c>
      <c r="BV183" s="5">
        <v>-0.25987550356459399</v>
      </c>
      <c r="BW183" t="s">
        <v>286</v>
      </c>
    </row>
    <row r="184" spans="1:75" x14ac:dyDescent="0.3">
      <c r="A184" t="s">
        <v>1364</v>
      </c>
      <c r="B184" t="s">
        <v>1364</v>
      </c>
      <c r="C184" t="s">
        <v>1365</v>
      </c>
      <c r="E184" t="s">
        <v>102</v>
      </c>
      <c r="F184" s="4">
        <v>6930344697</v>
      </c>
      <c r="G184" s="4">
        <v>6863766165</v>
      </c>
      <c r="H184" s="4">
        <v>5996016318</v>
      </c>
      <c r="I184" s="4">
        <v>5513578223.4482775</v>
      </c>
      <c r="J184" s="5">
        <v>9.7000000000000003E-3</v>
      </c>
      <c r="K184" s="5">
        <v>0.14472106161469589</v>
      </c>
      <c r="L184" s="5">
        <v>8.7499999999999994E-2</v>
      </c>
      <c r="M184" s="4">
        <v>208247613</v>
      </c>
      <c r="N184" s="4">
        <v>164661669</v>
      </c>
      <c r="O184" s="4">
        <v>235258403</v>
      </c>
      <c r="P184" s="4">
        <v>176912620.6948413</v>
      </c>
      <c r="Q184" s="5">
        <v>0.26469999999999999</v>
      </c>
      <c r="R184" s="5">
        <v>-0.30008166807117193</v>
      </c>
      <c r="S184" s="5">
        <v>0.32979999999999998</v>
      </c>
      <c r="T184" s="4">
        <v>876682505</v>
      </c>
      <c r="U184" s="4">
        <v>426111842</v>
      </c>
      <c r="V184" s="4">
        <v>573788449</v>
      </c>
      <c r="W184" s="4">
        <v>325074187.86471021</v>
      </c>
      <c r="X184" s="5">
        <v>1.0573999999999999</v>
      </c>
      <c r="Y184" s="5">
        <v>-0.25737117444133151</v>
      </c>
      <c r="Z184" s="5">
        <v>0.7651</v>
      </c>
      <c r="AA184" s="4">
        <v>127772480</v>
      </c>
      <c r="AB184" s="4">
        <v>127124146</v>
      </c>
      <c r="AC184" s="4">
        <v>119556555</v>
      </c>
      <c r="AD184" s="4">
        <v>103494247.7493075</v>
      </c>
      <c r="AE184" s="5">
        <v>5.1000000000000004E-3</v>
      </c>
      <c r="AF184" s="5">
        <v>6.3297165094795507E-2</v>
      </c>
      <c r="AG184" s="5">
        <v>0.1552</v>
      </c>
      <c r="AH184" s="5">
        <v>3.0048665990617469E-2</v>
      </c>
      <c r="AI184" s="5">
        <v>2.3989988155431279E-2</v>
      </c>
      <c r="AJ184" s="5">
        <v>3.9235784314621672E-2</v>
      </c>
      <c r="AK184" s="5">
        <v>3.2086716380020343E-2</v>
      </c>
      <c r="AL184" s="5">
        <f>IFERROR(Table2[[#This Row],[Resultat d''exploitation 2023 (Dhs)]]/Table2[[#This Row],[Charges personnel 2023]], "")</f>
        <v>1.629831502057407</v>
      </c>
      <c r="AM184" s="5">
        <f>IFERROR(Table2[[#This Row],[Resultat d''exploitation 2022 (Dhs)]]/Table2[[#This Row],[Charges personnel 2022]], "")</f>
        <v>1.2952824005598433</v>
      </c>
      <c r="AN184" s="5">
        <f>IFERROR(Table2[[#This Row],[Resultat d''exploitation 2021 (Dhs)]]/Table2[[#This Row],[Charges personnel 2021]], "")</f>
        <v>1.967758296481527</v>
      </c>
      <c r="AO184" s="5">
        <f>IFERROR(Table2[[#This Row],[Resultat d''exploitation 2020 (Dhs)]]/Table2[[#This Row],[Charges personnel 2020]], "")</f>
        <v>1.7093956866411937</v>
      </c>
      <c r="AP184" s="5">
        <v>1.8436670264800829E-2</v>
      </c>
      <c r="AQ184" s="5">
        <v>1.852104849495554E-2</v>
      </c>
      <c r="AR184" s="5">
        <v>1.9939331159105091E-2</v>
      </c>
      <c r="AS184" s="5">
        <v>1.877079521773441E-2</v>
      </c>
      <c r="AT184">
        <v>218550000048</v>
      </c>
      <c r="AU184">
        <v>209371</v>
      </c>
      <c r="AV184" t="s">
        <v>92</v>
      </c>
      <c r="AW184" t="s">
        <v>1366</v>
      </c>
      <c r="AX184" t="s">
        <v>1367</v>
      </c>
      <c r="AY184" t="s">
        <v>122</v>
      </c>
      <c r="AZ184">
        <v>38375000</v>
      </c>
      <c r="BA184">
        <v>2009</v>
      </c>
      <c r="BB184">
        <v>16</v>
      </c>
      <c r="BC184" t="s">
        <v>1368</v>
      </c>
      <c r="BD184" t="s">
        <v>1369</v>
      </c>
      <c r="BE184" t="s">
        <v>11020</v>
      </c>
      <c r="BG184" t="s">
        <v>1370</v>
      </c>
      <c r="BH184" t="s">
        <v>86</v>
      </c>
      <c r="BI184" t="s">
        <v>602</v>
      </c>
      <c r="BJ184" s="5">
        <v>7.9212826843256368E-2</v>
      </c>
      <c r="BL184" s="5">
        <v>5.5861785916546003E-2</v>
      </c>
      <c r="BN184" s="5">
        <v>0.39193819216923598</v>
      </c>
      <c r="BP184" s="5">
        <v>7.2771031027901056E-2</v>
      </c>
      <c r="BR184" s="5">
        <v>-2.1637104698813862E-2</v>
      </c>
      <c r="BT184" s="5">
        <v>-1.5762212645836441E-2</v>
      </c>
      <c r="BV184" s="5">
        <v>-5.9689763271234542E-3</v>
      </c>
    </row>
    <row r="185" spans="1:75" x14ac:dyDescent="0.3">
      <c r="A185" t="s">
        <v>1371</v>
      </c>
      <c r="C185" t="s">
        <v>1372</v>
      </c>
      <c r="E185" t="s">
        <v>102</v>
      </c>
      <c r="F185" s="4">
        <v>6788027240</v>
      </c>
      <c r="M185" s="4">
        <v>443141694</v>
      </c>
      <c r="T185" s="4">
        <v>430567682</v>
      </c>
      <c r="AA185" s="4">
        <v>61553698</v>
      </c>
      <c r="AH185" s="5">
        <v>6.5282839672281573E-2</v>
      </c>
      <c r="AL185" s="5">
        <f>IFERROR(Table2[[#This Row],[Resultat d''exploitation 2023 (Dhs)]]/Table2[[#This Row],[Charges personnel 2023]], "")</f>
        <v>7.1992700422320688</v>
      </c>
      <c r="AM185" s="5" t="str">
        <f>IFERROR(Table2[[#This Row],[Resultat d''exploitation 2022 (Dhs)]]/Table2[[#This Row],[Charges personnel 2022]], "")</f>
        <v/>
      </c>
      <c r="AN185" s="5" t="str">
        <f>IFERROR(Table2[[#This Row],[Resultat d''exploitation 2021 (Dhs)]]/Table2[[#This Row],[Charges personnel 2021]], "")</f>
        <v/>
      </c>
      <c r="AO185" s="5" t="str">
        <f>IFERROR(Table2[[#This Row],[Resultat d''exploitation 2020 (Dhs)]]/Table2[[#This Row],[Charges personnel 2020]], "")</f>
        <v/>
      </c>
      <c r="AP185" s="5">
        <v>9.0679804048635487E-3</v>
      </c>
      <c r="AT185">
        <v>230488000053</v>
      </c>
      <c r="AU185">
        <v>27243</v>
      </c>
      <c r="AV185" t="s">
        <v>92</v>
      </c>
      <c r="AW185" t="s">
        <v>1373</v>
      </c>
      <c r="AX185" t="s">
        <v>1374</v>
      </c>
      <c r="AY185" t="s">
        <v>82</v>
      </c>
      <c r="AZ185">
        <v>33344000</v>
      </c>
      <c r="BA185">
        <v>1947</v>
      </c>
      <c r="BB185">
        <v>78</v>
      </c>
      <c r="BC185" t="s">
        <v>1375</v>
      </c>
      <c r="BD185" t="s">
        <v>1376</v>
      </c>
      <c r="BE185" t="s">
        <v>11021</v>
      </c>
      <c r="BH185" t="s">
        <v>153</v>
      </c>
      <c r="BI185" t="s">
        <v>178</v>
      </c>
      <c r="BK185" t="s">
        <v>264</v>
      </c>
      <c r="BM185" t="s">
        <v>265</v>
      </c>
      <c r="BO185" t="s">
        <v>304</v>
      </c>
      <c r="BQ185" t="s">
        <v>212</v>
      </c>
      <c r="BS185" t="s">
        <v>266</v>
      </c>
      <c r="BU185" t="s">
        <v>214</v>
      </c>
      <c r="BV185" s="5"/>
      <c r="BW185" t="s">
        <v>267</v>
      </c>
    </row>
    <row r="186" spans="1:75" x14ac:dyDescent="0.3">
      <c r="A186" t="s">
        <v>1377</v>
      </c>
      <c r="C186" t="s">
        <v>1378</v>
      </c>
      <c r="E186" t="s">
        <v>102</v>
      </c>
      <c r="G186" s="4">
        <v>6706010864</v>
      </c>
      <c r="N186" s="4">
        <v>207508455</v>
      </c>
      <c r="U186" s="4">
        <v>629355222</v>
      </c>
      <c r="AI186" s="5">
        <v>3.0943650287531061E-2</v>
      </c>
      <c r="AL186" s="5" t="str">
        <f>IFERROR(Table2[[#This Row],[Resultat d''exploitation 2023 (Dhs)]]/Table2[[#This Row],[Charges personnel 2023]], "")</f>
        <v/>
      </c>
      <c r="AM186" s="5" t="str">
        <f>IFERROR(Table2[[#This Row],[Resultat d''exploitation 2022 (Dhs)]]/Table2[[#This Row],[Charges personnel 2022]], "")</f>
        <v/>
      </c>
      <c r="AN186" s="5" t="str">
        <f>IFERROR(Table2[[#This Row],[Resultat d''exploitation 2021 (Dhs)]]/Table2[[#This Row],[Charges personnel 2021]], "")</f>
        <v/>
      </c>
      <c r="AO186" s="5" t="str">
        <f>IFERROR(Table2[[#This Row],[Resultat d''exploitation 2020 (Dhs)]]/Table2[[#This Row],[Charges personnel 2020]], "")</f>
        <v/>
      </c>
      <c r="AT186">
        <v>200049000025</v>
      </c>
      <c r="AU186">
        <v>20431</v>
      </c>
      <c r="AV186" t="s">
        <v>218</v>
      </c>
      <c r="AW186" t="s">
        <v>1379</v>
      </c>
      <c r="AX186" t="s">
        <v>1380</v>
      </c>
      <c r="AY186" t="s">
        <v>567</v>
      </c>
      <c r="AZ186">
        <v>300000</v>
      </c>
      <c r="BA186">
        <v>2003</v>
      </c>
      <c r="BB186">
        <v>22</v>
      </c>
      <c r="BC186" t="s">
        <v>1381</v>
      </c>
      <c r="BD186" t="s">
        <v>1382</v>
      </c>
      <c r="BE186" t="s">
        <v>11022</v>
      </c>
      <c r="BG186" t="s">
        <v>1383</v>
      </c>
      <c r="BH186" t="s">
        <v>233</v>
      </c>
      <c r="BI186" t="s">
        <v>195</v>
      </c>
      <c r="BK186" t="s">
        <v>472</v>
      </c>
      <c r="BM186" t="s">
        <v>473</v>
      </c>
      <c r="BO186" t="s">
        <v>474</v>
      </c>
      <c r="BQ186" t="s">
        <v>236</v>
      </c>
      <c r="BS186" t="s">
        <v>476</v>
      </c>
      <c r="BU186" t="s">
        <v>238</v>
      </c>
      <c r="BV186" s="5"/>
      <c r="BW186" t="s">
        <v>478</v>
      </c>
    </row>
    <row r="187" spans="1:75" x14ac:dyDescent="0.3">
      <c r="A187" t="s">
        <v>1384</v>
      </c>
      <c r="C187" t="s">
        <v>1385</v>
      </c>
      <c r="E187" t="s">
        <v>102</v>
      </c>
      <c r="F187" s="4">
        <v>6452535616</v>
      </c>
      <c r="G187" s="4">
        <v>6261558094</v>
      </c>
      <c r="J187" s="5">
        <v>3.0499999999999999E-2</v>
      </c>
      <c r="M187" s="4">
        <v>453541001</v>
      </c>
      <c r="N187" s="4">
        <v>396174878</v>
      </c>
      <c r="Q187" s="5">
        <v>0.14480000000000001</v>
      </c>
      <c r="AA187" s="4">
        <v>276034924</v>
      </c>
      <c r="AB187" s="4">
        <v>278317124</v>
      </c>
      <c r="AE187" s="5">
        <v>-8.199999999999999E-3</v>
      </c>
      <c r="AH187" s="5">
        <v>7.0288802416739737E-2</v>
      </c>
      <c r="AI187" s="5">
        <v>6.3270973782008966E-2</v>
      </c>
      <c r="AL187" s="5">
        <f>IFERROR(Table2[[#This Row],[Resultat d''exploitation 2023 (Dhs)]]/Table2[[#This Row],[Charges personnel 2023]], "")</f>
        <v>1.643056590187117</v>
      </c>
      <c r="AM187" s="5">
        <f>IFERROR(Table2[[#This Row],[Resultat d''exploitation 2022 (Dhs)]]/Table2[[#This Row],[Charges personnel 2022]], "")</f>
        <v>1.4234656937601871</v>
      </c>
      <c r="AN187" s="5" t="str">
        <f>IFERROR(Table2[[#This Row],[Resultat d''exploitation 2021 (Dhs)]]/Table2[[#This Row],[Charges personnel 2021]], "")</f>
        <v/>
      </c>
      <c r="AO187" s="5" t="str">
        <f>IFERROR(Table2[[#This Row],[Resultat d''exploitation 2020 (Dhs)]]/Table2[[#This Row],[Charges personnel 2020]], "")</f>
        <v/>
      </c>
      <c r="AP187" s="5">
        <v>4.2779294904708658E-2</v>
      </c>
      <c r="AQ187" s="5">
        <v>4.4448541372903848E-2</v>
      </c>
      <c r="AT187">
        <v>230054000034</v>
      </c>
      <c r="AU187">
        <v>22341</v>
      </c>
      <c r="AV187" t="s">
        <v>92</v>
      </c>
      <c r="AW187" t="s">
        <v>1386</v>
      </c>
      <c r="AX187" t="s">
        <v>1387</v>
      </c>
      <c r="AY187" t="s">
        <v>82</v>
      </c>
      <c r="AZ187">
        <v>411687400</v>
      </c>
      <c r="BA187">
        <v>1949</v>
      </c>
      <c r="BB187">
        <v>76</v>
      </c>
      <c r="BC187" t="s">
        <v>1388</v>
      </c>
      <c r="BD187" t="s">
        <v>1389</v>
      </c>
      <c r="BE187" t="s">
        <v>1390</v>
      </c>
      <c r="BG187" t="s">
        <v>1391</v>
      </c>
      <c r="BH187" t="s">
        <v>153</v>
      </c>
      <c r="BI187" t="s">
        <v>268</v>
      </c>
      <c r="BJ187" s="5">
        <v>3.0500000021240758E-2</v>
      </c>
      <c r="BK187" t="s">
        <v>209</v>
      </c>
      <c r="BL187" s="5">
        <v>0.1448000016800661</v>
      </c>
      <c r="BM187" t="s">
        <v>210</v>
      </c>
      <c r="BO187" t="s">
        <v>235</v>
      </c>
      <c r="BP187" s="5">
        <v>-8.1999985024278077E-3</v>
      </c>
      <c r="BQ187" t="s">
        <v>405</v>
      </c>
      <c r="BR187" s="5">
        <v>0.11091703217512799</v>
      </c>
      <c r="BS187" t="s">
        <v>213</v>
      </c>
      <c r="BT187" s="5">
        <v>0.15426497272783909</v>
      </c>
      <c r="BU187" t="s">
        <v>406</v>
      </c>
      <c r="BV187" s="5">
        <v>-3.7554583719428318E-2</v>
      </c>
      <c r="BW187" t="s">
        <v>407</v>
      </c>
    </row>
    <row r="188" spans="1:75" x14ac:dyDescent="0.3">
      <c r="A188" t="s">
        <v>1392</v>
      </c>
      <c r="B188" t="s">
        <v>1392</v>
      </c>
      <c r="C188" t="s">
        <v>1393</v>
      </c>
      <c r="E188" t="s">
        <v>102</v>
      </c>
      <c r="F188" s="4">
        <v>6274666436</v>
      </c>
      <c r="G188" s="4">
        <v>7599208472</v>
      </c>
      <c r="H188" s="4">
        <v>5490876988</v>
      </c>
      <c r="J188" s="5">
        <v>-0.17430000000000001</v>
      </c>
      <c r="K188" s="5">
        <v>0.3839698992724912</v>
      </c>
      <c r="M188" s="4">
        <v>154387135</v>
      </c>
      <c r="N188" s="4">
        <v>153253062</v>
      </c>
      <c r="O188" s="4">
        <v>236690816</v>
      </c>
      <c r="Q188" s="5">
        <v>7.4000000000000003E-3</v>
      </c>
      <c r="R188" s="5">
        <v>-0.35251791941095001</v>
      </c>
      <c r="T188" s="4">
        <v>182184848</v>
      </c>
      <c r="U188" s="4">
        <v>240508050</v>
      </c>
      <c r="V188" s="4">
        <v>115807077</v>
      </c>
      <c r="X188" s="5">
        <v>-0.24249999999999999</v>
      </c>
      <c r="Y188" s="5">
        <v>1.0767992443156129</v>
      </c>
      <c r="AA188" s="4">
        <v>32503218</v>
      </c>
      <c r="AB188" s="4">
        <v>33615904</v>
      </c>
      <c r="AC188" s="4">
        <v>31685524</v>
      </c>
      <c r="AE188" s="5">
        <v>-3.3099999999999997E-2</v>
      </c>
      <c r="AF188" s="5">
        <v>6.0923089042175853E-2</v>
      </c>
      <c r="AH188" s="5">
        <v>2.4604835424274659E-2</v>
      </c>
      <c r="AI188" s="5">
        <v>2.016697693775284E-2</v>
      </c>
      <c r="AJ188" s="5">
        <v>4.3106195334055797E-2</v>
      </c>
      <c r="AL188" s="5">
        <f>IFERROR(Table2[[#This Row],[Resultat d''exploitation 2023 (Dhs)]]/Table2[[#This Row],[Charges personnel 2023]], "")</f>
        <v>4.7499030711359103</v>
      </c>
      <c r="AM188" s="5">
        <f>IFERROR(Table2[[#This Row],[Resultat d''exploitation 2022 (Dhs)]]/Table2[[#This Row],[Charges personnel 2022]], "")</f>
        <v>4.5589451350170442</v>
      </c>
      <c r="AN188" s="5">
        <f>IFERROR(Table2[[#This Row],[Resultat d''exploitation 2021 (Dhs)]]/Table2[[#This Row],[Charges personnel 2021]], "")</f>
        <v>7.4699984762757907</v>
      </c>
      <c r="AO188" s="5" t="str">
        <f>IFERROR(Table2[[#This Row],[Resultat d''exploitation 2020 (Dhs)]]/Table2[[#This Row],[Charges personnel 2020]], "")</f>
        <v/>
      </c>
      <c r="AP188" s="5">
        <v>5.1800710574059269E-3</v>
      </c>
      <c r="AQ188" s="5">
        <v>4.4236059747355221E-3</v>
      </c>
      <c r="AR188" s="5">
        <v>5.7705761883296448E-3</v>
      </c>
      <c r="AT188">
        <v>1529945000002</v>
      </c>
      <c r="AU188">
        <v>32235</v>
      </c>
      <c r="AV188" t="s">
        <v>92</v>
      </c>
      <c r="AW188" t="s">
        <v>1394</v>
      </c>
      <c r="AX188" t="s">
        <v>1395</v>
      </c>
      <c r="AY188" t="s">
        <v>82</v>
      </c>
      <c r="AZ188">
        <v>75000000</v>
      </c>
      <c r="BA188">
        <v>1996</v>
      </c>
      <c r="BB188">
        <v>29</v>
      </c>
      <c r="BC188" t="s">
        <v>1396</v>
      </c>
      <c r="BD188" t="s">
        <v>1397</v>
      </c>
      <c r="BE188" t="s">
        <v>11023</v>
      </c>
      <c r="BH188" t="s">
        <v>86</v>
      </c>
      <c r="BI188" t="s">
        <v>144</v>
      </c>
      <c r="BJ188" s="5">
        <v>6.8992023333777741E-2</v>
      </c>
      <c r="BK188" t="s">
        <v>196</v>
      </c>
      <c r="BL188" s="5">
        <v>-0.19236552238840621</v>
      </c>
      <c r="BM188" t="s">
        <v>197</v>
      </c>
      <c r="BN188" s="5">
        <v>0.25426290252421091</v>
      </c>
      <c r="BO188" t="s">
        <v>177</v>
      </c>
      <c r="BP188" s="5">
        <v>1.2821083965913751E-2</v>
      </c>
      <c r="BQ188" t="s">
        <v>329</v>
      </c>
      <c r="BR188" s="5">
        <v>-0.24448970620670249</v>
      </c>
      <c r="BS188" t="s">
        <v>199</v>
      </c>
      <c r="BT188" s="5">
        <v>-0.2025891932964792</v>
      </c>
      <c r="BU188" t="s">
        <v>330</v>
      </c>
      <c r="BV188" s="5">
        <v>-5.254570487129373E-2</v>
      </c>
      <c r="BW188" t="s">
        <v>201</v>
      </c>
    </row>
    <row r="189" spans="1:75" x14ac:dyDescent="0.3">
      <c r="A189" t="s">
        <v>1398</v>
      </c>
      <c r="B189" t="s">
        <v>1398</v>
      </c>
      <c r="C189" t="s">
        <v>1399</v>
      </c>
      <c r="E189" t="s">
        <v>102</v>
      </c>
      <c r="F189" s="4">
        <v>6125230557</v>
      </c>
      <c r="G189" s="4">
        <v>4397781847</v>
      </c>
      <c r="H189" s="4">
        <v>3798138755</v>
      </c>
      <c r="J189" s="5">
        <v>0.39279999999999998</v>
      </c>
      <c r="K189" s="5">
        <v>0.1578781426061934</v>
      </c>
      <c r="M189" s="4">
        <v>76864218</v>
      </c>
      <c r="N189" s="4">
        <v>36867100</v>
      </c>
      <c r="O189" s="4">
        <v>10836014</v>
      </c>
      <c r="Q189" s="5">
        <v>1.0849</v>
      </c>
      <c r="R189" s="5">
        <v>2.4022750432031561</v>
      </c>
      <c r="T189" s="4">
        <v>179729533</v>
      </c>
      <c r="U189" s="4">
        <v>150237844</v>
      </c>
      <c r="V189" s="4">
        <v>129168081</v>
      </c>
      <c r="X189" s="5">
        <v>0.1963</v>
      </c>
      <c r="Y189" s="5">
        <v>0.16311895970646181</v>
      </c>
      <c r="AA189" s="4">
        <v>38238815</v>
      </c>
      <c r="AB189" s="4">
        <v>34908540</v>
      </c>
      <c r="AC189" s="4">
        <v>33422314</v>
      </c>
      <c r="AE189" s="5">
        <v>9.5399999999999985E-2</v>
      </c>
      <c r="AF189" s="5">
        <v>4.4468076028488027E-2</v>
      </c>
      <c r="AH189" s="5">
        <v>1.254878772067747E-2</v>
      </c>
      <c r="AI189" s="5">
        <v>8.3831125059441805E-3</v>
      </c>
      <c r="AJ189" s="5">
        <v>2.852980024949089E-3</v>
      </c>
      <c r="AL189" s="5">
        <f>IFERROR(Table2[[#This Row],[Resultat d''exploitation 2023 (Dhs)]]/Table2[[#This Row],[Charges personnel 2023]], "")</f>
        <v>2.0101098321169211</v>
      </c>
      <c r="AM189" s="5">
        <f>IFERROR(Table2[[#This Row],[Resultat d''exploitation 2022 (Dhs)]]/Table2[[#This Row],[Charges personnel 2022]], "")</f>
        <v>1.056105468747762</v>
      </c>
      <c r="AN189" s="5">
        <f>IFERROR(Table2[[#This Row],[Resultat d''exploitation 2021 (Dhs)]]/Table2[[#This Row],[Charges personnel 2021]], "")</f>
        <v>0.32421495411718054</v>
      </c>
      <c r="AO189" s="5" t="str">
        <f>IFERROR(Table2[[#This Row],[Resultat d''exploitation 2020 (Dhs)]]/Table2[[#This Row],[Charges personnel 2020]], "")</f>
        <v/>
      </c>
      <c r="AP189" s="5">
        <v>6.2428368441250172E-3</v>
      </c>
      <c r="AQ189" s="5">
        <v>7.9377607199441428E-3</v>
      </c>
      <c r="AR189" s="5">
        <v>8.7996558724985283E-3</v>
      </c>
      <c r="AT189">
        <v>102353000096</v>
      </c>
      <c r="AU189">
        <v>226773</v>
      </c>
      <c r="AV189" t="s">
        <v>92</v>
      </c>
      <c r="AW189" t="s">
        <v>1400</v>
      </c>
      <c r="AX189" t="s">
        <v>1401</v>
      </c>
      <c r="AY189" t="s">
        <v>122</v>
      </c>
      <c r="AZ189">
        <v>2650000</v>
      </c>
      <c r="BA189">
        <v>2010</v>
      </c>
      <c r="BB189">
        <v>15</v>
      </c>
      <c r="BC189" t="s">
        <v>1402</v>
      </c>
      <c r="BD189" t="s">
        <v>1403</v>
      </c>
      <c r="BE189" t="s">
        <v>378</v>
      </c>
      <c r="BF189" t="s">
        <v>1404</v>
      </c>
      <c r="BH189" t="s">
        <v>127</v>
      </c>
      <c r="BI189" t="s">
        <v>178</v>
      </c>
      <c r="BJ189" s="5">
        <v>0.26991837420880271</v>
      </c>
      <c r="BK189" t="s">
        <v>196</v>
      </c>
      <c r="BL189" s="5">
        <v>1.6633443917824331</v>
      </c>
      <c r="BM189" t="s">
        <v>197</v>
      </c>
      <c r="BN189" s="5">
        <v>0.17959281670486821</v>
      </c>
      <c r="BO189" t="s">
        <v>177</v>
      </c>
      <c r="BP189" s="5">
        <v>6.9630935874109179E-2</v>
      </c>
      <c r="BQ189" t="s">
        <v>329</v>
      </c>
      <c r="BR189" s="5">
        <v>1.0972563637735979</v>
      </c>
      <c r="BS189" t="s">
        <v>199</v>
      </c>
      <c r="BT189" s="5">
        <v>1.4899657465553111</v>
      </c>
      <c r="BU189" t="s">
        <v>330</v>
      </c>
      <c r="BV189" s="5">
        <v>-0.15771678117459989</v>
      </c>
      <c r="BW189" t="s">
        <v>201</v>
      </c>
    </row>
    <row r="190" spans="1:75" x14ac:dyDescent="0.3">
      <c r="A190" t="s">
        <v>1405</v>
      </c>
      <c r="B190" t="s">
        <v>1405</v>
      </c>
      <c r="C190" t="s">
        <v>1406</v>
      </c>
      <c r="E190" t="s">
        <v>411</v>
      </c>
      <c r="F190" s="4">
        <v>598540121</v>
      </c>
      <c r="G190" s="4">
        <v>532319566</v>
      </c>
      <c r="H190" s="4">
        <v>433362163</v>
      </c>
      <c r="J190" s="5">
        <v>0.1244</v>
      </c>
      <c r="K190" s="5">
        <v>0.22834804569682751</v>
      </c>
      <c r="M190" s="4">
        <v>7357115</v>
      </c>
      <c r="N190" s="4">
        <v>12223151</v>
      </c>
      <c r="O190" s="4">
        <v>11747915</v>
      </c>
      <c r="Q190" s="5">
        <v>-0.39810000000000001</v>
      </c>
      <c r="R190" s="5">
        <v>4.0452795240687303E-2</v>
      </c>
      <c r="T190" s="4">
        <v>130889993</v>
      </c>
      <c r="U190" s="4">
        <v>100894159</v>
      </c>
      <c r="V190" s="4">
        <v>93548418</v>
      </c>
      <c r="X190" s="5">
        <v>0.29730000000000001</v>
      </c>
      <c r="Y190" s="5">
        <v>7.8523412336058904E-2</v>
      </c>
      <c r="AA190" s="4">
        <v>7660569</v>
      </c>
      <c r="AB190" s="4">
        <v>7928554</v>
      </c>
      <c r="AC190" s="4">
        <v>7752165</v>
      </c>
      <c r="AE190" s="5">
        <v>-3.3799999999999997E-2</v>
      </c>
      <c r="AF190" s="5">
        <v>2.2753514663323079E-2</v>
      </c>
      <c r="AH190" s="5">
        <v>1.2291765817984321E-2</v>
      </c>
      <c r="AI190" s="5">
        <v>2.2962054714329251E-2</v>
      </c>
      <c r="AJ190" s="5">
        <v>2.7108769530486219E-2</v>
      </c>
      <c r="AL190" s="5">
        <f>IFERROR(Table2[[#This Row],[Resultat d''exploitation 2023 (Dhs)]]/Table2[[#This Row],[Charges personnel 2023]], "")</f>
        <v>0.96038753779255825</v>
      </c>
      <c r="AM190" s="5">
        <f>IFERROR(Table2[[#This Row],[Resultat d''exploitation 2022 (Dhs)]]/Table2[[#This Row],[Charges personnel 2022]], "")</f>
        <v>1.541662073563477</v>
      </c>
      <c r="AN190" s="5">
        <f>IFERROR(Table2[[#This Row],[Resultat d''exploitation 2021 (Dhs)]]/Table2[[#This Row],[Charges personnel 2021]], "")</f>
        <v>1.5154366554375456</v>
      </c>
      <c r="AO190" s="5" t="str">
        <f>IFERROR(Table2[[#This Row],[Resultat d''exploitation 2020 (Dhs)]]/Table2[[#This Row],[Charges personnel 2020]], "")</f>
        <v/>
      </c>
      <c r="AP190" s="5">
        <v>1.2798756058660271E-2</v>
      </c>
      <c r="AQ190" s="5">
        <v>1.489435013553494E-2</v>
      </c>
      <c r="AR190" s="5">
        <v>1.7888421421784349E-2</v>
      </c>
      <c r="AT190">
        <v>1468760000087</v>
      </c>
      <c r="AU190">
        <v>643</v>
      </c>
      <c r="AV190" t="s">
        <v>1085</v>
      </c>
      <c r="AW190" t="s">
        <v>1407</v>
      </c>
      <c r="AX190" t="s">
        <v>1408</v>
      </c>
      <c r="AY190" t="s">
        <v>122</v>
      </c>
      <c r="AZ190">
        <v>40000000</v>
      </c>
      <c r="BA190">
        <v>2007</v>
      </c>
      <c r="BB190">
        <v>18</v>
      </c>
      <c r="BC190" t="s">
        <v>1409</v>
      </c>
      <c r="BD190" t="s">
        <v>1410</v>
      </c>
      <c r="BE190" t="s">
        <v>1411</v>
      </c>
      <c r="BH190" t="s">
        <v>138</v>
      </c>
      <c r="BI190" t="s">
        <v>178</v>
      </c>
      <c r="BJ190" s="5">
        <v>0.17522531663721971</v>
      </c>
      <c r="BK190" t="s">
        <v>196</v>
      </c>
      <c r="BL190" s="5">
        <v>-0.20864131228686431</v>
      </c>
      <c r="BM190" t="s">
        <v>197</v>
      </c>
      <c r="BN190" s="5">
        <v>0.1828645013194039</v>
      </c>
      <c r="BO190" t="s">
        <v>177</v>
      </c>
      <c r="BP190" s="5">
        <v>-5.9253237215879384E-3</v>
      </c>
      <c r="BQ190" t="s">
        <v>329</v>
      </c>
      <c r="BR190" s="5">
        <v>-0.32663236869545742</v>
      </c>
      <c r="BS190" t="s">
        <v>199</v>
      </c>
      <c r="BT190" s="5">
        <v>-0.203924306093581</v>
      </c>
      <c r="BU190" t="s">
        <v>330</v>
      </c>
      <c r="BV190" s="5">
        <v>-0.1541411998144753</v>
      </c>
      <c r="BW190" t="s">
        <v>201</v>
      </c>
    </row>
    <row r="191" spans="1:75" x14ac:dyDescent="0.3">
      <c r="A191" t="s">
        <v>1412</v>
      </c>
      <c r="B191" t="s">
        <v>1412</v>
      </c>
      <c r="C191" t="s">
        <v>1413</v>
      </c>
      <c r="E191" t="s">
        <v>78</v>
      </c>
      <c r="F191" s="4">
        <v>598395235</v>
      </c>
      <c r="G191" s="4">
        <v>546280112</v>
      </c>
      <c r="H191" s="4">
        <v>464037406</v>
      </c>
      <c r="I191" s="4">
        <v>428118282.12934768</v>
      </c>
      <c r="J191" s="5">
        <v>9.5399999999999985E-2</v>
      </c>
      <c r="K191" s="5">
        <v>0.17723292333032309</v>
      </c>
      <c r="L191" s="5">
        <v>8.3900000000000002E-2</v>
      </c>
      <c r="M191" s="4">
        <v>32808944</v>
      </c>
      <c r="N191" s="4">
        <v>12182141</v>
      </c>
      <c r="O191" s="4">
        <v>16790900</v>
      </c>
      <c r="P191" s="4">
        <v>15980679.546968689</v>
      </c>
      <c r="Q191" s="5">
        <v>1.6932</v>
      </c>
      <c r="R191" s="5">
        <v>-0.27447956929050848</v>
      </c>
      <c r="S191" s="5">
        <v>5.0700000000000002E-2</v>
      </c>
      <c r="T191" s="4">
        <v>30482325</v>
      </c>
      <c r="U191" s="4">
        <v>25414644</v>
      </c>
      <c r="V191" s="4">
        <v>20278203</v>
      </c>
      <c r="W191" s="4">
        <v>18622649.46276059</v>
      </c>
      <c r="X191" s="5">
        <v>0.19939999999999999</v>
      </c>
      <c r="Y191" s="5">
        <v>0.25329862808849479</v>
      </c>
      <c r="Z191" s="5">
        <v>8.8900000000000007E-2</v>
      </c>
      <c r="AA191" s="4">
        <v>4338505</v>
      </c>
      <c r="AB191" s="4">
        <v>3663349</v>
      </c>
      <c r="AC191" s="4">
        <v>4115071</v>
      </c>
      <c r="AD191" s="4">
        <v>4108087.2516721571</v>
      </c>
      <c r="AE191" s="5">
        <v>0.18429999999999999</v>
      </c>
      <c r="AF191" s="5">
        <v>-0.10977258958593911</v>
      </c>
      <c r="AG191" s="5">
        <v>1.6999999999999999E-3</v>
      </c>
      <c r="AH191" s="5">
        <v>5.48282173403336E-2</v>
      </c>
      <c r="AI191" s="5">
        <v>2.2300172992569062E-2</v>
      </c>
      <c r="AJ191" s="5">
        <v>3.6184367430068767E-2</v>
      </c>
      <c r="AK191" s="5">
        <v>3.7327720431570913E-2</v>
      </c>
      <c r="AL191" s="5">
        <f>IFERROR(Table2[[#This Row],[Resultat d''exploitation 2023 (Dhs)]]/Table2[[#This Row],[Charges personnel 2023]], "")</f>
        <v>7.5622694914492437</v>
      </c>
      <c r="AM191" s="5">
        <f>IFERROR(Table2[[#This Row],[Resultat d''exploitation 2022 (Dhs)]]/Table2[[#This Row],[Charges personnel 2022]], "")</f>
        <v>3.3254109832287342</v>
      </c>
      <c r="AN191" s="5">
        <f>IFERROR(Table2[[#This Row],[Resultat d''exploitation 2021 (Dhs)]]/Table2[[#This Row],[Charges personnel 2021]], "")</f>
        <v>4.0803427206966782</v>
      </c>
      <c r="AO191" s="5">
        <f>IFERROR(Table2[[#This Row],[Resultat d''exploitation 2020 (Dhs)]]/Table2[[#This Row],[Charges personnel 2020]], "")</f>
        <v>3.8900535864869736</v>
      </c>
      <c r="AP191" s="5">
        <v>7.2502332008041476E-3</v>
      </c>
      <c r="AQ191" s="5">
        <v>6.7059900580821426E-3</v>
      </c>
      <c r="AR191" s="5">
        <v>8.8679725961574741E-3</v>
      </c>
      <c r="AS191" s="5">
        <v>9.595682836153625E-3</v>
      </c>
      <c r="AT191">
        <v>223907000036</v>
      </c>
      <c r="AU191">
        <v>21425</v>
      </c>
      <c r="AV191" t="s">
        <v>171</v>
      </c>
      <c r="AW191" t="s">
        <v>1414</v>
      </c>
      <c r="AX191" t="s">
        <v>1415</v>
      </c>
      <c r="AY191" t="s">
        <v>122</v>
      </c>
      <c r="AZ191">
        <v>1000000</v>
      </c>
      <c r="BA191">
        <v>2011</v>
      </c>
      <c r="BB191">
        <v>14</v>
      </c>
      <c r="BC191" t="s">
        <v>1416</v>
      </c>
      <c r="BD191" t="s">
        <v>1417</v>
      </c>
      <c r="BE191" t="s">
        <v>10979</v>
      </c>
      <c r="BH191" t="s">
        <v>127</v>
      </c>
      <c r="BI191" t="s">
        <v>178</v>
      </c>
      <c r="BJ191" s="5">
        <v>0.1180849048936687</v>
      </c>
      <c r="BL191" s="5">
        <v>0.27096132840013598</v>
      </c>
      <c r="BN191" s="5">
        <v>0.17851615510466259</v>
      </c>
      <c r="BP191" s="5">
        <v>1.8357222207374679E-2</v>
      </c>
      <c r="BR191" s="5">
        <v>0.1367306032282101</v>
      </c>
      <c r="BT191" s="5">
        <v>0.24805058645847339</v>
      </c>
      <c r="BV191" s="5">
        <v>-8.9195089075796319E-2</v>
      </c>
    </row>
    <row r="192" spans="1:75" x14ac:dyDescent="0.3">
      <c r="A192" t="s">
        <v>1418</v>
      </c>
      <c r="F192" s="4">
        <v>598114141</v>
      </c>
      <c r="G192" s="4">
        <v>559560427</v>
      </c>
      <c r="J192" s="5">
        <v>6.8900000000000003E-2</v>
      </c>
      <c r="M192" s="4">
        <v>58237905</v>
      </c>
      <c r="N192" s="4">
        <v>69166157</v>
      </c>
      <c r="Q192" s="5">
        <v>-0.158</v>
      </c>
      <c r="T192" s="4">
        <v>4724552</v>
      </c>
      <c r="AA192" s="4">
        <v>65640090</v>
      </c>
      <c r="AB192" s="4">
        <v>63024570</v>
      </c>
      <c r="AE192" s="5">
        <v>4.1500000000000002E-2</v>
      </c>
      <c r="AH192" s="5">
        <v>9.73692160205923E-2</v>
      </c>
      <c r="AI192" s="5">
        <v>0.1236080209796537</v>
      </c>
      <c r="AL192" s="5">
        <f>IFERROR(Table2[[#This Row],[Resultat d''exploitation 2023 (Dhs)]]/Table2[[#This Row],[Charges personnel 2023]], "")</f>
        <v>0.88723073048802947</v>
      </c>
      <c r="AM192" s="5">
        <f>IFERROR(Table2[[#This Row],[Resultat d''exploitation 2022 (Dhs)]]/Table2[[#This Row],[Charges personnel 2022]], "")</f>
        <v>1.097447503410178</v>
      </c>
      <c r="AN192" s="5" t="str">
        <f>IFERROR(Table2[[#This Row],[Resultat d''exploitation 2021 (Dhs)]]/Table2[[#This Row],[Charges personnel 2021]], "")</f>
        <v/>
      </c>
      <c r="AO192" s="5" t="str">
        <f>IFERROR(Table2[[#This Row],[Resultat d''exploitation 2020 (Dhs)]]/Table2[[#This Row],[Charges personnel 2020]], "")</f>
        <v/>
      </c>
      <c r="AP192" s="5">
        <v>0.1097450896082392</v>
      </c>
      <c r="AQ192" s="5">
        <v>0.1126322859139572</v>
      </c>
      <c r="BE192" t="s">
        <v>10979</v>
      </c>
      <c r="BH192"/>
      <c r="BJ192" s="5">
        <v>6.8900001035991698E-2</v>
      </c>
      <c r="BK192" t="s">
        <v>209</v>
      </c>
      <c r="BL192" s="5">
        <v>-0.1579999883469021</v>
      </c>
      <c r="BM192" t="s">
        <v>210</v>
      </c>
      <c r="BO192" t="s">
        <v>304</v>
      </c>
      <c r="BP192" s="5">
        <v>4.1500005474055517E-2</v>
      </c>
      <c r="BQ192" t="s">
        <v>405</v>
      </c>
      <c r="BR192" s="5">
        <v>-0.21227429054446581</v>
      </c>
      <c r="BS192" t="s">
        <v>213</v>
      </c>
      <c r="BT192" s="5">
        <v>-0.19155064116408921</v>
      </c>
      <c r="BU192" t="s">
        <v>406</v>
      </c>
      <c r="BV192" s="5">
        <v>-2.5633824993338768E-2</v>
      </c>
      <c r="BW192" t="s">
        <v>407</v>
      </c>
    </row>
    <row r="193" spans="1:75" x14ac:dyDescent="0.3">
      <c r="A193" t="s">
        <v>1419</v>
      </c>
      <c r="C193" t="s">
        <v>1420</v>
      </c>
      <c r="E193" t="s">
        <v>411</v>
      </c>
      <c r="F193" s="4">
        <v>593283771</v>
      </c>
      <c r="M193" s="4">
        <v>140402642</v>
      </c>
      <c r="AA193" s="4">
        <v>70867924</v>
      </c>
      <c r="AH193" s="5">
        <v>0.2366534344321379</v>
      </c>
      <c r="AL193" s="5">
        <f>IFERROR(Table2[[#This Row],[Resultat d''exploitation 2023 (Dhs)]]/Table2[[#This Row],[Charges personnel 2023]], "")</f>
        <v>1.9811874551313229</v>
      </c>
      <c r="AM193" s="5" t="str">
        <f>IFERROR(Table2[[#This Row],[Resultat d''exploitation 2022 (Dhs)]]/Table2[[#This Row],[Charges personnel 2022]], "")</f>
        <v/>
      </c>
      <c r="AN193" s="5" t="str">
        <f>IFERROR(Table2[[#This Row],[Resultat d''exploitation 2021 (Dhs)]]/Table2[[#This Row],[Charges personnel 2021]], "")</f>
        <v/>
      </c>
      <c r="AO193" s="5" t="str">
        <f>IFERROR(Table2[[#This Row],[Resultat d''exploitation 2020 (Dhs)]]/Table2[[#This Row],[Charges personnel 2020]], "")</f>
        <v/>
      </c>
      <c r="AP193" s="5">
        <v>0.1194502992733978</v>
      </c>
      <c r="AT193">
        <v>1537028000045</v>
      </c>
      <c r="AU193">
        <v>113445</v>
      </c>
      <c r="AV193" t="s">
        <v>92</v>
      </c>
      <c r="AW193" t="s">
        <v>1421</v>
      </c>
      <c r="AX193" t="s">
        <v>1422</v>
      </c>
      <c r="AY193" t="s">
        <v>82</v>
      </c>
      <c r="AZ193">
        <v>20385000</v>
      </c>
      <c r="BA193">
        <v>2002</v>
      </c>
      <c r="BB193">
        <v>23</v>
      </c>
      <c r="BC193" t="s">
        <v>1423</v>
      </c>
      <c r="BD193" t="s">
        <v>1424</v>
      </c>
      <c r="BE193" t="s">
        <v>1425</v>
      </c>
      <c r="BG193" t="s">
        <v>1426</v>
      </c>
      <c r="BH193" t="s">
        <v>86</v>
      </c>
      <c r="BI193" t="s">
        <v>390</v>
      </c>
      <c r="BK193" t="s">
        <v>264</v>
      </c>
      <c r="BM193" t="s">
        <v>265</v>
      </c>
      <c r="BO193" t="s">
        <v>235</v>
      </c>
      <c r="BQ193" t="s">
        <v>212</v>
      </c>
      <c r="BS193" t="s">
        <v>266</v>
      </c>
      <c r="BU193" t="s">
        <v>214</v>
      </c>
      <c r="BV193" s="5"/>
      <c r="BW193" t="s">
        <v>267</v>
      </c>
    </row>
    <row r="194" spans="1:75" x14ac:dyDescent="0.3">
      <c r="A194" t="s">
        <v>1427</v>
      </c>
      <c r="B194" t="s">
        <v>1427</v>
      </c>
      <c r="F194" s="4">
        <v>592982407</v>
      </c>
      <c r="G194" s="4">
        <v>486489791</v>
      </c>
      <c r="H194" s="4">
        <v>298912219</v>
      </c>
      <c r="I194" s="4">
        <v>243176227.6277253</v>
      </c>
      <c r="J194" s="5">
        <v>0.21890000000000001</v>
      </c>
      <c r="K194" s="5">
        <v>0.62753397177115733</v>
      </c>
      <c r="L194" s="5">
        <v>0.22919999999999999</v>
      </c>
      <c r="M194" s="4">
        <v>11503807</v>
      </c>
      <c r="N194" s="4">
        <v>14701350</v>
      </c>
      <c r="O194" s="4">
        <v>10640271</v>
      </c>
      <c r="P194" s="4">
        <v>6866906.0987415304</v>
      </c>
      <c r="Q194" s="5">
        <v>-0.2175</v>
      </c>
      <c r="R194" s="5">
        <v>0.38167063602045481</v>
      </c>
      <c r="S194" s="5">
        <v>0.54949999999999999</v>
      </c>
      <c r="T194" s="4">
        <v>70595355</v>
      </c>
      <c r="V194" s="4">
        <v>44036071</v>
      </c>
      <c r="W194" s="4">
        <v>36264573.005023472</v>
      </c>
      <c r="Z194" s="5">
        <v>0.21429999999999999</v>
      </c>
      <c r="AA194" s="4">
        <v>10523896</v>
      </c>
      <c r="AB194" s="4">
        <v>7697970</v>
      </c>
      <c r="AC194" s="4">
        <v>6515009</v>
      </c>
      <c r="AD194" s="4">
        <v>7134263.0310994303</v>
      </c>
      <c r="AE194" s="5">
        <v>0.36709999999999998</v>
      </c>
      <c r="AF194" s="5">
        <v>0.18157472998118651</v>
      </c>
      <c r="AG194" s="5">
        <v>-8.6800000000000002E-2</v>
      </c>
      <c r="AH194" s="5">
        <v>1.9399912820685081E-2</v>
      </c>
      <c r="AI194" s="5">
        <v>3.021923639914573E-2</v>
      </c>
      <c r="AJ194" s="5">
        <v>3.5596641166415477E-2</v>
      </c>
      <c r="AK194" s="5">
        <v>2.8238393883031902E-2</v>
      </c>
      <c r="AL194" s="5">
        <f>IFERROR(Table2[[#This Row],[Resultat d''exploitation 2023 (Dhs)]]/Table2[[#This Row],[Charges personnel 2023]], "")</f>
        <v>1.0931129498049013</v>
      </c>
      <c r="AM194" s="5">
        <f>IFERROR(Table2[[#This Row],[Resultat d''exploitation 2022 (Dhs)]]/Table2[[#This Row],[Charges personnel 2022]], "")</f>
        <v>1.9097697185102047</v>
      </c>
      <c r="AN194" s="5">
        <f>IFERROR(Table2[[#This Row],[Resultat d''exploitation 2021 (Dhs)]]/Table2[[#This Row],[Charges personnel 2021]], "")</f>
        <v>1.6331935995790643</v>
      </c>
      <c r="AO194" s="5">
        <f>IFERROR(Table2[[#This Row],[Resultat d''exploitation 2020 (Dhs)]]/Table2[[#This Row],[Charges personnel 2020]], "")</f>
        <v>0.96252494039083691</v>
      </c>
      <c r="AP194" s="5">
        <v>1.7747400050605551E-2</v>
      </c>
      <c r="AQ194" s="5">
        <v>1.5823497517134948E-2</v>
      </c>
      <c r="AR194" s="5">
        <v>2.179572659088921E-2</v>
      </c>
      <c r="AS194" s="5">
        <v>2.9337830842664281E-2</v>
      </c>
      <c r="BE194" t="s">
        <v>10979</v>
      </c>
      <c r="BH194"/>
      <c r="BJ194" s="5">
        <v>0.34598503257490482</v>
      </c>
      <c r="BL194" s="5">
        <v>0.1876637271674351</v>
      </c>
      <c r="BN194" s="5">
        <v>0.39523312686546253</v>
      </c>
      <c r="BO194" t="s">
        <v>141</v>
      </c>
      <c r="BP194" s="5">
        <v>0.1383499954532896</v>
      </c>
      <c r="BR194" s="5">
        <v>-0.11762486326062389</v>
      </c>
      <c r="BT194" s="5">
        <v>4.3320360092335967E-2</v>
      </c>
      <c r="BV194" s="5">
        <v>-0.15426251562723839</v>
      </c>
    </row>
    <row r="195" spans="1:75" x14ac:dyDescent="0.3">
      <c r="A195" t="s">
        <v>1428</v>
      </c>
      <c r="B195" t="s">
        <v>1429</v>
      </c>
      <c r="F195" s="4">
        <v>592047531</v>
      </c>
      <c r="G195" s="4">
        <v>591869970</v>
      </c>
      <c r="H195" s="4">
        <v>462094034</v>
      </c>
      <c r="I195" s="4">
        <v>429774957.21726191</v>
      </c>
      <c r="J195" s="5">
        <v>2.9999999999999997E-4</v>
      </c>
      <c r="K195" s="5">
        <v>0.28084313246078402</v>
      </c>
      <c r="L195" s="5">
        <v>7.5200000000000003E-2</v>
      </c>
      <c r="M195" s="4">
        <v>302191854</v>
      </c>
      <c r="N195" s="4">
        <v>289955722</v>
      </c>
      <c r="O195" s="4">
        <v>195567371</v>
      </c>
      <c r="P195" s="4">
        <v>170014231.93949401</v>
      </c>
      <c r="Q195" s="5">
        <v>4.2199999999999988E-2</v>
      </c>
      <c r="R195" s="5">
        <v>0.48263854301134929</v>
      </c>
      <c r="S195" s="5">
        <v>0.15029999999999999</v>
      </c>
      <c r="T195" s="4">
        <v>41230202</v>
      </c>
      <c r="U195" s="4">
        <v>46419952</v>
      </c>
      <c r="V195" s="4">
        <v>52376554</v>
      </c>
      <c r="W195" s="4">
        <v>47485543.064369902</v>
      </c>
      <c r="X195" s="5">
        <v>-0.1118</v>
      </c>
      <c r="Y195" s="5">
        <v>-0.1137264967832744</v>
      </c>
      <c r="Z195" s="5">
        <v>0.10299999999999999</v>
      </c>
      <c r="AA195" s="4">
        <v>68930663</v>
      </c>
      <c r="AB195" s="4">
        <v>58940284</v>
      </c>
      <c r="AC195" s="4">
        <v>51335233</v>
      </c>
      <c r="AD195" s="4">
        <v>73725740.341806695</v>
      </c>
      <c r="AE195" s="5">
        <v>0.16950000000000001</v>
      </c>
      <c r="AF195" s="5">
        <v>0.14814486183397671</v>
      </c>
      <c r="AG195" s="5">
        <v>-0.30370000000000003</v>
      </c>
      <c r="AH195" s="5">
        <v>0.51041823194428626</v>
      </c>
      <c r="AI195" s="5">
        <v>0.48989767465309991</v>
      </c>
      <c r="AJ195" s="5">
        <v>0.42321985702156889</v>
      </c>
      <c r="AK195" s="5">
        <v>0.39558896832964507</v>
      </c>
      <c r="AL195" s="5">
        <f>IFERROR(Table2[[#This Row],[Resultat d''exploitation 2023 (Dhs)]]/Table2[[#This Row],[Charges personnel 2023]], "")</f>
        <v>4.3839974961505881</v>
      </c>
      <c r="AM195" s="5">
        <f>IFERROR(Table2[[#This Row],[Resultat d''exploitation 2022 (Dhs)]]/Table2[[#This Row],[Charges personnel 2022]], "")</f>
        <v>4.91948294650226</v>
      </c>
      <c r="AN195" s="5">
        <f>IFERROR(Table2[[#This Row],[Resultat d''exploitation 2021 (Dhs)]]/Table2[[#This Row],[Charges personnel 2021]], "")</f>
        <v>3.8096130001007302</v>
      </c>
      <c r="AO195" s="5">
        <f>IFERROR(Table2[[#This Row],[Resultat d''exploitation 2020 (Dhs)]]/Table2[[#This Row],[Charges personnel 2020]], "")</f>
        <v>2.3060362792055442</v>
      </c>
      <c r="AP195" s="5">
        <v>0.1164275829063461</v>
      </c>
      <c r="AQ195" s="5">
        <v>9.9583163511404366E-2</v>
      </c>
      <c r="AR195" s="5">
        <v>0.1110926115094574</v>
      </c>
      <c r="AS195" s="5">
        <v>0.1715449890779385</v>
      </c>
      <c r="BE195" t="s">
        <v>10979</v>
      </c>
      <c r="BH195"/>
      <c r="BJ195" s="5">
        <v>0.1126839481524398</v>
      </c>
      <c r="BL195" s="5">
        <v>0.2113393492583806</v>
      </c>
      <c r="BN195" s="5">
        <v>-4.5993461745485353E-2</v>
      </c>
      <c r="BP195" s="5">
        <v>-2.216756739095194E-2</v>
      </c>
      <c r="BR195" s="5">
        <v>8.8664351876158287E-2</v>
      </c>
      <c r="BT195" s="5">
        <v>0.2388005437969474</v>
      </c>
      <c r="BV195" s="5">
        <v>-0.1211948062765769</v>
      </c>
    </row>
    <row r="196" spans="1:75" x14ac:dyDescent="0.3">
      <c r="A196" t="s">
        <v>1430</v>
      </c>
      <c r="C196" t="s">
        <v>1431</v>
      </c>
      <c r="E196" t="s">
        <v>78</v>
      </c>
      <c r="F196" s="4">
        <v>586029895</v>
      </c>
      <c r="M196" s="4">
        <v>64935310</v>
      </c>
      <c r="T196" s="4">
        <v>143905693</v>
      </c>
      <c r="AA196" s="4">
        <v>38546573</v>
      </c>
      <c r="AH196" s="5">
        <v>0.1108054564349486</v>
      </c>
      <c r="AL196" s="5">
        <f>IFERROR(Table2[[#This Row],[Resultat d''exploitation 2023 (Dhs)]]/Table2[[#This Row],[Charges personnel 2023]], "")</f>
        <v>1.6845935953891413</v>
      </c>
      <c r="AM196" s="5" t="str">
        <f>IFERROR(Table2[[#This Row],[Resultat d''exploitation 2022 (Dhs)]]/Table2[[#This Row],[Charges personnel 2022]], "")</f>
        <v/>
      </c>
      <c r="AN196" s="5" t="str">
        <f>IFERROR(Table2[[#This Row],[Resultat d''exploitation 2021 (Dhs)]]/Table2[[#This Row],[Charges personnel 2021]], "")</f>
        <v/>
      </c>
      <c r="AO196" s="5" t="str">
        <f>IFERROR(Table2[[#This Row],[Resultat d''exploitation 2020 (Dhs)]]/Table2[[#This Row],[Charges personnel 2020]], "")</f>
        <v/>
      </c>
      <c r="AP196" s="5">
        <v>6.5775779237337378E-2</v>
      </c>
      <c r="AT196">
        <v>1526590000086</v>
      </c>
      <c r="AU196">
        <v>1135</v>
      </c>
      <c r="AV196" t="s">
        <v>1033</v>
      </c>
      <c r="AW196" t="s">
        <v>1432</v>
      </c>
      <c r="AX196" t="s">
        <v>1433</v>
      </c>
      <c r="AY196" t="s">
        <v>122</v>
      </c>
      <c r="AZ196">
        <v>50000000</v>
      </c>
      <c r="BA196">
        <v>2006</v>
      </c>
      <c r="BB196">
        <v>19</v>
      </c>
      <c r="BC196" t="s">
        <v>1434</v>
      </c>
      <c r="BD196" t="s">
        <v>1435</v>
      </c>
      <c r="BE196" t="s">
        <v>1436</v>
      </c>
      <c r="BH196" t="s">
        <v>223</v>
      </c>
      <c r="BI196" t="s">
        <v>331</v>
      </c>
      <c r="BK196" t="s">
        <v>264</v>
      </c>
      <c r="BM196" t="s">
        <v>265</v>
      </c>
      <c r="BO196" t="s">
        <v>304</v>
      </c>
      <c r="BQ196" t="s">
        <v>212</v>
      </c>
      <c r="BS196" t="s">
        <v>266</v>
      </c>
      <c r="BU196" t="s">
        <v>214</v>
      </c>
      <c r="BV196" s="5"/>
      <c r="BW196" t="s">
        <v>267</v>
      </c>
    </row>
    <row r="197" spans="1:75" x14ac:dyDescent="0.3">
      <c r="A197" t="s">
        <v>1437</v>
      </c>
      <c r="B197" t="s">
        <v>1437</v>
      </c>
      <c r="C197" t="s">
        <v>1438</v>
      </c>
      <c r="E197" t="s">
        <v>411</v>
      </c>
      <c r="F197" s="4">
        <v>584260181</v>
      </c>
      <c r="G197" s="4">
        <v>525461085</v>
      </c>
      <c r="H197" s="4">
        <v>478215033</v>
      </c>
      <c r="I197" s="4">
        <v>451146257.5471698</v>
      </c>
      <c r="J197" s="5">
        <v>0.1119</v>
      </c>
      <c r="K197" s="5">
        <v>9.8796668318036698E-2</v>
      </c>
      <c r="L197" s="5">
        <v>0.06</v>
      </c>
      <c r="M197" s="4">
        <v>45329140</v>
      </c>
      <c r="N197" s="4">
        <v>37112444</v>
      </c>
      <c r="O197" s="4">
        <v>22853028</v>
      </c>
      <c r="P197" s="4">
        <v>-409552473.11827898</v>
      </c>
      <c r="Q197" s="5">
        <v>0.22140000000000001</v>
      </c>
      <c r="R197" s="5">
        <v>0.62396177871921388</v>
      </c>
      <c r="S197" s="5">
        <v>-1.0558000000000001</v>
      </c>
      <c r="T197" s="4">
        <v>43302042</v>
      </c>
      <c r="U197" s="4">
        <v>82151474</v>
      </c>
      <c r="V197" s="4">
        <v>3066011184</v>
      </c>
      <c r="W197" s="4">
        <v>3090425545.811914</v>
      </c>
      <c r="X197" s="5">
        <v>-0.47289999999999999</v>
      </c>
      <c r="Y197" s="5">
        <v>-0.97320574874980637</v>
      </c>
      <c r="Z197" s="5">
        <v>-7.9000000000000008E-3</v>
      </c>
      <c r="AA197" s="4">
        <v>36898215</v>
      </c>
      <c r="AB197" s="4">
        <v>28824478</v>
      </c>
      <c r="AC197" s="4">
        <v>74603377</v>
      </c>
      <c r="AD197" s="4">
        <v>66438130.732923679</v>
      </c>
      <c r="AE197" s="5">
        <v>0.28010000000000002</v>
      </c>
      <c r="AF197" s="5">
        <v>-0.61363038565935157</v>
      </c>
      <c r="AG197" s="5">
        <v>0.1229</v>
      </c>
      <c r="AH197" s="5">
        <v>7.7583825621003605E-2</v>
      </c>
      <c r="AI197" s="5">
        <v>7.0628339679997432E-2</v>
      </c>
      <c r="AJ197" s="5">
        <v>4.7788184023901233E-2</v>
      </c>
      <c r="AK197" s="5">
        <v>-0.90780421264041633</v>
      </c>
      <c r="AL197" s="5">
        <f>IFERROR(Table2[[#This Row],[Resultat d''exploitation 2023 (Dhs)]]/Table2[[#This Row],[Charges personnel 2023]], "")</f>
        <v>1.2284914053430498</v>
      </c>
      <c r="AM197" s="5">
        <f>IFERROR(Table2[[#This Row],[Resultat d''exploitation 2022 (Dhs)]]/Table2[[#This Row],[Charges personnel 2022]], "")</f>
        <v>1.2875322148071511</v>
      </c>
      <c r="AN197" s="5">
        <f>IFERROR(Table2[[#This Row],[Resultat d''exploitation 2021 (Dhs)]]/Table2[[#This Row],[Charges personnel 2021]], "")</f>
        <v>0.30632699106905042</v>
      </c>
      <c r="AO197" s="5">
        <f>IFERROR(Table2[[#This Row],[Resultat d''exploitation 2020 (Dhs)]]/Table2[[#This Row],[Charges personnel 2020]], "")</f>
        <v>-6.1644189654379247</v>
      </c>
      <c r="AP197" s="5">
        <v>6.3153739035999787E-2</v>
      </c>
      <c r="AQ197" s="5">
        <v>5.4855590305036582E-2</v>
      </c>
      <c r="AR197" s="5">
        <v>0.15600383060312539</v>
      </c>
      <c r="AS197" s="5">
        <v>0.1472651709317952</v>
      </c>
      <c r="AT197">
        <v>1510134000041</v>
      </c>
      <c r="AU197">
        <v>14333</v>
      </c>
      <c r="AV197" t="s">
        <v>92</v>
      </c>
      <c r="AW197" t="s">
        <v>1439</v>
      </c>
      <c r="AX197" t="s">
        <v>1440</v>
      </c>
      <c r="AY197" t="s">
        <v>122</v>
      </c>
      <c r="AZ197">
        <v>2062500</v>
      </c>
      <c r="BA197">
        <v>1949</v>
      </c>
      <c r="BB197">
        <v>76</v>
      </c>
      <c r="BC197" t="s">
        <v>1441</v>
      </c>
      <c r="BD197" t="s">
        <v>1442</v>
      </c>
      <c r="BE197" t="s">
        <v>11024</v>
      </c>
      <c r="BH197" t="s">
        <v>86</v>
      </c>
      <c r="BI197" t="s">
        <v>98</v>
      </c>
      <c r="BJ197" s="5">
        <v>9.0007894266381783E-2</v>
      </c>
      <c r="BM197" t="s">
        <v>87</v>
      </c>
      <c r="BN197" s="5">
        <v>-0.75891878922482858</v>
      </c>
      <c r="BP197" s="5">
        <v>-0.17801735004893429</v>
      </c>
      <c r="BS197" t="s">
        <v>87</v>
      </c>
      <c r="BU197" t="s">
        <v>87</v>
      </c>
      <c r="BV197" s="5">
        <v>-0.24589293868895101</v>
      </c>
    </row>
    <row r="198" spans="1:75" x14ac:dyDescent="0.3">
      <c r="A198" t="s">
        <v>1443</v>
      </c>
      <c r="C198" t="s">
        <v>1444</v>
      </c>
      <c r="E198" t="s">
        <v>1076</v>
      </c>
      <c r="F198" s="4">
        <v>581517108</v>
      </c>
      <c r="M198" s="4">
        <v>32691445</v>
      </c>
      <c r="T198" s="4">
        <v>14497482</v>
      </c>
      <c r="AA198" s="4">
        <v>39280943</v>
      </c>
      <c r="AH198" s="5">
        <v>5.6217512004823077E-2</v>
      </c>
      <c r="AL198" s="5">
        <f>IFERROR(Table2[[#This Row],[Resultat d''exploitation 2023 (Dhs)]]/Table2[[#This Row],[Charges personnel 2023]], "")</f>
        <v>0.83224694987592329</v>
      </c>
      <c r="AM198" s="5" t="str">
        <f>IFERROR(Table2[[#This Row],[Resultat d''exploitation 2022 (Dhs)]]/Table2[[#This Row],[Charges personnel 2022]], "")</f>
        <v/>
      </c>
      <c r="AN198" s="5" t="str">
        <f>IFERROR(Table2[[#This Row],[Resultat d''exploitation 2021 (Dhs)]]/Table2[[#This Row],[Charges personnel 2021]], "")</f>
        <v/>
      </c>
      <c r="AO198" s="5" t="str">
        <f>IFERROR(Table2[[#This Row],[Resultat d''exploitation 2020 (Dhs)]]/Table2[[#This Row],[Charges personnel 2020]], "")</f>
        <v/>
      </c>
      <c r="AP198" s="5">
        <v>6.7549075443537943E-2</v>
      </c>
      <c r="AU198">
        <v>24865</v>
      </c>
      <c r="AV198" t="s">
        <v>1445</v>
      </c>
      <c r="AW198" t="s">
        <v>1446</v>
      </c>
      <c r="AX198" t="s">
        <v>1447</v>
      </c>
      <c r="AY198" t="s">
        <v>82</v>
      </c>
      <c r="AZ198">
        <v>10000000</v>
      </c>
      <c r="BA198">
        <v>2007</v>
      </c>
      <c r="BB198">
        <v>18</v>
      </c>
      <c r="BC198" t="s">
        <v>1448</v>
      </c>
      <c r="BD198" t="s">
        <v>1449</v>
      </c>
      <c r="BE198" t="s">
        <v>1450</v>
      </c>
      <c r="BH198" t="s">
        <v>223</v>
      </c>
      <c r="BI198" t="s">
        <v>89</v>
      </c>
      <c r="BK198" t="s">
        <v>264</v>
      </c>
      <c r="BM198" t="s">
        <v>265</v>
      </c>
      <c r="BO198" t="s">
        <v>304</v>
      </c>
      <c r="BQ198" t="s">
        <v>212</v>
      </c>
      <c r="BS198" t="s">
        <v>266</v>
      </c>
      <c r="BU198" t="s">
        <v>214</v>
      </c>
      <c r="BV198" s="5"/>
      <c r="BW198" t="s">
        <v>267</v>
      </c>
    </row>
    <row r="199" spans="1:75" x14ac:dyDescent="0.3">
      <c r="A199" t="s">
        <v>1451</v>
      </c>
      <c r="C199" t="s">
        <v>1452</v>
      </c>
      <c r="E199" t="s">
        <v>411</v>
      </c>
      <c r="F199" s="4">
        <v>579763978</v>
      </c>
      <c r="M199" s="4">
        <v>13102336</v>
      </c>
      <c r="T199" s="4">
        <v>7200179</v>
      </c>
      <c r="AA199" s="4">
        <v>4814374</v>
      </c>
      <c r="AH199" s="5">
        <v>2.2599430970511241E-2</v>
      </c>
      <c r="AL199" s="5">
        <f>IFERROR(Table2[[#This Row],[Resultat d''exploitation 2023 (Dhs)]]/Table2[[#This Row],[Charges personnel 2023]], "")</f>
        <v>2.7215035641186165</v>
      </c>
      <c r="AM199" s="5" t="str">
        <f>IFERROR(Table2[[#This Row],[Resultat d''exploitation 2022 (Dhs)]]/Table2[[#This Row],[Charges personnel 2022]], "")</f>
        <v/>
      </c>
      <c r="AN199" s="5" t="str">
        <f>IFERROR(Table2[[#This Row],[Resultat d''exploitation 2021 (Dhs)]]/Table2[[#This Row],[Charges personnel 2021]], "")</f>
        <v/>
      </c>
      <c r="AO199" s="5" t="str">
        <f>IFERROR(Table2[[#This Row],[Resultat d''exploitation 2020 (Dhs)]]/Table2[[#This Row],[Charges personnel 2020]], "")</f>
        <v/>
      </c>
      <c r="AP199" s="5">
        <v>8.3040240213061323E-3</v>
      </c>
      <c r="AT199">
        <v>14940000043</v>
      </c>
      <c r="AU199">
        <v>106277</v>
      </c>
      <c r="AV199" t="s">
        <v>92</v>
      </c>
      <c r="AW199" t="s">
        <v>1453</v>
      </c>
      <c r="AX199" t="s">
        <v>1454</v>
      </c>
      <c r="AY199" t="s">
        <v>82</v>
      </c>
      <c r="AZ199">
        <v>50000000</v>
      </c>
      <c r="BA199">
        <v>2003</v>
      </c>
      <c r="BB199">
        <v>22</v>
      </c>
      <c r="BC199" t="s">
        <v>1455</v>
      </c>
      <c r="BD199" t="s">
        <v>1456</v>
      </c>
      <c r="BE199" t="s">
        <v>354</v>
      </c>
      <c r="BH199" t="s">
        <v>138</v>
      </c>
      <c r="BI199" t="s">
        <v>144</v>
      </c>
      <c r="BK199" t="s">
        <v>264</v>
      </c>
      <c r="BM199" t="s">
        <v>265</v>
      </c>
      <c r="BO199" t="s">
        <v>304</v>
      </c>
      <c r="BQ199" t="s">
        <v>212</v>
      </c>
      <c r="BS199" t="s">
        <v>266</v>
      </c>
      <c r="BU199" t="s">
        <v>214</v>
      </c>
      <c r="BV199" s="5"/>
      <c r="BW199" t="s">
        <v>267</v>
      </c>
    </row>
    <row r="200" spans="1:75" x14ac:dyDescent="0.3">
      <c r="A200" t="s">
        <v>1457</v>
      </c>
      <c r="B200" t="s">
        <v>1458</v>
      </c>
      <c r="C200" t="s">
        <v>1459</v>
      </c>
      <c r="E200" t="s">
        <v>78</v>
      </c>
      <c r="F200" s="4">
        <v>578449537</v>
      </c>
      <c r="G200" s="4">
        <v>552430080</v>
      </c>
      <c r="H200" s="4">
        <v>461965264</v>
      </c>
      <c r="I200" s="4">
        <v>422619398.04226512</v>
      </c>
      <c r="J200" s="5">
        <v>4.7100000000000003E-2</v>
      </c>
      <c r="K200" s="5">
        <v>0.1958260134467599</v>
      </c>
      <c r="L200" s="5">
        <v>9.3100000000000002E-2</v>
      </c>
      <c r="M200" s="4">
        <v>74589309</v>
      </c>
      <c r="N200" s="4">
        <v>87556413</v>
      </c>
      <c r="O200" s="4">
        <v>73513144</v>
      </c>
      <c r="P200" s="4">
        <v>53278115.668937527</v>
      </c>
      <c r="Q200" s="5">
        <v>-0.14810000000000001</v>
      </c>
      <c r="R200" s="5">
        <v>0.19103072234266019</v>
      </c>
      <c r="S200" s="5">
        <v>0.37980000000000003</v>
      </c>
      <c r="T200" s="4">
        <v>71403608</v>
      </c>
      <c r="U200" s="4">
        <v>57278684</v>
      </c>
      <c r="V200" s="4">
        <v>48514725</v>
      </c>
      <c r="W200" s="4">
        <v>54689127.49408184</v>
      </c>
      <c r="X200" s="5">
        <v>0.24660000000000001</v>
      </c>
      <c r="Y200" s="5">
        <v>0.18064534015188169</v>
      </c>
      <c r="Z200" s="5">
        <v>-0.1129</v>
      </c>
      <c r="AA200" s="4">
        <v>59324226</v>
      </c>
      <c r="AB200" s="4">
        <v>55766333</v>
      </c>
      <c r="AC200" s="4">
        <v>53204690</v>
      </c>
      <c r="AD200" s="4">
        <v>54485089.605734773</v>
      </c>
      <c r="AE200" s="5">
        <v>6.3799999999999996E-2</v>
      </c>
      <c r="AF200" s="5">
        <v>4.814693967768631E-2</v>
      </c>
      <c r="AG200" s="5">
        <v>-2.35E-2</v>
      </c>
      <c r="AH200" s="5">
        <v>0.1289469594648496</v>
      </c>
      <c r="AI200" s="5">
        <v>0.15849320333896369</v>
      </c>
      <c r="AJ200" s="5">
        <v>0.15913132377849079</v>
      </c>
      <c r="AK200" s="5">
        <v>0.126066422686091</v>
      </c>
      <c r="AL200" s="5">
        <f>IFERROR(Table2[[#This Row],[Resultat d''exploitation 2023 (Dhs)]]/Table2[[#This Row],[Charges personnel 2023]], "")</f>
        <v>1.2573161763627561</v>
      </c>
      <c r="AM200" s="5">
        <f>IFERROR(Table2[[#This Row],[Resultat d''exploitation 2022 (Dhs)]]/Table2[[#This Row],[Charges personnel 2022]], "")</f>
        <v>1.5700586409366382</v>
      </c>
      <c r="AN200" s="5">
        <f>IFERROR(Table2[[#This Row],[Resultat d''exploitation 2021 (Dhs)]]/Table2[[#This Row],[Charges personnel 2021]], "")</f>
        <v>1.3817042069035643</v>
      </c>
      <c r="AO200" s="5">
        <f>IFERROR(Table2[[#This Row],[Resultat d''exploitation 2020 (Dhs)]]/Table2[[#This Row],[Charges personnel 2020]], "")</f>
        <v>0.9778476286717861</v>
      </c>
      <c r="AP200" s="5">
        <v>0.1025573057032285</v>
      </c>
      <c r="AQ200" s="5">
        <v>0.10094731445470891</v>
      </c>
      <c r="AR200" s="5">
        <v>0.1151703258797397</v>
      </c>
      <c r="AS200" s="5">
        <v>0.12892235864735641</v>
      </c>
      <c r="AT200">
        <v>1524612000045</v>
      </c>
      <c r="AU200">
        <v>93</v>
      </c>
      <c r="AV200" t="s">
        <v>171</v>
      </c>
      <c r="AW200" t="s">
        <v>1460</v>
      </c>
      <c r="AX200" t="s">
        <v>1461</v>
      </c>
      <c r="AY200" t="s">
        <v>82</v>
      </c>
      <c r="AZ200">
        <v>30000000</v>
      </c>
      <c r="BA200">
        <v>1971</v>
      </c>
      <c r="BB200">
        <v>54</v>
      </c>
      <c r="BC200" t="s">
        <v>1462</v>
      </c>
      <c r="BD200" t="s">
        <v>1463</v>
      </c>
      <c r="BE200" t="s">
        <v>1464</v>
      </c>
      <c r="BF200" t="s">
        <v>1465</v>
      </c>
      <c r="BH200" t="s">
        <v>153</v>
      </c>
      <c r="BI200" t="s">
        <v>89</v>
      </c>
      <c r="BJ200" s="5">
        <v>0.1102957657069821</v>
      </c>
      <c r="BL200" s="5">
        <v>0.11868867743460849</v>
      </c>
      <c r="BN200" s="5">
        <v>9.2965333916741111E-2</v>
      </c>
      <c r="BP200" s="5">
        <v>2.8769634707892511E-2</v>
      </c>
      <c r="BR200" s="5">
        <v>7.5591675541357706E-3</v>
      </c>
      <c r="BT200" s="5">
        <v>8.7404448666729362E-2</v>
      </c>
      <c r="BV200" s="5">
        <v>-7.3427399722791553E-2</v>
      </c>
    </row>
    <row r="201" spans="1:75" x14ac:dyDescent="0.3">
      <c r="A201" t="s">
        <v>1466</v>
      </c>
      <c r="B201" t="s">
        <v>1467</v>
      </c>
      <c r="F201" s="4">
        <v>578359330</v>
      </c>
      <c r="H201" s="4">
        <v>476331263</v>
      </c>
      <c r="I201" s="4">
        <v>410630399.13793099</v>
      </c>
      <c r="L201" s="5">
        <v>0.16</v>
      </c>
      <c r="M201" s="4">
        <v>62864103</v>
      </c>
      <c r="O201" s="4">
        <v>35682957</v>
      </c>
      <c r="P201" s="4">
        <v>30383989.271117169</v>
      </c>
      <c r="S201" s="5">
        <v>0.1744</v>
      </c>
      <c r="T201" s="4">
        <v>440652</v>
      </c>
      <c r="V201" s="4">
        <v>79525928</v>
      </c>
      <c r="W201" s="4">
        <v>38853785.421145201</v>
      </c>
      <c r="Z201" s="5">
        <v>1.0468</v>
      </c>
      <c r="AA201" s="4">
        <v>16139152</v>
      </c>
      <c r="AC201" s="4">
        <v>36432529</v>
      </c>
      <c r="AD201" s="4">
        <v>32660268.04123712</v>
      </c>
      <c r="AG201" s="5">
        <v>0.11550000000000001</v>
      </c>
      <c r="AH201" s="5">
        <v>0.108693851277544</v>
      </c>
      <c r="AJ201" s="5">
        <v>7.4912061776637992E-2</v>
      </c>
      <c r="AK201" s="5">
        <v>7.3993521509622018E-2</v>
      </c>
      <c r="AL201" s="5">
        <f>IFERROR(Table2[[#This Row],[Resultat d''exploitation 2023 (Dhs)]]/Table2[[#This Row],[Charges personnel 2023]], "")</f>
        <v>3.8951304876489172</v>
      </c>
      <c r="AM201" s="5" t="str">
        <f>IFERROR(Table2[[#This Row],[Resultat d''exploitation 2022 (Dhs)]]/Table2[[#This Row],[Charges personnel 2022]], "")</f>
        <v/>
      </c>
      <c r="AN201" s="5">
        <f>IFERROR(Table2[[#This Row],[Resultat d''exploitation 2021 (Dhs)]]/Table2[[#This Row],[Charges personnel 2021]], "")</f>
        <v>0.97942574889599343</v>
      </c>
      <c r="AO201" s="5">
        <f>IFERROR(Table2[[#This Row],[Resultat d''exploitation 2020 (Dhs)]]/Table2[[#This Row],[Charges personnel 2020]], "")</f>
        <v>0.93030434510684656</v>
      </c>
      <c r="AP201" s="5">
        <v>2.7905060336797891E-2</v>
      </c>
      <c r="AR201" s="5">
        <v>7.6485697727549748E-2</v>
      </c>
      <c r="AS201" s="5">
        <v>7.9536897681719163E-2</v>
      </c>
      <c r="BE201" t="s">
        <v>10979</v>
      </c>
      <c r="BH201"/>
      <c r="BJ201" s="5">
        <v>0.1867884863774889</v>
      </c>
      <c r="BK201" t="s">
        <v>139</v>
      </c>
      <c r="BL201" s="5">
        <v>0.43839764882327481</v>
      </c>
      <c r="BM201" t="s">
        <v>140</v>
      </c>
      <c r="BN201" s="5">
        <v>-0.89350451294500244</v>
      </c>
      <c r="BO201" t="s">
        <v>141</v>
      </c>
      <c r="BP201" s="5">
        <v>-0.29704021009697651</v>
      </c>
      <c r="BQ201" t="s">
        <v>128</v>
      </c>
      <c r="BR201" s="5">
        <v>0.2120084289103519</v>
      </c>
      <c r="BS201" t="s">
        <v>142</v>
      </c>
      <c r="BT201" s="5">
        <v>1.0462018873393999</v>
      </c>
      <c r="BU201" t="s">
        <v>129</v>
      </c>
      <c r="BV201" s="5">
        <v>-0.40767896051240521</v>
      </c>
      <c r="BW201" t="s">
        <v>143</v>
      </c>
    </row>
    <row r="202" spans="1:75" x14ac:dyDescent="0.3">
      <c r="A202" t="s">
        <v>1468</v>
      </c>
      <c r="B202" t="s">
        <v>1469</v>
      </c>
      <c r="C202" t="s">
        <v>1470</v>
      </c>
      <c r="E202" t="s">
        <v>78</v>
      </c>
      <c r="F202" s="4">
        <v>577895228</v>
      </c>
      <c r="H202" s="4">
        <v>581701609</v>
      </c>
      <c r="M202" s="4">
        <v>15082650</v>
      </c>
      <c r="O202" s="4">
        <v>15600346</v>
      </c>
      <c r="T202" s="4">
        <v>52391051</v>
      </c>
      <c r="V202" s="4">
        <v>50501856</v>
      </c>
      <c r="AA202" s="4">
        <v>7397891</v>
      </c>
      <c r="AC202" s="4">
        <v>6574434</v>
      </c>
      <c r="AH202" s="5">
        <v>2.6099281096676571E-2</v>
      </c>
      <c r="AJ202" s="5">
        <v>2.6818468023181968E-2</v>
      </c>
      <c r="AL202" s="5">
        <f>IFERROR(Table2[[#This Row],[Resultat d''exploitation 2023 (Dhs)]]/Table2[[#This Row],[Charges personnel 2023]], "")</f>
        <v>2.0387769973902024</v>
      </c>
      <c r="AM202" s="5" t="str">
        <f>IFERROR(Table2[[#This Row],[Resultat d''exploitation 2022 (Dhs)]]/Table2[[#This Row],[Charges personnel 2022]], "")</f>
        <v/>
      </c>
      <c r="AN202" s="5">
        <f>IFERROR(Table2[[#This Row],[Resultat d''exploitation 2021 (Dhs)]]/Table2[[#This Row],[Charges personnel 2021]], "")</f>
        <v>2.3728804639304313</v>
      </c>
      <c r="AO202" s="5" t="str">
        <f>IFERROR(Table2[[#This Row],[Resultat d''exploitation 2020 (Dhs)]]/Table2[[#This Row],[Charges personnel 2020]], "")</f>
        <v/>
      </c>
      <c r="AP202" s="5">
        <v>1.2801439848539471E-2</v>
      </c>
      <c r="AR202" s="5">
        <v>1.130207291553151E-2</v>
      </c>
      <c r="AT202">
        <v>1527353000049</v>
      </c>
      <c r="AU202">
        <v>72931</v>
      </c>
      <c r="AV202" t="s">
        <v>92</v>
      </c>
      <c r="AW202" t="s">
        <v>1471</v>
      </c>
      <c r="AX202" t="s">
        <v>1472</v>
      </c>
      <c r="AY202" t="s">
        <v>122</v>
      </c>
      <c r="AZ202">
        <v>45000000</v>
      </c>
      <c r="BA202">
        <v>1994</v>
      </c>
      <c r="BB202">
        <v>31</v>
      </c>
      <c r="BC202" t="s">
        <v>1473</v>
      </c>
      <c r="BD202" t="s">
        <v>1474</v>
      </c>
      <c r="BE202" t="s">
        <v>1475</v>
      </c>
      <c r="BH202" t="s">
        <v>138</v>
      </c>
      <c r="BI202" t="s">
        <v>178</v>
      </c>
      <c r="BJ202" s="5">
        <v>-6.5435284020333162E-3</v>
      </c>
      <c r="BK202" t="s">
        <v>1197</v>
      </c>
      <c r="BL202" s="5">
        <v>-3.3184905001465981E-2</v>
      </c>
      <c r="BM202" t="s">
        <v>1198</v>
      </c>
      <c r="BN202" s="5">
        <v>3.7408427127906041E-2</v>
      </c>
      <c r="BO202" t="s">
        <v>1199</v>
      </c>
      <c r="BP202" s="5">
        <v>0.12525139046190131</v>
      </c>
      <c r="BQ202" t="s">
        <v>198</v>
      </c>
      <c r="BR202" s="5">
        <v>-2.6816853441580801E-2</v>
      </c>
      <c r="BS202" t="s">
        <v>1200</v>
      </c>
      <c r="BT202" s="5">
        <v>-0.14080079954251931</v>
      </c>
      <c r="BU202" t="s">
        <v>200</v>
      </c>
      <c r="BV202" s="5">
        <v>0.13266300299191139</v>
      </c>
      <c r="BW202" t="s">
        <v>1201</v>
      </c>
    </row>
    <row r="203" spans="1:75" x14ac:dyDescent="0.3">
      <c r="A203" t="s">
        <v>1476</v>
      </c>
      <c r="C203" t="s">
        <v>1477</v>
      </c>
      <c r="E203" t="s">
        <v>758</v>
      </c>
      <c r="F203" s="4">
        <v>577722718</v>
      </c>
      <c r="M203" s="4">
        <v>27034260</v>
      </c>
      <c r="T203" s="4">
        <v>37614103</v>
      </c>
      <c r="AA203" s="4">
        <v>342599509</v>
      </c>
      <c r="AH203" s="5">
        <v>4.6794524704842917E-2</v>
      </c>
      <c r="AL203" s="5">
        <f>IFERROR(Table2[[#This Row],[Resultat d''exploitation 2023 (Dhs)]]/Table2[[#This Row],[Charges personnel 2023]], "")</f>
        <v>7.8909219919518325E-2</v>
      </c>
      <c r="AM203" s="5" t="str">
        <f>IFERROR(Table2[[#This Row],[Resultat d''exploitation 2022 (Dhs)]]/Table2[[#This Row],[Charges personnel 2022]], "")</f>
        <v/>
      </c>
      <c r="AN203" s="5" t="str">
        <f>IFERROR(Table2[[#This Row],[Resultat d''exploitation 2021 (Dhs)]]/Table2[[#This Row],[Charges personnel 2021]], "")</f>
        <v/>
      </c>
      <c r="AO203" s="5" t="str">
        <f>IFERROR(Table2[[#This Row],[Resultat d''exploitation 2020 (Dhs)]]/Table2[[#This Row],[Charges personnel 2020]], "")</f>
        <v/>
      </c>
      <c r="AP203" s="5">
        <v>0.59301720068415242</v>
      </c>
      <c r="AT203">
        <v>1537403000008</v>
      </c>
      <c r="AU203">
        <v>101997</v>
      </c>
      <c r="AV203" t="s">
        <v>92</v>
      </c>
      <c r="AW203" t="s">
        <v>1478</v>
      </c>
      <c r="AX203" t="s">
        <v>1479</v>
      </c>
      <c r="AY203" t="s">
        <v>82</v>
      </c>
      <c r="AZ203">
        <v>1000000</v>
      </c>
      <c r="BA203">
        <v>2000</v>
      </c>
      <c r="BB203">
        <v>25</v>
      </c>
      <c r="BC203" t="s">
        <v>1480</v>
      </c>
      <c r="BD203" t="s">
        <v>1481</v>
      </c>
      <c r="BE203" t="s">
        <v>10979</v>
      </c>
      <c r="BF203" t="s">
        <v>1482</v>
      </c>
      <c r="BH203" t="s">
        <v>176</v>
      </c>
      <c r="BI203" t="s">
        <v>571</v>
      </c>
      <c r="BK203" t="s">
        <v>264</v>
      </c>
      <c r="BM203" t="s">
        <v>265</v>
      </c>
      <c r="BO203" t="s">
        <v>304</v>
      </c>
      <c r="BQ203" t="s">
        <v>212</v>
      </c>
      <c r="BS203" t="s">
        <v>266</v>
      </c>
      <c r="BU203" t="s">
        <v>214</v>
      </c>
      <c r="BV203" s="5"/>
      <c r="BW203" t="s">
        <v>267</v>
      </c>
    </row>
    <row r="204" spans="1:75" x14ac:dyDescent="0.3">
      <c r="A204" t="s">
        <v>1483</v>
      </c>
      <c r="B204" t="s">
        <v>1483</v>
      </c>
      <c r="C204" t="s">
        <v>1484</v>
      </c>
      <c r="E204" t="s">
        <v>78</v>
      </c>
      <c r="F204" s="4">
        <v>577433058</v>
      </c>
      <c r="G204" s="4">
        <v>773935207</v>
      </c>
      <c r="H204" s="4">
        <v>686751630</v>
      </c>
      <c r="I204" s="4">
        <v>514767731.05464357</v>
      </c>
      <c r="J204" s="5">
        <v>-0.25390000000000001</v>
      </c>
      <c r="K204" s="5">
        <v>0.12695066628382079</v>
      </c>
      <c r="L204" s="5">
        <v>0.33410000000000001</v>
      </c>
      <c r="M204" s="4">
        <v>73385496</v>
      </c>
      <c r="N204" s="4">
        <v>95404960</v>
      </c>
      <c r="O204" s="4">
        <v>66872633</v>
      </c>
      <c r="P204" s="4">
        <v>56614149.170335248</v>
      </c>
      <c r="Q204" s="5">
        <v>-0.23080000000000001</v>
      </c>
      <c r="R204" s="5">
        <v>0.42666672030096381</v>
      </c>
      <c r="S204" s="5">
        <v>0.1812</v>
      </c>
      <c r="T204" s="4">
        <v>275219438</v>
      </c>
      <c r="U204" s="4">
        <v>234149598</v>
      </c>
      <c r="V204" s="4">
        <v>0</v>
      </c>
      <c r="X204" s="5">
        <v>0.1754</v>
      </c>
      <c r="AA204" s="4">
        <v>17395105</v>
      </c>
      <c r="AB204" s="4">
        <v>17577915</v>
      </c>
      <c r="AC204" s="4">
        <v>16819698</v>
      </c>
      <c r="AD204" s="4">
        <v>13364877.234803339</v>
      </c>
      <c r="AE204" s="5">
        <v>-1.04E-2</v>
      </c>
      <c r="AF204" s="5">
        <v>4.5079109030376173E-2</v>
      </c>
      <c r="AG204" s="5">
        <v>0.25850000000000001</v>
      </c>
      <c r="AH204" s="5">
        <v>0.1270891837301078</v>
      </c>
      <c r="AI204" s="5">
        <v>0.1232725415992091</v>
      </c>
      <c r="AJ204" s="5">
        <v>9.7375281075051834E-2</v>
      </c>
      <c r="AK204" s="5">
        <v>0.1099799885558979</v>
      </c>
      <c r="AL204" s="5">
        <f>IFERROR(Table2[[#This Row],[Resultat d''exploitation 2023 (Dhs)]]/Table2[[#This Row],[Charges personnel 2023]], "")</f>
        <v>4.2187440662186289</v>
      </c>
      <c r="AM204" s="5">
        <f>IFERROR(Table2[[#This Row],[Resultat d''exploitation 2022 (Dhs)]]/Table2[[#This Row],[Charges personnel 2022]], "")</f>
        <v>5.4275470099838348</v>
      </c>
      <c r="AN204" s="5">
        <f>IFERROR(Table2[[#This Row],[Resultat d''exploitation 2021 (Dhs)]]/Table2[[#This Row],[Charges personnel 2021]], "")</f>
        <v>3.9758521823637976</v>
      </c>
      <c r="AO204" s="5">
        <f>IFERROR(Table2[[#This Row],[Resultat d''exploitation 2020 (Dhs)]]/Table2[[#This Row],[Charges personnel 2020]], "")</f>
        <v>4.2360395966007776</v>
      </c>
      <c r="AP204" s="5">
        <v>3.0124885922274299E-2</v>
      </c>
      <c r="AQ204" s="5">
        <v>2.2712385792781231E-2</v>
      </c>
      <c r="AR204" s="5">
        <v>2.4491675396533099E-2</v>
      </c>
      <c r="AS204" s="5">
        <v>2.5962927410818279E-2</v>
      </c>
      <c r="AT204">
        <v>1527907000029</v>
      </c>
      <c r="AU204">
        <v>72191</v>
      </c>
      <c r="AV204" t="s">
        <v>92</v>
      </c>
      <c r="AW204" t="s">
        <v>1485</v>
      </c>
      <c r="AX204" t="s">
        <v>1486</v>
      </c>
      <c r="AY204" t="s">
        <v>82</v>
      </c>
      <c r="AZ204">
        <v>50000000</v>
      </c>
      <c r="BA204">
        <v>1993</v>
      </c>
      <c r="BB204">
        <v>32</v>
      </c>
      <c r="BC204" t="s">
        <v>1487</v>
      </c>
      <c r="BD204" t="s">
        <v>1488</v>
      </c>
      <c r="BE204" t="s">
        <v>11025</v>
      </c>
      <c r="BF204" t="s">
        <v>1489</v>
      </c>
      <c r="BH204" t="s">
        <v>86</v>
      </c>
      <c r="BI204" t="s">
        <v>195</v>
      </c>
      <c r="BJ204" s="5">
        <v>3.9034838660798821E-2</v>
      </c>
      <c r="BL204" s="5">
        <v>9.0339510067616757E-2</v>
      </c>
      <c r="BO204" t="s">
        <v>88</v>
      </c>
      <c r="BP204" s="5">
        <v>9.1827495411917592E-2</v>
      </c>
      <c r="BR204" s="5">
        <v>4.9377238854612322E-2</v>
      </c>
      <c r="BT204" s="5">
        <v>-1.362839231063284E-3</v>
      </c>
      <c r="BV204" s="5">
        <v>5.0809323024397113E-2</v>
      </c>
    </row>
    <row r="205" spans="1:75" x14ac:dyDescent="0.3">
      <c r="A205" t="s">
        <v>1490</v>
      </c>
      <c r="B205" t="s">
        <v>1490</v>
      </c>
      <c r="C205" t="s">
        <v>1491</v>
      </c>
      <c r="E205" t="s">
        <v>411</v>
      </c>
      <c r="F205" s="4">
        <v>575806742</v>
      </c>
      <c r="H205" s="4">
        <v>414517250</v>
      </c>
      <c r="I205" s="4">
        <v>323614060.4262628</v>
      </c>
      <c r="L205" s="5">
        <v>0.28089999999999998</v>
      </c>
      <c r="M205" s="4">
        <v>13461457</v>
      </c>
      <c r="O205" s="4">
        <v>2814917</v>
      </c>
      <c r="P205" s="4">
        <v>1239232.665639445</v>
      </c>
      <c r="S205" s="5">
        <v>1.2715000000000001</v>
      </c>
      <c r="T205" s="4">
        <v>12992954</v>
      </c>
      <c r="V205" s="4">
        <v>23463150</v>
      </c>
      <c r="W205" s="4">
        <v>29285009.98502247</v>
      </c>
      <c r="Z205" s="5">
        <v>-0.1988</v>
      </c>
      <c r="AA205" s="4">
        <v>24971512</v>
      </c>
      <c r="AC205" s="4">
        <v>19633445</v>
      </c>
      <c r="AD205" s="4">
        <v>18287486.02831595</v>
      </c>
      <c r="AG205" s="5">
        <v>7.3599999999999999E-2</v>
      </c>
      <c r="AH205" s="5">
        <v>2.337842893822872E-2</v>
      </c>
      <c r="AJ205" s="5">
        <v>6.7908319858823729E-3</v>
      </c>
      <c r="AK205" s="5">
        <v>3.829353594856583E-3</v>
      </c>
      <c r="AL205" s="5">
        <f>IFERROR(Table2[[#This Row],[Resultat d''exploitation 2023 (Dhs)]]/Table2[[#This Row],[Charges personnel 2023]], "")</f>
        <v>0.53907256396809289</v>
      </c>
      <c r="AM205" s="5" t="str">
        <f>IFERROR(Table2[[#This Row],[Resultat d''exploitation 2022 (Dhs)]]/Table2[[#This Row],[Charges personnel 2022]], "")</f>
        <v/>
      </c>
      <c r="AN205" s="5">
        <f>IFERROR(Table2[[#This Row],[Resultat d''exploitation 2021 (Dhs)]]/Table2[[#This Row],[Charges personnel 2021]], "")</f>
        <v>0.14337356485323896</v>
      </c>
      <c r="AO205" s="5">
        <f>IFERROR(Table2[[#This Row],[Resultat d''exploitation 2020 (Dhs)]]/Table2[[#This Row],[Charges personnel 2020]], "")</f>
        <v>6.7763970603758425E-2</v>
      </c>
      <c r="AP205" s="5">
        <v>4.3367870117783369E-2</v>
      </c>
      <c r="AR205" s="5">
        <v>4.7364603041248593E-2</v>
      </c>
      <c r="AS205" s="5">
        <v>5.6510171419090281E-2</v>
      </c>
      <c r="AT205">
        <v>1625828000091</v>
      </c>
      <c r="AU205">
        <v>104731</v>
      </c>
      <c r="AV205" t="s">
        <v>298</v>
      </c>
      <c r="AW205" t="s">
        <v>1492</v>
      </c>
      <c r="AX205" t="s">
        <v>1493</v>
      </c>
      <c r="AY205" t="s">
        <v>122</v>
      </c>
      <c r="AZ205">
        <v>3000000</v>
      </c>
      <c r="BA205">
        <v>2014</v>
      </c>
      <c r="BB205">
        <v>11</v>
      </c>
      <c r="BC205" t="s">
        <v>1494</v>
      </c>
      <c r="BD205" t="s">
        <v>1495</v>
      </c>
      <c r="BE205" t="s">
        <v>1496</v>
      </c>
      <c r="BG205" t="s">
        <v>1497</v>
      </c>
      <c r="BH205" t="s">
        <v>86</v>
      </c>
      <c r="BI205" t="s">
        <v>89</v>
      </c>
      <c r="BJ205" s="5">
        <v>0.33390432747657922</v>
      </c>
      <c r="BK205" t="s">
        <v>139</v>
      </c>
      <c r="BL205" s="5">
        <v>2.2958664667207338</v>
      </c>
      <c r="BM205" t="s">
        <v>140</v>
      </c>
      <c r="BN205" s="5">
        <v>-0.33391253283653421</v>
      </c>
      <c r="BO205" t="s">
        <v>141</v>
      </c>
      <c r="BP205" s="5">
        <v>0.1685449313153817</v>
      </c>
      <c r="BQ205" t="s">
        <v>128</v>
      </c>
      <c r="BR205" s="5">
        <v>1.4708417229260431</v>
      </c>
      <c r="BS205" t="s">
        <v>142</v>
      </c>
      <c r="BT205" s="5">
        <v>1.820487581090029</v>
      </c>
      <c r="BU205" t="s">
        <v>129</v>
      </c>
      <c r="BV205" s="5">
        <v>-0.12396645902934959</v>
      </c>
      <c r="BW205" t="s">
        <v>143</v>
      </c>
    </row>
    <row r="206" spans="1:75" x14ac:dyDescent="0.3">
      <c r="A206" t="s">
        <v>1498</v>
      </c>
      <c r="B206" t="s">
        <v>1498</v>
      </c>
      <c r="F206" s="4">
        <v>571084118</v>
      </c>
      <c r="G206" s="4">
        <v>541876950</v>
      </c>
      <c r="H206" s="4">
        <v>314506044</v>
      </c>
      <c r="I206" s="4">
        <v>222187244.08336279</v>
      </c>
      <c r="J206" s="5">
        <v>5.3900000000000003E-2</v>
      </c>
      <c r="K206" s="5">
        <v>0.72294606204769785</v>
      </c>
      <c r="L206" s="5">
        <v>0.41549999999999998</v>
      </c>
      <c r="M206" s="4">
        <v>11811395</v>
      </c>
      <c r="N206" s="4">
        <v>10904168</v>
      </c>
      <c r="O206" s="4">
        <v>6190236</v>
      </c>
      <c r="P206" s="4">
        <v>4460466.9260700392</v>
      </c>
      <c r="Q206" s="5">
        <v>8.3199999999999996E-2</v>
      </c>
      <c r="R206" s="5">
        <v>0.76151086969866744</v>
      </c>
      <c r="S206" s="5">
        <v>0.38779999999999998</v>
      </c>
      <c r="T206" s="4">
        <v>4479182</v>
      </c>
      <c r="V206" s="4">
        <v>4292804</v>
      </c>
      <c r="W206" s="4">
        <v>4002987.6911600148</v>
      </c>
      <c r="Z206" s="5">
        <v>7.2400000000000006E-2</v>
      </c>
      <c r="AG206" s="5">
        <v>0</v>
      </c>
      <c r="AH206" s="5">
        <v>2.0682408471390901E-2</v>
      </c>
      <c r="AI206" s="5">
        <v>2.012295964978765E-2</v>
      </c>
      <c r="AJ206" s="5">
        <v>1.9682407120926431E-2</v>
      </c>
      <c r="AK206" s="5">
        <v>2.007526104602346E-2</v>
      </c>
      <c r="AL206" s="5" t="str">
        <f>IFERROR(Table2[[#This Row],[Resultat d''exploitation 2023 (Dhs)]]/Table2[[#This Row],[Charges personnel 2023]], "")</f>
        <v/>
      </c>
      <c r="AM206" s="5" t="str">
        <f>IFERROR(Table2[[#This Row],[Resultat d''exploitation 2022 (Dhs)]]/Table2[[#This Row],[Charges personnel 2022]], "")</f>
        <v/>
      </c>
      <c r="AN206" s="5" t="str">
        <f>IFERROR(Table2[[#This Row],[Resultat d''exploitation 2021 (Dhs)]]/Table2[[#This Row],[Charges personnel 2021]], "")</f>
        <v/>
      </c>
      <c r="AO206" s="5" t="str">
        <f>IFERROR(Table2[[#This Row],[Resultat d''exploitation 2020 (Dhs)]]/Table2[[#This Row],[Charges personnel 2020]], "")</f>
        <v/>
      </c>
      <c r="AP206" s="5">
        <v>0</v>
      </c>
      <c r="AR206" s="5">
        <v>0</v>
      </c>
      <c r="AS206" s="5">
        <v>0</v>
      </c>
      <c r="BE206" t="s">
        <v>10979</v>
      </c>
      <c r="BH206"/>
      <c r="BJ206" s="5">
        <v>0.36980996133898603</v>
      </c>
      <c r="BL206" s="5">
        <v>0.38348235137494879</v>
      </c>
      <c r="BN206" s="5">
        <v>5.7808925790208798E-2</v>
      </c>
      <c r="BO206" t="s">
        <v>141</v>
      </c>
      <c r="BQ206" t="s">
        <v>1499</v>
      </c>
      <c r="BR206" s="5">
        <v>9.9812312815990012E-3</v>
      </c>
      <c r="BU206" t="s">
        <v>238</v>
      </c>
      <c r="BV206" s="5"/>
      <c r="BW206" t="s">
        <v>87</v>
      </c>
    </row>
    <row r="207" spans="1:75" x14ac:dyDescent="0.3">
      <c r="A207" t="s">
        <v>1500</v>
      </c>
      <c r="B207" t="s">
        <v>1500</v>
      </c>
      <c r="C207" t="s">
        <v>1501</v>
      </c>
      <c r="E207" t="s">
        <v>411</v>
      </c>
      <c r="G207" s="4">
        <v>567781860</v>
      </c>
      <c r="H207" s="4">
        <v>449793251</v>
      </c>
      <c r="I207" s="4">
        <v>389937798.87299532</v>
      </c>
      <c r="K207" s="5">
        <v>0.26231742859120838</v>
      </c>
      <c r="L207" s="5">
        <v>0.1535</v>
      </c>
      <c r="N207" s="4">
        <v>47659359</v>
      </c>
      <c r="O207" s="4">
        <v>41725867</v>
      </c>
      <c r="P207" s="4">
        <v>32703085.665020771</v>
      </c>
      <c r="R207" s="5">
        <v>0.1422017665924114</v>
      </c>
      <c r="S207" s="5">
        <v>0.27589999999999998</v>
      </c>
      <c r="U207" s="4">
        <v>67923775</v>
      </c>
      <c r="V207" s="4">
        <v>47346136</v>
      </c>
      <c r="W207" s="4">
        <v>42021954.380047917</v>
      </c>
      <c r="Y207" s="5">
        <v>0.43462129623418477</v>
      </c>
      <c r="Z207" s="5">
        <v>0.12670000000000001</v>
      </c>
      <c r="AB207" s="4">
        <v>93935784</v>
      </c>
      <c r="AC207" s="4">
        <v>83749780</v>
      </c>
      <c r="AD207" s="4">
        <v>76011780.722454175</v>
      </c>
      <c r="AE207" s="5">
        <v>0.1216</v>
      </c>
      <c r="AF207" s="5">
        <v>0.1216242478487705</v>
      </c>
      <c r="AG207" s="5">
        <v>0.1018</v>
      </c>
      <c r="AI207" s="5">
        <v>8.3939559111663065E-2</v>
      </c>
      <c r="AJ207" s="5">
        <v>9.2766769859781648E-2</v>
      </c>
      <c r="AK207" s="5">
        <v>8.3867441831850548E-2</v>
      </c>
      <c r="AL207" s="5" t="str">
        <f>IFERROR(Table2[[#This Row],[Resultat d''exploitation 2023 (Dhs)]]/Table2[[#This Row],[Charges personnel 2023]], "")</f>
        <v/>
      </c>
      <c r="AM207" s="5">
        <f>IFERROR(Table2[[#This Row],[Resultat d''exploitation 2022 (Dhs)]]/Table2[[#This Row],[Charges personnel 2022]], "")</f>
        <v>0.50736106061562225</v>
      </c>
      <c r="AN207" s="5">
        <f>IFERROR(Table2[[#This Row],[Resultat d''exploitation 2021 (Dhs)]]/Table2[[#This Row],[Charges personnel 2021]], "")</f>
        <v>0.49822061622132024</v>
      </c>
      <c r="AO207" s="5">
        <f>IFERROR(Table2[[#This Row],[Resultat d''exploitation 2020 (Dhs)]]/Table2[[#This Row],[Charges personnel 2020]], "")</f>
        <v>0.43023706791492328</v>
      </c>
      <c r="AQ207" s="5">
        <v>0.1654434398450137</v>
      </c>
      <c r="AR207" s="5">
        <v>0.18619616860369481</v>
      </c>
      <c r="AS207" s="5">
        <v>0.19493309174474671</v>
      </c>
      <c r="AT207">
        <v>1561875000028</v>
      </c>
      <c r="AU207">
        <v>14254</v>
      </c>
      <c r="AV207" t="s">
        <v>494</v>
      </c>
      <c r="AW207" t="s">
        <v>1502</v>
      </c>
      <c r="AX207" t="s">
        <v>1503</v>
      </c>
      <c r="AY207" t="s">
        <v>82</v>
      </c>
      <c r="AZ207">
        <v>3760000</v>
      </c>
      <c r="BA207">
        <v>1968</v>
      </c>
      <c r="BB207">
        <v>57</v>
      </c>
      <c r="BC207" t="s">
        <v>1504</v>
      </c>
      <c r="BD207" t="s">
        <v>1505</v>
      </c>
      <c r="BE207" t="s">
        <v>1506</v>
      </c>
      <c r="BF207" t="s">
        <v>1507</v>
      </c>
      <c r="BH207" t="s">
        <v>86</v>
      </c>
      <c r="BI207" t="s">
        <v>1508</v>
      </c>
      <c r="BJ207" s="5">
        <v>0.20668270638140759</v>
      </c>
      <c r="BK207" t="s">
        <v>280</v>
      </c>
      <c r="BL207" s="5">
        <v>0.20720140572949039</v>
      </c>
      <c r="BM207" t="s">
        <v>281</v>
      </c>
      <c r="BN207" s="5">
        <v>0.27137241375887039</v>
      </c>
      <c r="BO207" t="s">
        <v>282</v>
      </c>
      <c r="BP207" s="5">
        <v>0.1116679343579967</v>
      </c>
      <c r="BQ207" t="s">
        <v>283</v>
      </c>
      <c r="BR207" s="5">
        <v>4.2985562429920238E-4</v>
      </c>
      <c r="BS207" t="s">
        <v>284</v>
      </c>
      <c r="BT207" s="5">
        <v>8.5937057658018734E-2</v>
      </c>
      <c r="BU207" t="s">
        <v>285</v>
      </c>
      <c r="BV207" s="5">
        <v>-7.8740477112115626E-2</v>
      </c>
      <c r="BW207" t="s">
        <v>286</v>
      </c>
    </row>
    <row r="208" spans="1:75" x14ac:dyDescent="0.3">
      <c r="A208" t="s">
        <v>1509</v>
      </c>
      <c r="G208" s="4">
        <v>567254223</v>
      </c>
      <c r="N208" s="4">
        <v>6210102</v>
      </c>
      <c r="AB208" s="4">
        <v>1533712</v>
      </c>
      <c r="AE208" s="5">
        <v>0.121</v>
      </c>
      <c r="AI208" s="5">
        <v>1.094765230156779E-2</v>
      </c>
      <c r="AL208" s="5" t="str">
        <f>IFERROR(Table2[[#This Row],[Resultat d''exploitation 2023 (Dhs)]]/Table2[[#This Row],[Charges personnel 2023]], "")</f>
        <v/>
      </c>
      <c r="AM208" s="5">
        <f>IFERROR(Table2[[#This Row],[Resultat d''exploitation 2022 (Dhs)]]/Table2[[#This Row],[Charges personnel 2022]], "")</f>
        <v>4.0490665783406534</v>
      </c>
      <c r="AN208" s="5" t="str">
        <f>IFERROR(Table2[[#This Row],[Resultat d''exploitation 2021 (Dhs)]]/Table2[[#This Row],[Charges personnel 2021]], "")</f>
        <v/>
      </c>
      <c r="AO208" s="5" t="str">
        <f>IFERROR(Table2[[#This Row],[Resultat d''exploitation 2020 (Dhs)]]/Table2[[#This Row],[Charges personnel 2020]], "")</f>
        <v/>
      </c>
      <c r="AQ208" s="5">
        <v>2.703747169811727E-3</v>
      </c>
      <c r="BE208" t="s">
        <v>10979</v>
      </c>
      <c r="BH208"/>
      <c r="BK208" t="s">
        <v>472</v>
      </c>
      <c r="BM208" t="s">
        <v>473</v>
      </c>
      <c r="BO208" t="s">
        <v>235</v>
      </c>
      <c r="BQ208" t="s">
        <v>475</v>
      </c>
      <c r="BS208" t="s">
        <v>476</v>
      </c>
      <c r="BU208" t="s">
        <v>477</v>
      </c>
      <c r="BV208" s="5"/>
      <c r="BW208" t="s">
        <v>478</v>
      </c>
    </row>
    <row r="209" spans="1:75" x14ac:dyDescent="0.3">
      <c r="A209" t="s">
        <v>1510</v>
      </c>
      <c r="B209" t="s">
        <v>1511</v>
      </c>
      <c r="C209" t="s">
        <v>1512</v>
      </c>
      <c r="E209" t="s">
        <v>78</v>
      </c>
      <c r="G209" s="4">
        <v>566445325</v>
      </c>
      <c r="H209" s="4">
        <v>551857924</v>
      </c>
      <c r="I209" s="4">
        <v>470908715.76073039</v>
      </c>
      <c r="K209" s="5">
        <v>2.6433254585286999E-2</v>
      </c>
      <c r="L209" s="5">
        <v>0.1719</v>
      </c>
      <c r="N209" s="4">
        <v>22207944</v>
      </c>
      <c r="O209" s="4">
        <v>21543664</v>
      </c>
      <c r="P209" s="4">
        <v>19151625.922304209</v>
      </c>
      <c r="R209" s="5">
        <v>3.0834123666243499E-2</v>
      </c>
      <c r="S209" s="5">
        <v>0.1249</v>
      </c>
      <c r="U209" s="4">
        <v>193479003</v>
      </c>
      <c r="V209" s="4">
        <v>139288796</v>
      </c>
      <c r="W209" s="4">
        <v>115458219.4960212</v>
      </c>
      <c r="Y209" s="5">
        <v>0.38904928864486699</v>
      </c>
      <c r="Z209" s="5">
        <v>0.2064</v>
      </c>
      <c r="AB209" s="4">
        <v>87334986</v>
      </c>
      <c r="AC209" s="4">
        <v>89755931</v>
      </c>
      <c r="AD209" s="4">
        <v>82276955.724631041</v>
      </c>
      <c r="AE209" s="5">
        <v>-2.7E-2</v>
      </c>
      <c r="AF209" s="5">
        <v>-2.6972535107457129E-2</v>
      </c>
      <c r="AG209" s="5">
        <v>9.0899999999999995E-2</v>
      </c>
      <c r="AI209" s="5">
        <v>3.9205803313850283E-2</v>
      </c>
      <c r="AJ209" s="5">
        <v>3.9038424679755067E-2</v>
      </c>
      <c r="AK209" s="5">
        <v>4.0669508296030749E-2</v>
      </c>
      <c r="AL209" s="5" t="str">
        <f>IFERROR(Table2[[#This Row],[Resultat d''exploitation 2023 (Dhs)]]/Table2[[#This Row],[Charges personnel 2023]], "")</f>
        <v/>
      </c>
      <c r="AM209" s="5">
        <f>IFERROR(Table2[[#This Row],[Resultat d''exploitation 2022 (Dhs)]]/Table2[[#This Row],[Charges personnel 2022]], "")</f>
        <v>0.2542846231177045</v>
      </c>
      <c r="AN209" s="5">
        <f>IFERROR(Table2[[#This Row],[Resultat d''exploitation 2021 (Dhs)]]/Table2[[#This Row],[Charges personnel 2021]], "")</f>
        <v>0.24002496280719321</v>
      </c>
      <c r="AO209" s="5">
        <f>IFERROR(Table2[[#This Row],[Resultat d''exploitation 2020 (Dhs)]]/Table2[[#This Row],[Charges personnel 2020]], "")</f>
        <v>0.23277023017723097</v>
      </c>
      <c r="AQ209" s="5">
        <v>0.15418078699828619</v>
      </c>
      <c r="AR209" s="5">
        <v>0.1626431860385863</v>
      </c>
      <c r="AS209" s="5">
        <v>0.1747195432382613</v>
      </c>
      <c r="AT209">
        <v>1539615000036</v>
      </c>
      <c r="AU209">
        <v>38519</v>
      </c>
      <c r="AV209" t="s">
        <v>92</v>
      </c>
      <c r="AW209" t="s">
        <v>1513</v>
      </c>
      <c r="AX209" t="s">
        <v>1514</v>
      </c>
      <c r="AY209" t="s">
        <v>82</v>
      </c>
      <c r="AZ209">
        <v>80000000</v>
      </c>
      <c r="BA209">
        <v>1979</v>
      </c>
      <c r="BB209">
        <v>46</v>
      </c>
      <c r="BC209" t="s">
        <v>1515</v>
      </c>
      <c r="BD209" t="s">
        <v>1516</v>
      </c>
      <c r="BE209" t="s">
        <v>1114</v>
      </c>
      <c r="BF209" t="s">
        <v>1517</v>
      </c>
      <c r="BG209" t="s">
        <v>1518</v>
      </c>
      <c r="BH209" t="s">
        <v>86</v>
      </c>
      <c r="BI209" t="s">
        <v>611</v>
      </c>
      <c r="BJ209" s="5">
        <v>9.6757553449484224E-2</v>
      </c>
      <c r="BK209" t="s">
        <v>280</v>
      </c>
      <c r="BL209" s="5">
        <v>7.6840427227802932E-2</v>
      </c>
      <c r="BM209" t="s">
        <v>281</v>
      </c>
      <c r="BN209" s="5">
        <v>0.29450726603645139</v>
      </c>
      <c r="BO209" t="s">
        <v>282</v>
      </c>
      <c r="BP209" s="5">
        <v>3.0279409408571659E-2</v>
      </c>
      <c r="BQ209" t="s">
        <v>283</v>
      </c>
      <c r="BR209" s="5">
        <v>-1.8160008252542711E-2</v>
      </c>
      <c r="BS209" t="s">
        <v>284</v>
      </c>
      <c r="BT209" s="5">
        <v>4.5192612211826688E-2</v>
      </c>
      <c r="BU209" t="s">
        <v>285</v>
      </c>
      <c r="BV209" s="5">
        <v>-6.0613345065942632E-2</v>
      </c>
      <c r="BW209" t="s">
        <v>286</v>
      </c>
    </row>
    <row r="210" spans="1:75" x14ac:dyDescent="0.3">
      <c r="A210" t="s">
        <v>1519</v>
      </c>
      <c r="B210" t="s">
        <v>1519</v>
      </c>
      <c r="C210" t="s">
        <v>1520</v>
      </c>
      <c r="E210" t="s">
        <v>411</v>
      </c>
      <c r="F210" s="4">
        <v>564475850</v>
      </c>
      <c r="G210" s="4">
        <v>520782221</v>
      </c>
      <c r="H210" s="4">
        <v>383656165</v>
      </c>
      <c r="I210" s="4">
        <v>348524859.19331402</v>
      </c>
      <c r="J210" s="5">
        <v>8.3900000000000002E-2</v>
      </c>
      <c r="K210" s="5">
        <v>0.35741913856642971</v>
      </c>
      <c r="L210" s="5">
        <v>0.1008</v>
      </c>
      <c r="M210" s="4">
        <v>20283951</v>
      </c>
      <c r="N210" s="4">
        <v>17880774</v>
      </c>
      <c r="O210" s="4">
        <v>12628597</v>
      </c>
      <c r="P210" s="4">
        <v>13590827.59362893</v>
      </c>
      <c r="Q210" s="5">
        <v>0.13439999999999999</v>
      </c>
      <c r="R210" s="5">
        <v>0.41589552663688611</v>
      </c>
      <c r="S210" s="5">
        <v>-7.0800000000000002E-2</v>
      </c>
      <c r="T210" s="4">
        <v>29364059</v>
      </c>
      <c r="U210" s="4">
        <v>44057102</v>
      </c>
      <c r="V210" s="4">
        <v>29666691</v>
      </c>
      <c r="W210" s="4">
        <v>16064705.14972654</v>
      </c>
      <c r="X210" s="5">
        <v>-0.33350000000000002</v>
      </c>
      <c r="Y210" s="5">
        <v>0.48506963584175938</v>
      </c>
      <c r="Z210" s="5">
        <v>0.84670000000000001</v>
      </c>
      <c r="AA210" s="4">
        <v>12478369</v>
      </c>
      <c r="AB210" s="4">
        <v>11124515</v>
      </c>
      <c r="AC210" s="4">
        <v>10444309</v>
      </c>
      <c r="AD210" s="4">
        <v>9471577.9450439829</v>
      </c>
      <c r="AE210" s="5">
        <v>0.1217</v>
      </c>
      <c r="AF210" s="5">
        <v>6.5126950954821419E-2</v>
      </c>
      <c r="AG210" s="5">
        <v>0.1027</v>
      </c>
      <c r="AH210" s="5">
        <v>3.5934134294673542E-2</v>
      </c>
      <c r="AI210" s="5">
        <v>3.433445551513941E-2</v>
      </c>
      <c r="AJ210" s="5">
        <v>3.2916444858901203E-2</v>
      </c>
      <c r="AK210" s="5">
        <v>3.8995288958973778E-2</v>
      </c>
      <c r="AL210" s="5">
        <f>IFERROR(Table2[[#This Row],[Resultat d''exploitation 2023 (Dhs)]]/Table2[[#This Row],[Charges personnel 2023]], "")</f>
        <v>1.6255290254679919</v>
      </c>
      <c r="AM210" s="5">
        <f>IFERROR(Table2[[#This Row],[Resultat d''exploitation 2022 (Dhs)]]/Table2[[#This Row],[Charges personnel 2022]], "")</f>
        <v>1.6073306566623353</v>
      </c>
      <c r="AN210" s="5">
        <f>IFERROR(Table2[[#This Row],[Resultat d''exploitation 2021 (Dhs)]]/Table2[[#This Row],[Charges personnel 2021]], "")</f>
        <v>1.2091366695489381</v>
      </c>
      <c r="AO210" s="5">
        <f>IFERROR(Table2[[#This Row],[Resultat d''exploitation 2020 (Dhs)]]/Table2[[#This Row],[Charges personnel 2020]], "")</f>
        <v>1.4349063770034591</v>
      </c>
      <c r="AP210" s="5">
        <v>2.2106116674433459E-2</v>
      </c>
      <c r="AQ210" s="5">
        <v>2.1361165092461939E-2</v>
      </c>
      <c r="AR210" s="5">
        <v>2.7223097014484311E-2</v>
      </c>
      <c r="AS210" s="5">
        <v>2.7176190435788811E-2</v>
      </c>
      <c r="AT210">
        <v>204094000032</v>
      </c>
      <c r="AU210">
        <v>223975</v>
      </c>
      <c r="AV210" t="s">
        <v>92</v>
      </c>
      <c r="AW210" t="s">
        <v>1521</v>
      </c>
      <c r="AX210" t="s">
        <v>1522</v>
      </c>
      <c r="AY210" t="s">
        <v>122</v>
      </c>
      <c r="AZ210">
        <v>6000000</v>
      </c>
      <c r="BA210">
        <v>2010</v>
      </c>
      <c r="BB210">
        <v>15</v>
      </c>
      <c r="BC210" t="s">
        <v>1523</v>
      </c>
      <c r="BD210" t="s">
        <v>1524</v>
      </c>
      <c r="BE210" t="s">
        <v>1525</v>
      </c>
      <c r="BH210" t="s">
        <v>138</v>
      </c>
      <c r="BI210" t="s">
        <v>89</v>
      </c>
      <c r="BJ210" s="5">
        <v>0.1743670801449819</v>
      </c>
      <c r="BL210" s="5">
        <v>0.14279645144020961</v>
      </c>
      <c r="BN210" s="5">
        <v>0.22268460230442669</v>
      </c>
      <c r="BP210" s="5">
        <v>9.6255609965306244E-2</v>
      </c>
      <c r="BR210" s="5">
        <v>-2.688310089625023E-2</v>
      </c>
      <c r="BT210" s="5">
        <v>4.2454370177751111E-2</v>
      </c>
      <c r="BV210" s="5">
        <v>-6.6513674897999087E-2</v>
      </c>
    </row>
    <row r="211" spans="1:75" x14ac:dyDescent="0.3">
      <c r="A211" t="s">
        <v>1526</v>
      </c>
      <c r="B211" t="s">
        <v>1526</v>
      </c>
      <c r="C211" t="s">
        <v>1527</v>
      </c>
      <c r="E211" t="s">
        <v>411</v>
      </c>
      <c r="F211" s="4">
        <v>562291178</v>
      </c>
      <c r="G211" s="4">
        <v>601702705</v>
      </c>
      <c r="H211" s="4">
        <v>483208712</v>
      </c>
      <c r="I211" s="4">
        <v>412787213.39484018</v>
      </c>
      <c r="J211" s="5">
        <v>-6.5500000000000003E-2</v>
      </c>
      <c r="K211" s="5">
        <v>0.24522321319405349</v>
      </c>
      <c r="L211" s="5">
        <v>0.1706</v>
      </c>
      <c r="M211" s="4">
        <v>26797697</v>
      </c>
      <c r="N211" s="4">
        <v>27873618</v>
      </c>
      <c r="O211" s="4">
        <v>28965316</v>
      </c>
      <c r="P211" s="4">
        <v>21662789.619325411</v>
      </c>
      <c r="Q211" s="5">
        <v>-3.8600000000000002E-2</v>
      </c>
      <c r="R211" s="5">
        <v>-3.7689835664143898E-2</v>
      </c>
      <c r="S211" s="5">
        <v>0.33710000000000001</v>
      </c>
      <c r="T211" s="4">
        <v>99626649</v>
      </c>
      <c r="U211" s="4">
        <v>103756143</v>
      </c>
      <c r="V211" s="4">
        <v>97787592</v>
      </c>
      <c r="W211" s="4">
        <v>95040909.709398389</v>
      </c>
      <c r="X211" s="5">
        <v>-3.9800000000000002E-2</v>
      </c>
      <c r="Y211" s="5">
        <v>6.1035872526649403E-2</v>
      </c>
      <c r="Z211" s="5">
        <v>2.8899999999999999E-2</v>
      </c>
      <c r="AA211" s="4">
        <v>11231496</v>
      </c>
      <c r="AB211" s="4">
        <v>10848542</v>
      </c>
      <c r="AC211" s="4">
        <v>10243952</v>
      </c>
      <c r="AD211" s="4">
        <v>9078298.4757178295</v>
      </c>
      <c r="AE211" s="5">
        <v>3.5299999999999998E-2</v>
      </c>
      <c r="AF211" s="5">
        <v>5.9019214459419572E-2</v>
      </c>
      <c r="AG211" s="5">
        <v>0.12839999999999999</v>
      </c>
      <c r="AH211" s="5">
        <v>4.7658042751650642E-2</v>
      </c>
      <c r="AI211" s="5">
        <v>4.6324568210142907E-2</v>
      </c>
      <c r="AJ211" s="5">
        <v>5.9943695717141789E-2</v>
      </c>
      <c r="AK211" s="5">
        <v>5.2479313593961713E-2</v>
      </c>
      <c r="AL211" s="5">
        <f>IFERROR(Table2[[#This Row],[Resultat d''exploitation 2023 (Dhs)]]/Table2[[#This Row],[Charges personnel 2023]], "")</f>
        <v>2.3859419083619851</v>
      </c>
      <c r="AM211" s="5">
        <f>IFERROR(Table2[[#This Row],[Resultat d''exploitation 2022 (Dhs)]]/Table2[[#This Row],[Charges personnel 2022]], "")</f>
        <v>2.5693423134647957</v>
      </c>
      <c r="AN211" s="5">
        <f>IFERROR(Table2[[#This Row],[Resultat d''exploitation 2021 (Dhs)]]/Table2[[#This Row],[Charges personnel 2021]], "")</f>
        <v>2.8275528819346283</v>
      </c>
      <c r="AO211" s="5">
        <f>IFERROR(Table2[[#This Row],[Resultat d''exploitation 2020 (Dhs)]]/Table2[[#This Row],[Charges personnel 2020]], "")</f>
        <v>2.3862169411226053</v>
      </c>
      <c r="AP211" s="5">
        <v>1.997451932279827E-2</v>
      </c>
      <c r="AQ211" s="5">
        <v>1.802973779218759E-2</v>
      </c>
      <c r="AR211" s="5">
        <v>2.1199849559003808E-2</v>
      </c>
      <c r="AS211" s="5">
        <v>2.19926833514444E-2</v>
      </c>
      <c r="AT211">
        <v>1524588000014</v>
      </c>
      <c r="AU211">
        <v>53513</v>
      </c>
      <c r="AV211" t="s">
        <v>92</v>
      </c>
      <c r="AW211" t="s">
        <v>1528</v>
      </c>
      <c r="AX211" t="s">
        <v>1529</v>
      </c>
      <c r="AY211" t="s">
        <v>122</v>
      </c>
      <c r="AZ211">
        <v>40000000</v>
      </c>
      <c r="BA211">
        <v>1989</v>
      </c>
      <c r="BB211">
        <v>36</v>
      </c>
      <c r="BC211" t="s">
        <v>1530</v>
      </c>
      <c r="BD211" t="s">
        <v>1531</v>
      </c>
      <c r="BE211" t="s">
        <v>11026</v>
      </c>
      <c r="BF211" t="s">
        <v>1532</v>
      </c>
      <c r="BH211" t="s">
        <v>138</v>
      </c>
      <c r="BI211" t="s">
        <v>178</v>
      </c>
      <c r="BJ211" s="5">
        <v>0.108523772936802</v>
      </c>
      <c r="BL211" s="5">
        <v>7.3481003300690073E-2</v>
      </c>
      <c r="BN211" s="5">
        <v>1.5831430510466319E-2</v>
      </c>
      <c r="BP211" s="5">
        <v>7.3522249219697189E-2</v>
      </c>
      <c r="BR211" s="5">
        <v>-3.1612104757368753E-2</v>
      </c>
      <c r="BT211" s="5">
        <v>-3.8421112405373492E-5</v>
      </c>
      <c r="BV211" s="5">
        <v>-3.1574896787622042E-2</v>
      </c>
    </row>
    <row r="212" spans="1:75" x14ac:dyDescent="0.3">
      <c r="A212" t="s">
        <v>1533</v>
      </c>
      <c r="C212" t="s">
        <v>1534</v>
      </c>
      <c r="E212" t="s">
        <v>78</v>
      </c>
      <c r="F212" s="4">
        <v>559945780</v>
      </c>
      <c r="M212" s="4">
        <v>21898019</v>
      </c>
      <c r="T212" s="4">
        <v>38045251</v>
      </c>
      <c r="AA212" s="4">
        <v>61176571</v>
      </c>
      <c r="AH212" s="5">
        <v>3.9107391790683732E-2</v>
      </c>
      <c r="AL212" s="5">
        <f>IFERROR(Table2[[#This Row],[Resultat d''exploitation 2023 (Dhs)]]/Table2[[#This Row],[Charges personnel 2023]], "")</f>
        <v>0.3579477999837552</v>
      </c>
      <c r="AM212" s="5" t="str">
        <f>IFERROR(Table2[[#This Row],[Resultat d''exploitation 2022 (Dhs)]]/Table2[[#This Row],[Charges personnel 2022]], "")</f>
        <v/>
      </c>
      <c r="AN212" s="5" t="str">
        <f>IFERROR(Table2[[#This Row],[Resultat d''exploitation 2021 (Dhs)]]/Table2[[#This Row],[Charges personnel 2021]], "")</f>
        <v/>
      </c>
      <c r="AO212" s="5" t="str">
        <f>IFERROR(Table2[[#This Row],[Resultat d''exploitation 2020 (Dhs)]]/Table2[[#This Row],[Charges personnel 2020]], "")</f>
        <v/>
      </c>
      <c r="AP212" s="5">
        <v>0.1092544549581211</v>
      </c>
      <c r="AT212">
        <v>1526848000007</v>
      </c>
      <c r="AU212">
        <v>39327</v>
      </c>
      <c r="AV212" t="s">
        <v>92</v>
      </c>
      <c r="AW212" t="s">
        <v>1535</v>
      </c>
      <c r="AX212" t="s">
        <v>1536</v>
      </c>
      <c r="AY212" t="s">
        <v>82</v>
      </c>
      <c r="AZ212">
        <v>110000000</v>
      </c>
      <c r="BA212">
        <v>1980</v>
      </c>
      <c r="BB212">
        <v>45</v>
      </c>
      <c r="BC212" t="s">
        <v>1537</v>
      </c>
      <c r="BD212" t="s">
        <v>1538</v>
      </c>
      <c r="BE212" t="s">
        <v>11027</v>
      </c>
      <c r="BF212" t="s">
        <v>1539</v>
      </c>
      <c r="BH212" t="s">
        <v>153</v>
      </c>
      <c r="BI212" t="s">
        <v>331</v>
      </c>
      <c r="BK212" t="s">
        <v>264</v>
      </c>
      <c r="BM212" t="s">
        <v>265</v>
      </c>
      <c r="BO212" t="s">
        <v>304</v>
      </c>
      <c r="BQ212" t="s">
        <v>212</v>
      </c>
      <c r="BS212" t="s">
        <v>266</v>
      </c>
      <c r="BU212" t="s">
        <v>214</v>
      </c>
      <c r="BV212" s="5"/>
      <c r="BW212" t="s">
        <v>267</v>
      </c>
    </row>
    <row r="213" spans="1:75" x14ac:dyDescent="0.3">
      <c r="A213" t="s">
        <v>1540</v>
      </c>
      <c r="B213" t="s">
        <v>1540</v>
      </c>
      <c r="C213" t="s">
        <v>1541</v>
      </c>
      <c r="E213" t="s">
        <v>411</v>
      </c>
      <c r="F213" s="4">
        <v>553872557</v>
      </c>
      <c r="G213" s="4">
        <v>606385545</v>
      </c>
      <c r="H213" s="4">
        <v>457019640</v>
      </c>
      <c r="I213" s="4">
        <v>456608692.1770407</v>
      </c>
      <c r="J213" s="5">
        <v>-8.6599999999999996E-2</v>
      </c>
      <c r="K213" s="5">
        <v>0.32682600905291509</v>
      </c>
      <c r="L213" s="5">
        <v>8.9999999999999998E-4</v>
      </c>
      <c r="M213" s="4">
        <v>7861560</v>
      </c>
      <c r="N213" s="4">
        <v>7074838</v>
      </c>
      <c r="O213" s="4">
        <v>6685684</v>
      </c>
      <c r="P213" s="4">
        <v>13577749.79691308</v>
      </c>
      <c r="Q213" s="5">
        <v>0.11119999999999999</v>
      </c>
      <c r="R213" s="5">
        <v>5.8207058544795097E-2</v>
      </c>
      <c r="S213" s="5">
        <v>-0.50760000000000005</v>
      </c>
      <c r="T213" s="4">
        <v>63422552</v>
      </c>
      <c r="U213" s="4">
        <v>151837567</v>
      </c>
      <c r="V213" s="4">
        <v>123686304</v>
      </c>
      <c r="W213" s="4">
        <v>63079510.403916784</v>
      </c>
      <c r="X213" s="5">
        <v>-0.58229999999999993</v>
      </c>
      <c r="Y213" s="5">
        <v>0.2276021037866893</v>
      </c>
      <c r="Z213" s="5">
        <v>0.96079999999999999</v>
      </c>
      <c r="AA213" s="4">
        <v>11562388</v>
      </c>
      <c r="AB213" s="4">
        <v>11934752</v>
      </c>
      <c r="AC213" s="4">
        <v>12102034</v>
      </c>
      <c r="AD213" s="4">
        <v>13786778.30940989</v>
      </c>
      <c r="AE213" s="5">
        <v>-3.1199999999999999E-2</v>
      </c>
      <c r="AF213" s="5">
        <v>-1.382263510414861E-2</v>
      </c>
      <c r="AG213" s="5">
        <v>-0.1222</v>
      </c>
      <c r="AH213" s="5">
        <v>1.4193806681055691E-2</v>
      </c>
      <c r="AI213" s="5">
        <v>1.166722732482022E-2</v>
      </c>
      <c r="AJ213" s="5">
        <v>1.462887678087533E-2</v>
      </c>
      <c r="AK213" s="5">
        <v>2.9736073862668789E-2</v>
      </c>
      <c r="AL213" s="5">
        <f>IFERROR(Table2[[#This Row],[Resultat d''exploitation 2023 (Dhs)]]/Table2[[#This Row],[Charges personnel 2023]], "")</f>
        <v>0.67992528878982439</v>
      </c>
      <c r="AM213" s="5">
        <f>IFERROR(Table2[[#This Row],[Resultat d''exploitation 2022 (Dhs)]]/Table2[[#This Row],[Charges personnel 2022]], "")</f>
        <v>0.59279304672606514</v>
      </c>
      <c r="AN213" s="5">
        <f>IFERROR(Table2[[#This Row],[Resultat d''exploitation 2021 (Dhs)]]/Table2[[#This Row],[Charges personnel 2021]], "")</f>
        <v>0.55244300255642975</v>
      </c>
      <c r="AO213" s="5">
        <f>IFERROR(Table2[[#This Row],[Resultat d''exploitation 2020 (Dhs)]]/Table2[[#This Row],[Charges personnel 2020]], "")</f>
        <v>0.98483848018690912</v>
      </c>
      <c r="AP213" s="5">
        <v>2.087553870266947E-2</v>
      </c>
      <c r="AQ213" s="5">
        <v>1.968178842389787E-2</v>
      </c>
      <c r="AR213" s="5">
        <v>2.648033681878529E-2</v>
      </c>
      <c r="AS213" s="5">
        <v>3.0193858648806339E-2</v>
      </c>
      <c r="AT213">
        <v>1456308000089</v>
      </c>
      <c r="AU213">
        <v>206283</v>
      </c>
      <c r="AV213" t="s">
        <v>92</v>
      </c>
      <c r="AW213" t="s">
        <v>1542</v>
      </c>
      <c r="AX213" t="s">
        <v>1543</v>
      </c>
      <c r="AY213" t="s">
        <v>82</v>
      </c>
      <c r="AZ213">
        <v>60000000</v>
      </c>
      <c r="BA213">
        <v>2002</v>
      </c>
      <c r="BB213">
        <v>23</v>
      </c>
      <c r="BC213" t="s">
        <v>1544</v>
      </c>
      <c r="BD213" t="s">
        <v>1545</v>
      </c>
      <c r="BE213" t="s">
        <v>10980</v>
      </c>
      <c r="BH213" t="s">
        <v>86</v>
      </c>
      <c r="BI213" t="s">
        <v>89</v>
      </c>
      <c r="BJ213" s="5">
        <v>6.6486160944660089E-2</v>
      </c>
      <c r="BL213" s="5">
        <v>-0.16652295377692411</v>
      </c>
      <c r="BN213" s="5">
        <v>1.809470926489531E-3</v>
      </c>
      <c r="BP213" s="5">
        <v>-5.6964050276935851E-2</v>
      </c>
      <c r="BR213" s="5">
        <v>-0.21848301764665379</v>
      </c>
      <c r="BT213" s="5">
        <v>-0.11617680485262701</v>
      </c>
      <c r="BV213" s="5">
        <v>-0.11575416141569771</v>
      </c>
    </row>
    <row r="214" spans="1:75" x14ac:dyDescent="0.3">
      <c r="A214" t="s">
        <v>1546</v>
      </c>
      <c r="B214" t="s">
        <v>1546</v>
      </c>
      <c r="C214" t="s">
        <v>1547</v>
      </c>
      <c r="E214" t="s">
        <v>411</v>
      </c>
      <c r="F214" s="4">
        <v>551243914</v>
      </c>
      <c r="G214" s="4">
        <v>455761813</v>
      </c>
      <c r="H214" s="4">
        <v>364922740</v>
      </c>
      <c r="I214" s="4">
        <v>496425982.8594749</v>
      </c>
      <c r="J214" s="5">
        <v>0.20949999999999999</v>
      </c>
      <c r="K214" s="5">
        <v>0.24892686325878191</v>
      </c>
      <c r="L214" s="5">
        <v>-0.26490000000000002</v>
      </c>
      <c r="M214" s="4">
        <v>28956576</v>
      </c>
      <c r="N214" s="4">
        <v>6486106</v>
      </c>
      <c r="O214" s="4">
        <v>10905594</v>
      </c>
      <c r="P214" s="4">
        <v>-7460387.1938705696</v>
      </c>
      <c r="Q214" s="5">
        <v>3.4643999999999999</v>
      </c>
      <c r="R214" s="5">
        <v>-0.40524963610418652</v>
      </c>
      <c r="S214" s="5">
        <v>-2.4618000000000002</v>
      </c>
      <c r="T214" s="4">
        <v>20681144</v>
      </c>
      <c r="U214" s="4">
        <v>28498200</v>
      </c>
      <c r="V214" s="4">
        <v>9701074</v>
      </c>
      <c r="W214" s="4">
        <v>8811948.4058497585</v>
      </c>
      <c r="X214" s="5">
        <v>-0.27429999999999999</v>
      </c>
      <c r="Y214" s="5">
        <v>1.937633503259536</v>
      </c>
      <c r="Z214" s="5">
        <v>0.1009</v>
      </c>
      <c r="AA214" s="4">
        <v>241376573</v>
      </c>
      <c r="AB214" s="4">
        <v>202752266</v>
      </c>
      <c r="AC214" s="4">
        <v>190280054</v>
      </c>
      <c r="AD214" s="4">
        <v>206198584.7420893</v>
      </c>
      <c r="AE214" s="5">
        <v>0.1905</v>
      </c>
      <c r="AF214" s="5">
        <v>6.5546607423182676E-2</v>
      </c>
      <c r="AG214" s="5">
        <v>-7.7200000000000005E-2</v>
      </c>
      <c r="AH214" s="5">
        <v>5.252951599933673E-2</v>
      </c>
      <c r="AI214" s="5">
        <v>1.423135026891777E-2</v>
      </c>
      <c r="AJ214" s="5">
        <v>2.988466545000731E-2</v>
      </c>
      <c r="AK214" s="5">
        <v>-1.5028196451156359E-2</v>
      </c>
      <c r="AL214" s="5">
        <f>IFERROR(Table2[[#This Row],[Resultat d''exploitation 2023 (Dhs)]]/Table2[[#This Row],[Charges personnel 2023]], "")</f>
        <v>0.11996431816106694</v>
      </c>
      <c r="AM214" s="5">
        <f>IFERROR(Table2[[#This Row],[Resultat d''exploitation 2022 (Dhs)]]/Table2[[#This Row],[Charges personnel 2022]], "")</f>
        <v>3.1990300912345906E-2</v>
      </c>
      <c r="AN214" s="5">
        <f>IFERROR(Table2[[#This Row],[Resultat d''exploitation 2021 (Dhs)]]/Table2[[#This Row],[Charges personnel 2021]], "")</f>
        <v>5.7313385038244735E-2</v>
      </c>
      <c r="AO214" s="5">
        <f>IFERROR(Table2[[#This Row],[Resultat d''exploitation 2020 (Dhs)]]/Table2[[#This Row],[Charges personnel 2020]], "")</f>
        <v>-3.6180593592346579E-2</v>
      </c>
      <c r="AP214" s="5">
        <v>0.43787616855213018</v>
      </c>
      <c r="AQ214" s="5">
        <v>0.44486453278173183</v>
      </c>
      <c r="AR214" s="5">
        <v>0.52142558723525967</v>
      </c>
      <c r="AS214" s="5">
        <v>0.41536622147446839</v>
      </c>
      <c r="AU214">
        <v>68803</v>
      </c>
      <c r="AV214" t="s">
        <v>92</v>
      </c>
      <c r="AW214" t="s">
        <v>1548</v>
      </c>
      <c r="AX214" t="s">
        <v>1549</v>
      </c>
      <c r="AY214" t="s">
        <v>82</v>
      </c>
      <c r="AZ214">
        <v>33500000</v>
      </c>
      <c r="BA214">
        <v>1993</v>
      </c>
      <c r="BB214">
        <v>32</v>
      </c>
      <c r="BC214" t="s">
        <v>1550</v>
      </c>
      <c r="BD214" t="s">
        <v>1551</v>
      </c>
      <c r="BE214" t="s">
        <v>11028</v>
      </c>
      <c r="BH214" t="s">
        <v>127</v>
      </c>
      <c r="BI214" t="s">
        <v>571</v>
      </c>
      <c r="BJ214" s="5">
        <v>3.5530991677697583E-2</v>
      </c>
      <c r="BM214" t="s">
        <v>87</v>
      </c>
      <c r="BN214" s="5">
        <v>0.32892622222767448</v>
      </c>
      <c r="BP214" s="5">
        <v>5.3909078560626211E-2</v>
      </c>
      <c r="BS214" t="s">
        <v>87</v>
      </c>
      <c r="BU214" t="s">
        <v>87</v>
      </c>
      <c r="BV214" s="5">
        <v>1.7747500587262491E-2</v>
      </c>
    </row>
    <row r="215" spans="1:75" x14ac:dyDescent="0.3">
      <c r="A215" t="s">
        <v>1552</v>
      </c>
      <c r="B215" t="s">
        <v>1552</v>
      </c>
      <c r="C215" t="s">
        <v>1553</v>
      </c>
      <c r="E215" t="s">
        <v>411</v>
      </c>
      <c r="G215" s="4">
        <v>551193795</v>
      </c>
      <c r="H215" s="4">
        <v>491286367</v>
      </c>
      <c r="I215" s="4">
        <v>400559614.34977579</v>
      </c>
      <c r="K215" s="5">
        <v>0.1219399356953864</v>
      </c>
      <c r="L215" s="5">
        <v>0.22650000000000001</v>
      </c>
      <c r="N215" s="4">
        <v>-21037337</v>
      </c>
      <c r="O215" s="4">
        <v>2354784</v>
      </c>
      <c r="P215" s="4">
        <v>1451688.5518771959</v>
      </c>
      <c r="R215" s="5">
        <v>-9.9338712170627961</v>
      </c>
      <c r="S215" s="5">
        <v>0.62209999999999999</v>
      </c>
      <c r="U215" s="4">
        <v>90309706</v>
      </c>
      <c r="V215" s="4">
        <v>82195966</v>
      </c>
      <c r="W215" s="4">
        <v>71456112.318525597</v>
      </c>
      <c r="Y215" s="5">
        <v>9.8712143610551403E-2</v>
      </c>
      <c r="Z215" s="5">
        <v>0.15029999999999999</v>
      </c>
      <c r="AB215" s="4">
        <v>25693974</v>
      </c>
      <c r="AC215" s="4">
        <v>25023805</v>
      </c>
      <c r="AD215" s="4">
        <v>23771069.63047402</v>
      </c>
      <c r="AE215" s="5">
        <v>2.6800000000000001E-2</v>
      </c>
      <c r="AF215" s="5">
        <v>2.6781258885289431E-2</v>
      </c>
      <c r="AG215" s="5">
        <v>5.2699999999999997E-2</v>
      </c>
      <c r="AI215" s="5">
        <v>-3.816686107651121E-2</v>
      </c>
      <c r="AJ215" s="5">
        <v>4.7930986043420989E-3</v>
      </c>
      <c r="AK215" s="5">
        <v>3.6241510623423851E-3</v>
      </c>
      <c r="AL215" s="5" t="str">
        <f>IFERROR(Table2[[#This Row],[Resultat d''exploitation 2023 (Dhs)]]/Table2[[#This Row],[Charges personnel 2023]], "")</f>
        <v/>
      </c>
      <c r="AM215" s="5">
        <f>IFERROR(Table2[[#This Row],[Resultat d''exploitation 2022 (Dhs)]]/Table2[[#This Row],[Charges personnel 2022]], "")</f>
        <v>-0.8187654039036546</v>
      </c>
      <c r="AN215" s="5">
        <f>IFERROR(Table2[[#This Row],[Resultat d''exploitation 2021 (Dhs)]]/Table2[[#This Row],[Charges personnel 2021]], "")</f>
        <v>9.4101756307643863E-2</v>
      </c>
      <c r="AO215" s="5">
        <f>IFERROR(Table2[[#This Row],[Resultat d''exploitation 2020 (Dhs)]]/Table2[[#This Row],[Charges personnel 2020]], "")</f>
        <v>6.1069551115872429E-2</v>
      </c>
      <c r="AQ215" s="5">
        <v>4.6615136514735263E-2</v>
      </c>
      <c r="AR215" s="5">
        <v>5.0935272543396262E-2</v>
      </c>
      <c r="AS215" s="5">
        <v>5.9344648783580811E-2</v>
      </c>
      <c r="AT215">
        <v>150972000084</v>
      </c>
      <c r="AU215">
        <v>72645</v>
      </c>
      <c r="AV215" t="s">
        <v>218</v>
      </c>
      <c r="AW215" t="s">
        <v>1554</v>
      </c>
      <c r="AX215" t="s">
        <v>1555</v>
      </c>
      <c r="AY215" t="s">
        <v>82</v>
      </c>
      <c r="AZ215">
        <v>6400000</v>
      </c>
      <c r="BA215">
        <v>2015</v>
      </c>
      <c r="BB215">
        <v>10</v>
      </c>
      <c r="BC215" t="s">
        <v>1556</v>
      </c>
      <c r="BD215" t="s">
        <v>1557</v>
      </c>
      <c r="BE215" t="s">
        <v>1558</v>
      </c>
      <c r="BH215" t="s">
        <v>138</v>
      </c>
      <c r="BI215" t="s">
        <v>602</v>
      </c>
      <c r="BJ215" s="5">
        <v>0.17305555330103251</v>
      </c>
      <c r="BK215" t="s">
        <v>280</v>
      </c>
      <c r="BM215" t="s">
        <v>1012</v>
      </c>
      <c r="BN215" s="5">
        <v>0.1242102022287546</v>
      </c>
      <c r="BO215" t="s">
        <v>282</v>
      </c>
      <c r="BP215" s="5">
        <v>3.9659863238234339E-2</v>
      </c>
      <c r="BQ215" t="s">
        <v>283</v>
      </c>
      <c r="BS215" t="s">
        <v>1013</v>
      </c>
      <c r="BU215" t="s">
        <v>1014</v>
      </c>
      <c r="BV215" s="5">
        <v>-0.1137164302981359</v>
      </c>
      <c r="BW215" t="s">
        <v>286</v>
      </c>
    </row>
    <row r="216" spans="1:75" x14ac:dyDescent="0.3">
      <c r="A216" t="s">
        <v>1559</v>
      </c>
      <c r="B216" t="s">
        <v>1560</v>
      </c>
      <c r="C216" t="s">
        <v>1560</v>
      </c>
      <c r="E216" t="s">
        <v>78</v>
      </c>
      <c r="F216" s="4">
        <v>548684952</v>
      </c>
      <c r="G216" s="4">
        <v>537662863</v>
      </c>
      <c r="H216" s="4">
        <v>506343982</v>
      </c>
      <c r="J216" s="5">
        <v>2.0500000000000001E-2</v>
      </c>
      <c r="K216" s="5">
        <v>6.1852973696446503E-2</v>
      </c>
      <c r="M216" s="4">
        <v>20776864</v>
      </c>
      <c r="N216" s="4">
        <v>22311924</v>
      </c>
      <c r="O216" s="4">
        <v>20071880</v>
      </c>
      <c r="Q216" s="5">
        <v>-6.88E-2</v>
      </c>
      <c r="R216" s="5">
        <v>0.1116011056263788</v>
      </c>
      <c r="T216" s="4">
        <v>161074416</v>
      </c>
      <c r="U216" s="4">
        <v>181717527</v>
      </c>
      <c r="V216" s="4">
        <v>50665483</v>
      </c>
      <c r="X216" s="5">
        <v>-0.11360000000000001</v>
      </c>
      <c r="Y216" s="5">
        <v>2.5866139280661749</v>
      </c>
      <c r="AA216" s="4">
        <v>58334893</v>
      </c>
      <c r="AB216" s="4">
        <v>51591839</v>
      </c>
      <c r="AC216" s="4">
        <v>49853451</v>
      </c>
      <c r="AE216" s="5">
        <v>0.13070000000000001</v>
      </c>
      <c r="AF216" s="5">
        <v>3.4869963164636288E-2</v>
      </c>
      <c r="AH216" s="5">
        <v>3.7866655398998438E-2</v>
      </c>
      <c r="AI216" s="5">
        <v>4.1497982351814393E-2</v>
      </c>
      <c r="AJ216" s="5">
        <v>3.9640798969740702E-2</v>
      </c>
      <c r="AL216" s="5">
        <f>IFERROR(Table2[[#This Row],[Resultat d''exploitation 2023 (Dhs)]]/Table2[[#This Row],[Charges personnel 2023]], "")</f>
        <v>0.35616528858636975</v>
      </c>
      <c r="AM216" s="5">
        <f>IFERROR(Table2[[#This Row],[Resultat d''exploitation 2022 (Dhs)]]/Table2[[#This Row],[Charges personnel 2022]], "")</f>
        <v>0.43247002689708347</v>
      </c>
      <c r="AN216" s="5">
        <f>IFERROR(Table2[[#This Row],[Resultat d''exploitation 2021 (Dhs)]]/Table2[[#This Row],[Charges personnel 2021]], "")</f>
        <v>0.40261766432177382</v>
      </c>
      <c r="AO216" s="5" t="str">
        <f>IFERROR(Table2[[#This Row],[Resultat d''exploitation 2020 (Dhs)]]/Table2[[#This Row],[Charges personnel 2020]], "")</f>
        <v/>
      </c>
      <c r="AP216" s="5">
        <v>0.1063176469253708</v>
      </c>
      <c r="AQ216" s="5">
        <v>9.5955742065079175E-2</v>
      </c>
      <c r="AR216" s="5">
        <v>9.8457674569537981E-2</v>
      </c>
      <c r="AT216">
        <v>1524128000018</v>
      </c>
      <c r="AU216">
        <v>100771</v>
      </c>
      <c r="AV216" t="s">
        <v>298</v>
      </c>
      <c r="AW216" t="s">
        <v>1561</v>
      </c>
      <c r="AX216" t="s">
        <v>1562</v>
      </c>
      <c r="AY216" t="s">
        <v>82</v>
      </c>
      <c r="AZ216">
        <v>55000000</v>
      </c>
      <c r="BA216">
        <v>1948</v>
      </c>
      <c r="BB216">
        <v>77</v>
      </c>
      <c r="BC216" t="s">
        <v>1563</v>
      </c>
      <c r="BD216" t="s">
        <v>1564</v>
      </c>
      <c r="BE216" t="s">
        <v>10979</v>
      </c>
      <c r="BG216" t="s">
        <v>1565</v>
      </c>
      <c r="BH216" t="s">
        <v>138</v>
      </c>
      <c r="BI216" t="s">
        <v>331</v>
      </c>
      <c r="BJ216" s="5">
        <v>4.0971162072462652E-2</v>
      </c>
      <c r="BK216" t="s">
        <v>196</v>
      </c>
      <c r="BL216" s="5">
        <v>1.740993117465606E-2</v>
      </c>
      <c r="BM216" t="s">
        <v>197</v>
      </c>
      <c r="BN216" s="5">
        <v>0.7830240007257907</v>
      </c>
      <c r="BO216" t="s">
        <v>177</v>
      </c>
      <c r="BP216" s="5">
        <v>8.172430879685777E-2</v>
      </c>
      <c r="BQ216" t="s">
        <v>329</v>
      </c>
      <c r="BR216" s="5">
        <v>-2.263389396003912E-2</v>
      </c>
      <c r="BS216" t="s">
        <v>199</v>
      </c>
      <c r="BT216" s="5">
        <v>-5.9455424177104033E-2</v>
      </c>
      <c r="BU216" t="s">
        <v>330</v>
      </c>
      <c r="BV216" s="5">
        <v>3.9149160139326122E-2</v>
      </c>
      <c r="BW216" t="s">
        <v>201</v>
      </c>
    </row>
    <row r="217" spans="1:75" x14ac:dyDescent="0.3">
      <c r="A217" t="s">
        <v>1566</v>
      </c>
      <c r="B217" t="s">
        <v>1567</v>
      </c>
      <c r="C217" t="s">
        <v>1568</v>
      </c>
      <c r="E217" t="s">
        <v>78</v>
      </c>
      <c r="F217" s="4">
        <v>548333708</v>
      </c>
      <c r="G217" s="4">
        <v>555049810</v>
      </c>
      <c r="H217" s="4">
        <v>427939957</v>
      </c>
      <c r="I217" s="4">
        <v>442178091.54784048</v>
      </c>
      <c r="J217" s="5">
        <v>-1.21E-2</v>
      </c>
      <c r="K217" s="5">
        <v>0.2970273070341034</v>
      </c>
      <c r="L217" s="5">
        <v>-3.2199999999999999E-2</v>
      </c>
      <c r="M217" s="4">
        <v>8493282</v>
      </c>
      <c r="N217" s="4">
        <v>30096676</v>
      </c>
      <c r="O217" s="4">
        <v>12043244</v>
      </c>
      <c r="P217" s="4">
        <v>16332036.886357469</v>
      </c>
      <c r="Q217" s="5">
        <v>-0.71779999999999999</v>
      </c>
      <c r="R217" s="5">
        <v>1.4990505880309331</v>
      </c>
      <c r="S217" s="5">
        <v>-0.2626</v>
      </c>
      <c r="T217" s="4">
        <v>119379932</v>
      </c>
      <c r="U217" s="4">
        <v>228390916</v>
      </c>
      <c r="V217" s="4">
        <v>87993544</v>
      </c>
      <c r="W217" s="4">
        <v>82911093.941392645</v>
      </c>
      <c r="X217" s="5">
        <v>-0.47729999999999989</v>
      </c>
      <c r="Y217" s="5">
        <v>1.595541736561946</v>
      </c>
      <c r="Z217" s="5">
        <v>6.13E-2</v>
      </c>
      <c r="AA217" s="4">
        <v>87469122</v>
      </c>
      <c r="AB217" s="4">
        <v>95375773</v>
      </c>
      <c r="AC217" s="4">
        <v>71042079</v>
      </c>
      <c r="AD217" s="4">
        <v>80228208.921513274</v>
      </c>
      <c r="AE217" s="5">
        <v>-8.2899999999999988E-2</v>
      </c>
      <c r="AF217" s="5">
        <v>0.3425250829159997</v>
      </c>
      <c r="AG217" s="5">
        <v>-0.1145</v>
      </c>
      <c r="AH217" s="5">
        <v>1.5489257501565089E-2</v>
      </c>
      <c r="AI217" s="5">
        <v>5.4223378618938722E-2</v>
      </c>
      <c r="AJ217" s="5">
        <v>2.814236857999217E-2</v>
      </c>
      <c r="AK217" s="5">
        <v>3.6935427599289958E-2</v>
      </c>
      <c r="AL217" s="5">
        <f>IFERROR(Table2[[#This Row],[Resultat d''exploitation 2023 (Dhs)]]/Table2[[#This Row],[Charges personnel 2023]], "")</f>
        <v>9.7100345879772287E-2</v>
      </c>
      <c r="AM217" s="5">
        <f>IFERROR(Table2[[#This Row],[Resultat d''exploitation 2022 (Dhs)]]/Table2[[#This Row],[Charges personnel 2022]], "")</f>
        <v>0.31555892081734427</v>
      </c>
      <c r="AN217" s="5">
        <f>IFERROR(Table2[[#This Row],[Resultat d''exploitation 2021 (Dhs)]]/Table2[[#This Row],[Charges personnel 2021]], "")</f>
        <v>0.16952268528064895</v>
      </c>
      <c r="AO217" s="5">
        <f>IFERROR(Table2[[#This Row],[Resultat d''exploitation 2020 (Dhs)]]/Table2[[#This Row],[Charges personnel 2020]], "")</f>
        <v>0.20356975564959942</v>
      </c>
      <c r="AP217" s="5">
        <v>0.15951804662718269</v>
      </c>
      <c r="AQ217" s="5">
        <v>0.17183281803123221</v>
      </c>
      <c r="AR217" s="5">
        <v>0.16600945491986391</v>
      </c>
      <c r="AS217" s="5">
        <v>0.1814386792449964</v>
      </c>
      <c r="AT217">
        <v>1527135000018</v>
      </c>
      <c r="AU217">
        <v>6391</v>
      </c>
      <c r="AV217" t="s">
        <v>92</v>
      </c>
      <c r="AW217" t="s">
        <v>1569</v>
      </c>
      <c r="AX217" t="s">
        <v>1570</v>
      </c>
      <c r="AY217" t="s">
        <v>82</v>
      </c>
      <c r="AZ217">
        <v>119017600</v>
      </c>
      <c r="BA217">
        <v>1946</v>
      </c>
      <c r="BB217">
        <v>79</v>
      </c>
      <c r="BC217" t="s">
        <v>1571</v>
      </c>
      <c r="BD217" t="s">
        <v>1572</v>
      </c>
      <c r="BE217" t="s">
        <v>1573</v>
      </c>
      <c r="BF217" t="s">
        <v>1574</v>
      </c>
      <c r="BG217" t="s">
        <v>1575</v>
      </c>
      <c r="BH217" t="s">
        <v>153</v>
      </c>
      <c r="BI217" t="s">
        <v>89</v>
      </c>
      <c r="BJ217" s="5">
        <v>7.435854190741531E-2</v>
      </c>
      <c r="BL217" s="5">
        <v>-0.19583519112096209</v>
      </c>
      <c r="BN217" s="5">
        <v>0.12920526380597491</v>
      </c>
      <c r="BP217" s="5">
        <v>2.92223853983864E-2</v>
      </c>
      <c r="BR217" s="5">
        <v>-0.25149307469429683</v>
      </c>
      <c r="BT217" s="5">
        <v>-0.21866758798899849</v>
      </c>
      <c r="BV217" s="5">
        <v>-4.2012191227050022E-2</v>
      </c>
    </row>
    <row r="218" spans="1:75" x14ac:dyDescent="0.3">
      <c r="A218" t="s">
        <v>1576</v>
      </c>
      <c r="B218" t="s">
        <v>1576</v>
      </c>
      <c r="C218" t="s">
        <v>1577</v>
      </c>
      <c r="E218" t="s">
        <v>78</v>
      </c>
      <c r="F218" s="4">
        <v>547934211</v>
      </c>
      <c r="G218" s="4">
        <v>501266316</v>
      </c>
      <c r="H218" s="4">
        <v>479008396</v>
      </c>
      <c r="I218" s="4">
        <v>460983924.55009139</v>
      </c>
      <c r="J218" s="5">
        <v>9.3100000000000002E-2</v>
      </c>
      <c r="K218" s="5">
        <v>4.6466659427823402E-2</v>
      </c>
      <c r="L218" s="5">
        <v>3.9100000000000003E-2</v>
      </c>
      <c r="M218" s="4">
        <v>96835904</v>
      </c>
      <c r="N218" s="4">
        <v>92180774</v>
      </c>
      <c r="O218" s="4">
        <v>112793437</v>
      </c>
      <c r="P218" s="4">
        <v>112635746.954264</v>
      </c>
      <c r="Q218" s="5">
        <v>5.0500000000000003E-2</v>
      </c>
      <c r="R218" s="5">
        <v>-0.18274700681388051</v>
      </c>
      <c r="S218" s="5">
        <v>1.4E-3</v>
      </c>
      <c r="V218" s="4">
        <v>64771566</v>
      </c>
      <c r="W218" s="4">
        <v>79279762.545899644</v>
      </c>
      <c r="Z218" s="5">
        <v>-0.183</v>
      </c>
      <c r="AA218" s="4">
        <v>40202272</v>
      </c>
      <c r="AB218" s="4">
        <v>45940203</v>
      </c>
      <c r="AC218" s="4">
        <v>38903321</v>
      </c>
      <c r="AD218" s="4">
        <v>45645102.663381428</v>
      </c>
      <c r="AE218" s="5">
        <v>-0.1249</v>
      </c>
      <c r="AF218" s="5">
        <v>0.18088126718024919</v>
      </c>
      <c r="AG218" s="5">
        <v>-0.1477</v>
      </c>
      <c r="AH218" s="5">
        <v>0.17672907085555201</v>
      </c>
      <c r="AI218" s="5">
        <v>0.1838958075930241</v>
      </c>
      <c r="AJ218" s="5">
        <v>0.2354727765565095</v>
      </c>
      <c r="AK218" s="5">
        <v>0.24433768935477229</v>
      </c>
      <c r="AL218" s="5">
        <f>IFERROR(Table2[[#This Row],[Resultat d''exploitation 2023 (Dhs)]]/Table2[[#This Row],[Charges personnel 2023]], "")</f>
        <v>2.4087171988687603</v>
      </c>
      <c r="AM218" s="5">
        <f>IFERROR(Table2[[#This Row],[Resultat d''exploitation 2022 (Dhs)]]/Table2[[#This Row],[Charges personnel 2022]], "")</f>
        <v>2.0065382384139663</v>
      </c>
      <c r="AN218" s="5">
        <f>IFERROR(Table2[[#This Row],[Resultat d''exploitation 2021 (Dhs)]]/Table2[[#This Row],[Charges personnel 2021]], "")</f>
        <v>2.8993266924435579</v>
      </c>
      <c r="AO218" s="5">
        <f>IFERROR(Table2[[#This Row],[Resultat d''exploitation 2020 (Dhs)]]/Table2[[#This Row],[Charges personnel 2020]], "")</f>
        <v>2.4676414419509127</v>
      </c>
      <c r="AP218" s="5">
        <v>7.3370618575958932E-2</v>
      </c>
      <c r="AQ218" s="5">
        <v>9.1648294596359828E-2</v>
      </c>
      <c r="AR218" s="5">
        <v>8.1216365568673662E-2</v>
      </c>
      <c r="AS218" s="5">
        <v>9.9016690675124711E-2</v>
      </c>
      <c r="AT218">
        <v>1570317000044</v>
      </c>
      <c r="AU218">
        <v>15141</v>
      </c>
      <c r="AV218" t="s">
        <v>494</v>
      </c>
      <c r="AW218" t="s">
        <v>1578</v>
      </c>
      <c r="AX218" t="s">
        <v>1579</v>
      </c>
      <c r="AY218" t="s">
        <v>82</v>
      </c>
      <c r="AZ218">
        <v>30989300</v>
      </c>
      <c r="BA218">
        <v>1975</v>
      </c>
      <c r="BB218">
        <v>50</v>
      </c>
      <c r="BC218" t="s">
        <v>1580</v>
      </c>
      <c r="BD218" t="s">
        <v>1581</v>
      </c>
      <c r="BE218" t="s">
        <v>1582</v>
      </c>
      <c r="BG218" t="s">
        <v>1583</v>
      </c>
      <c r="BH218" t="s">
        <v>86</v>
      </c>
      <c r="BI218" t="s">
        <v>89</v>
      </c>
      <c r="BJ218" s="5">
        <v>5.9288389216120452E-2</v>
      </c>
      <c r="BL218" s="5">
        <v>-4.9132385809131263E-2</v>
      </c>
      <c r="BN218" s="5">
        <v>-0.18300000000000019</v>
      </c>
      <c r="BO218" t="s">
        <v>295</v>
      </c>
      <c r="BP218" s="5">
        <v>-4.1441101641846001E-2</v>
      </c>
      <c r="BR218" s="5">
        <v>-0.102352462397406</v>
      </c>
      <c r="BT218" s="5">
        <v>-8.0237992474527786E-3</v>
      </c>
      <c r="BV218" s="5">
        <v>-9.5091659536178597E-2</v>
      </c>
    </row>
    <row r="219" spans="1:75" x14ac:dyDescent="0.3">
      <c r="A219" t="s">
        <v>1584</v>
      </c>
      <c r="B219" t="s">
        <v>1585</v>
      </c>
      <c r="C219" t="s">
        <v>1586</v>
      </c>
      <c r="E219" t="s">
        <v>78</v>
      </c>
      <c r="G219" s="4">
        <v>545484190</v>
      </c>
      <c r="H219" s="4">
        <v>533048574</v>
      </c>
      <c r="I219" s="4">
        <v>409313195.11633271</v>
      </c>
      <c r="K219" s="5">
        <v>2.33292360331874E-2</v>
      </c>
      <c r="L219" s="5">
        <v>0.30230000000000001</v>
      </c>
      <c r="N219" s="4">
        <v>103325893</v>
      </c>
      <c r="O219" s="4">
        <v>-16805423</v>
      </c>
      <c r="P219" s="4">
        <v>-19696932.72386311</v>
      </c>
      <c r="R219" s="5">
        <v>-7.1483660958727429</v>
      </c>
      <c r="S219" s="5">
        <v>-0.14680000000000001</v>
      </c>
      <c r="U219" s="4">
        <v>9200336</v>
      </c>
      <c r="V219" s="4">
        <v>11133832</v>
      </c>
      <c r="W219" s="4">
        <v>18151014.020215191</v>
      </c>
      <c r="Y219" s="5">
        <v>-0.17365952710621099</v>
      </c>
      <c r="Z219" s="5">
        <v>-0.3866</v>
      </c>
      <c r="AB219" s="4">
        <v>24278768</v>
      </c>
      <c r="AC219" s="4">
        <v>25181428</v>
      </c>
      <c r="AD219" s="4">
        <v>25181428</v>
      </c>
      <c r="AE219" s="5">
        <v>-3.5799999999999998E-2</v>
      </c>
      <c r="AF219" s="5">
        <v>-3.5846259394026421E-2</v>
      </c>
      <c r="AG219" s="5">
        <v>0</v>
      </c>
      <c r="AI219" s="5">
        <v>0.1894205091443622</v>
      </c>
      <c r="AJ219" s="5">
        <v>-3.152700113967475E-2</v>
      </c>
      <c r="AK219" s="5">
        <v>-4.8121909967414937E-2</v>
      </c>
      <c r="AL219" s="5" t="str">
        <f>IFERROR(Table2[[#This Row],[Resultat d''exploitation 2023 (Dhs)]]/Table2[[#This Row],[Charges personnel 2023]], "")</f>
        <v/>
      </c>
      <c r="AM219" s="5">
        <f>IFERROR(Table2[[#This Row],[Resultat d''exploitation 2022 (Dhs)]]/Table2[[#This Row],[Charges personnel 2022]], "")</f>
        <v>4.2558128567314455</v>
      </c>
      <c r="AN219" s="5">
        <f>IFERROR(Table2[[#This Row],[Resultat d''exploitation 2021 (Dhs)]]/Table2[[#This Row],[Charges personnel 2021]], "")</f>
        <v>-0.66737370890959802</v>
      </c>
      <c r="AO219" s="5">
        <f>IFERROR(Table2[[#This Row],[Resultat d''exploitation 2020 (Dhs)]]/Table2[[#This Row],[Charges personnel 2020]], "")</f>
        <v>-0.78220078400093551</v>
      </c>
      <c r="AQ219" s="5">
        <v>4.4508655695410723E-2</v>
      </c>
      <c r="AR219" s="5">
        <v>4.7240400271664547E-2</v>
      </c>
      <c r="AS219" s="5">
        <v>6.1521173273788733E-2</v>
      </c>
      <c r="AT219">
        <v>1527424000072</v>
      </c>
      <c r="AU219">
        <v>21693</v>
      </c>
      <c r="AV219" t="s">
        <v>298</v>
      </c>
      <c r="AW219" t="s">
        <v>1587</v>
      </c>
      <c r="AX219" t="s">
        <v>1588</v>
      </c>
      <c r="AY219" t="s">
        <v>122</v>
      </c>
      <c r="AZ219">
        <v>20000000</v>
      </c>
      <c r="BA219">
        <v>1970</v>
      </c>
      <c r="BB219">
        <v>55</v>
      </c>
      <c r="BC219" t="s">
        <v>1589</v>
      </c>
      <c r="BD219" t="s">
        <v>1590</v>
      </c>
      <c r="BE219" t="s">
        <v>10979</v>
      </c>
      <c r="BG219" t="s">
        <v>1591</v>
      </c>
      <c r="BH219" t="s">
        <v>86</v>
      </c>
      <c r="BI219" t="s">
        <v>195</v>
      </c>
      <c r="BJ219" s="5">
        <v>0.15441832283016879</v>
      </c>
      <c r="BK219" t="s">
        <v>280</v>
      </c>
      <c r="BM219" t="s">
        <v>1012</v>
      </c>
      <c r="BN219" s="5">
        <v>-0.28804687930099632</v>
      </c>
      <c r="BO219" t="s">
        <v>282</v>
      </c>
      <c r="BP219" s="5">
        <v>-1.808669394596063E-2</v>
      </c>
      <c r="BQ219" t="s">
        <v>283</v>
      </c>
      <c r="BS219" t="s">
        <v>1013</v>
      </c>
      <c r="BU219" t="s">
        <v>1014</v>
      </c>
      <c r="BV219" s="5">
        <v>-0.14943024843300881</v>
      </c>
      <c r="BW219" t="s">
        <v>286</v>
      </c>
    </row>
    <row r="220" spans="1:75" x14ac:dyDescent="0.3">
      <c r="A220" t="s">
        <v>1592</v>
      </c>
      <c r="C220" t="s">
        <v>1593</v>
      </c>
      <c r="E220" t="s">
        <v>78</v>
      </c>
      <c r="F220" s="4">
        <v>545273000</v>
      </c>
      <c r="G220" s="4">
        <v>581562500</v>
      </c>
      <c r="J220" s="5">
        <v>-6.2399999999999997E-2</v>
      </c>
      <c r="M220" s="4">
        <v>260866000</v>
      </c>
      <c r="N220" s="4">
        <v>302874724</v>
      </c>
      <c r="Q220" s="5">
        <v>-0.13869999999999999</v>
      </c>
      <c r="AA220" s="4">
        <v>97387000</v>
      </c>
      <c r="AB220" s="4">
        <v>87162803</v>
      </c>
      <c r="AE220" s="5">
        <v>0.1173</v>
      </c>
      <c r="AH220" s="5">
        <v>0.47841356531498902</v>
      </c>
      <c r="AI220" s="5">
        <v>0.52079479677592688</v>
      </c>
      <c r="AL220" s="5">
        <f>IFERROR(Table2[[#This Row],[Resultat d''exploitation 2023 (Dhs)]]/Table2[[#This Row],[Charges personnel 2023]], "")</f>
        <v>2.6786532083337611</v>
      </c>
      <c r="AM220" s="5">
        <f>IFERROR(Table2[[#This Row],[Resultat d''exploitation 2022 (Dhs)]]/Table2[[#This Row],[Charges personnel 2022]], "")</f>
        <v>3.4748162470176642</v>
      </c>
      <c r="AN220" s="5" t="str">
        <f>IFERROR(Table2[[#This Row],[Resultat d''exploitation 2021 (Dhs)]]/Table2[[#This Row],[Charges personnel 2021]], "")</f>
        <v/>
      </c>
      <c r="AO220" s="5" t="str">
        <f>IFERROR(Table2[[#This Row],[Resultat d''exploitation 2020 (Dhs)]]/Table2[[#This Row],[Charges personnel 2020]], "")</f>
        <v/>
      </c>
      <c r="AP220" s="5">
        <v>0.17860227812490259</v>
      </c>
      <c r="AQ220" s="5">
        <v>0.1498769315421816</v>
      </c>
      <c r="AT220">
        <v>1655642000019</v>
      </c>
      <c r="AU220">
        <v>32775</v>
      </c>
      <c r="AV220" t="s">
        <v>92</v>
      </c>
      <c r="AW220" t="s">
        <v>1594</v>
      </c>
      <c r="AX220" t="s">
        <v>1595</v>
      </c>
      <c r="AY220" t="s">
        <v>82</v>
      </c>
      <c r="AZ220">
        <v>167025000</v>
      </c>
      <c r="BA220">
        <v>1974</v>
      </c>
      <c r="BB220">
        <v>51</v>
      </c>
      <c r="BC220" t="s">
        <v>1596</v>
      </c>
      <c r="BD220" t="s">
        <v>1597</v>
      </c>
      <c r="BE220" t="s">
        <v>1598</v>
      </c>
      <c r="BG220" t="s">
        <v>1599</v>
      </c>
      <c r="BH220" t="s">
        <v>223</v>
      </c>
      <c r="BI220" t="s">
        <v>268</v>
      </c>
      <c r="BJ220" s="5">
        <v>-6.2400000000000011E-2</v>
      </c>
      <c r="BK220" t="s">
        <v>209</v>
      </c>
      <c r="BL220" s="5">
        <v>-0.13869999927758911</v>
      </c>
      <c r="BM220" t="s">
        <v>210</v>
      </c>
      <c r="BO220" t="s">
        <v>235</v>
      </c>
      <c r="BP220" s="5">
        <v>0.1173000023874864</v>
      </c>
      <c r="BQ220" t="s">
        <v>405</v>
      </c>
      <c r="BR220" s="5">
        <v>-8.1377985577633316E-2</v>
      </c>
      <c r="BS220" t="s">
        <v>213</v>
      </c>
      <c r="BT220" s="5">
        <v>-0.22912378154304619</v>
      </c>
      <c r="BU220" t="s">
        <v>406</v>
      </c>
      <c r="BV220" s="5">
        <v>0.19165955886037361</v>
      </c>
      <c r="BW220" t="s">
        <v>407</v>
      </c>
    </row>
    <row r="221" spans="1:75" x14ac:dyDescent="0.3">
      <c r="A221" t="s">
        <v>1600</v>
      </c>
      <c r="B221" t="s">
        <v>1600</v>
      </c>
      <c r="C221" t="s">
        <v>1601</v>
      </c>
      <c r="E221" t="s">
        <v>411</v>
      </c>
      <c r="F221" s="4">
        <v>540829892</v>
      </c>
      <c r="G221" s="4">
        <v>496584236</v>
      </c>
      <c r="H221" s="4">
        <v>456071359</v>
      </c>
      <c r="I221" s="4">
        <v>406227272.64629912</v>
      </c>
      <c r="J221" s="5">
        <v>8.9099999999999999E-2</v>
      </c>
      <c r="K221" s="5">
        <v>8.8830127567822104E-2</v>
      </c>
      <c r="L221" s="5">
        <v>0.1227</v>
      </c>
      <c r="M221" s="4">
        <v>29145303</v>
      </c>
      <c r="N221" s="4">
        <v>26344845</v>
      </c>
      <c r="O221" s="4">
        <v>32107616</v>
      </c>
      <c r="P221" s="4">
        <v>32514041.518987339</v>
      </c>
      <c r="Q221" s="5">
        <v>0.10630000000000001</v>
      </c>
      <c r="R221" s="5">
        <v>-0.17948299244640281</v>
      </c>
      <c r="S221" s="5">
        <v>-1.2500000000000001E-2</v>
      </c>
      <c r="T221" s="4">
        <v>89264367</v>
      </c>
      <c r="U221" s="4">
        <v>119385270</v>
      </c>
      <c r="V221" s="4">
        <v>62367227</v>
      </c>
      <c r="W221" s="4">
        <v>29098692.203611251</v>
      </c>
      <c r="X221" s="5">
        <v>-0.25230000000000002</v>
      </c>
      <c r="Y221" s="5">
        <v>0.91423085076397581</v>
      </c>
      <c r="Z221" s="5">
        <v>1.1433</v>
      </c>
      <c r="AA221" s="4">
        <v>10502941</v>
      </c>
      <c r="AB221" s="4">
        <v>10951971</v>
      </c>
      <c r="AC221" s="4">
        <v>9141432</v>
      </c>
      <c r="AD221" s="4">
        <v>8420626.381724393</v>
      </c>
      <c r="AE221" s="5">
        <v>-4.0999999999999988E-2</v>
      </c>
      <c r="AF221" s="5">
        <v>0.19805857550545691</v>
      </c>
      <c r="AG221" s="5">
        <v>8.5599999999999996E-2</v>
      </c>
      <c r="AH221" s="5">
        <v>5.3889963241898618E-2</v>
      </c>
      <c r="AI221" s="5">
        <v>5.3052117022901232E-2</v>
      </c>
      <c r="AJ221" s="5">
        <v>7.0400421702429244E-2</v>
      </c>
      <c r="AK221" s="5">
        <v>8.0039041463612459E-2</v>
      </c>
      <c r="AL221" s="5">
        <f>IFERROR(Table2[[#This Row],[Resultat d''exploitation 2023 (Dhs)]]/Table2[[#This Row],[Charges personnel 2023]], "")</f>
        <v>2.774965888126002</v>
      </c>
      <c r="AM221" s="5">
        <f>IFERROR(Table2[[#This Row],[Resultat d''exploitation 2022 (Dhs)]]/Table2[[#This Row],[Charges personnel 2022]], "")</f>
        <v>2.405488929800855</v>
      </c>
      <c r="AN221" s="5">
        <f>IFERROR(Table2[[#This Row],[Resultat d''exploitation 2021 (Dhs)]]/Table2[[#This Row],[Charges personnel 2021]], "")</f>
        <v>3.5123179825655324</v>
      </c>
      <c r="AO221" s="5">
        <f>IFERROR(Table2[[#This Row],[Resultat d''exploitation 2020 (Dhs)]]/Table2[[#This Row],[Charges personnel 2020]], "")</f>
        <v>3.8612378753145733</v>
      </c>
      <c r="AP221" s="5">
        <v>1.9420045295869111E-2</v>
      </c>
      <c r="AQ221" s="5">
        <v>2.205460867670395E-2</v>
      </c>
      <c r="AR221" s="5">
        <v>2.0043863355164119E-2</v>
      </c>
      <c r="AS221" s="5">
        <v>2.0728855369236149E-2</v>
      </c>
      <c r="AT221">
        <v>1534263000010</v>
      </c>
      <c r="AU221">
        <v>232335</v>
      </c>
      <c r="AV221" t="s">
        <v>92</v>
      </c>
      <c r="AW221" t="s">
        <v>1602</v>
      </c>
      <c r="AX221" t="s">
        <v>1603</v>
      </c>
      <c r="AY221" t="s">
        <v>82</v>
      </c>
      <c r="AZ221">
        <v>19510000</v>
      </c>
      <c r="BA221">
        <v>2011</v>
      </c>
      <c r="BB221">
        <v>14</v>
      </c>
      <c r="BC221" t="s">
        <v>1604</v>
      </c>
      <c r="BD221" t="s">
        <v>1605</v>
      </c>
      <c r="BE221" t="s">
        <v>1606</v>
      </c>
      <c r="BF221" t="s">
        <v>1607</v>
      </c>
      <c r="BH221" t="s">
        <v>138</v>
      </c>
      <c r="BI221" t="s">
        <v>178</v>
      </c>
      <c r="BJ221" s="5">
        <v>0.1000958763768842</v>
      </c>
      <c r="BL221" s="5">
        <v>-3.5802784605173499E-2</v>
      </c>
      <c r="BN221" s="5">
        <v>0.45300871658248543</v>
      </c>
      <c r="BP221" s="5">
        <v>7.6437558387648874E-2</v>
      </c>
      <c r="BR221" s="5">
        <v>-0.12353347003684249</v>
      </c>
      <c r="BT221" s="5">
        <v>-0.104270184664443</v>
      </c>
      <c r="BV221" s="5">
        <v>-2.150568736531688E-2</v>
      </c>
    </row>
    <row r="222" spans="1:75" x14ac:dyDescent="0.3">
      <c r="A222" t="s">
        <v>1608</v>
      </c>
      <c r="B222" t="s">
        <v>1609</v>
      </c>
      <c r="C222" t="s">
        <v>1610</v>
      </c>
      <c r="E222" t="s">
        <v>411</v>
      </c>
      <c r="F222" s="4">
        <v>540367449</v>
      </c>
      <c r="H222" s="4">
        <v>492921740</v>
      </c>
      <c r="M222" s="4">
        <v>42541988</v>
      </c>
      <c r="O222" s="4">
        <v>-4901439</v>
      </c>
      <c r="T222" s="4">
        <v>7444947</v>
      </c>
      <c r="V222" s="4">
        <v>11263993</v>
      </c>
      <c r="AA222" s="4">
        <v>33226121</v>
      </c>
      <c r="AC222" s="4">
        <v>41022608</v>
      </c>
      <c r="AH222" s="5">
        <v>7.8727887993120027E-2</v>
      </c>
      <c r="AJ222" s="5">
        <v>-9.9436454151930892E-3</v>
      </c>
      <c r="AL222" s="5">
        <f>IFERROR(Table2[[#This Row],[Resultat d''exploitation 2023 (Dhs)]]/Table2[[#This Row],[Charges personnel 2023]], "")</f>
        <v>1.2803778087728026</v>
      </c>
      <c r="AM222" s="5" t="str">
        <f>IFERROR(Table2[[#This Row],[Resultat d''exploitation 2022 (Dhs)]]/Table2[[#This Row],[Charges personnel 2022]], "")</f>
        <v/>
      </c>
      <c r="AN222" s="5">
        <f>IFERROR(Table2[[#This Row],[Resultat d''exploitation 2021 (Dhs)]]/Table2[[#This Row],[Charges personnel 2021]], "")</f>
        <v>-0.11948140888555892</v>
      </c>
      <c r="AO222" s="5" t="str">
        <f>IFERROR(Table2[[#This Row],[Resultat d''exploitation 2020 (Dhs)]]/Table2[[#This Row],[Charges personnel 2020]], "")</f>
        <v/>
      </c>
      <c r="AP222" s="5">
        <v>6.1488013501716308E-2</v>
      </c>
      <c r="AR222" s="5">
        <v>8.3223369291847427E-2</v>
      </c>
      <c r="AT222">
        <v>1535774000050</v>
      </c>
      <c r="AU222">
        <v>11286</v>
      </c>
      <c r="AV222" t="s">
        <v>494</v>
      </c>
      <c r="AW222" t="s">
        <v>1611</v>
      </c>
      <c r="AX222" t="s">
        <v>1612</v>
      </c>
      <c r="AY222" t="s">
        <v>82</v>
      </c>
      <c r="AZ222">
        <v>3720000</v>
      </c>
      <c r="BA222">
        <v>1952</v>
      </c>
      <c r="BB222">
        <v>73</v>
      </c>
      <c r="BC222" t="s">
        <v>1613</v>
      </c>
      <c r="BD222" t="s">
        <v>1614</v>
      </c>
      <c r="BE222" t="s">
        <v>10979</v>
      </c>
      <c r="BG222" t="s">
        <v>1615</v>
      </c>
      <c r="BH222" t="s">
        <v>153</v>
      </c>
      <c r="BI222" t="s">
        <v>1508</v>
      </c>
      <c r="BJ222" s="5">
        <v>9.6254040245820738E-2</v>
      </c>
      <c r="BK222" t="s">
        <v>1197</v>
      </c>
      <c r="BM222" t="s">
        <v>1616</v>
      </c>
      <c r="BN222" s="5">
        <v>-0.33904903882663989</v>
      </c>
      <c r="BO222" t="s">
        <v>1199</v>
      </c>
      <c r="BP222" s="5">
        <v>-0.19005342127443481</v>
      </c>
      <c r="BQ222" t="s">
        <v>198</v>
      </c>
      <c r="BS222" t="s">
        <v>1617</v>
      </c>
      <c r="BU222" t="s">
        <v>1618</v>
      </c>
      <c r="BV222" s="5">
        <v>-0.26116889973427593</v>
      </c>
      <c r="BW222" t="s">
        <v>1201</v>
      </c>
    </row>
    <row r="223" spans="1:75" x14ac:dyDescent="0.3">
      <c r="A223" t="s">
        <v>1619</v>
      </c>
      <c r="B223" t="s">
        <v>1619</v>
      </c>
      <c r="C223" t="s">
        <v>1620</v>
      </c>
      <c r="E223" t="s">
        <v>411</v>
      </c>
      <c r="F223" s="4">
        <v>538814351</v>
      </c>
      <c r="G223" s="4">
        <v>523730901</v>
      </c>
      <c r="H223" s="4">
        <v>499138983</v>
      </c>
      <c r="I223" s="4">
        <v>466528631.64781749</v>
      </c>
      <c r="J223" s="5">
        <v>2.8799999999999999E-2</v>
      </c>
      <c r="K223" s="5">
        <v>4.9268678339235199E-2</v>
      </c>
      <c r="L223" s="5">
        <v>6.9900000000000004E-2</v>
      </c>
      <c r="M223" s="4">
        <v>19928487</v>
      </c>
      <c r="N223" s="4">
        <v>19944442</v>
      </c>
      <c r="O223" s="4">
        <v>14210752</v>
      </c>
      <c r="P223" s="4">
        <v>-18114406.628425751</v>
      </c>
      <c r="Q223" s="5">
        <v>-8.0000000000000004E-4</v>
      </c>
      <c r="R223" s="5">
        <v>0.40347548110050763</v>
      </c>
      <c r="S223" s="5">
        <v>-1.7845</v>
      </c>
      <c r="T223" s="4">
        <v>79495786</v>
      </c>
      <c r="U223" s="4">
        <v>102324348</v>
      </c>
      <c r="V223" s="4">
        <v>127438869</v>
      </c>
      <c r="W223" s="4">
        <v>52562948.64920602</v>
      </c>
      <c r="X223" s="5">
        <v>-0.22309999999999999</v>
      </c>
      <c r="Y223" s="5">
        <v>-0.1970711227827987</v>
      </c>
      <c r="Z223" s="5">
        <v>1.4245000000000001</v>
      </c>
      <c r="AA223" s="4">
        <v>7074120</v>
      </c>
      <c r="AB223" s="4">
        <v>6651734</v>
      </c>
      <c r="AC223" s="4">
        <v>6505059</v>
      </c>
      <c r="AD223" s="4">
        <v>6263898.8926336067</v>
      </c>
      <c r="AE223" s="5">
        <v>6.3500000000000001E-2</v>
      </c>
      <c r="AF223" s="5">
        <v>2.2547835461599969E-2</v>
      </c>
      <c r="AG223" s="5">
        <v>3.85E-2</v>
      </c>
      <c r="AH223" s="5">
        <v>3.6985813319586211E-2</v>
      </c>
      <c r="AI223" s="5">
        <v>3.808146886486654E-2</v>
      </c>
      <c r="AJ223" s="5">
        <v>2.8470531222763659E-2</v>
      </c>
      <c r="AK223" s="5">
        <v>-3.8828070561166148E-2</v>
      </c>
      <c r="AL223" s="5">
        <f>IFERROR(Table2[[#This Row],[Resultat d''exploitation 2023 (Dhs)]]/Table2[[#This Row],[Charges personnel 2023]], "")</f>
        <v>2.8170976743397058</v>
      </c>
      <c r="AM223" s="5">
        <f>IFERROR(Table2[[#This Row],[Resultat d''exploitation 2022 (Dhs)]]/Table2[[#This Row],[Charges personnel 2022]], "")</f>
        <v>2.9983823766855378</v>
      </c>
      <c r="AN223" s="5">
        <f>IFERROR(Table2[[#This Row],[Resultat d''exploitation 2021 (Dhs)]]/Table2[[#This Row],[Charges personnel 2021]], "")</f>
        <v>2.1845692713932343</v>
      </c>
      <c r="AO223" s="5">
        <f>IFERROR(Table2[[#This Row],[Resultat d''exploitation 2020 (Dhs)]]/Table2[[#This Row],[Charges personnel 2020]], "")</f>
        <v>-2.8918740450501894</v>
      </c>
      <c r="AP223" s="5">
        <v>1.3129048969967021E-2</v>
      </c>
      <c r="AQ223" s="5">
        <v>1.2700671255599641E-2</v>
      </c>
      <c r="AR223" s="5">
        <v>1.3032560512309249E-2</v>
      </c>
      <c r="AS223" s="5">
        <v>1.3426611932710331E-2</v>
      </c>
      <c r="AT223">
        <v>1526909000009</v>
      </c>
      <c r="AU223">
        <v>147275</v>
      </c>
      <c r="AV223" t="s">
        <v>92</v>
      </c>
      <c r="AW223" t="s">
        <v>1621</v>
      </c>
      <c r="AX223" t="s">
        <v>1622</v>
      </c>
      <c r="AY223" t="s">
        <v>122</v>
      </c>
      <c r="AZ223">
        <v>41000000</v>
      </c>
      <c r="BA223">
        <v>2005</v>
      </c>
      <c r="BB223">
        <v>20</v>
      </c>
      <c r="BC223" t="s">
        <v>1623</v>
      </c>
      <c r="BD223" t="s">
        <v>1624</v>
      </c>
      <c r="BE223" t="s">
        <v>10979</v>
      </c>
      <c r="BH223" t="s">
        <v>127</v>
      </c>
      <c r="BI223" t="s">
        <v>89</v>
      </c>
      <c r="BJ223" s="5">
        <v>4.9188731096434957E-2</v>
      </c>
      <c r="BM223" t="s">
        <v>87</v>
      </c>
      <c r="BN223" s="5">
        <v>0.14785790439520491</v>
      </c>
      <c r="BP223" s="5">
        <v>4.1379988438933417E-2</v>
      </c>
      <c r="BS223" t="s">
        <v>87</v>
      </c>
      <c r="BU223" t="s">
        <v>87</v>
      </c>
      <c r="BV223" s="5">
        <v>-7.4426482348329834E-3</v>
      </c>
    </row>
    <row r="224" spans="1:75" x14ac:dyDescent="0.3">
      <c r="A224" t="s">
        <v>1625</v>
      </c>
      <c r="C224" t="s">
        <v>1626</v>
      </c>
      <c r="E224" t="s">
        <v>411</v>
      </c>
      <c r="F224" s="4">
        <v>538355893</v>
      </c>
      <c r="G224" s="4">
        <v>378032366</v>
      </c>
      <c r="J224" s="5">
        <v>0.42409999999999998</v>
      </c>
      <c r="M224" s="4">
        <v>17581804</v>
      </c>
      <c r="N224" s="4">
        <v>18001232</v>
      </c>
      <c r="Q224" s="5">
        <v>-2.3300000000000001E-2</v>
      </c>
      <c r="T224" s="4">
        <v>76248909</v>
      </c>
      <c r="AA224" s="4">
        <v>8596822</v>
      </c>
      <c r="AB224" s="4">
        <v>7181373</v>
      </c>
      <c r="AE224" s="5">
        <v>0.1971</v>
      </c>
      <c r="AH224" s="5">
        <v>3.2658329236492631E-2</v>
      </c>
      <c r="AI224" s="5">
        <v>4.7618229598891011E-2</v>
      </c>
      <c r="AL224" s="5">
        <f>IFERROR(Table2[[#This Row],[Resultat d''exploitation 2023 (Dhs)]]/Table2[[#This Row],[Charges personnel 2023]], "")</f>
        <v>2.045151568800657</v>
      </c>
      <c r="AM224" s="5">
        <f>IFERROR(Table2[[#This Row],[Resultat d''exploitation 2022 (Dhs)]]/Table2[[#This Row],[Charges personnel 2022]], "")</f>
        <v>2.5066560391724537</v>
      </c>
      <c r="AN224" s="5" t="str">
        <f>IFERROR(Table2[[#This Row],[Resultat d''exploitation 2021 (Dhs)]]/Table2[[#This Row],[Charges personnel 2021]], "")</f>
        <v/>
      </c>
      <c r="AO224" s="5" t="str">
        <f>IFERROR(Table2[[#This Row],[Resultat d''exploitation 2020 (Dhs)]]/Table2[[#This Row],[Charges personnel 2020]], "")</f>
        <v/>
      </c>
      <c r="AP224" s="5">
        <v>1.5968659601911329E-2</v>
      </c>
      <c r="AQ224" s="5">
        <v>1.8996714688710011E-2</v>
      </c>
      <c r="AT224">
        <v>1525808000054</v>
      </c>
      <c r="AU224">
        <v>111871</v>
      </c>
      <c r="AV224" t="s">
        <v>92</v>
      </c>
      <c r="AW224" t="s">
        <v>1627</v>
      </c>
      <c r="AX224" t="s">
        <v>1628</v>
      </c>
      <c r="AY224" t="s">
        <v>122</v>
      </c>
      <c r="AZ224">
        <v>30000000</v>
      </c>
      <c r="BA224">
        <v>2001</v>
      </c>
      <c r="BB224">
        <v>24</v>
      </c>
      <c r="BC224" t="s">
        <v>1629</v>
      </c>
      <c r="BD224" t="s">
        <v>1630</v>
      </c>
      <c r="BE224" t="s">
        <v>11029</v>
      </c>
      <c r="BH224" t="s">
        <v>138</v>
      </c>
      <c r="BI224" t="s">
        <v>571</v>
      </c>
      <c r="BJ224" s="5">
        <v>0.42410000153267302</v>
      </c>
      <c r="BK224" t="s">
        <v>209</v>
      </c>
      <c r="BL224" s="5">
        <v>-2.3299960802682821E-2</v>
      </c>
      <c r="BM224" t="s">
        <v>210</v>
      </c>
      <c r="BO224" t="s">
        <v>304</v>
      </c>
      <c r="BP224" s="5">
        <v>0.197100053151396</v>
      </c>
      <c r="BQ224" t="s">
        <v>405</v>
      </c>
      <c r="BR224" s="5">
        <v>-0.31416330444059148</v>
      </c>
      <c r="BS224" t="s">
        <v>213</v>
      </c>
      <c r="BT224" s="5">
        <v>-0.18411160652267131</v>
      </c>
      <c r="BU224" t="s">
        <v>406</v>
      </c>
      <c r="BV224" s="5">
        <v>-0.15939888219715659</v>
      </c>
      <c r="BW224" t="s">
        <v>407</v>
      </c>
    </row>
    <row r="225" spans="1:75" x14ac:dyDescent="0.3">
      <c r="A225" t="s">
        <v>1631</v>
      </c>
      <c r="B225" t="s">
        <v>1631</v>
      </c>
      <c r="C225" t="s">
        <v>1632</v>
      </c>
      <c r="E225" t="s">
        <v>78</v>
      </c>
      <c r="F225" s="4">
        <v>537382320</v>
      </c>
      <c r="H225" s="4">
        <v>533130261</v>
      </c>
      <c r="I225" s="4">
        <v>521245855.4947204</v>
      </c>
      <c r="L225" s="5">
        <v>2.2800000000000001E-2</v>
      </c>
      <c r="M225" s="4">
        <v>53512200</v>
      </c>
      <c r="O225" s="4">
        <v>66572855</v>
      </c>
      <c r="T225" s="4">
        <v>190919031</v>
      </c>
      <c r="V225" s="4">
        <v>131502372</v>
      </c>
      <c r="W225" s="4">
        <v>152184205.53176719</v>
      </c>
      <c r="Z225" s="5">
        <v>-0.13589999999999999</v>
      </c>
      <c r="AA225" s="4">
        <v>68538062</v>
      </c>
      <c r="AC225" s="4">
        <v>64526737</v>
      </c>
      <c r="AH225" s="5">
        <v>9.957938325920361E-2</v>
      </c>
      <c r="AJ225" s="5">
        <v>0.1248716493322445</v>
      </c>
      <c r="AK225" s="5">
        <v>0</v>
      </c>
      <c r="AL225" s="5">
        <f>IFERROR(Table2[[#This Row],[Resultat d''exploitation 2023 (Dhs)]]/Table2[[#This Row],[Charges personnel 2023]], "")</f>
        <v>0.78076616756394424</v>
      </c>
      <c r="AM225" s="5" t="str">
        <f>IFERROR(Table2[[#This Row],[Resultat d''exploitation 2022 (Dhs)]]/Table2[[#This Row],[Charges personnel 2022]], "")</f>
        <v/>
      </c>
      <c r="AN225" s="5">
        <f>IFERROR(Table2[[#This Row],[Resultat d''exploitation 2021 (Dhs)]]/Table2[[#This Row],[Charges personnel 2021]], "")</f>
        <v>1.0317096151940861</v>
      </c>
      <c r="AO225" s="5" t="str">
        <f>IFERROR(Table2[[#This Row],[Resultat d''exploitation 2020 (Dhs)]]/Table2[[#This Row],[Charges personnel 2020]], "")</f>
        <v/>
      </c>
      <c r="AP225" s="5">
        <v>0.12754059716739469</v>
      </c>
      <c r="AR225" s="5">
        <v>0.12103371674863531</v>
      </c>
      <c r="AS225" s="5">
        <v>0</v>
      </c>
      <c r="AT225">
        <v>1343300000073</v>
      </c>
      <c r="AU225">
        <v>102911</v>
      </c>
      <c r="AV225" t="s">
        <v>92</v>
      </c>
      <c r="AW225" t="s">
        <v>1633</v>
      </c>
      <c r="AX225" t="s">
        <v>1634</v>
      </c>
      <c r="AY225" t="s">
        <v>82</v>
      </c>
      <c r="AZ225">
        <v>39737600</v>
      </c>
      <c r="BA225">
        <v>1981</v>
      </c>
      <c r="BB225">
        <v>44</v>
      </c>
      <c r="BC225" t="s">
        <v>1635</v>
      </c>
      <c r="BD225" t="s">
        <v>1636</v>
      </c>
      <c r="BE225" t="s">
        <v>1637</v>
      </c>
      <c r="BF225" t="s">
        <v>1638</v>
      </c>
      <c r="BH225" t="s">
        <v>223</v>
      </c>
      <c r="BI225" t="s">
        <v>611</v>
      </c>
      <c r="BJ225" s="5">
        <v>1.5360769480029729E-2</v>
      </c>
      <c r="BK225" t="s">
        <v>139</v>
      </c>
      <c r="BL225" s="5">
        <v>-0.1961858928838188</v>
      </c>
      <c r="BM225" t="s">
        <v>1198</v>
      </c>
      <c r="BN225" s="5">
        <v>0.1200562144760333</v>
      </c>
      <c r="BO225" t="s">
        <v>141</v>
      </c>
      <c r="BP225" s="5">
        <v>6.2165316061154607E-2</v>
      </c>
      <c r="BQ225" t="s">
        <v>198</v>
      </c>
      <c r="BS225" t="s">
        <v>1639</v>
      </c>
      <c r="BT225" s="5">
        <v>-0.2432306958609998</v>
      </c>
      <c r="BU225" t="s">
        <v>200</v>
      </c>
      <c r="BV225" s="5"/>
      <c r="BW225" t="s">
        <v>1640</v>
      </c>
    </row>
    <row r="226" spans="1:75" x14ac:dyDescent="0.3">
      <c r="A226" t="s">
        <v>1641</v>
      </c>
      <c r="C226" t="s">
        <v>1642</v>
      </c>
      <c r="E226" t="s">
        <v>411</v>
      </c>
      <c r="F226" s="4">
        <v>535067418</v>
      </c>
      <c r="M226" s="4">
        <v>71142867</v>
      </c>
      <c r="T226" s="4">
        <v>12690536</v>
      </c>
      <c r="AA226" s="4">
        <v>153638159</v>
      </c>
      <c r="AH226" s="5">
        <v>0.1329605664757558</v>
      </c>
      <c r="AL226" s="5">
        <f>IFERROR(Table2[[#This Row],[Resultat d''exploitation 2023 (Dhs)]]/Table2[[#This Row],[Charges personnel 2023]], "")</f>
        <v>0.46305466990137523</v>
      </c>
      <c r="AM226" s="5" t="str">
        <f>IFERROR(Table2[[#This Row],[Resultat d''exploitation 2022 (Dhs)]]/Table2[[#This Row],[Charges personnel 2022]], "")</f>
        <v/>
      </c>
      <c r="AN226" s="5" t="str">
        <f>IFERROR(Table2[[#This Row],[Resultat d''exploitation 2021 (Dhs)]]/Table2[[#This Row],[Charges personnel 2021]], "")</f>
        <v/>
      </c>
      <c r="AO226" s="5" t="str">
        <f>IFERROR(Table2[[#This Row],[Resultat d''exploitation 2020 (Dhs)]]/Table2[[#This Row],[Charges personnel 2020]], "")</f>
        <v/>
      </c>
      <c r="AP226" s="5">
        <v>0.28713794529720371</v>
      </c>
      <c r="AT226">
        <v>5062000096</v>
      </c>
      <c r="AU226">
        <v>272313</v>
      </c>
      <c r="AV226" t="s">
        <v>92</v>
      </c>
      <c r="AW226" t="s">
        <v>1643</v>
      </c>
      <c r="AX226" t="s">
        <v>1644</v>
      </c>
      <c r="AY226" t="s">
        <v>82</v>
      </c>
      <c r="AZ226">
        <v>38000400</v>
      </c>
      <c r="BA226">
        <v>2012</v>
      </c>
      <c r="BB226">
        <v>13</v>
      </c>
      <c r="BC226" t="s">
        <v>1645</v>
      </c>
      <c r="BD226" t="s">
        <v>1646</v>
      </c>
      <c r="BE226" t="s">
        <v>1647</v>
      </c>
      <c r="BH226" t="s">
        <v>127</v>
      </c>
      <c r="BI226" t="s">
        <v>390</v>
      </c>
      <c r="BK226" t="s">
        <v>264</v>
      </c>
      <c r="BM226" t="s">
        <v>265</v>
      </c>
      <c r="BO226" t="s">
        <v>304</v>
      </c>
      <c r="BQ226" t="s">
        <v>212</v>
      </c>
      <c r="BS226" t="s">
        <v>266</v>
      </c>
      <c r="BU226" t="s">
        <v>214</v>
      </c>
      <c r="BV226" s="5"/>
      <c r="BW226" t="s">
        <v>267</v>
      </c>
    </row>
    <row r="227" spans="1:75" x14ac:dyDescent="0.3">
      <c r="A227" t="s">
        <v>1648</v>
      </c>
      <c r="B227" t="s">
        <v>1648</v>
      </c>
      <c r="C227" t="s">
        <v>1649</v>
      </c>
      <c r="E227" t="s">
        <v>411</v>
      </c>
      <c r="F227" s="4">
        <v>534599780</v>
      </c>
      <c r="G227" s="4">
        <v>512756359</v>
      </c>
      <c r="H227" s="4">
        <v>494517929</v>
      </c>
      <c r="J227" s="5">
        <v>4.2599999999999999E-2</v>
      </c>
      <c r="K227" s="5">
        <v>3.6881231054415403E-2</v>
      </c>
      <c r="M227" s="4">
        <v>15766538</v>
      </c>
      <c r="N227" s="4">
        <v>20780991</v>
      </c>
      <c r="O227" s="4">
        <v>26583731</v>
      </c>
      <c r="Q227" s="5">
        <v>-0.24129999999999999</v>
      </c>
      <c r="R227" s="5">
        <v>-0.21828162495324679</v>
      </c>
      <c r="T227" s="4">
        <v>214304959</v>
      </c>
      <c r="U227" s="4">
        <v>190510231</v>
      </c>
      <c r="V227" s="4">
        <v>155334377</v>
      </c>
      <c r="X227" s="5">
        <v>0.1249</v>
      </c>
      <c r="Y227" s="5">
        <v>0.2264524742002216</v>
      </c>
      <c r="AA227" s="4">
        <v>76275352</v>
      </c>
      <c r="AB227" s="4">
        <v>73032700</v>
      </c>
      <c r="AC227" s="4">
        <v>71571123</v>
      </c>
      <c r="AE227" s="5">
        <v>4.4400000000000002E-2</v>
      </c>
      <c r="AF227" s="5">
        <v>2.0421322716984609E-2</v>
      </c>
      <c r="AH227" s="5">
        <v>2.9492226876711401E-2</v>
      </c>
      <c r="AI227" s="5">
        <v>4.0528002501086492E-2</v>
      </c>
      <c r="AJ227" s="5">
        <v>5.3756859844812627E-2</v>
      </c>
      <c r="AL227" s="5">
        <f>IFERROR(Table2[[#This Row],[Resultat d''exploitation 2023 (Dhs)]]/Table2[[#This Row],[Charges personnel 2023]], "")</f>
        <v>0.20670554230939506</v>
      </c>
      <c r="AM227" s="5">
        <f>IFERROR(Table2[[#This Row],[Resultat d''exploitation 2022 (Dhs)]]/Table2[[#This Row],[Charges personnel 2022]], "")</f>
        <v>0.28454364962544176</v>
      </c>
      <c r="AN227" s="5">
        <f>IFERROR(Table2[[#This Row],[Resultat d''exploitation 2021 (Dhs)]]/Table2[[#This Row],[Charges personnel 2021]], "")</f>
        <v>0.37143096105953233</v>
      </c>
      <c r="AO227" s="5" t="str">
        <f>IFERROR(Table2[[#This Row],[Resultat d''exploitation 2020 (Dhs)]]/Table2[[#This Row],[Charges personnel 2020]], "")</f>
        <v/>
      </c>
      <c r="AP227" s="5">
        <v>0.142677484827996</v>
      </c>
      <c r="AQ227" s="5">
        <v>0.1424315831839347</v>
      </c>
      <c r="AR227" s="5">
        <v>0.14472907614235361</v>
      </c>
      <c r="AT227">
        <v>1534177000004</v>
      </c>
      <c r="AU227">
        <v>3085</v>
      </c>
      <c r="AV227" t="s">
        <v>92</v>
      </c>
      <c r="AW227" t="s">
        <v>1650</v>
      </c>
      <c r="AX227" t="s">
        <v>1651</v>
      </c>
      <c r="AY227" t="s">
        <v>82</v>
      </c>
      <c r="AZ227">
        <v>66000000</v>
      </c>
      <c r="BA227">
        <v>1938</v>
      </c>
      <c r="BB227">
        <v>87</v>
      </c>
      <c r="BC227" t="s">
        <v>1652</v>
      </c>
      <c r="BD227" t="s">
        <v>1653</v>
      </c>
      <c r="BE227" t="s">
        <v>1654</v>
      </c>
      <c r="BF227" t="s">
        <v>1655</v>
      </c>
      <c r="BH227" t="s">
        <v>86</v>
      </c>
      <c r="BI227" t="s">
        <v>89</v>
      </c>
      <c r="BJ227" s="5">
        <v>3.9736683835333908E-2</v>
      </c>
      <c r="BK227" t="s">
        <v>196</v>
      </c>
      <c r="BL227" s="5">
        <v>-0.22987680467717911</v>
      </c>
      <c r="BM227" t="s">
        <v>197</v>
      </c>
      <c r="BN227" s="5">
        <v>0.17457923920919721</v>
      </c>
      <c r="BO227" t="s">
        <v>177</v>
      </c>
      <c r="BP227" s="5">
        <v>3.2341043997705432E-2</v>
      </c>
      <c r="BQ227" t="s">
        <v>329</v>
      </c>
      <c r="BR227" s="5">
        <v>-0.25930939314170859</v>
      </c>
      <c r="BS227" t="s">
        <v>199</v>
      </c>
      <c r="BT227" s="5">
        <v>-0.25400312251410151</v>
      </c>
      <c r="BU227" t="s">
        <v>330</v>
      </c>
      <c r="BV227" s="5">
        <v>-7.1129930804668673E-3</v>
      </c>
      <c r="BW227" t="s">
        <v>201</v>
      </c>
    </row>
    <row r="228" spans="1:75" x14ac:dyDescent="0.3">
      <c r="A228" t="s">
        <v>1656</v>
      </c>
      <c r="B228" t="s">
        <v>1657</v>
      </c>
      <c r="C228" t="s">
        <v>1657</v>
      </c>
      <c r="E228" t="s">
        <v>411</v>
      </c>
      <c r="F228" s="4">
        <v>534151554</v>
      </c>
      <c r="G228" s="4">
        <v>342273198</v>
      </c>
      <c r="H228" s="4">
        <v>210607089</v>
      </c>
      <c r="I228" s="4">
        <v>158351194.7368421</v>
      </c>
      <c r="J228" s="5">
        <v>0.56059999999999999</v>
      </c>
      <c r="K228" s="5">
        <v>0.62517415546254473</v>
      </c>
      <c r="L228" s="5">
        <v>0.33</v>
      </c>
      <c r="M228" s="4">
        <v>60116982</v>
      </c>
      <c r="N228" s="4">
        <v>45412435</v>
      </c>
      <c r="O228" s="4">
        <v>13483311</v>
      </c>
      <c r="P228" s="4">
        <v>8964967.4202127662</v>
      </c>
      <c r="Q228" s="5">
        <v>0.32379999999999998</v>
      </c>
      <c r="R228" s="5">
        <v>2.3680477295228148</v>
      </c>
      <c r="S228" s="5">
        <v>0.504</v>
      </c>
      <c r="T228" s="4">
        <v>88092704</v>
      </c>
      <c r="U228" s="4">
        <v>72761794</v>
      </c>
      <c r="V228" s="4">
        <v>57551906</v>
      </c>
      <c r="W228" s="4">
        <v>23565599.050036859</v>
      </c>
      <c r="X228" s="5">
        <v>0.2107</v>
      </c>
      <c r="Y228" s="5">
        <v>0.2642812211988253</v>
      </c>
      <c r="Z228" s="5">
        <v>1.4421999999999999</v>
      </c>
      <c r="AA228" s="4">
        <v>37789423</v>
      </c>
      <c r="AB228" s="4">
        <v>34848232</v>
      </c>
      <c r="AC228" s="4">
        <v>30555365</v>
      </c>
      <c r="AD228" s="4">
        <v>24815532.364167951</v>
      </c>
      <c r="AE228" s="5">
        <v>8.4399999999999989E-2</v>
      </c>
      <c r="AF228" s="5">
        <v>0.1404947052669801</v>
      </c>
      <c r="AG228" s="5">
        <v>0.23130000000000001</v>
      </c>
      <c r="AH228" s="5">
        <v>0.1125466762191616</v>
      </c>
      <c r="AI228" s="5">
        <v>0.13267891048834041</v>
      </c>
      <c r="AJ228" s="5">
        <v>6.4021164073921555E-2</v>
      </c>
      <c r="AK228" s="5">
        <v>5.6614460251539683E-2</v>
      </c>
      <c r="AL228" s="5">
        <f>IFERROR(Table2[[#This Row],[Resultat d''exploitation 2023 (Dhs)]]/Table2[[#This Row],[Charges personnel 2023]], "")</f>
        <v>1.5908414902233359</v>
      </c>
      <c r="AM228" s="5">
        <f>IFERROR(Table2[[#This Row],[Resultat d''exploitation 2022 (Dhs)]]/Table2[[#This Row],[Charges personnel 2022]], "")</f>
        <v>1.3031488943255429</v>
      </c>
      <c r="AN228" s="5">
        <f>IFERROR(Table2[[#This Row],[Resultat d''exploitation 2021 (Dhs)]]/Table2[[#This Row],[Charges personnel 2021]], "")</f>
        <v>0.44127474831343039</v>
      </c>
      <c r="AO228" s="5">
        <f>IFERROR(Table2[[#This Row],[Resultat d''exploitation 2020 (Dhs)]]/Table2[[#This Row],[Charges personnel 2020]], "")</f>
        <v>0.36126436010527052</v>
      </c>
      <c r="AP228" s="5">
        <v>7.0746631207966121E-2</v>
      </c>
      <c r="AQ228" s="5">
        <v>0.10181408361399071</v>
      </c>
      <c r="AR228" s="5">
        <v>0.14508231961745599</v>
      </c>
      <c r="AS228" s="5">
        <v>0.15671199958679161</v>
      </c>
      <c r="AU228">
        <v>46705</v>
      </c>
      <c r="AV228" t="s">
        <v>412</v>
      </c>
      <c r="AW228" t="s">
        <v>1658</v>
      </c>
      <c r="AX228" t="s">
        <v>1659</v>
      </c>
      <c r="AY228" t="s">
        <v>122</v>
      </c>
      <c r="AZ228">
        <v>1000000</v>
      </c>
      <c r="BA228">
        <v>2017</v>
      </c>
      <c r="BB228">
        <v>8</v>
      </c>
      <c r="BC228" t="s">
        <v>1660</v>
      </c>
      <c r="BD228" t="s">
        <v>1661</v>
      </c>
      <c r="BE228" t="s">
        <v>10979</v>
      </c>
      <c r="BH228" t="s">
        <v>127</v>
      </c>
      <c r="BI228" t="s">
        <v>1223</v>
      </c>
      <c r="BJ228" s="5">
        <v>0.49973450624339621</v>
      </c>
      <c r="BL228" s="5">
        <v>0.88574436276474744</v>
      </c>
      <c r="BN228" s="5">
        <v>0.55198368753991289</v>
      </c>
      <c r="BP228" s="5">
        <v>0.15048833975877929</v>
      </c>
      <c r="BR228" s="5">
        <v>0.25738546050277028</v>
      </c>
      <c r="BT228" s="5">
        <v>0.63908168174927193</v>
      </c>
      <c r="BV228" s="5">
        <v>-0.23287199503025691</v>
      </c>
    </row>
    <row r="229" spans="1:75" x14ac:dyDescent="0.3">
      <c r="A229" t="s">
        <v>1662</v>
      </c>
      <c r="B229" t="s">
        <v>1662</v>
      </c>
      <c r="C229" t="s">
        <v>1663</v>
      </c>
      <c r="E229" t="s">
        <v>411</v>
      </c>
      <c r="G229" s="4">
        <v>532885740</v>
      </c>
      <c r="H229" s="4">
        <v>413746013</v>
      </c>
      <c r="I229" s="4">
        <v>392213492.27414918</v>
      </c>
      <c r="K229" s="5">
        <v>0.28795377660835608</v>
      </c>
      <c r="L229" s="5">
        <v>5.4899999999999997E-2</v>
      </c>
      <c r="N229" s="4">
        <v>5602296</v>
      </c>
      <c r="O229" s="4">
        <v>5510708</v>
      </c>
      <c r="P229" s="4">
        <v>18705729.803122882</v>
      </c>
      <c r="R229" s="5">
        <v>1.6620005995599801E-2</v>
      </c>
      <c r="S229" s="5">
        <v>-0.70540000000000003</v>
      </c>
      <c r="U229" s="4">
        <v>40411813</v>
      </c>
      <c r="V229" s="4">
        <v>29456104</v>
      </c>
      <c r="W229" s="4">
        <v>35008443.07107202</v>
      </c>
      <c r="Y229" s="5">
        <v>0.37193340300536692</v>
      </c>
      <c r="Z229" s="5">
        <v>-0.15859999999999999</v>
      </c>
      <c r="AB229" s="4">
        <v>9145454</v>
      </c>
      <c r="AC229" s="4">
        <v>9164803</v>
      </c>
      <c r="AD229" s="4">
        <v>8771825.2297090348</v>
      </c>
      <c r="AE229" s="5">
        <v>-2.0999999999999999E-3</v>
      </c>
      <c r="AF229" s="5">
        <v>-2.1112292320958782E-3</v>
      </c>
      <c r="AG229" s="5">
        <v>4.48E-2</v>
      </c>
      <c r="AI229" s="5">
        <v>1.0513128011269361E-2</v>
      </c>
      <c r="AJ229" s="5">
        <v>1.331906006789726E-2</v>
      </c>
      <c r="AK229" s="5">
        <v>4.7692723915902312E-2</v>
      </c>
      <c r="AL229" s="5" t="str">
        <f>IFERROR(Table2[[#This Row],[Resultat d''exploitation 2023 (Dhs)]]/Table2[[#This Row],[Charges personnel 2023]], "")</f>
        <v/>
      </c>
      <c r="AM229" s="5">
        <f>IFERROR(Table2[[#This Row],[Resultat d''exploitation 2022 (Dhs)]]/Table2[[#This Row],[Charges personnel 2022]], "")</f>
        <v>0.6125771339509225</v>
      </c>
      <c r="AN229" s="5">
        <f>IFERROR(Table2[[#This Row],[Resultat d''exploitation 2021 (Dhs)]]/Table2[[#This Row],[Charges personnel 2021]], "")</f>
        <v>0.60129039325777112</v>
      </c>
      <c r="AO229" s="5">
        <f>IFERROR(Table2[[#This Row],[Resultat d''exploitation 2020 (Dhs)]]/Table2[[#This Row],[Charges personnel 2020]], "")</f>
        <v>2.1324786248327201</v>
      </c>
      <c r="AQ229" s="5">
        <v>1.7162129352532491E-2</v>
      </c>
      <c r="AR229" s="5">
        <v>2.215079471956144E-2</v>
      </c>
      <c r="AS229" s="5">
        <v>2.236492472211463E-2</v>
      </c>
      <c r="AT229">
        <v>64683000044</v>
      </c>
      <c r="AU229">
        <v>20323</v>
      </c>
      <c r="AV229" t="s">
        <v>653</v>
      </c>
      <c r="AW229" t="s">
        <v>1664</v>
      </c>
      <c r="AX229" t="s">
        <v>1665</v>
      </c>
      <c r="AY229" t="s">
        <v>82</v>
      </c>
      <c r="AZ229">
        <v>30000000</v>
      </c>
      <c r="BA229">
        <v>1999</v>
      </c>
      <c r="BB229">
        <v>26</v>
      </c>
      <c r="BC229" t="s">
        <v>1666</v>
      </c>
      <c r="BD229" t="s">
        <v>1667</v>
      </c>
      <c r="BE229" t="s">
        <v>10979</v>
      </c>
      <c r="BH229" t="s">
        <v>86</v>
      </c>
      <c r="BI229" t="s">
        <v>89</v>
      </c>
      <c r="BJ229" s="5">
        <v>0.1656167633249597</v>
      </c>
      <c r="BK229" t="s">
        <v>280</v>
      </c>
      <c r="BL229" s="5">
        <v>-0.45273749099147709</v>
      </c>
      <c r="BM229" t="s">
        <v>281</v>
      </c>
      <c r="BN229" s="5">
        <v>7.4404376986949794E-2</v>
      </c>
      <c r="BO229" t="s">
        <v>282</v>
      </c>
      <c r="BP229" s="5">
        <v>2.1075015705656289E-2</v>
      </c>
      <c r="BQ229" t="s">
        <v>283</v>
      </c>
      <c r="BR229" s="5">
        <v>-0.53049533412041971</v>
      </c>
      <c r="BS229" t="s">
        <v>284</v>
      </c>
      <c r="BT229" s="5">
        <v>-0.46403300385298868</v>
      </c>
      <c r="BU229" t="s">
        <v>285</v>
      </c>
      <c r="BV229" s="5">
        <v>-0.124004520325354</v>
      </c>
      <c r="BW229" t="s">
        <v>286</v>
      </c>
    </row>
    <row r="230" spans="1:75" x14ac:dyDescent="0.3">
      <c r="A230" t="s">
        <v>1668</v>
      </c>
      <c r="C230" t="s">
        <v>1669</v>
      </c>
      <c r="E230" t="s">
        <v>411</v>
      </c>
      <c r="F230" s="4">
        <v>531444274</v>
      </c>
      <c r="G230" s="4">
        <v>375977555</v>
      </c>
      <c r="J230" s="5">
        <v>0.41349999999999998</v>
      </c>
      <c r="M230" s="4">
        <v>56972060</v>
      </c>
      <c r="N230" s="4">
        <v>12080589</v>
      </c>
      <c r="Q230" s="5">
        <v>3.7160000000000002</v>
      </c>
      <c r="T230" s="4">
        <v>2469477</v>
      </c>
      <c r="U230" s="4">
        <v>2763824</v>
      </c>
      <c r="X230" s="5">
        <v>-0.1065</v>
      </c>
      <c r="AA230" s="4">
        <v>52970684</v>
      </c>
      <c r="AB230" s="4">
        <v>39743910</v>
      </c>
      <c r="AE230" s="5">
        <v>0.33279999999999998</v>
      </c>
      <c r="AH230" s="5">
        <v>0.1072023216492497</v>
      </c>
      <c r="AI230" s="5">
        <v>3.2131144105131487E-2</v>
      </c>
      <c r="AL230" s="5">
        <f>IFERROR(Table2[[#This Row],[Resultat d''exploitation 2023 (Dhs)]]/Table2[[#This Row],[Charges personnel 2023]], "")</f>
        <v>1.0755394436666137</v>
      </c>
      <c r="AM230" s="5">
        <f>IFERROR(Table2[[#This Row],[Resultat d''exploitation 2022 (Dhs)]]/Table2[[#This Row],[Charges personnel 2022]], "")</f>
        <v>0.30396075776137776</v>
      </c>
      <c r="AN230" s="5" t="str">
        <f>IFERROR(Table2[[#This Row],[Resultat d''exploitation 2021 (Dhs)]]/Table2[[#This Row],[Charges personnel 2021]], "")</f>
        <v/>
      </c>
      <c r="AO230" s="5" t="str">
        <f>IFERROR(Table2[[#This Row],[Resultat d''exploitation 2020 (Dhs)]]/Table2[[#This Row],[Charges personnel 2020]], "")</f>
        <v/>
      </c>
      <c r="AP230" s="5">
        <v>9.9673073154608868E-2</v>
      </c>
      <c r="AQ230" s="5">
        <v>0.10570819845881491</v>
      </c>
      <c r="AU230">
        <v>2171</v>
      </c>
      <c r="AV230" t="s">
        <v>171</v>
      </c>
      <c r="AW230" t="s">
        <v>1670</v>
      </c>
      <c r="AX230" t="s">
        <v>1671</v>
      </c>
      <c r="AY230" t="s">
        <v>1672</v>
      </c>
      <c r="AZ230">
        <v>0</v>
      </c>
      <c r="BA230">
        <v>2002</v>
      </c>
      <c r="BB230">
        <v>23</v>
      </c>
      <c r="BC230" t="s">
        <v>1673</v>
      </c>
      <c r="BD230" t="s">
        <v>1674</v>
      </c>
      <c r="BE230" t="s">
        <v>1675</v>
      </c>
      <c r="BH230" t="s">
        <v>86</v>
      </c>
      <c r="BI230" t="s">
        <v>408</v>
      </c>
      <c r="BJ230" s="5">
        <v>0.41350000001994802</v>
      </c>
      <c r="BK230" t="s">
        <v>209</v>
      </c>
      <c r="BL230" s="5">
        <v>3.7160001884014102</v>
      </c>
      <c r="BM230" t="s">
        <v>210</v>
      </c>
      <c r="BN230" s="5">
        <v>-0.1064999073747098</v>
      </c>
      <c r="BO230" t="s">
        <v>211</v>
      </c>
      <c r="BP230" s="5">
        <v>0.33280001892113781</v>
      </c>
      <c r="BQ230" t="s">
        <v>405</v>
      </c>
      <c r="BR230" s="5">
        <v>2.3363991427908419</v>
      </c>
      <c r="BS230" t="s">
        <v>213</v>
      </c>
      <c r="BT230" s="5">
        <v>2.5384154572708311</v>
      </c>
      <c r="BU230" t="s">
        <v>406</v>
      </c>
      <c r="BV230" s="5">
        <v>-5.7092310645681883E-2</v>
      </c>
      <c r="BW230" t="s">
        <v>407</v>
      </c>
    </row>
    <row r="231" spans="1:75" x14ac:dyDescent="0.3">
      <c r="A231" t="s">
        <v>1676</v>
      </c>
      <c r="B231" t="s">
        <v>1676</v>
      </c>
      <c r="C231" t="s">
        <v>1677</v>
      </c>
      <c r="E231" t="s">
        <v>78</v>
      </c>
      <c r="G231" s="4">
        <v>530577667</v>
      </c>
      <c r="H231" s="4">
        <v>537180665</v>
      </c>
      <c r="I231" s="4">
        <v>456630963.10778642</v>
      </c>
      <c r="K231" s="5">
        <v>-1.22919502324232E-2</v>
      </c>
      <c r="L231" s="5">
        <v>0.1764</v>
      </c>
      <c r="N231" s="4">
        <v>7125213</v>
      </c>
      <c r="O231" s="4">
        <v>8107749</v>
      </c>
      <c r="P231" s="4">
        <v>4712163.780076717</v>
      </c>
      <c r="R231" s="5">
        <v>-0.1211848072751142</v>
      </c>
      <c r="S231" s="5">
        <v>0.72060000000000002</v>
      </c>
      <c r="V231" s="4">
        <v>0</v>
      </c>
      <c r="AB231" s="4">
        <v>14993063</v>
      </c>
      <c r="AC231" s="4">
        <v>15476754</v>
      </c>
      <c r="AD231" s="4">
        <v>12870481.4968815</v>
      </c>
      <c r="AE231" s="5">
        <v>-3.1300000000000001E-2</v>
      </c>
      <c r="AF231" s="5">
        <v>-3.1252742015541499E-2</v>
      </c>
      <c r="AG231" s="5">
        <v>0.20250000000000001</v>
      </c>
      <c r="AI231" s="5">
        <v>1.342916116369444E-2</v>
      </c>
      <c r="AJ231" s="5">
        <v>1.509315120267778E-2</v>
      </c>
      <c r="AK231" s="5">
        <v>1.031941362015003E-2</v>
      </c>
      <c r="AL231" s="5" t="str">
        <f>IFERROR(Table2[[#This Row],[Resultat d''exploitation 2023 (Dhs)]]/Table2[[#This Row],[Charges personnel 2023]], "")</f>
        <v/>
      </c>
      <c r="AM231" s="5">
        <f>IFERROR(Table2[[#This Row],[Resultat d''exploitation 2022 (Dhs)]]/Table2[[#This Row],[Charges personnel 2022]], "")</f>
        <v>0.47523397987455934</v>
      </c>
      <c r="AN231" s="5">
        <f>IFERROR(Table2[[#This Row],[Resultat d''exploitation 2021 (Dhs)]]/Table2[[#This Row],[Charges personnel 2021]], "")</f>
        <v>0.523866244821104</v>
      </c>
      <c r="AO231" s="5">
        <f>IFERROR(Table2[[#This Row],[Resultat d''exploitation 2020 (Dhs)]]/Table2[[#This Row],[Charges personnel 2020]], "")</f>
        <v>0.36612179437253128</v>
      </c>
      <c r="AQ231" s="5">
        <v>2.8257998654134829E-2</v>
      </c>
      <c r="AR231" s="5">
        <v>2.881107792664131E-2</v>
      </c>
      <c r="AS231" s="5">
        <v>2.8185739769564119E-2</v>
      </c>
      <c r="AT231">
        <v>1514904000067</v>
      </c>
      <c r="AU231">
        <v>63381</v>
      </c>
      <c r="AV231" t="s">
        <v>92</v>
      </c>
      <c r="AW231" t="s">
        <v>1678</v>
      </c>
      <c r="AX231" t="s">
        <v>1679</v>
      </c>
      <c r="AY231" t="s">
        <v>82</v>
      </c>
      <c r="AZ231">
        <v>10000000</v>
      </c>
      <c r="BA231">
        <v>1991</v>
      </c>
      <c r="BB231">
        <v>34</v>
      </c>
      <c r="BC231" t="s">
        <v>1680</v>
      </c>
      <c r="BD231" t="s">
        <v>1681</v>
      </c>
      <c r="BE231" t="s">
        <v>11030</v>
      </c>
      <c r="BG231" t="s">
        <v>1682</v>
      </c>
      <c r="BH231" t="s">
        <v>138</v>
      </c>
      <c r="BI231" t="s">
        <v>1683</v>
      </c>
      <c r="BJ231" s="5">
        <v>7.7933091498065821E-2</v>
      </c>
      <c r="BK231" t="s">
        <v>280</v>
      </c>
      <c r="BL231" s="5">
        <v>0.22967045203275441</v>
      </c>
      <c r="BM231" t="s">
        <v>281</v>
      </c>
      <c r="BO231" t="s">
        <v>389</v>
      </c>
      <c r="BP231" s="5">
        <v>7.9313938447155952E-2</v>
      </c>
      <c r="BQ231" t="s">
        <v>283</v>
      </c>
      <c r="BR231" s="5">
        <v>0.14076695643865109</v>
      </c>
      <c r="BS231" t="s">
        <v>284</v>
      </c>
      <c r="BT231" s="5">
        <v>0.13930748805293969</v>
      </c>
      <c r="BU231" t="s">
        <v>285</v>
      </c>
      <c r="BV231" s="5">
        <v>1.281013599063963E-3</v>
      </c>
      <c r="BW231" t="s">
        <v>286</v>
      </c>
    </row>
    <row r="232" spans="1:75" x14ac:dyDescent="0.3">
      <c r="A232" t="s">
        <v>1684</v>
      </c>
      <c r="B232" t="s">
        <v>1684</v>
      </c>
      <c r="C232" t="s">
        <v>1685</v>
      </c>
      <c r="E232" t="s">
        <v>78</v>
      </c>
      <c r="F232" s="4">
        <v>526914220</v>
      </c>
      <c r="G232" s="4">
        <v>552842534</v>
      </c>
      <c r="H232" s="4">
        <v>407178748</v>
      </c>
      <c r="I232" s="4">
        <v>347066781.45243782</v>
      </c>
      <c r="J232" s="5">
        <v>-4.6899999999999997E-2</v>
      </c>
      <c r="K232" s="5">
        <v>0.35773916668165601</v>
      </c>
      <c r="L232" s="5">
        <v>0.17319999999999999</v>
      </c>
      <c r="M232" s="4">
        <v>77351232</v>
      </c>
      <c r="N232" s="4">
        <v>92725044</v>
      </c>
      <c r="O232" s="4">
        <v>77146993</v>
      </c>
      <c r="P232" s="4">
        <v>58175848.729356758</v>
      </c>
      <c r="Q232" s="5">
        <v>-0.1658</v>
      </c>
      <c r="R232" s="5">
        <v>0.20192687225022499</v>
      </c>
      <c r="S232" s="5">
        <v>0.3261</v>
      </c>
      <c r="T232" s="4">
        <v>112407351</v>
      </c>
      <c r="U232" s="4">
        <v>125580774</v>
      </c>
      <c r="V232" s="4">
        <v>87755288</v>
      </c>
      <c r="W232" s="4">
        <v>74946868.221026555</v>
      </c>
      <c r="X232" s="5">
        <v>-0.10489999999999999</v>
      </c>
      <c r="Y232" s="5">
        <v>0.43103369451650603</v>
      </c>
      <c r="Z232" s="5">
        <v>0.1709</v>
      </c>
      <c r="AA232" s="4">
        <v>31111662</v>
      </c>
      <c r="AB232" s="4">
        <v>29394994</v>
      </c>
      <c r="AC232" s="4">
        <v>27272343</v>
      </c>
      <c r="AD232" s="4">
        <v>25189196.453311171</v>
      </c>
      <c r="AE232" s="5">
        <v>5.8400000000000001E-2</v>
      </c>
      <c r="AF232" s="5">
        <v>7.7831633314380061E-2</v>
      </c>
      <c r="AG232" s="5">
        <v>8.2699999999999996E-2</v>
      </c>
      <c r="AH232" s="5">
        <v>0.14680042607314719</v>
      </c>
      <c r="AI232" s="5">
        <v>0.16772414982093259</v>
      </c>
      <c r="AJ232" s="5">
        <v>0.18946714036264001</v>
      </c>
      <c r="AK232" s="5">
        <v>0.16762148335227289</v>
      </c>
      <c r="AL232" s="5">
        <f>IFERROR(Table2[[#This Row],[Resultat d''exploitation 2023 (Dhs)]]/Table2[[#This Row],[Charges personnel 2023]], "")</f>
        <v>2.4862455756944133</v>
      </c>
      <c r="AM232" s="5">
        <f>IFERROR(Table2[[#This Row],[Resultat d''exploitation 2022 (Dhs)]]/Table2[[#This Row],[Charges personnel 2022]], "")</f>
        <v>3.1544501761082175</v>
      </c>
      <c r="AN232" s="5">
        <f>IFERROR(Table2[[#This Row],[Resultat d''exploitation 2021 (Dhs)]]/Table2[[#This Row],[Charges personnel 2021]], "")</f>
        <v>2.8287629339364058</v>
      </c>
      <c r="AO232" s="5">
        <f>IFERROR(Table2[[#This Row],[Resultat d''exploitation 2020 (Dhs)]]/Table2[[#This Row],[Charges personnel 2020]], "")</f>
        <v>2.3095555603445788</v>
      </c>
      <c r="AP232" s="5">
        <v>5.9045022546554159E-2</v>
      </c>
      <c r="AQ232" s="5">
        <v>5.3170644789787468E-2</v>
      </c>
      <c r="AR232" s="5">
        <v>6.6978797724482425E-2</v>
      </c>
      <c r="AS232" s="5">
        <v>7.2577376457340706E-2</v>
      </c>
      <c r="AT232">
        <v>1526819000014</v>
      </c>
      <c r="AU232">
        <v>47205</v>
      </c>
      <c r="AV232" t="s">
        <v>92</v>
      </c>
      <c r="AW232" t="s">
        <v>517</v>
      </c>
      <c r="AX232" t="s">
        <v>1686</v>
      </c>
      <c r="AY232" t="s">
        <v>82</v>
      </c>
      <c r="AZ232">
        <v>25500000</v>
      </c>
      <c r="BA232">
        <v>1985</v>
      </c>
      <c r="BB232">
        <v>40</v>
      </c>
      <c r="BC232" t="s">
        <v>1687</v>
      </c>
      <c r="BD232" t="s">
        <v>1688</v>
      </c>
      <c r="BE232" t="s">
        <v>11031</v>
      </c>
      <c r="BH232" t="s">
        <v>138</v>
      </c>
      <c r="BI232" t="s">
        <v>1689</v>
      </c>
      <c r="BJ232" s="5">
        <v>0.14932350937620439</v>
      </c>
      <c r="BL232" s="5">
        <v>9.961714445166292E-2</v>
      </c>
      <c r="BN232" s="5">
        <v>0.14467028209800731</v>
      </c>
      <c r="BP232" s="5">
        <v>7.292566207700224E-2</v>
      </c>
      <c r="BR232" s="5">
        <v>-4.3248366990699998E-2</v>
      </c>
      <c r="BT232" s="5">
        <v>2.487728956262503E-2</v>
      </c>
      <c r="BV232" s="5">
        <v>-6.6472013037188304E-2</v>
      </c>
    </row>
    <row r="233" spans="1:75" x14ac:dyDescent="0.3">
      <c r="A233" t="s">
        <v>1690</v>
      </c>
      <c r="B233" t="s">
        <v>1690</v>
      </c>
      <c r="C233" t="s">
        <v>1691</v>
      </c>
      <c r="E233" t="s">
        <v>411</v>
      </c>
      <c r="G233" s="4">
        <v>526060777</v>
      </c>
      <c r="H233" s="4">
        <v>430670449</v>
      </c>
      <c r="K233" s="5">
        <v>0.22149262439875461</v>
      </c>
      <c r="N233" s="4">
        <v>9842861</v>
      </c>
      <c r="O233" s="4">
        <v>17303465</v>
      </c>
      <c r="R233" s="5">
        <v>-0.43116242902794327</v>
      </c>
      <c r="U233" s="4">
        <v>43234820</v>
      </c>
      <c r="V233" s="4">
        <v>73404874</v>
      </c>
      <c r="Y233" s="5">
        <v>-0.41100886570556611</v>
      </c>
      <c r="AB233" s="4">
        <v>14401890</v>
      </c>
      <c r="AC233" s="4">
        <v>12500064</v>
      </c>
      <c r="AE233" s="5">
        <v>0.15210000000000001</v>
      </c>
      <c r="AF233" s="5">
        <v>0.1521453010160588</v>
      </c>
      <c r="AI233" s="5">
        <v>1.87105015814551E-2</v>
      </c>
      <c r="AJ233" s="5">
        <v>4.0177971440060432E-2</v>
      </c>
      <c r="AL233" s="5" t="str">
        <f>IFERROR(Table2[[#This Row],[Resultat d''exploitation 2023 (Dhs)]]/Table2[[#This Row],[Charges personnel 2023]], "")</f>
        <v/>
      </c>
      <c r="AM233" s="5">
        <f>IFERROR(Table2[[#This Row],[Resultat d''exploitation 2022 (Dhs)]]/Table2[[#This Row],[Charges personnel 2022]], "")</f>
        <v>0.68344231208542772</v>
      </c>
      <c r="AN233" s="5">
        <f>IFERROR(Table2[[#This Row],[Resultat d''exploitation 2021 (Dhs)]]/Table2[[#This Row],[Charges personnel 2021]], "")</f>
        <v>1.3842701125370238</v>
      </c>
      <c r="AO233" s="5" t="str">
        <f>IFERROR(Table2[[#This Row],[Resultat d''exploitation 2020 (Dhs)]]/Table2[[#This Row],[Charges personnel 2020]], "")</f>
        <v/>
      </c>
      <c r="AQ233" s="5">
        <v>2.7376855735435301E-2</v>
      </c>
      <c r="AR233" s="5">
        <v>2.9024661499354461E-2</v>
      </c>
      <c r="AU233">
        <v>324563</v>
      </c>
      <c r="AV233" t="s">
        <v>92</v>
      </c>
      <c r="AW233" t="s">
        <v>1692</v>
      </c>
      <c r="AX233" t="s">
        <v>1693</v>
      </c>
      <c r="AY233" t="s">
        <v>122</v>
      </c>
      <c r="AZ233">
        <v>8999930</v>
      </c>
      <c r="BA233">
        <v>2015</v>
      </c>
      <c r="BB233">
        <v>10</v>
      </c>
      <c r="BC233" t="s">
        <v>1694</v>
      </c>
      <c r="BD233" t="s">
        <v>1695</v>
      </c>
      <c r="BE233" t="s">
        <v>11032</v>
      </c>
      <c r="BF233" t="s">
        <v>1697</v>
      </c>
      <c r="BG233" t="s">
        <v>1698</v>
      </c>
      <c r="BH233" t="s">
        <v>176</v>
      </c>
      <c r="BI233" t="s">
        <v>571</v>
      </c>
      <c r="BJ233" s="5">
        <v>0.2214926243987545</v>
      </c>
      <c r="BK233" t="s">
        <v>111</v>
      </c>
      <c r="BL233" s="5">
        <v>-0.43116242902794322</v>
      </c>
      <c r="BM233" t="s">
        <v>112</v>
      </c>
      <c r="BN233" s="5">
        <v>-0.41100886570556611</v>
      </c>
      <c r="BO233" t="s">
        <v>113</v>
      </c>
      <c r="BP233" s="5">
        <v>0.15214530101605869</v>
      </c>
      <c r="BQ233" t="s">
        <v>114</v>
      </c>
      <c r="BR233" s="5">
        <v>-0.53430945090474768</v>
      </c>
      <c r="BS233" t="s">
        <v>115</v>
      </c>
      <c r="BT233" s="5">
        <v>-0.50627965893676086</v>
      </c>
      <c r="BU233" t="s">
        <v>116</v>
      </c>
      <c r="BV233" s="5">
        <v>-5.6772609181189433E-2</v>
      </c>
      <c r="BW233" t="s">
        <v>117</v>
      </c>
    </row>
    <row r="234" spans="1:75" x14ac:dyDescent="0.3">
      <c r="A234" t="s">
        <v>1699</v>
      </c>
      <c r="C234" t="s">
        <v>1700</v>
      </c>
      <c r="E234" t="s">
        <v>411</v>
      </c>
      <c r="F234" s="4">
        <v>524562916</v>
      </c>
      <c r="G234" s="4">
        <v>439885044</v>
      </c>
      <c r="J234" s="5">
        <v>0.1925</v>
      </c>
      <c r="M234" s="4">
        <v>5609842</v>
      </c>
      <c r="N234" s="4">
        <v>9095074</v>
      </c>
      <c r="Q234" s="5">
        <v>-0.38319999999999999</v>
      </c>
      <c r="T234" s="4">
        <v>39903843</v>
      </c>
      <c r="U234" s="4">
        <v>31058408</v>
      </c>
      <c r="X234" s="5">
        <v>0.2848</v>
      </c>
      <c r="AA234" s="4">
        <v>112305122</v>
      </c>
      <c r="AB234" s="4">
        <v>99402657</v>
      </c>
      <c r="AE234" s="5">
        <v>0.1298</v>
      </c>
      <c r="AH234" s="5">
        <v>1.0694316790018759E-2</v>
      </c>
      <c r="AI234" s="5">
        <v>2.0676024620650661E-2</v>
      </c>
      <c r="AL234" s="5">
        <f>IFERROR(Table2[[#This Row],[Resultat d''exploitation 2023 (Dhs)]]/Table2[[#This Row],[Charges personnel 2023]], "")</f>
        <v>4.9951791156951864E-2</v>
      </c>
      <c r="AM234" s="5">
        <f>IFERROR(Table2[[#This Row],[Resultat d''exploitation 2022 (Dhs)]]/Table2[[#This Row],[Charges personnel 2022]], "")</f>
        <v>9.1497292672971506E-2</v>
      </c>
      <c r="AN234" s="5" t="str">
        <f>IFERROR(Table2[[#This Row],[Resultat d''exploitation 2021 (Dhs)]]/Table2[[#This Row],[Charges personnel 2021]], "")</f>
        <v/>
      </c>
      <c r="AO234" s="5" t="str">
        <f>IFERROR(Table2[[#This Row],[Resultat d''exploitation 2020 (Dhs)]]/Table2[[#This Row],[Charges personnel 2020]], "")</f>
        <v/>
      </c>
      <c r="AP234" s="5">
        <v>0.2140927590847844</v>
      </c>
      <c r="AQ234" s="5">
        <v>0.22597416837840931</v>
      </c>
      <c r="AT234">
        <v>1526657000023</v>
      </c>
      <c r="AU234">
        <v>65155</v>
      </c>
      <c r="AV234" t="s">
        <v>92</v>
      </c>
      <c r="AW234" t="s">
        <v>1701</v>
      </c>
      <c r="AX234" t="s">
        <v>1702</v>
      </c>
      <c r="AY234" t="s">
        <v>1672</v>
      </c>
      <c r="AZ234">
        <v>0</v>
      </c>
      <c r="BC234" t="s">
        <v>1703</v>
      </c>
      <c r="BD234" t="s">
        <v>1704</v>
      </c>
      <c r="BE234" t="s">
        <v>10979</v>
      </c>
      <c r="BG234" t="s">
        <v>628</v>
      </c>
      <c r="BH234" t="s">
        <v>138</v>
      </c>
      <c r="BI234" t="s">
        <v>98</v>
      </c>
      <c r="BJ234" s="5">
        <v>0.1925000023415209</v>
      </c>
      <c r="BK234" t="s">
        <v>209</v>
      </c>
      <c r="BL234" s="5">
        <v>-0.38319996076997292</v>
      </c>
      <c r="BM234" t="s">
        <v>210</v>
      </c>
      <c r="BN234" s="5">
        <v>0.28480001293047602</v>
      </c>
      <c r="BO234" t="s">
        <v>211</v>
      </c>
      <c r="BP234" s="5">
        <v>0.1298000012212954</v>
      </c>
      <c r="BQ234" t="s">
        <v>405</v>
      </c>
      <c r="BR234" s="5">
        <v>-0.48276726371579382</v>
      </c>
      <c r="BS234" t="s">
        <v>213</v>
      </c>
      <c r="BT234" s="5">
        <v>-0.45406263182574219</v>
      </c>
      <c r="BU234" t="s">
        <v>406</v>
      </c>
      <c r="BV234" s="5">
        <v>-5.2578617188353549E-2</v>
      </c>
      <c r="BW234" t="s">
        <v>407</v>
      </c>
    </row>
    <row r="235" spans="1:75" x14ac:dyDescent="0.3">
      <c r="A235" t="s">
        <v>1705</v>
      </c>
      <c r="C235" t="s">
        <v>1706</v>
      </c>
      <c r="E235" t="s">
        <v>411</v>
      </c>
      <c r="F235" s="4">
        <v>519363320</v>
      </c>
      <c r="M235" s="4">
        <v>10929306</v>
      </c>
      <c r="T235" s="4">
        <v>52425958</v>
      </c>
      <c r="AA235" s="4">
        <v>13722371</v>
      </c>
      <c r="AH235" s="5">
        <v>2.1043661689470101E-2</v>
      </c>
      <c r="AL235" s="5">
        <f>IFERROR(Table2[[#This Row],[Resultat d''exploitation 2023 (Dhs)]]/Table2[[#This Row],[Charges personnel 2023]], "")</f>
        <v>0.79645900843228912</v>
      </c>
      <c r="AM235" s="5" t="str">
        <f>IFERROR(Table2[[#This Row],[Resultat d''exploitation 2022 (Dhs)]]/Table2[[#This Row],[Charges personnel 2022]], "")</f>
        <v/>
      </c>
      <c r="AN235" s="5" t="str">
        <f>IFERROR(Table2[[#This Row],[Resultat d''exploitation 2021 (Dhs)]]/Table2[[#This Row],[Charges personnel 2021]], "")</f>
        <v/>
      </c>
      <c r="AO235" s="5" t="str">
        <f>IFERROR(Table2[[#This Row],[Resultat d''exploitation 2020 (Dhs)]]/Table2[[#This Row],[Charges personnel 2020]], "")</f>
        <v/>
      </c>
      <c r="AP235" s="5">
        <v>2.6421525108858281E-2</v>
      </c>
      <c r="AT235">
        <v>1527751000070</v>
      </c>
      <c r="AU235">
        <v>5209</v>
      </c>
      <c r="AV235" t="s">
        <v>1327</v>
      </c>
      <c r="AW235" t="s">
        <v>1707</v>
      </c>
      <c r="AX235" t="s">
        <v>1708</v>
      </c>
      <c r="AY235" t="s">
        <v>122</v>
      </c>
      <c r="AZ235">
        <v>5000000</v>
      </c>
      <c r="BA235">
        <v>2007</v>
      </c>
      <c r="BB235">
        <v>18</v>
      </c>
      <c r="BC235" t="s">
        <v>1709</v>
      </c>
      <c r="BD235" t="s">
        <v>821</v>
      </c>
      <c r="BE235" t="s">
        <v>10979</v>
      </c>
      <c r="BF235" t="s">
        <v>1710</v>
      </c>
      <c r="BH235" t="s">
        <v>127</v>
      </c>
      <c r="BI235" t="s">
        <v>195</v>
      </c>
      <c r="BK235" t="s">
        <v>264</v>
      </c>
      <c r="BM235" t="s">
        <v>265</v>
      </c>
      <c r="BO235" t="s">
        <v>304</v>
      </c>
      <c r="BQ235" t="s">
        <v>212</v>
      </c>
      <c r="BS235" t="s">
        <v>266</v>
      </c>
      <c r="BU235" t="s">
        <v>214</v>
      </c>
      <c r="BV235" s="5"/>
      <c r="BW235" t="s">
        <v>267</v>
      </c>
    </row>
    <row r="236" spans="1:75" x14ac:dyDescent="0.3">
      <c r="A236" t="s">
        <v>1711</v>
      </c>
      <c r="C236" t="s">
        <v>1712</v>
      </c>
      <c r="E236" t="s">
        <v>78</v>
      </c>
      <c r="F236" s="4">
        <v>519212339</v>
      </c>
      <c r="G236" s="4">
        <v>530729161</v>
      </c>
      <c r="J236" s="5">
        <v>-2.1700000000000001E-2</v>
      </c>
      <c r="M236" s="4">
        <v>24302265</v>
      </c>
      <c r="N236" s="4">
        <v>14622301</v>
      </c>
      <c r="Q236" s="5">
        <v>0.66200000000000003</v>
      </c>
      <c r="T236" s="4">
        <v>244090915</v>
      </c>
      <c r="U236" s="4">
        <v>260530382</v>
      </c>
      <c r="X236" s="5">
        <v>-6.3099999999999989E-2</v>
      </c>
      <c r="AA236" s="4">
        <v>59280044</v>
      </c>
      <c r="AB236" s="4">
        <v>59452456</v>
      </c>
      <c r="AE236" s="5">
        <v>-2.8999999999999998E-3</v>
      </c>
      <c r="AH236" s="5">
        <v>4.6806023614165297E-2</v>
      </c>
      <c r="AI236" s="5">
        <v>2.755134270830089E-2</v>
      </c>
      <c r="AL236" s="5">
        <f>IFERROR(Table2[[#This Row],[Resultat d''exploitation 2023 (Dhs)]]/Table2[[#This Row],[Charges personnel 2023]], "")</f>
        <v>0.40995693255558313</v>
      </c>
      <c r="AM236" s="5">
        <f>IFERROR(Table2[[#This Row],[Resultat d''exploitation 2022 (Dhs)]]/Table2[[#This Row],[Charges personnel 2022]], "")</f>
        <v>0.24594948609019618</v>
      </c>
      <c r="AN236" s="5" t="str">
        <f>IFERROR(Table2[[#This Row],[Resultat d''exploitation 2021 (Dhs)]]/Table2[[#This Row],[Charges personnel 2021]], "")</f>
        <v/>
      </c>
      <c r="AO236" s="5" t="str">
        <f>IFERROR(Table2[[#This Row],[Resultat d''exploitation 2020 (Dhs)]]/Table2[[#This Row],[Charges personnel 2020]], "")</f>
        <v/>
      </c>
      <c r="AP236" s="5">
        <v>0.1141730262307961</v>
      </c>
      <c r="AQ236" s="5">
        <v>0.1120203304600404</v>
      </c>
      <c r="AU236">
        <v>17063</v>
      </c>
      <c r="AV236" t="s">
        <v>443</v>
      </c>
      <c r="AW236" t="s">
        <v>1713</v>
      </c>
      <c r="AX236" t="s">
        <v>1714</v>
      </c>
      <c r="AY236" t="s">
        <v>82</v>
      </c>
      <c r="AZ236">
        <v>60000000</v>
      </c>
      <c r="BA236">
        <v>1946</v>
      </c>
      <c r="BB236">
        <v>79</v>
      </c>
      <c r="BC236" t="s">
        <v>1715</v>
      </c>
      <c r="BD236" t="s">
        <v>1716</v>
      </c>
      <c r="BE236" t="s">
        <v>1717</v>
      </c>
      <c r="BG236" t="s">
        <v>1718</v>
      </c>
      <c r="BH236" t="s">
        <v>97</v>
      </c>
      <c r="BI236" t="s">
        <v>89</v>
      </c>
      <c r="BJ236" s="5">
        <v>-2.1699998504510321E-2</v>
      </c>
      <c r="BK236" t="s">
        <v>209</v>
      </c>
      <c r="BL236" s="5">
        <v>0.66200005047085275</v>
      </c>
      <c r="BM236" t="s">
        <v>210</v>
      </c>
      <c r="BN236" s="5">
        <v>-6.3099999600046641E-2</v>
      </c>
      <c r="BO236" t="s">
        <v>211</v>
      </c>
      <c r="BP236" s="5">
        <v>-2.8999979412120962E-3</v>
      </c>
      <c r="BQ236" t="s">
        <v>405</v>
      </c>
      <c r="BR236" s="5">
        <v>0.6988654277115578</v>
      </c>
      <c r="BS236" t="s">
        <v>213</v>
      </c>
      <c r="BT236" s="5">
        <v>0.66683386524841559</v>
      </c>
      <c r="BU236" t="s">
        <v>406</v>
      </c>
      <c r="BV236" s="5">
        <v>1.9217009643830441E-2</v>
      </c>
      <c r="BW236" t="s">
        <v>407</v>
      </c>
    </row>
    <row r="237" spans="1:75" x14ac:dyDescent="0.3">
      <c r="A237" t="s">
        <v>1719</v>
      </c>
      <c r="B237" t="s">
        <v>1720</v>
      </c>
      <c r="C237" t="s">
        <v>1721</v>
      </c>
      <c r="E237" t="s">
        <v>411</v>
      </c>
      <c r="F237" s="4">
        <v>519192181</v>
      </c>
      <c r="H237" s="4">
        <v>323730181</v>
      </c>
      <c r="M237" s="4">
        <v>18123053</v>
      </c>
      <c r="O237" s="4">
        <v>8328751</v>
      </c>
      <c r="T237" s="4">
        <v>39816739</v>
      </c>
      <c r="V237" s="4">
        <v>28479554</v>
      </c>
      <c r="AA237" s="4">
        <v>10818376</v>
      </c>
      <c r="AC237" s="4">
        <v>10144208</v>
      </c>
      <c r="AH237" s="5">
        <v>3.4906251795036182E-2</v>
      </c>
      <c r="AJ237" s="5">
        <v>2.572744677148282E-2</v>
      </c>
      <c r="AL237" s="5">
        <f>IFERROR(Table2[[#This Row],[Resultat d''exploitation 2023 (Dhs)]]/Table2[[#This Row],[Charges personnel 2023]], "")</f>
        <v>1.6752101239594557</v>
      </c>
      <c r="AM237" s="5" t="str">
        <f>IFERROR(Table2[[#This Row],[Resultat d''exploitation 2022 (Dhs)]]/Table2[[#This Row],[Charges personnel 2022]], "")</f>
        <v/>
      </c>
      <c r="AN237" s="5">
        <f>IFERROR(Table2[[#This Row],[Resultat d''exploitation 2021 (Dhs)]]/Table2[[#This Row],[Charges personnel 2021]], "")</f>
        <v>0.82103511678782615</v>
      </c>
      <c r="AO237" s="5" t="str">
        <f>IFERROR(Table2[[#This Row],[Resultat d''exploitation 2020 (Dhs)]]/Table2[[#This Row],[Charges personnel 2020]], "")</f>
        <v/>
      </c>
      <c r="AP237" s="5">
        <v>2.083693937601884E-2</v>
      </c>
      <c r="AR237" s="5">
        <v>3.1335379261410293E-2</v>
      </c>
      <c r="AT237">
        <v>85197000036</v>
      </c>
      <c r="AU237">
        <v>1395</v>
      </c>
      <c r="AV237" t="s">
        <v>218</v>
      </c>
      <c r="AW237" t="s">
        <v>1722</v>
      </c>
      <c r="AX237" t="s">
        <v>1723</v>
      </c>
      <c r="AY237" t="s">
        <v>122</v>
      </c>
      <c r="AZ237">
        <v>1200000</v>
      </c>
      <c r="BA237">
        <v>1956</v>
      </c>
      <c r="BB237">
        <v>69</v>
      </c>
      <c r="BC237" t="s">
        <v>1724</v>
      </c>
      <c r="BD237" t="s">
        <v>1725</v>
      </c>
      <c r="BE237" t="s">
        <v>10979</v>
      </c>
      <c r="BF237" t="s">
        <v>1726</v>
      </c>
      <c r="BH237" t="s">
        <v>138</v>
      </c>
      <c r="BI237" t="s">
        <v>195</v>
      </c>
      <c r="BJ237" s="5">
        <v>0.60378059097307335</v>
      </c>
      <c r="BK237" t="s">
        <v>1197</v>
      </c>
      <c r="BL237" s="5">
        <v>1.1759628784676119</v>
      </c>
      <c r="BM237" t="s">
        <v>1198</v>
      </c>
      <c r="BN237" s="5">
        <v>0.39808155001303752</v>
      </c>
      <c r="BO237" t="s">
        <v>1199</v>
      </c>
      <c r="BP237" s="5">
        <v>6.645841646780104E-2</v>
      </c>
      <c r="BQ237" t="s">
        <v>198</v>
      </c>
      <c r="BR237" s="5">
        <v>0.35677092659375198</v>
      </c>
      <c r="BS237" t="s">
        <v>1200</v>
      </c>
      <c r="BT237" s="5">
        <v>1.04036354804586</v>
      </c>
      <c r="BU237" t="s">
        <v>200</v>
      </c>
      <c r="BV237" s="5">
        <v>-0.33503471580190342</v>
      </c>
      <c r="BW237" t="s">
        <v>1201</v>
      </c>
    </row>
    <row r="238" spans="1:75" x14ac:dyDescent="0.3">
      <c r="A238" t="s">
        <v>1727</v>
      </c>
      <c r="B238" t="s">
        <v>1727</v>
      </c>
      <c r="C238" t="s">
        <v>1728</v>
      </c>
      <c r="E238" t="s">
        <v>411</v>
      </c>
      <c r="F238" s="4">
        <v>519108447</v>
      </c>
      <c r="H238" s="4">
        <v>350316748</v>
      </c>
      <c r="M238" s="4">
        <v>9513479</v>
      </c>
      <c r="O238" s="4">
        <v>9447047</v>
      </c>
      <c r="T238" s="4">
        <v>90474920</v>
      </c>
      <c r="V238" s="4">
        <v>58687728</v>
      </c>
      <c r="AA238" s="4">
        <v>1541191</v>
      </c>
      <c r="AC238" s="4">
        <v>1453966</v>
      </c>
      <c r="AH238" s="5">
        <v>1.832657329114893E-2</v>
      </c>
      <c r="AJ238" s="5">
        <v>2.6967157733492089E-2</v>
      </c>
      <c r="AL238" s="5">
        <f>IFERROR(Table2[[#This Row],[Resultat d''exploitation 2023 (Dhs)]]/Table2[[#This Row],[Charges personnel 2023]], "")</f>
        <v>6.172809859387967</v>
      </c>
      <c r="AM238" s="5" t="str">
        <f>IFERROR(Table2[[#This Row],[Resultat d''exploitation 2022 (Dhs)]]/Table2[[#This Row],[Charges personnel 2022]], "")</f>
        <v/>
      </c>
      <c r="AN238" s="5">
        <f>IFERROR(Table2[[#This Row],[Resultat d''exploitation 2021 (Dhs)]]/Table2[[#This Row],[Charges personnel 2021]], "")</f>
        <v>6.4974332274619906</v>
      </c>
      <c r="AO238" s="5" t="str">
        <f>IFERROR(Table2[[#This Row],[Resultat d''exploitation 2020 (Dhs)]]/Table2[[#This Row],[Charges personnel 2020]], "")</f>
        <v/>
      </c>
      <c r="AP238" s="5">
        <v>2.9689191322290311E-3</v>
      </c>
      <c r="AR238" s="5">
        <v>4.1504324537746618E-3</v>
      </c>
      <c r="AT238">
        <v>1529736000019</v>
      </c>
      <c r="AU238">
        <v>44365</v>
      </c>
      <c r="AV238" t="s">
        <v>218</v>
      </c>
      <c r="AW238" t="s">
        <v>1729</v>
      </c>
      <c r="AX238" t="s">
        <v>1730</v>
      </c>
      <c r="AY238" t="s">
        <v>122</v>
      </c>
      <c r="AZ238">
        <v>12000000</v>
      </c>
      <c r="BA238">
        <v>2010</v>
      </c>
      <c r="BB238">
        <v>15</v>
      </c>
      <c r="BC238" t="s">
        <v>1731</v>
      </c>
      <c r="BD238" t="s">
        <v>1732</v>
      </c>
      <c r="BE238" t="s">
        <v>1733</v>
      </c>
      <c r="BH238" t="s">
        <v>138</v>
      </c>
      <c r="BI238" t="s">
        <v>178</v>
      </c>
      <c r="BJ238" s="5">
        <v>0.48182594741373869</v>
      </c>
      <c r="BK238" t="s">
        <v>1197</v>
      </c>
      <c r="BL238" s="5">
        <v>7.0320386889151099E-3</v>
      </c>
      <c r="BM238" t="s">
        <v>1198</v>
      </c>
      <c r="BN238" s="5">
        <v>0.54163269022784455</v>
      </c>
      <c r="BO238" t="s">
        <v>1199</v>
      </c>
      <c r="BP238" s="5">
        <v>5.9991086449064028E-2</v>
      </c>
      <c r="BQ238" t="s">
        <v>198</v>
      </c>
      <c r="BR238" s="5">
        <v>-0.32041138809418968</v>
      </c>
      <c r="BS238" t="s">
        <v>1200</v>
      </c>
      <c r="BT238" s="5">
        <v>-4.9961785940634718E-2</v>
      </c>
      <c r="BU238" t="s">
        <v>200</v>
      </c>
      <c r="BV238" s="5">
        <v>-0.28467234070297642</v>
      </c>
      <c r="BW238" t="s">
        <v>1201</v>
      </c>
    </row>
    <row r="239" spans="1:75" x14ac:dyDescent="0.3">
      <c r="A239" t="s">
        <v>1734</v>
      </c>
      <c r="B239" t="s">
        <v>1734</v>
      </c>
      <c r="C239" t="s">
        <v>1735</v>
      </c>
      <c r="E239" t="s">
        <v>411</v>
      </c>
      <c r="G239" s="4">
        <v>518322757</v>
      </c>
      <c r="H239" s="4">
        <v>476475856</v>
      </c>
      <c r="I239" s="4">
        <v>517795974.78808951</v>
      </c>
      <c r="K239" s="5">
        <v>8.7825858273918506E-2</v>
      </c>
      <c r="L239" s="5">
        <v>-7.9799999999999996E-2</v>
      </c>
      <c r="N239" s="4">
        <v>2198695</v>
      </c>
      <c r="O239" s="4">
        <v>-5693481</v>
      </c>
      <c r="P239" s="4">
        <v>5509464.8732339852</v>
      </c>
      <c r="R239" s="5">
        <v>-1.386177630170365</v>
      </c>
      <c r="S239" s="5">
        <v>-2.0333999999999999</v>
      </c>
      <c r="U239" s="4">
        <v>164539158</v>
      </c>
      <c r="V239" s="4">
        <v>111536298</v>
      </c>
      <c r="W239" s="4">
        <v>71210047.883547217</v>
      </c>
      <c r="Y239" s="5">
        <v>0.47520727288259113</v>
      </c>
      <c r="Z239" s="5">
        <v>0.56630000000000003</v>
      </c>
      <c r="AB239" s="4">
        <v>20023235</v>
      </c>
      <c r="AC239" s="4">
        <v>20803969</v>
      </c>
      <c r="AD239" s="4">
        <v>13802142.241093351</v>
      </c>
      <c r="AE239" s="5">
        <v>-3.7499999999999999E-2</v>
      </c>
      <c r="AF239" s="5">
        <v>-3.7528127445296607E-2</v>
      </c>
      <c r="AG239" s="5">
        <v>0.50729999999999997</v>
      </c>
      <c r="AI239" s="5">
        <v>4.2419418601757439E-3</v>
      </c>
      <c r="AJ239" s="5">
        <v>-1.194914900368005E-2</v>
      </c>
      <c r="AK239" s="5">
        <v>1.0640223449957791E-2</v>
      </c>
      <c r="AL239" s="5" t="str">
        <f>IFERROR(Table2[[#This Row],[Resultat d''exploitation 2023 (Dhs)]]/Table2[[#This Row],[Charges personnel 2023]], "")</f>
        <v/>
      </c>
      <c r="AM239" s="5">
        <f>IFERROR(Table2[[#This Row],[Resultat d''exploitation 2022 (Dhs)]]/Table2[[#This Row],[Charges personnel 2022]], "")</f>
        <v>0.10980718150688437</v>
      </c>
      <c r="AN239" s="5">
        <f>IFERROR(Table2[[#This Row],[Resultat d''exploitation 2021 (Dhs)]]/Table2[[#This Row],[Charges personnel 2021]], "")</f>
        <v>-0.27367282656496938</v>
      </c>
      <c r="AO239" s="5">
        <f>IFERROR(Table2[[#This Row],[Resultat d''exploitation 2020 (Dhs)]]/Table2[[#This Row],[Charges personnel 2020]], "")</f>
        <v>0.39917461920009506</v>
      </c>
      <c r="AQ239" s="5">
        <v>3.8630823612477418E-2</v>
      </c>
      <c r="AR239" s="5">
        <v>4.3662168267346577E-2</v>
      </c>
      <c r="AS239" s="5">
        <v>2.665556109574228E-2</v>
      </c>
      <c r="AT239">
        <v>1535039000010</v>
      </c>
      <c r="AU239">
        <v>80805</v>
      </c>
      <c r="AV239" t="s">
        <v>92</v>
      </c>
      <c r="AW239" t="s">
        <v>1736</v>
      </c>
      <c r="AX239" t="s">
        <v>1737</v>
      </c>
      <c r="AY239" t="s">
        <v>82</v>
      </c>
      <c r="AZ239">
        <v>10000000</v>
      </c>
      <c r="BA239">
        <v>1995</v>
      </c>
      <c r="BB239">
        <v>30</v>
      </c>
      <c r="BC239" t="s">
        <v>1738</v>
      </c>
      <c r="BD239" t="s">
        <v>1739</v>
      </c>
      <c r="BE239" t="s">
        <v>1740</v>
      </c>
      <c r="BF239" t="s">
        <v>1741</v>
      </c>
      <c r="BH239" t="s">
        <v>138</v>
      </c>
      <c r="BI239" t="s">
        <v>178</v>
      </c>
      <c r="BJ239" s="5">
        <v>5.0854808125433415E-4</v>
      </c>
      <c r="BK239" t="s">
        <v>280</v>
      </c>
      <c r="BL239" s="5">
        <v>-0.36827540572013878</v>
      </c>
      <c r="BM239" t="s">
        <v>281</v>
      </c>
      <c r="BN239" s="5">
        <v>0.52007142974137976</v>
      </c>
      <c r="BO239" t="s">
        <v>282</v>
      </c>
      <c r="BP239" s="5">
        <v>0.20446413541529071</v>
      </c>
      <c r="BQ239" t="s">
        <v>283</v>
      </c>
      <c r="BR239" s="5">
        <v>-0.36859650475614242</v>
      </c>
      <c r="BS239" t="s">
        <v>284</v>
      </c>
      <c r="BT239" s="5">
        <v>-0.47551398526113281</v>
      </c>
      <c r="BU239" t="s">
        <v>285</v>
      </c>
      <c r="BV239" s="5">
        <v>0.20385191883185441</v>
      </c>
      <c r="BW239" t="s">
        <v>286</v>
      </c>
    </row>
    <row r="240" spans="1:75" x14ac:dyDescent="0.3">
      <c r="A240" t="s">
        <v>1742</v>
      </c>
      <c r="B240" t="s">
        <v>1742</v>
      </c>
      <c r="F240" s="4">
        <v>518029002</v>
      </c>
      <c r="G240" s="4">
        <v>361752096</v>
      </c>
      <c r="H240" s="4">
        <v>361752590</v>
      </c>
      <c r="J240" s="5">
        <v>0.43200000000000011</v>
      </c>
      <c r="K240" s="5">
        <v>-1.3655741898074589E-6</v>
      </c>
      <c r="M240" s="4">
        <v>53919430</v>
      </c>
      <c r="N240" s="4">
        <v>17850569</v>
      </c>
      <c r="O240" s="4">
        <v>17850512</v>
      </c>
      <c r="Q240" s="5">
        <v>2.0206</v>
      </c>
      <c r="R240" s="5">
        <v>3.1931857192667639E-6</v>
      </c>
      <c r="T240" s="4">
        <v>28129292</v>
      </c>
      <c r="U240" s="4">
        <v>16115320</v>
      </c>
      <c r="V240" s="4">
        <v>0</v>
      </c>
      <c r="X240" s="5">
        <v>0.74549999999999994</v>
      </c>
      <c r="AA240" s="4">
        <v>41041867</v>
      </c>
      <c r="AB240" s="4">
        <v>34408003</v>
      </c>
      <c r="AC240" s="4">
        <v>34406687</v>
      </c>
      <c r="AE240" s="5">
        <v>0.1928</v>
      </c>
      <c r="AF240" s="5">
        <v>3.824837886890999E-5</v>
      </c>
      <c r="AH240" s="5">
        <v>0.1040857361109678</v>
      </c>
      <c r="AI240" s="5">
        <v>4.9344756249871183E-2</v>
      </c>
      <c r="AJ240" s="5">
        <v>4.9344531299692983E-2</v>
      </c>
      <c r="AL240" s="5">
        <f>IFERROR(Table2[[#This Row],[Resultat d''exploitation 2023 (Dhs)]]/Table2[[#This Row],[Charges personnel 2023]], "")</f>
        <v>1.3137665009245316</v>
      </c>
      <c r="AM240" s="5">
        <f>IFERROR(Table2[[#This Row],[Resultat d''exploitation 2022 (Dhs)]]/Table2[[#This Row],[Charges personnel 2022]], "")</f>
        <v>0.51879119517630823</v>
      </c>
      <c r="AN240" s="5">
        <f>IFERROR(Table2[[#This Row],[Resultat d''exploitation 2021 (Dhs)]]/Table2[[#This Row],[Charges personnel 2021]], "")</f>
        <v>0.51880938144378741</v>
      </c>
      <c r="AO240" s="5" t="str">
        <f>IFERROR(Table2[[#This Row],[Resultat d''exploitation 2020 (Dhs)]]/Table2[[#This Row],[Charges personnel 2020]], "")</f>
        <v/>
      </c>
      <c r="AP240" s="5">
        <v>7.9226967682400146E-2</v>
      </c>
      <c r="AQ240" s="5">
        <v>9.5114868387659604E-2</v>
      </c>
      <c r="AR240" s="5">
        <v>9.5111100655837735E-2</v>
      </c>
      <c r="BE240" t="s">
        <v>10979</v>
      </c>
      <c r="BH240"/>
      <c r="BJ240" s="5">
        <v>0.1966612076763086</v>
      </c>
      <c r="BK240" t="s">
        <v>196</v>
      </c>
      <c r="BL240" s="5">
        <v>0.73799013718863815</v>
      </c>
      <c r="BM240" t="s">
        <v>197</v>
      </c>
      <c r="BO240" t="s">
        <v>88</v>
      </c>
      <c r="BP240" s="5">
        <v>9.217473526822495E-2</v>
      </c>
      <c r="BQ240" t="s">
        <v>329</v>
      </c>
      <c r="BR240" s="5">
        <v>0.45236607156631142</v>
      </c>
      <c r="BS240" t="s">
        <v>199</v>
      </c>
      <c r="BT240" s="5">
        <v>0.59131142761859312</v>
      </c>
      <c r="BU240" t="s">
        <v>330</v>
      </c>
      <c r="BV240" s="5">
        <v>-8.7314999214336275E-2</v>
      </c>
      <c r="BW240" t="s">
        <v>201</v>
      </c>
    </row>
    <row r="241" spans="1:75" x14ac:dyDescent="0.3">
      <c r="A241" t="s">
        <v>1743</v>
      </c>
      <c r="C241" t="s">
        <v>1744</v>
      </c>
      <c r="E241" t="s">
        <v>411</v>
      </c>
      <c r="F241" s="4">
        <v>517798640</v>
      </c>
      <c r="G241" s="4">
        <v>369935443</v>
      </c>
      <c r="J241" s="5">
        <v>0.3997</v>
      </c>
      <c r="M241" s="4">
        <v>20479601</v>
      </c>
      <c r="N241" s="4">
        <v>14119967</v>
      </c>
      <c r="Q241" s="5">
        <v>0.45040000000000002</v>
      </c>
      <c r="T241" s="4">
        <v>10079230</v>
      </c>
      <c r="U241" s="4">
        <v>42456739</v>
      </c>
      <c r="X241" s="5">
        <v>-0.76260000000000006</v>
      </c>
      <c r="AA241" s="4">
        <v>7094246</v>
      </c>
      <c r="AB241" s="4">
        <v>6547527</v>
      </c>
      <c r="AE241" s="5">
        <v>8.3499999999999991E-2</v>
      </c>
      <c r="AH241" s="5">
        <v>3.9551283873592247E-2</v>
      </c>
      <c r="AI241" s="5">
        <v>3.81687325915403E-2</v>
      </c>
      <c r="AL241" s="5">
        <f>IFERROR(Table2[[#This Row],[Resultat d''exploitation 2023 (Dhs)]]/Table2[[#This Row],[Charges personnel 2023]], "")</f>
        <v>2.8867903650366791</v>
      </c>
      <c r="AM241" s="5">
        <f>IFERROR(Table2[[#This Row],[Resultat d''exploitation 2022 (Dhs)]]/Table2[[#This Row],[Charges personnel 2022]], "")</f>
        <v>2.1565343678613313</v>
      </c>
      <c r="AN241" s="5" t="str">
        <f>IFERROR(Table2[[#This Row],[Resultat d''exploitation 2021 (Dhs)]]/Table2[[#This Row],[Charges personnel 2021]], "")</f>
        <v/>
      </c>
      <c r="AO241" s="5" t="str">
        <f>IFERROR(Table2[[#This Row],[Resultat d''exploitation 2020 (Dhs)]]/Table2[[#This Row],[Charges personnel 2020]], "")</f>
        <v/>
      </c>
      <c r="AP241" s="5">
        <v>1.370078144662566E-2</v>
      </c>
      <c r="AQ241" s="5">
        <v>1.7699107030412331E-2</v>
      </c>
      <c r="AT241">
        <v>1701214000020</v>
      </c>
      <c r="AU241">
        <v>9589</v>
      </c>
      <c r="AV241" t="s">
        <v>79</v>
      </c>
      <c r="AW241" t="s">
        <v>1745</v>
      </c>
      <c r="AX241" t="s">
        <v>1746</v>
      </c>
      <c r="AY241" t="s">
        <v>82</v>
      </c>
      <c r="AZ241">
        <v>10800000</v>
      </c>
      <c r="BA241">
        <v>2015</v>
      </c>
      <c r="BB241">
        <v>10</v>
      </c>
      <c r="BD241" t="s">
        <v>1747</v>
      </c>
      <c r="BE241" t="s">
        <v>1748</v>
      </c>
      <c r="BH241" t="s">
        <v>138</v>
      </c>
      <c r="BI241" t="s">
        <v>89</v>
      </c>
      <c r="BJ241" s="5">
        <v>0.3997000011702041</v>
      </c>
      <c r="BK241" t="s">
        <v>209</v>
      </c>
      <c r="BL241" s="5">
        <v>0.45040006113328751</v>
      </c>
      <c r="BM241" t="s">
        <v>210</v>
      </c>
      <c r="BN241" s="5">
        <v>-0.76259999619848329</v>
      </c>
      <c r="BO241" t="s">
        <v>211</v>
      </c>
      <c r="BP241" s="5">
        <v>8.3500075677427565E-2</v>
      </c>
      <c r="BQ241" t="s">
        <v>405</v>
      </c>
      <c r="BR241" s="5">
        <v>3.6222090391295307E-2</v>
      </c>
      <c r="BS241" t="s">
        <v>213</v>
      </c>
      <c r="BT241" s="5">
        <v>0.33862478987504102</v>
      </c>
      <c r="BU241" t="s">
        <v>406</v>
      </c>
      <c r="BV241" s="5">
        <v>-0.22590549776982291</v>
      </c>
      <c r="BW241" t="s">
        <v>407</v>
      </c>
    </row>
    <row r="242" spans="1:75" x14ac:dyDescent="0.3">
      <c r="A242" t="s">
        <v>1749</v>
      </c>
      <c r="B242" t="s">
        <v>1749</v>
      </c>
      <c r="C242" t="s">
        <v>1750</v>
      </c>
      <c r="E242" t="s">
        <v>78</v>
      </c>
      <c r="F242" s="4">
        <v>517684144</v>
      </c>
      <c r="G242" s="4">
        <v>616070622</v>
      </c>
      <c r="H242" s="4">
        <v>481035754</v>
      </c>
      <c r="I242" s="4">
        <v>315082042.31348658</v>
      </c>
      <c r="J242" s="5">
        <v>-0.15970000000000001</v>
      </c>
      <c r="K242" s="5">
        <v>0.2807169048810455</v>
      </c>
      <c r="L242" s="5">
        <v>0.52669999999999995</v>
      </c>
      <c r="M242" s="4">
        <v>580218</v>
      </c>
      <c r="N242" s="4">
        <v>5180517</v>
      </c>
      <c r="O242" s="4">
        <v>18210897</v>
      </c>
      <c r="P242" s="4">
        <v>17201187.305185601</v>
      </c>
      <c r="Q242" s="5">
        <v>-0.88800000000000001</v>
      </c>
      <c r="R242" s="5">
        <v>-0.71552653337174987</v>
      </c>
      <c r="S242" s="5">
        <v>5.8700000000000002E-2</v>
      </c>
      <c r="T242" s="4">
        <v>36481703</v>
      </c>
      <c r="U242" s="4">
        <v>78658264</v>
      </c>
      <c r="V242" s="4">
        <v>47892323</v>
      </c>
      <c r="W242" s="4">
        <v>62432959.196975619</v>
      </c>
      <c r="X242" s="5">
        <v>-0.53620000000000001</v>
      </c>
      <c r="Y242" s="5">
        <v>0.64239817726110304</v>
      </c>
      <c r="Z242" s="5">
        <v>-0.2329</v>
      </c>
      <c r="AA242" s="4">
        <v>1681390</v>
      </c>
      <c r="AB242" s="4">
        <v>1132325</v>
      </c>
      <c r="AC242" s="4">
        <v>1164625</v>
      </c>
      <c r="AD242" s="4">
        <v>727072.66824822081</v>
      </c>
      <c r="AE242" s="5">
        <v>0.4849</v>
      </c>
      <c r="AF242" s="5">
        <v>-2.7734249221852528E-2</v>
      </c>
      <c r="AG242" s="5">
        <v>0.6018</v>
      </c>
      <c r="AH242" s="5">
        <v>1.120795385998919E-3</v>
      </c>
      <c r="AI242" s="5">
        <v>8.4089661395994955E-3</v>
      </c>
      <c r="AJ242" s="5">
        <v>3.7857678662280889E-2</v>
      </c>
      <c r="AK242" s="5">
        <v>5.4592725053087973E-2</v>
      </c>
      <c r="AL242" s="5">
        <f>IFERROR(Table2[[#This Row],[Resultat d''exploitation 2023 (Dhs)]]/Table2[[#This Row],[Charges personnel 2023]], "")</f>
        <v>0.34508234258559883</v>
      </c>
      <c r="AM242" s="5">
        <f>IFERROR(Table2[[#This Row],[Resultat d''exploitation 2022 (Dhs)]]/Table2[[#This Row],[Charges personnel 2022]], "")</f>
        <v>4.5751149184200646</v>
      </c>
      <c r="AN242" s="5">
        <f>IFERROR(Table2[[#This Row],[Resultat d''exploitation 2021 (Dhs)]]/Table2[[#This Row],[Charges personnel 2021]], "")</f>
        <v>15.636704518621874</v>
      </c>
      <c r="AO242" s="5">
        <f>IFERROR(Table2[[#This Row],[Resultat d''exploitation 2020 (Dhs)]]/Table2[[#This Row],[Charges personnel 2020]], "")</f>
        <v>23.658140453318701</v>
      </c>
      <c r="AP242" s="5">
        <v>3.2479070867582919E-3</v>
      </c>
      <c r="AQ242" s="5">
        <v>1.8379792179085599E-3</v>
      </c>
      <c r="AR242" s="5">
        <v>2.4210778311501559E-3</v>
      </c>
      <c r="AS242" s="5">
        <v>2.3075661910456641E-3</v>
      </c>
      <c r="AT242">
        <v>199986000077</v>
      </c>
      <c r="AU242">
        <v>24075</v>
      </c>
      <c r="AV242" t="s">
        <v>494</v>
      </c>
      <c r="AW242" t="s">
        <v>1751</v>
      </c>
      <c r="AX242" t="s">
        <v>1752</v>
      </c>
      <c r="AY242" t="s">
        <v>122</v>
      </c>
      <c r="AZ242">
        <v>9000000</v>
      </c>
      <c r="BA242">
        <v>2004</v>
      </c>
      <c r="BB242">
        <v>21</v>
      </c>
      <c r="BC242" t="s">
        <v>1753</v>
      </c>
      <c r="BD242" t="s">
        <v>1754</v>
      </c>
      <c r="BE242" t="s">
        <v>136</v>
      </c>
      <c r="BH242" t="s">
        <v>138</v>
      </c>
      <c r="BI242" t="s">
        <v>178</v>
      </c>
      <c r="BJ242" s="5">
        <v>0.17999564326183529</v>
      </c>
      <c r="BL242" s="5">
        <v>-0.67689456932664771</v>
      </c>
      <c r="BN242" s="5">
        <v>-0.1639728248954927</v>
      </c>
      <c r="BP242" s="5">
        <v>0.32240215102709707</v>
      </c>
      <c r="BR242" s="5">
        <v>-0.72618082743068502</v>
      </c>
      <c r="BT242" s="5">
        <v>-0.75566779710513976</v>
      </c>
      <c r="BV242" s="5">
        <v>0.12068392674028081</v>
      </c>
    </row>
    <row r="243" spans="1:75" x14ac:dyDescent="0.3">
      <c r="A243" t="s">
        <v>1755</v>
      </c>
      <c r="B243" t="s">
        <v>1755</v>
      </c>
      <c r="C243" t="s">
        <v>1756</v>
      </c>
      <c r="E243" t="s">
        <v>411</v>
      </c>
      <c r="F243" s="4">
        <v>516774502</v>
      </c>
      <c r="M243" s="4">
        <v>20948314</v>
      </c>
      <c r="T243" s="4">
        <v>191378076</v>
      </c>
      <c r="AA243" s="4">
        <v>44159348</v>
      </c>
      <c r="AH243" s="5">
        <v>4.0536663320126433E-2</v>
      </c>
      <c r="AL243" s="5">
        <f>IFERROR(Table2[[#This Row],[Resultat d''exploitation 2023 (Dhs)]]/Table2[[#This Row],[Charges personnel 2023]], "")</f>
        <v>0.47438005651713877</v>
      </c>
      <c r="AM243" s="5" t="str">
        <f>IFERROR(Table2[[#This Row],[Resultat d''exploitation 2022 (Dhs)]]/Table2[[#This Row],[Charges personnel 2022]], "")</f>
        <v/>
      </c>
      <c r="AN243" s="5" t="str">
        <f>IFERROR(Table2[[#This Row],[Resultat d''exploitation 2021 (Dhs)]]/Table2[[#This Row],[Charges personnel 2021]], "")</f>
        <v/>
      </c>
      <c r="AO243" s="5" t="str">
        <f>IFERROR(Table2[[#This Row],[Resultat d''exploitation 2020 (Dhs)]]/Table2[[#This Row],[Charges personnel 2020]], "")</f>
        <v/>
      </c>
      <c r="AP243" s="5">
        <v>8.5451870843271605E-2</v>
      </c>
      <c r="AT243">
        <v>1620328000084</v>
      </c>
      <c r="AU243">
        <v>128913</v>
      </c>
      <c r="AV243" t="s">
        <v>92</v>
      </c>
      <c r="AW243" t="s">
        <v>1757</v>
      </c>
      <c r="AX243" t="s">
        <v>1758</v>
      </c>
      <c r="AY243" t="s">
        <v>122</v>
      </c>
      <c r="AZ243">
        <v>80000000</v>
      </c>
      <c r="BA243">
        <v>2001</v>
      </c>
      <c r="BB243">
        <v>24</v>
      </c>
      <c r="BC243" t="s">
        <v>1759</v>
      </c>
      <c r="BD243" t="s">
        <v>1760</v>
      </c>
      <c r="BE243" t="s">
        <v>11033</v>
      </c>
      <c r="BH243" t="s">
        <v>153</v>
      </c>
      <c r="BI243" t="s">
        <v>98</v>
      </c>
      <c r="BK243" t="s">
        <v>264</v>
      </c>
      <c r="BM243" t="s">
        <v>265</v>
      </c>
      <c r="BO243" t="s">
        <v>304</v>
      </c>
      <c r="BQ243" t="s">
        <v>212</v>
      </c>
      <c r="BS243" t="s">
        <v>266</v>
      </c>
      <c r="BU243" t="s">
        <v>214</v>
      </c>
      <c r="BV243" s="5"/>
      <c r="BW243" t="s">
        <v>267</v>
      </c>
    </row>
    <row r="244" spans="1:75" x14ac:dyDescent="0.3">
      <c r="A244" t="s">
        <v>1761</v>
      </c>
      <c r="B244" t="s">
        <v>1761</v>
      </c>
      <c r="C244" t="s">
        <v>1762</v>
      </c>
      <c r="E244" t="s">
        <v>411</v>
      </c>
      <c r="F244" s="4">
        <v>516440291</v>
      </c>
      <c r="G244" s="4">
        <v>476816813</v>
      </c>
      <c r="H244" s="4">
        <v>406174095</v>
      </c>
      <c r="I244" s="4">
        <v>261625826.0869565</v>
      </c>
      <c r="J244" s="5">
        <v>8.3100000000000007E-2</v>
      </c>
      <c r="K244" s="5">
        <v>0.17392226355548349</v>
      </c>
      <c r="L244" s="5">
        <v>0.55249999999999999</v>
      </c>
      <c r="M244" s="4">
        <v>40155009</v>
      </c>
      <c r="N244" s="4">
        <v>1004618</v>
      </c>
      <c r="O244" s="4">
        <v>14416650</v>
      </c>
      <c r="P244" s="4">
        <v>6628040.0901107993</v>
      </c>
      <c r="Q244" s="5">
        <v>38.970399999999998</v>
      </c>
      <c r="R244" s="5">
        <v>-0.93031543389067517</v>
      </c>
      <c r="S244" s="5">
        <v>1.1751</v>
      </c>
      <c r="T244" s="4">
        <v>8394535</v>
      </c>
      <c r="U244" s="4">
        <v>6979161</v>
      </c>
      <c r="V244" s="4">
        <v>6278120</v>
      </c>
      <c r="X244" s="5">
        <v>0.20280000000000001</v>
      </c>
      <c r="Y244" s="5">
        <v>0.1116641606085898</v>
      </c>
      <c r="AA244" s="4">
        <v>138702518</v>
      </c>
      <c r="AB244" s="4">
        <v>128738182</v>
      </c>
      <c r="AC244" s="4">
        <v>124913172</v>
      </c>
      <c r="AD244" s="4">
        <v>105608025.0253635</v>
      </c>
      <c r="AE244" s="5">
        <v>7.7399999999999997E-2</v>
      </c>
      <c r="AF244" s="5">
        <v>3.062135032484805E-2</v>
      </c>
      <c r="AG244" s="5">
        <v>0.18279999999999999</v>
      </c>
      <c r="AH244" s="5">
        <v>7.7753439651748621E-2</v>
      </c>
      <c r="AI244" s="5">
        <v>2.1069265441359341E-3</v>
      </c>
      <c r="AJ244" s="5">
        <v>3.5493770226779242E-2</v>
      </c>
      <c r="AK244" s="5">
        <v>2.5334043619638071E-2</v>
      </c>
      <c r="AL244" s="5">
        <f>IFERROR(Table2[[#This Row],[Resultat d''exploitation 2023 (Dhs)]]/Table2[[#This Row],[Charges personnel 2023]], "")</f>
        <v>0.28950454237608003</v>
      </c>
      <c r="AM244" s="5">
        <f>IFERROR(Table2[[#This Row],[Resultat d''exploitation 2022 (Dhs)]]/Table2[[#This Row],[Charges personnel 2022]], "")</f>
        <v>7.8035745448075382E-3</v>
      </c>
      <c r="AN244" s="5">
        <f>IFERROR(Table2[[#This Row],[Resultat d''exploitation 2021 (Dhs)]]/Table2[[#This Row],[Charges personnel 2021]], "")</f>
        <v>0.11541336889595598</v>
      </c>
      <c r="AO244" s="5">
        <f>IFERROR(Table2[[#This Row],[Resultat d''exploitation 2020 (Dhs)]]/Table2[[#This Row],[Charges personnel 2020]], "")</f>
        <v>6.2760761679985649E-2</v>
      </c>
      <c r="AP244" s="5">
        <v>0.26857416126736711</v>
      </c>
      <c r="AQ244" s="5">
        <v>0.26999505573223148</v>
      </c>
      <c r="AR244" s="5">
        <v>0.3075360382104132</v>
      </c>
      <c r="AS244" s="5">
        <v>0.40366055066086098</v>
      </c>
      <c r="AT244">
        <v>1524070000032</v>
      </c>
      <c r="AU244">
        <v>30831</v>
      </c>
      <c r="AV244" t="s">
        <v>92</v>
      </c>
      <c r="AW244" t="s">
        <v>1763</v>
      </c>
      <c r="AX244" t="s">
        <v>1764</v>
      </c>
      <c r="AY244" t="s">
        <v>82</v>
      </c>
      <c r="AZ244">
        <v>122597800</v>
      </c>
      <c r="BA244">
        <v>1919</v>
      </c>
      <c r="BB244">
        <v>106</v>
      </c>
      <c r="BC244" t="s">
        <v>1765</v>
      </c>
      <c r="BD244" t="s">
        <v>1766</v>
      </c>
      <c r="BE244" t="s">
        <v>1767</v>
      </c>
      <c r="BG244" t="s">
        <v>1768</v>
      </c>
      <c r="BH244" t="s">
        <v>153</v>
      </c>
      <c r="BI244" t="s">
        <v>390</v>
      </c>
      <c r="BJ244" s="5">
        <v>0.25443020157107732</v>
      </c>
      <c r="BL244" s="5">
        <v>0.82299243732315541</v>
      </c>
      <c r="BN244" s="5">
        <v>0.1563345865903554</v>
      </c>
      <c r="BO244" t="s">
        <v>177</v>
      </c>
      <c r="BP244" s="5">
        <v>9.5121927262275197E-2</v>
      </c>
      <c r="BR244" s="5">
        <v>0.45324342082963048</v>
      </c>
      <c r="BT244" s="5">
        <v>0.66464791904998477</v>
      </c>
      <c r="BV244" s="5">
        <v>-0.126996523289443</v>
      </c>
    </row>
    <row r="245" spans="1:75" x14ac:dyDescent="0.3">
      <c r="A245" t="s">
        <v>1769</v>
      </c>
      <c r="B245" t="s">
        <v>1769</v>
      </c>
      <c r="C245" t="s">
        <v>1770</v>
      </c>
      <c r="E245" t="s">
        <v>78</v>
      </c>
      <c r="F245" s="4">
        <v>515905216</v>
      </c>
      <c r="G245" s="4">
        <v>579994621</v>
      </c>
      <c r="H245" s="4">
        <v>818748927</v>
      </c>
      <c r="I245" s="4">
        <v>495610730.62953991</v>
      </c>
      <c r="J245" s="5">
        <v>-0.1105</v>
      </c>
      <c r="K245" s="5">
        <v>-0.29160869483496737</v>
      </c>
      <c r="L245" s="5">
        <v>0.65200000000000002</v>
      </c>
      <c r="M245" s="4">
        <v>99785087</v>
      </c>
      <c r="N245" s="4">
        <v>257842602</v>
      </c>
      <c r="O245" s="4">
        <v>152920824</v>
      </c>
      <c r="P245" s="4">
        <v>5866947.9144286541</v>
      </c>
      <c r="Q245" s="5">
        <v>-0.61299999999999999</v>
      </c>
      <c r="R245" s="5">
        <v>0.68611831440301418</v>
      </c>
      <c r="S245" s="5">
        <v>25.064800000000002</v>
      </c>
      <c r="T245" s="4">
        <v>318647429</v>
      </c>
      <c r="U245" s="4">
        <v>360501673</v>
      </c>
      <c r="V245" s="4">
        <v>170118652</v>
      </c>
      <c r="W245" s="4">
        <v>316205672.86245352</v>
      </c>
      <c r="X245" s="5">
        <v>-0.11609999999999999</v>
      </c>
      <c r="Y245" s="5">
        <v>1.119119031110122</v>
      </c>
      <c r="Z245" s="5">
        <v>-0.46200000000000002</v>
      </c>
      <c r="AA245" s="4">
        <v>90593205</v>
      </c>
      <c r="AB245" s="4">
        <v>139331290</v>
      </c>
      <c r="AC245" s="4">
        <v>133391198</v>
      </c>
      <c r="AD245" s="4">
        <v>134196376.25754531</v>
      </c>
      <c r="AE245" s="5">
        <v>-0.34979999999999989</v>
      </c>
      <c r="AF245" s="5">
        <v>4.453136405597017E-2</v>
      </c>
      <c r="AG245" s="5">
        <v>-6.0000000000000001E-3</v>
      </c>
      <c r="AH245" s="5">
        <v>0.19341748039236731</v>
      </c>
      <c r="AI245" s="5">
        <v>0.44456033325867689</v>
      </c>
      <c r="AJ245" s="5">
        <v>0.18677377026962511</v>
      </c>
      <c r="AK245" s="5">
        <v>1.183781454242582E-2</v>
      </c>
      <c r="AL245" s="5">
        <f>IFERROR(Table2[[#This Row],[Resultat d''exploitation 2023 (Dhs)]]/Table2[[#This Row],[Charges personnel 2023]], "")</f>
        <v>1.1014632609586998</v>
      </c>
      <c r="AM245" s="5">
        <f>IFERROR(Table2[[#This Row],[Resultat d''exploitation 2022 (Dhs)]]/Table2[[#This Row],[Charges personnel 2022]], "")</f>
        <v>1.8505721292037129</v>
      </c>
      <c r="AN245" s="5">
        <f>IFERROR(Table2[[#This Row],[Resultat d''exploitation 2021 (Dhs)]]/Table2[[#This Row],[Charges personnel 2021]], "")</f>
        <v>1.1464086558394955</v>
      </c>
      <c r="AO245" s="5">
        <f>IFERROR(Table2[[#This Row],[Resultat d''exploitation 2020 (Dhs)]]/Table2[[#This Row],[Charges personnel 2020]], "")</f>
        <v>4.3719123258358326E-2</v>
      </c>
      <c r="AP245" s="5">
        <v>0.1756004827832561</v>
      </c>
      <c r="AQ245" s="5">
        <v>0.24022858998204399</v>
      </c>
      <c r="AR245" s="5">
        <v>0.16292076068882591</v>
      </c>
      <c r="AS245" s="5">
        <v>0.27076971494762619</v>
      </c>
      <c r="AT245">
        <v>2234256000067</v>
      </c>
      <c r="AU245">
        <v>855</v>
      </c>
      <c r="AV245" t="s">
        <v>1771</v>
      </c>
      <c r="AW245" t="s">
        <v>1772</v>
      </c>
      <c r="AX245" t="s">
        <v>1773</v>
      </c>
      <c r="AY245" t="s">
        <v>82</v>
      </c>
      <c r="AZ245">
        <v>51000000</v>
      </c>
      <c r="BC245" t="s">
        <v>1774</v>
      </c>
      <c r="BD245" t="s">
        <v>1775</v>
      </c>
      <c r="BE245" t="s">
        <v>11034</v>
      </c>
      <c r="BH245" t="s">
        <v>127</v>
      </c>
      <c r="BI245" t="s">
        <v>89</v>
      </c>
      <c r="BJ245" s="5">
        <v>1.346729712611228E-2</v>
      </c>
      <c r="BL245" s="5">
        <v>1.571685182447621</v>
      </c>
      <c r="BN245" s="5">
        <v>2.567419510548508E-3</v>
      </c>
      <c r="BP245" s="5">
        <v>-0.12276029821955629</v>
      </c>
      <c r="BR245" s="5">
        <v>1.537511757646393</v>
      </c>
      <c r="BT245" s="5">
        <v>1.931564972752754</v>
      </c>
      <c r="BV245" s="5">
        <v>-0.13441735686190259</v>
      </c>
    </row>
    <row r="246" spans="1:75" x14ac:dyDescent="0.3">
      <c r="A246" t="s">
        <v>1776</v>
      </c>
      <c r="B246" t="s">
        <v>1776</v>
      </c>
      <c r="C246" t="s">
        <v>1777</v>
      </c>
      <c r="F246" s="4">
        <v>515039697</v>
      </c>
      <c r="G246" s="4">
        <v>454620617</v>
      </c>
      <c r="H246" s="4">
        <v>276931026</v>
      </c>
      <c r="I246" s="4">
        <v>198346244.09110439</v>
      </c>
      <c r="J246" s="5">
        <v>0.13289999999999999</v>
      </c>
      <c r="K246" s="5">
        <v>0.64163843815752153</v>
      </c>
      <c r="L246" s="5">
        <v>0.3962</v>
      </c>
      <c r="M246" s="4">
        <v>35560241</v>
      </c>
      <c r="N246" s="4">
        <v>36445875</v>
      </c>
      <c r="O246" s="4">
        <v>37716205</v>
      </c>
      <c r="P246" s="4">
        <v>27917250.185048111</v>
      </c>
      <c r="Q246" s="5">
        <v>-2.4299999999999999E-2</v>
      </c>
      <c r="R246" s="5">
        <v>-3.3681278378882497E-2</v>
      </c>
      <c r="S246" s="5">
        <v>0.35099999999999998</v>
      </c>
      <c r="T246" s="4">
        <v>37830555</v>
      </c>
      <c r="U246" s="4">
        <v>43463413</v>
      </c>
      <c r="V246" s="4">
        <v>21327051</v>
      </c>
      <c r="W246" s="4">
        <v>26414479.811741389</v>
      </c>
      <c r="X246" s="5">
        <v>-0.12959999999999999</v>
      </c>
      <c r="Y246" s="5">
        <v>1.037947628108546</v>
      </c>
      <c r="Z246" s="5">
        <v>-0.19259999999999999</v>
      </c>
      <c r="AA246" s="4">
        <v>13607854</v>
      </c>
      <c r="AB246" s="4">
        <v>11531102</v>
      </c>
      <c r="AC246" s="4">
        <v>9689773</v>
      </c>
      <c r="AD246" s="4">
        <v>9496984.220327355</v>
      </c>
      <c r="AE246" s="5">
        <v>0.18010000000000001</v>
      </c>
      <c r="AF246" s="5">
        <v>0.19002808424923889</v>
      </c>
      <c r="AG246" s="5">
        <v>2.0299999999999999E-2</v>
      </c>
      <c r="AH246" s="5">
        <v>6.9043689655634441E-2</v>
      </c>
      <c r="AI246" s="5">
        <v>8.0167668682742554E-2</v>
      </c>
      <c r="AJ246" s="5">
        <v>0.1361934975100984</v>
      </c>
      <c r="AK246" s="5">
        <v>0.14075008232686859</v>
      </c>
      <c r="AL246" s="5">
        <f>IFERROR(Table2[[#This Row],[Resultat d''exploitation 2023 (Dhs)]]/Table2[[#This Row],[Charges personnel 2023]], "")</f>
        <v>2.613214471583837</v>
      </c>
      <c r="AM246" s="5">
        <f>IFERROR(Table2[[#This Row],[Resultat d''exploitation 2022 (Dhs)]]/Table2[[#This Row],[Charges personnel 2022]], "")</f>
        <v>3.1606584522450674</v>
      </c>
      <c r="AN246" s="5">
        <f>IFERROR(Table2[[#This Row],[Resultat d''exploitation 2021 (Dhs)]]/Table2[[#This Row],[Charges personnel 2021]], "")</f>
        <v>3.8923724012936112</v>
      </c>
      <c r="AO246" s="5">
        <f>IFERROR(Table2[[#This Row],[Resultat d''exploitation 2020 (Dhs)]]/Table2[[#This Row],[Charges personnel 2020]], "")</f>
        <v>2.9395910888526062</v>
      </c>
      <c r="AP246" s="5">
        <v>2.6420980905477658E-2</v>
      </c>
      <c r="AQ246" s="5">
        <v>2.5364230236835039E-2</v>
      </c>
      <c r="AR246" s="5">
        <v>3.4989842561013729E-2</v>
      </c>
      <c r="AS246" s="5">
        <v>4.7880837188755639E-2</v>
      </c>
      <c r="BE246" t="s">
        <v>10979</v>
      </c>
      <c r="BH246"/>
      <c r="BJ246" s="5">
        <v>0.37448152792562511</v>
      </c>
      <c r="BL246" s="5">
        <v>8.4003503088467824E-2</v>
      </c>
      <c r="BN246" s="5">
        <v>0.1271980188033148</v>
      </c>
      <c r="BP246" s="5">
        <v>0.12737389661054979</v>
      </c>
      <c r="BR246" s="5">
        <v>-0.21133643409202321</v>
      </c>
      <c r="BT246" s="5">
        <v>-3.8470283596662047E-2</v>
      </c>
      <c r="BV246" s="5">
        <v>-0.17978243162569929</v>
      </c>
    </row>
    <row r="247" spans="1:75" x14ac:dyDescent="0.3">
      <c r="A247" t="s">
        <v>1778</v>
      </c>
      <c r="B247" t="s">
        <v>1778</v>
      </c>
      <c r="C247" t="s">
        <v>1779</v>
      </c>
      <c r="E247" t="s">
        <v>411</v>
      </c>
      <c r="F247" s="4">
        <v>513684834</v>
      </c>
      <c r="G247" s="4">
        <v>438260245</v>
      </c>
      <c r="H247" s="4">
        <v>314635970</v>
      </c>
      <c r="J247" s="5">
        <v>0.1721</v>
      </c>
      <c r="K247" s="5">
        <v>0.39291208503592262</v>
      </c>
      <c r="M247" s="4">
        <v>32375041</v>
      </c>
      <c r="N247" s="4">
        <v>19631945</v>
      </c>
      <c r="O247" s="4">
        <v>320306</v>
      </c>
      <c r="Q247" s="5">
        <v>0.64910000000000001</v>
      </c>
      <c r="R247" s="5">
        <v>60.291218397407476</v>
      </c>
      <c r="T247" s="4">
        <v>155519052</v>
      </c>
      <c r="U247" s="4">
        <v>176365447</v>
      </c>
      <c r="V247" s="4">
        <v>0</v>
      </c>
      <c r="X247" s="5">
        <v>-0.1182</v>
      </c>
      <c r="AA247" s="4">
        <v>81689099</v>
      </c>
      <c r="AB247" s="4">
        <v>63939495</v>
      </c>
      <c r="AC247" s="4">
        <v>56493111</v>
      </c>
      <c r="AE247" s="5">
        <v>0.27760000000000001</v>
      </c>
      <c r="AF247" s="5">
        <v>0.13181047862632311</v>
      </c>
      <c r="AH247" s="5">
        <v>6.3025105779159526E-2</v>
      </c>
      <c r="AI247" s="5">
        <v>4.4795176436776739E-2</v>
      </c>
      <c r="AJ247" s="5">
        <v>1.018020921129901E-3</v>
      </c>
      <c r="AL247" s="5">
        <f>IFERROR(Table2[[#This Row],[Resultat d''exploitation 2023 (Dhs)]]/Table2[[#This Row],[Charges personnel 2023]], "")</f>
        <v>0.39632021158661573</v>
      </c>
      <c r="AM247" s="5">
        <f>IFERROR(Table2[[#This Row],[Resultat d''exploitation 2022 (Dhs)]]/Table2[[#This Row],[Charges personnel 2022]], "")</f>
        <v>0.30703941280737357</v>
      </c>
      <c r="AN247" s="5">
        <f>IFERROR(Table2[[#This Row],[Resultat d''exploitation 2021 (Dhs)]]/Table2[[#This Row],[Charges personnel 2021]], "")</f>
        <v>5.669824060494739E-3</v>
      </c>
      <c r="AO247" s="5" t="str">
        <f>IFERROR(Table2[[#This Row],[Resultat d''exploitation 2020 (Dhs)]]/Table2[[#This Row],[Charges personnel 2020]], "")</f>
        <v/>
      </c>
      <c r="AP247" s="5">
        <v>0.15902571692431941</v>
      </c>
      <c r="AQ247" s="5">
        <v>0.14589389690137189</v>
      </c>
      <c r="AR247" s="5">
        <v>0.1795507074413647</v>
      </c>
      <c r="AT247">
        <v>1529430000036</v>
      </c>
      <c r="AU247">
        <v>12433</v>
      </c>
      <c r="AV247" t="s">
        <v>482</v>
      </c>
      <c r="AW247" t="s">
        <v>1780</v>
      </c>
      <c r="AX247" t="s">
        <v>1781</v>
      </c>
      <c r="AY247" t="s">
        <v>122</v>
      </c>
      <c r="AZ247">
        <v>57000000</v>
      </c>
      <c r="BA247">
        <v>1979</v>
      </c>
      <c r="BB247">
        <v>46</v>
      </c>
      <c r="BC247" t="s">
        <v>1782</v>
      </c>
      <c r="BD247" t="s">
        <v>1783</v>
      </c>
      <c r="BE247" t="s">
        <v>1784</v>
      </c>
      <c r="BG247" t="s">
        <v>1785</v>
      </c>
      <c r="BH247" t="s">
        <v>97</v>
      </c>
      <c r="BI247" t="s">
        <v>89</v>
      </c>
      <c r="BJ247" s="5">
        <v>0.27774498923926688</v>
      </c>
      <c r="BK247" t="s">
        <v>196</v>
      </c>
      <c r="BL247" s="5">
        <v>9.0536237159410824</v>
      </c>
      <c r="BM247" t="s">
        <v>197</v>
      </c>
      <c r="BO247" t="s">
        <v>88</v>
      </c>
      <c r="BP247" s="5">
        <v>0.2024978464932192</v>
      </c>
      <c r="BQ247" t="s">
        <v>329</v>
      </c>
      <c r="BR247" s="5">
        <v>6.8682552470244653</v>
      </c>
      <c r="BS247" t="s">
        <v>199</v>
      </c>
      <c r="BT247" s="5">
        <v>7.3606168154562042</v>
      </c>
      <c r="BU247" t="s">
        <v>330</v>
      </c>
      <c r="BV247" s="5">
        <v>-5.8890579403365728E-2</v>
      </c>
      <c r="BW247" t="s">
        <v>201</v>
      </c>
    </row>
    <row r="248" spans="1:75" x14ac:dyDescent="0.3">
      <c r="A248" t="s">
        <v>1786</v>
      </c>
      <c r="B248" t="s">
        <v>1786</v>
      </c>
      <c r="C248" t="s">
        <v>1787</v>
      </c>
      <c r="E248" t="s">
        <v>411</v>
      </c>
      <c r="F248" s="4">
        <v>512411974</v>
      </c>
      <c r="G248" s="4">
        <v>489269525</v>
      </c>
      <c r="H248" s="4">
        <v>424992786</v>
      </c>
      <c r="I248" s="4">
        <v>442700818.75</v>
      </c>
      <c r="J248" s="5">
        <v>4.7300000000000002E-2</v>
      </c>
      <c r="K248" s="5">
        <v>0.1512419530810577</v>
      </c>
      <c r="L248" s="5">
        <v>-0.04</v>
      </c>
      <c r="M248" s="4">
        <v>31005320</v>
      </c>
      <c r="N248" s="4">
        <v>30689221</v>
      </c>
      <c r="O248" s="4">
        <v>-246745100</v>
      </c>
      <c r="P248" s="4">
        <v>-377170742.89208192</v>
      </c>
      <c r="Q248" s="5">
        <v>1.03E-2</v>
      </c>
      <c r="R248" s="5">
        <v>-1.1243762125367429</v>
      </c>
      <c r="S248" s="5">
        <v>-0.3458</v>
      </c>
      <c r="V248" s="4">
        <v>6682018816</v>
      </c>
      <c r="W248" s="4">
        <v>6444226845.4045715</v>
      </c>
      <c r="Z248" s="5">
        <v>3.6900000000000002E-2</v>
      </c>
      <c r="AA248" s="4">
        <v>52049547</v>
      </c>
      <c r="AB248" s="4">
        <v>46090097</v>
      </c>
      <c r="AC248" s="4">
        <v>103621416</v>
      </c>
      <c r="AD248" s="4">
        <v>102901108.24230389</v>
      </c>
      <c r="AE248" s="5">
        <v>0.1293</v>
      </c>
      <c r="AF248" s="5">
        <v>-0.55520684063996961</v>
      </c>
      <c r="AG248" s="5">
        <v>7.0000000000000001E-3</v>
      </c>
      <c r="AH248" s="5">
        <v>6.0508578201179983E-2</v>
      </c>
      <c r="AI248" s="5">
        <v>6.2724570879414576E-2</v>
      </c>
      <c r="AJ248" s="5">
        <v>-0.58058656082694071</v>
      </c>
      <c r="AK248" s="5">
        <v>-0.85197661020156379</v>
      </c>
      <c r="AL248" s="5">
        <f>IFERROR(Table2[[#This Row],[Resultat d''exploitation 2023 (Dhs)]]/Table2[[#This Row],[Charges personnel 2023]], "")</f>
        <v>0.59568856574294493</v>
      </c>
      <c r="AM248" s="5">
        <f>IFERROR(Table2[[#This Row],[Resultat d''exploitation 2022 (Dhs)]]/Table2[[#This Row],[Charges personnel 2022]], "")</f>
        <v>0.66585281866514623</v>
      </c>
      <c r="AN248" s="5">
        <f>IFERROR(Table2[[#This Row],[Resultat d''exploitation 2021 (Dhs)]]/Table2[[#This Row],[Charges personnel 2021]], "")</f>
        <v>-2.3812172186490872</v>
      </c>
      <c r="AO248" s="5">
        <f>IFERROR(Table2[[#This Row],[Resultat d''exploitation 2020 (Dhs)]]/Table2[[#This Row],[Charges personnel 2020]], "")</f>
        <v>-3.6653710473549834</v>
      </c>
      <c r="AP248" s="5">
        <v>0.1015775384671241</v>
      </c>
      <c r="AQ248" s="5">
        <v>9.4201855306643101E-2</v>
      </c>
      <c r="AR248" s="5">
        <v>0.2438192350869692</v>
      </c>
      <c r="AS248" s="5">
        <v>0.2324393899538138</v>
      </c>
      <c r="AT248">
        <v>102994000055</v>
      </c>
      <c r="AU248">
        <v>2733</v>
      </c>
      <c r="AV248" t="s">
        <v>79</v>
      </c>
      <c r="AW248" t="s">
        <v>1788</v>
      </c>
      <c r="AX248" t="s">
        <v>1789</v>
      </c>
      <c r="AY248" t="s">
        <v>122</v>
      </c>
      <c r="AZ248">
        <v>160000000</v>
      </c>
      <c r="BA248">
        <v>2004</v>
      </c>
      <c r="BB248">
        <v>21</v>
      </c>
      <c r="BC248" t="s">
        <v>1790</v>
      </c>
      <c r="BD248" t="s">
        <v>1791</v>
      </c>
      <c r="BE248" t="s">
        <v>1792</v>
      </c>
      <c r="BH248" t="s">
        <v>223</v>
      </c>
      <c r="BI248" t="s">
        <v>98</v>
      </c>
      <c r="BJ248" s="5">
        <v>4.9952490856998162E-2</v>
      </c>
      <c r="BM248" t="s">
        <v>87</v>
      </c>
      <c r="BN248" s="5">
        <v>3.6899999999999933E-2</v>
      </c>
      <c r="BO248" t="s">
        <v>295</v>
      </c>
      <c r="BP248" s="5">
        <v>-0.203231234713798</v>
      </c>
      <c r="BS248" t="s">
        <v>87</v>
      </c>
      <c r="BU248" t="s">
        <v>87</v>
      </c>
      <c r="BV248" s="5">
        <v>-0.2411382684221656</v>
      </c>
    </row>
    <row r="249" spans="1:75" x14ac:dyDescent="0.3">
      <c r="A249" t="s">
        <v>1793</v>
      </c>
      <c r="B249" t="s">
        <v>1793</v>
      </c>
      <c r="C249" t="s">
        <v>1794</v>
      </c>
      <c r="E249" t="s">
        <v>411</v>
      </c>
      <c r="F249" s="4">
        <v>510125163</v>
      </c>
      <c r="G249" s="4">
        <v>485879762</v>
      </c>
      <c r="H249" s="4">
        <v>465861157</v>
      </c>
      <c r="I249" s="4">
        <v>488887771.01479697</v>
      </c>
      <c r="J249" s="5">
        <v>4.99E-2</v>
      </c>
      <c r="K249" s="5">
        <v>4.2971182935519901E-2</v>
      </c>
      <c r="L249" s="5">
        <v>-4.7100000000000003E-2</v>
      </c>
      <c r="M249" s="4">
        <v>25249004</v>
      </c>
      <c r="N249" s="4">
        <v>23636963</v>
      </c>
      <c r="O249" s="4">
        <v>21219459</v>
      </c>
      <c r="P249" s="4">
        <v>51057408.56592878</v>
      </c>
      <c r="Q249" s="5">
        <v>6.8199999999999997E-2</v>
      </c>
      <c r="R249" s="5">
        <v>0.1139286350325897</v>
      </c>
      <c r="S249" s="5">
        <v>-0.58440000000000003</v>
      </c>
      <c r="T249" s="4">
        <v>181125914</v>
      </c>
      <c r="U249" s="4">
        <v>153574626</v>
      </c>
      <c r="V249" s="4">
        <v>168689845</v>
      </c>
      <c r="W249" s="4">
        <v>142450468.6708326</v>
      </c>
      <c r="X249" s="5">
        <v>0.1794</v>
      </c>
      <c r="Y249" s="5">
        <v>-8.9603609511882495E-2</v>
      </c>
      <c r="Z249" s="5">
        <v>0.1842</v>
      </c>
      <c r="AA249" s="4">
        <v>142760354</v>
      </c>
      <c r="AB249" s="4">
        <v>125239366</v>
      </c>
      <c r="AC249" s="4">
        <v>128352656</v>
      </c>
      <c r="AD249" s="4">
        <v>119286855.0185874</v>
      </c>
      <c r="AE249" s="5">
        <v>0.1399</v>
      </c>
      <c r="AF249" s="5">
        <v>-2.425575050040258E-2</v>
      </c>
      <c r="AG249" s="5">
        <v>7.5999999999999998E-2</v>
      </c>
      <c r="AH249" s="5">
        <v>4.9495703861211021E-2</v>
      </c>
      <c r="AI249" s="5">
        <v>4.8647761953913203E-2</v>
      </c>
      <c r="AJ249" s="5">
        <v>4.5548890868358019E-2</v>
      </c>
      <c r="AK249" s="5">
        <v>0.1044358472292068</v>
      </c>
      <c r="AL249" s="5">
        <f>IFERROR(Table2[[#This Row],[Resultat d''exploitation 2023 (Dhs)]]/Table2[[#This Row],[Charges personnel 2023]], "")</f>
        <v>0.1768628564762455</v>
      </c>
      <c r="AM249" s="5">
        <f>IFERROR(Table2[[#This Row],[Resultat d''exploitation 2022 (Dhs)]]/Table2[[#This Row],[Charges personnel 2022]], "")</f>
        <v>0.18873429142079814</v>
      </c>
      <c r="AN249" s="5">
        <f>IFERROR(Table2[[#This Row],[Resultat d''exploitation 2021 (Dhs)]]/Table2[[#This Row],[Charges personnel 2021]], "")</f>
        <v>0.16532154192430579</v>
      </c>
      <c r="AO249" s="5">
        <f>IFERROR(Table2[[#This Row],[Resultat d''exploitation 2020 (Dhs)]]/Table2[[#This Row],[Charges personnel 2020]], "")</f>
        <v>0.42802208640652789</v>
      </c>
      <c r="AP249" s="5">
        <v>0.27985358173754699</v>
      </c>
      <c r="AQ249" s="5">
        <v>0.25775793888694631</v>
      </c>
      <c r="AR249" s="5">
        <v>0.27551697339729048</v>
      </c>
      <c r="AS249" s="5">
        <v>0.24399639772330689</v>
      </c>
      <c r="AT249">
        <v>1539458000007</v>
      </c>
      <c r="AU249">
        <v>767</v>
      </c>
      <c r="AV249" t="s">
        <v>1795</v>
      </c>
      <c r="AW249" t="s">
        <v>1796</v>
      </c>
      <c r="AX249" t="s">
        <v>1797</v>
      </c>
      <c r="AY249" t="s">
        <v>122</v>
      </c>
      <c r="AZ249">
        <v>1555000</v>
      </c>
      <c r="BA249">
        <v>2002</v>
      </c>
      <c r="BB249">
        <v>23</v>
      </c>
      <c r="BC249" t="s">
        <v>1798</v>
      </c>
      <c r="BD249" t="s">
        <v>1799</v>
      </c>
      <c r="BE249" t="s">
        <v>1573</v>
      </c>
      <c r="BH249" t="s">
        <v>97</v>
      </c>
      <c r="BI249" t="s">
        <v>89</v>
      </c>
      <c r="BJ249" s="5">
        <v>1.4275318678805601E-2</v>
      </c>
      <c r="BL249" s="5">
        <v>-0.20920880032819861</v>
      </c>
      <c r="BN249" s="5">
        <v>8.3358601596299042E-2</v>
      </c>
      <c r="BP249" s="5">
        <v>6.170780296203815E-2</v>
      </c>
      <c r="BR249" s="5">
        <v>-0.22033871365233881</v>
      </c>
      <c r="BT249" s="5">
        <v>-0.25517058698675049</v>
      </c>
      <c r="BV249" s="5">
        <v>4.6764900426659262E-2</v>
      </c>
    </row>
    <row r="250" spans="1:75" x14ac:dyDescent="0.3">
      <c r="A250" t="s">
        <v>1800</v>
      </c>
      <c r="B250" t="s">
        <v>1800</v>
      </c>
      <c r="C250" t="s">
        <v>1801</v>
      </c>
      <c r="E250" t="s">
        <v>411</v>
      </c>
      <c r="F250" s="4">
        <v>508619459</v>
      </c>
      <c r="G250" s="4">
        <v>611174548</v>
      </c>
      <c r="H250" s="4">
        <v>442738261</v>
      </c>
      <c r="I250" s="4">
        <v>283189369.96290141</v>
      </c>
      <c r="J250" s="5">
        <v>-0.1678</v>
      </c>
      <c r="K250" s="5">
        <v>0.38044212989308368</v>
      </c>
      <c r="L250" s="5">
        <v>0.56340000000000001</v>
      </c>
      <c r="M250" s="4">
        <v>10653703</v>
      </c>
      <c r="N250" s="4">
        <v>4189587</v>
      </c>
      <c r="O250" s="4">
        <v>27852273</v>
      </c>
      <c r="P250" s="4">
        <v>17150414.40886699</v>
      </c>
      <c r="Q250" s="5">
        <v>1.5428999999999999</v>
      </c>
      <c r="R250" s="5">
        <v>-0.84957827319874391</v>
      </c>
      <c r="S250" s="5">
        <v>0.624</v>
      </c>
      <c r="T250" s="4">
        <v>64764007</v>
      </c>
      <c r="U250" s="4">
        <v>70273445</v>
      </c>
      <c r="V250" s="4">
        <v>72882096</v>
      </c>
      <c r="W250" s="4">
        <v>26111384.35081685</v>
      </c>
      <c r="X250" s="5">
        <v>-7.8399999999999997E-2</v>
      </c>
      <c r="Y250" s="5">
        <v>-3.5792754917476501E-2</v>
      </c>
      <c r="Z250" s="5">
        <v>1.7911999999999999</v>
      </c>
      <c r="AA250" s="4">
        <v>29684272</v>
      </c>
      <c r="AB250" s="4">
        <v>26255326</v>
      </c>
      <c r="AC250" s="4">
        <v>26068489</v>
      </c>
      <c r="AD250" s="4">
        <v>25314127.986016698</v>
      </c>
      <c r="AE250" s="5">
        <v>0.13059999999999999</v>
      </c>
      <c r="AF250" s="5">
        <v>7.167158786993753E-3</v>
      </c>
      <c r="AG250" s="5">
        <v>2.98E-2</v>
      </c>
      <c r="AH250" s="5">
        <v>2.094631420698358E-2</v>
      </c>
      <c r="AI250" s="5">
        <v>6.8549762317654632E-3</v>
      </c>
      <c r="AJ250" s="5">
        <v>6.290911686080819E-2</v>
      </c>
      <c r="AK250" s="5">
        <v>6.0561646120805113E-2</v>
      </c>
      <c r="AL250" s="5">
        <f>IFERROR(Table2[[#This Row],[Resultat d''exploitation 2023 (Dhs)]]/Table2[[#This Row],[Charges personnel 2023]], "")</f>
        <v>0.35890059894344051</v>
      </c>
      <c r="AM250" s="5">
        <f>IFERROR(Table2[[#This Row],[Resultat d''exploitation 2022 (Dhs)]]/Table2[[#This Row],[Charges personnel 2022]], "")</f>
        <v>0.15957093810223497</v>
      </c>
      <c r="AN250" s="5">
        <f>IFERROR(Table2[[#This Row],[Resultat d''exploitation 2021 (Dhs)]]/Table2[[#This Row],[Charges personnel 2021]], "")</f>
        <v>1.0684268275004354</v>
      </c>
      <c r="AO250" s="5">
        <f>IFERROR(Table2[[#This Row],[Resultat d''exploitation 2020 (Dhs)]]/Table2[[#This Row],[Charges personnel 2020]], "")</f>
        <v>0.67750366192115041</v>
      </c>
      <c r="AP250" s="5">
        <v>5.8362438704886437E-2</v>
      </c>
      <c r="AQ250" s="5">
        <v>4.295880135375009E-2</v>
      </c>
      <c r="AR250" s="5">
        <v>5.8880135954637987E-2</v>
      </c>
      <c r="AS250" s="5">
        <v>8.9389400418994958E-2</v>
      </c>
      <c r="AT250">
        <v>86380000008</v>
      </c>
      <c r="AU250">
        <v>21141</v>
      </c>
      <c r="AV250" t="s">
        <v>653</v>
      </c>
      <c r="AW250" t="s">
        <v>1802</v>
      </c>
      <c r="AX250" t="s">
        <v>1803</v>
      </c>
      <c r="AY250" t="s">
        <v>82</v>
      </c>
      <c r="AZ250">
        <v>20000000</v>
      </c>
      <c r="BC250" t="s">
        <v>1804</v>
      </c>
      <c r="BD250" t="s">
        <v>1805</v>
      </c>
      <c r="BE250" t="s">
        <v>136</v>
      </c>
      <c r="BH250" t="s">
        <v>176</v>
      </c>
      <c r="BI250" t="s">
        <v>144</v>
      </c>
      <c r="BJ250" s="5">
        <v>0.215547706146757</v>
      </c>
      <c r="BL250" s="5">
        <v>-0.1467519147659099</v>
      </c>
      <c r="BN250" s="5">
        <v>0.35363405278435378</v>
      </c>
      <c r="BP250" s="5">
        <v>5.4519164708406231E-2</v>
      </c>
      <c r="BR250" s="5">
        <v>-0.29805462926761123</v>
      </c>
      <c r="BT250" s="5">
        <v>-0.19086526467252121</v>
      </c>
      <c r="BV250" s="5">
        <v>-0.13247406138324719</v>
      </c>
    </row>
    <row r="251" spans="1:75" x14ac:dyDescent="0.3">
      <c r="A251" t="s">
        <v>1806</v>
      </c>
      <c r="C251" t="s">
        <v>1807</v>
      </c>
      <c r="E251" t="s">
        <v>78</v>
      </c>
      <c r="F251" s="4">
        <v>508400040</v>
      </c>
      <c r="M251" s="4">
        <v>26401313</v>
      </c>
      <c r="T251" s="4">
        <v>65188230</v>
      </c>
      <c r="AA251" s="4">
        <v>6039218</v>
      </c>
      <c r="AH251" s="5">
        <v>5.193019457669594E-2</v>
      </c>
      <c r="AL251" s="5">
        <f>IFERROR(Table2[[#This Row],[Resultat d''exploitation 2023 (Dhs)]]/Table2[[#This Row],[Charges personnel 2023]], "")</f>
        <v>4.3716443089154922</v>
      </c>
      <c r="AM251" s="5" t="str">
        <f>IFERROR(Table2[[#This Row],[Resultat d''exploitation 2022 (Dhs)]]/Table2[[#This Row],[Charges personnel 2022]], "")</f>
        <v/>
      </c>
      <c r="AN251" s="5" t="str">
        <f>IFERROR(Table2[[#This Row],[Resultat d''exploitation 2021 (Dhs)]]/Table2[[#This Row],[Charges personnel 2021]], "")</f>
        <v/>
      </c>
      <c r="AO251" s="5" t="str">
        <f>IFERROR(Table2[[#This Row],[Resultat d''exploitation 2020 (Dhs)]]/Table2[[#This Row],[Charges personnel 2020]], "")</f>
        <v/>
      </c>
      <c r="AP251" s="5">
        <v>1.1878870033133751E-2</v>
      </c>
      <c r="AT251">
        <v>2075663000013</v>
      </c>
      <c r="AU251">
        <v>405961</v>
      </c>
      <c r="AV251" t="s">
        <v>92</v>
      </c>
      <c r="AW251" t="s">
        <v>1808</v>
      </c>
      <c r="AX251" t="s">
        <v>1809</v>
      </c>
      <c r="AY251" t="s">
        <v>82</v>
      </c>
      <c r="AZ251">
        <v>150000000</v>
      </c>
      <c r="BA251">
        <v>2018</v>
      </c>
      <c r="BB251">
        <v>7</v>
      </c>
      <c r="BC251" t="s">
        <v>1810</v>
      </c>
      <c r="BD251" t="s">
        <v>1811</v>
      </c>
      <c r="BE251" t="s">
        <v>1812</v>
      </c>
      <c r="BG251" t="s">
        <v>1813</v>
      </c>
      <c r="BH251" t="s">
        <v>127</v>
      </c>
      <c r="BI251" t="s">
        <v>331</v>
      </c>
      <c r="BK251" t="s">
        <v>264</v>
      </c>
      <c r="BM251" t="s">
        <v>265</v>
      </c>
      <c r="BO251" t="s">
        <v>304</v>
      </c>
      <c r="BQ251" t="s">
        <v>212</v>
      </c>
      <c r="BS251" t="s">
        <v>266</v>
      </c>
      <c r="BU251" t="s">
        <v>214</v>
      </c>
      <c r="BV251" s="5"/>
      <c r="BW251" t="s">
        <v>267</v>
      </c>
    </row>
    <row r="252" spans="1:75" x14ac:dyDescent="0.3">
      <c r="A252" t="s">
        <v>1814</v>
      </c>
      <c r="B252" t="s">
        <v>1814</v>
      </c>
      <c r="C252" t="s">
        <v>1815</v>
      </c>
      <c r="E252" t="s">
        <v>411</v>
      </c>
      <c r="F252" s="4">
        <v>506338799</v>
      </c>
      <c r="G252" s="4">
        <v>416157474</v>
      </c>
      <c r="H252" s="4">
        <v>390042950</v>
      </c>
      <c r="I252" s="4">
        <v>331612778.43904102</v>
      </c>
      <c r="J252" s="5">
        <v>0.2167</v>
      </c>
      <c r="K252" s="5">
        <v>6.6952944541107506E-2</v>
      </c>
      <c r="L252" s="5">
        <v>0.1762</v>
      </c>
      <c r="M252" s="4">
        <v>21472433</v>
      </c>
      <c r="N252" s="4">
        <v>16160482</v>
      </c>
      <c r="O252" s="4">
        <v>17793132</v>
      </c>
      <c r="P252" s="4">
        <v>16270237.746890999</v>
      </c>
      <c r="Q252" s="5">
        <v>0.32869999999999999</v>
      </c>
      <c r="R252" s="5">
        <v>-9.1757314001829404E-2</v>
      </c>
      <c r="S252" s="5">
        <v>9.3600000000000003E-2</v>
      </c>
      <c r="V252" s="4">
        <v>76479807</v>
      </c>
      <c r="W252" s="4">
        <v>50130969.454640813</v>
      </c>
      <c r="Z252" s="5">
        <v>0.52559999999999996</v>
      </c>
      <c r="AA252" s="4">
        <v>28600999</v>
      </c>
      <c r="AB252" s="4">
        <v>24950710</v>
      </c>
      <c r="AC252" s="4">
        <v>19444039</v>
      </c>
      <c r="AD252" s="4">
        <v>19780304.170905389</v>
      </c>
      <c r="AE252" s="5">
        <v>0.14630000000000001</v>
      </c>
      <c r="AF252" s="5">
        <v>0.28320612810949408</v>
      </c>
      <c r="AG252" s="5">
        <v>-1.7000000000000001E-2</v>
      </c>
      <c r="AH252" s="5">
        <v>4.2407244008176428E-2</v>
      </c>
      <c r="AI252" s="5">
        <v>3.883261267584491E-2</v>
      </c>
      <c r="AJ252" s="5">
        <v>4.5618391513037218E-2</v>
      </c>
      <c r="AK252" s="5">
        <v>4.9063964975890967E-2</v>
      </c>
      <c r="AL252" s="5">
        <f>IFERROR(Table2[[#This Row],[Resultat d''exploitation 2023 (Dhs)]]/Table2[[#This Row],[Charges personnel 2023]], "")</f>
        <v>0.75075814659480955</v>
      </c>
      <c r="AM252" s="5">
        <f>IFERROR(Table2[[#This Row],[Resultat d''exploitation 2022 (Dhs)]]/Table2[[#This Row],[Charges personnel 2022]], "")</f>
        <v>0.64769627798166862</v>
      </c>
      <c r="AN252" s="5">
        <f>IFERROR(Table2[[#This Row],[Resultat d''exploitation 2021 (Dhs)]]/Table2[[#This Row],[Charges personnel 2021]], "")</f>
        <v>0.91509444102637316</v>
      </c>
      <c r="AO252" s="5">
        <f>IFERROR(Table2[[#This Row],[Resultat d''exploitation 2020 (Dhs)]]/Table2[[#This Row],[Charges personnel 2020]], "")</f>
        <v>0.82254739898402052</v>
      </c>
      <c r="AP252" s="5">
        <v>5.6485892561434943E-2</v>
      </c>
      <c r="AQ252" s="5">
        <v>5.995497271785151E-2</v>
      </c>
      <c r="AR252" s="5">
        <v>4.9851020253025978E-2</v>
      </c>
      <c r="AS252" s="5">
        <v>5.9648799615065251E-2</v>
      </c>
      <c r="AT252">
        <v>1515473000030</v>
      </c>
      <c r="AU252">
        <v>1777</v>
      </c>
      <c r="AV252" t="s">
        <v>1327</v>
      </c>
      <c r="AW252" t="s">
        <v>1816</v>
      </c>
      <c r="AX252" t="s">
        <v>1817</v>
      </c>
      <c r="AY252" t="s">
        <v>82</v>
      </c>
      <c r="AZ252">
        <v>70000000</v>
      </c>
      <c r="BA252">
        <v>2000</v>
      </c>
      <c r="BB252">
        <v>25</v>
      </c>
      <c r="BC252" t="s">
        <v>1818</v>
      </c>
      <c r="BD252" t="s">
        <v>1819</v>
      </c>
      <c r="BE252" t="s">
        <v>1820</v>
      </c>
      <c r="BG252" t="s">
        <v>1821</v>
      </c>
      <c r="BH252" t="s">
        <v>223</v>
      </c>
      <c r="BI252" t="s">
        <v>98</v>
      </c>
      <c r="BJ252" s="5">
        <v>0.15151601725142139</v>
      </c>
      <c r="BL252" s="5">
        <v>9.6888422047761935E-2</v>
      </c>
      <c r="BN252" s="5">
        <v>0.5255999999999994</v>
      </c>
      <c r="BO252" t="s">
        <v>295</v>
      </c>
      <c r="BP252" s="5">
        <v>0.1307920478644862</v>
      </c>
      <c r="BR252" s="5">
        <v>-4.7439718063194143E-2</v>
      </c>
      <c r="BT252" s="5">
        <v>-2.9982193349123439E-2</v>
      </c>
      <c r="BV252" s="5">
        <v>-1.7997117779048999E-2</v>
      </c>
    </row>
    <row r="253" spans="1:75" x14ac:dyDescent="0.3">
      <c r="A253" t="s">
        <v>1822</v>
      </c>
      <c r="C253" t="s">
        <v>1823</v>
      </c>
      <c r="E253" t="s">
        <v>411</v>
      </c>
      <c r="F253" s="4">
        <v>504682175</v>
      </c>
      <c r="M253" s="4">
        <v>25892677</v>
      </c>
      <c r="T253" s="4">
        <v>293590424</v>
      </c>
      <c r="AA253" s="4">
        <v>43093819</v>
      </c>
      <c r="AH253" s="5">
        <v>5.130491680234199E-2</v>
      </c>
      <c r="AL253" s="5">
        <f>IFERROR(Table2[[#This Row],[Resultat d''exploitation 2023 (Dhs)]]/Table2[[#This Row],[Charges personnel 2023]], "")</f>
        <v>0.6008443345436616</v>
      </c>
      <c r="AM253" s="5" t="str">
        <f>IFERROR(Table2[[#This Row],[Resultat d''exploitation 2022 (Dhs)]]/Table2[[#This Row],[Charges personnel 2022]], "")</f>
        <v/>
      </c>
      <c r="AN253" s="5" t="str">
        <f>IFERROR(Table2[[#This Row],[Resultat d''exploitation 2021 (Dhs)]]/Table2[[#This Row],[Charges personnel 2021]], "")</f>
        <v/>
      </c>
      <c r="AO253" s="5" t="str">
        <f>IFERROR(Table2[[#This Row],[Resultat d''exploitation 2020 (Dhs)]]/Table2[[#This Row],[Charges personnel 2020]], "")</f>
        <v/>
      </c>
      <c r="AP253" s="5">
        <v>8.5388034558581349E-2</v>
      </c>
      <c r="AT253">
        <v>87037000020</v>
      </c>
      <c r="AU253">
        <v>25635</v>
      </c>
      <c r="AV253" t="s">
        <v>412</v>
      </c>
      <c r="AW253" t="s">
        <v>1824</v>
      </c>
      <c r="AX253" t="s">
        <v>1825</v>
      </c>
      <c r="AY253" t="s">
        <v>82</v>
      </c>
      <c r="AZ253">
        <v>20000000</v>
      </c>
      <c r="BA253">
        <v>1993</v>
      </c>
      <c r="BB253">
        <v>32</v>
      </c>
      <c r="BC253" t="s">
        <v>1826</v>
      </c>
      <c r="BD253" t="s">
        <v>1827</v>
      </c>
      <c r="BE253" t="s">
        <v>11035</v>
      </c>
      <c r="BF253" t="s">
        <v>1828</v>
      </c>
      <c r="BG253" t="s">
        <v>1829</v>
      </c>
      <c r="BH253" t="s">
        <v>223</v>
      </c>
      <c r="BI253" t="s">
        <v>224</v>
      </c>
      <c r="BK253" t="s">
        <v>264</v>
      </c>
      <c r="BM253" t="s">
        <v>265</v>
      </c>
      <c r="BO253" t="s">
        <v>304</v>
      </c>
      <c r="BQ253" t="s">
        <v>212</v>
      </c>
      <c r="BS253" t="s">
        <v>266</v>
      </c>
      <c r="BU253" t="s">
        <v>214</v>
      </c>
      <c r="BV253" s="5"/>
      <c r="BW253" t="s">
        <v>267</v>
      </c>
    </row>
    <row r="254" spans="1:75" x14ac:dyDescent="0.3">
      <c r="A254" t="s">
        <v>1830</v>
      </c>
      <c r="C254" t="s">
        <v>1831</v>
      </c>
      <c r="E254" t="s">
        <v>78</v>
      </c>
      <c r="G254" s="4">
        <v>504287142</v>
      </c>
      <c r="N254" s="4">
        <v>10589224</v>
      </c>
      <c r="U254" s="4">
        <v>1611579</v>
      </c>
      <c r="AI254" s="5">
        <v>2.0998401739935699E-2</v>
      </c>
      <c r="AL254" s="5" t="str">
        <f>IFERROR(Table2[[#This Row],[Resultat d''exploitation 2023 (Dhs)]]/Table2[[#This Row],[Charges personnel 2023]], "")</f>
        <v/>
      </c>
      <c r="AM254" s="5" t="str">
        <f>IFERROR(Table2[[#This Row],[Resultat d''exploitation 2022 (Dhs)]]/Table2[[#This Row],[Charges personnel 2022]], "")</f>
        <v/>
      </c>
      <c r="AN254" s="5" t="str">
        <f>IFERROR(Table2[[#This Row],[Resultat d''exploitation 2021 (Dhs)]]/Table2[[#This Row],[Charges personnel 2021]], "")</f>
        <v/>
      </c>
      <c r="AO254" s="5" t="str">
        <f>IFERROR(Table2[[#This Row],[Resultat d''exploitation 2020 (Dhs)]]/Table2[[#This Row],[Charges personnel 2020]], "")</f>
        <v/>
      </c>
      <c r="AT254">
        <v>134824000065</v>
      </c>
      <c r="AU254">
        <v>53317</v>
      </c>
      <c r="AV254" t="s">
        <v>298</v>
      </c>
      <c r="AW254" t="s">
        <v>1832</v>
      </c>
      <c r="AX254" t="s">
        <v>1833</v>
      </c>
      <c r="AY254" t="s">
        <v>82</v>
      </c>
      <c r="AZ254">
        <v>25000000</v>
      </c>
      <c r="BA254">
        <v>1990</v>
      </c>
      <c r="BB254">
        <v>35</v>
      </c>
      <c r="BC254" t="s">
        <v>1834</v>
      </c>
      <c r="BD254" t="s">
        <v>1835</v>
      </c>
      <c r="BE254" t="s">
        <v>10979</v>
      </c>
      <c r="BG254" t="s">
        <v>1836</v>
      </c>
      <c r="BH254" t="s">
        <v>138</v>
      </c>
      <c r="BI254" t="s">
        <v>195</v>
      </c>
      <c r="BK254" t="s">
        <v>472</v>
      </c>
      <c r="BM254" t="s">
        <v>473</v>
      </c>
      <c r="BO254" t="s">
        <v>474</v>
      </c>
      <c r="BQ254" t="s">
        <v>236</v>
      </c>
      <c r="BS254" t="s">
        <v>476</v>
      </c>
      <c r="BU254" t="s">
        <v>238</v>
      </c>
      <c r="BV254" s="5"/>
      <c r="BW254" t="s">
        <v>478</v>
      </c>
    </row>
    <row r="255" spans="1:75" x14ac:dyDescent="0.3">
      <c r="A255" t="s">
        <v>1837</v>
      </c>
      <c r="B255" t="s">
        <v>1837</v>
      </c>
      <c r="C255" t="s">
        <v>1838</v>
      </c>
      <c r="E255" t="s">
        <v>411</v>
      </c>
      <c r="F255" s="4">
        <v>503606596</v>
      </c>
      <c r="G255" s="4">
        <v>554022657</v>
      </c>
      <c r="H255" s="4">
        <v>347158381</v>
      </c>
      <c r="J255" s="5">
        <v>-9.0999999999999998E-2</v>
      </c>
      <c r="K255" s="5">
        <v>0.5958786747539303</v>
      </c>
      <c r="M255" s="4">
        <v>17553267</v>
      </c>
      <c r="N255" s="4">
        <v>11510339</v>
      </c>
      <c r="O255" s="4">
        <v>8922981</v>
      </c>
      <c r="Q255" s="5">
        <v>0.52500000000000002</v>
      </c>
      <c r="R255" s="5">
        <v>0.28996565161351351</v>
      </c>
      <c r="T255" s="4">
        <v>14846683</v>
      </c>
      <c r="U255" s="4">
        <v>16178144</v>
      </c>
      <c r="V255" s="4">
        <v>12776856</v>
      </c>
      <c r="X255" s="5">
        <v>-8.2299999999999998E-2</v>
      </c>
      <c r="Y255" s="5">
        <v>0.26620696046038239</v>
      </c>
      <c r="AA255" s="4">
        <v>9016453</v>
      </c>
      <c r="AB255" s="4">
        <v>8265908</v>
      </c>
      <c r="AC255" s="4">
        <v>6780474</v>
      </c>
      <c r="AE255" s="5">
        <v>9.0800000000000006E-2</v>
      </c>
      <c r="AF255" s="5">
        <v>0.21907524459204469</v>
      </c>
      <c r="AH255" s="5">
        <v>3.4855117346397901E-2</v>
      </c>
      <c r="AI255" s="5">
        <v>2.0775935522795781E-2</v>
      </c>
      <c r="AJ255" s="5">
        <v>2.5702911087144401E-2</v>
      </c>
      <c r="AL255" s="5">
        <f>IFERROR(Table2[[#This Row],[Resultat d''exploitation 2023 (Dhs)]]/Table2[[#This Row],[Charges personnel 2023]], "")</f>
        <v>1.9468040259290433</v>
      </c>
      <c r="AM255" s="5">
        <f>IFERROR(Table2[[#This Row],[Resultat d''exploitation 2022 (Dhs)]]/Table2[[#This Row],[Charges personnel 2022]], "")</f>
        <v>1.3925075139960426</v>
      </c>
      <c r="AN255" s="5">
        <f>IFERROR(Table2[[#This Row],[Resultat d''exploitation 2021 (Dhs)]]/Table2[[#This Row],[Charges personnel 2021]], "")</f>
        <v>1.3159818915314769</v>
      </c>
      <c r="AO255" s="5" t="str">
        <f>IFERROR(Table2[[#This Row],[Resultat d''exploitation 2020 (Dhs)]]/Table2[[#This Row],[Charges personnel 2020]], "")</f>
        <v/>
      </c>
      <c r="AP255" s="5">
        <v>1.790376272196403E-2</v>
      </c>
      <c r="AQ255" s="5">
        <v>1.4919801375559989E-2</v>
      </c>
      <c r="AR255" s="5">
        <v>1.9531356208277739E-2</v>
      </c>
      <c r="AU255">
        <v>83701</v>
      </c>
      <c r="AV255" t="s">
        <v>92</v>
      </c>
      <c r="AW255" t="s">
        <v>1839</v>
      </c>
      <c r="AX255" t="s">
        <v>1840</v>
      </c>
      <c r="AY255" t="s">
        <v>122</v>
      </c>
      <c r="AZ255">
        <v>7000000</v>
      </c>
      <c r="BA255">
        <v>1996</v>
      </c>
      <c r="BB255">
        <v>29</v>
      </c>
      <c r="BC255" t="s">
        <v>1841</v>
      </c>
      <c r="BD255" t="s">
        <v>1842</v>
      </c>
      <c r="BE255" t="s">
        <v>10979</v>
      </c>
      <c r="BH255" t="s">
        <v>127</v>
      </c>
      <c r="BI255" t="s">
        <v>144</v>
      </c>
      <c r="BJ255" s="5">
        <v>0.2044308687584768</v>
      </c>
      <c r="BK255" t="s">
        <v>196</v>
      </c>
      <c r="BL255" s="5">
        <v>0.40256822347875909</v>
      </c>
      <c r="BM255" t="s">
        <v>197</v>
      </c>
      <c r="BN255" s="5">
        <v>7.7960178891150589E-2</v>
      </c>
      <c r="BO255" t="s">
        <v>177</v>
      </c>
      <c r="BP255" s="5">
        <v>0.1531553921511237</v>
      </c>
      <c r="BQ255" t="s">
        <v>329</v>
      </c>
      <c r="BR255" s="5">
        <v>0.1645070380208051</v>
      </c>
      <c r="BS255" t="s">
        <v>199</v>
      </c>
      <c r="BT255" s="5">
        <v>0.21628726971685469</v>
      </c>
      <c r="BU255" t="s">
        <v>330</v>
      </c>
      <c r="BV255" s="5">
        <v>-4.257237001921732E-2</v>
      </c>
      <c r="BW255" t="s">
        <v>201</v>
      </c>
    </row>
    <row r="256" spans="1:75" x14ac:dyDescent="0.3">
      <c r="A256" t="s">
        <v>1843</v>
      </c>
      <c r="C256" t="s">
        <v>1844</v>
      </c>
      <c r="E256" t="s">
        <v>241</v>
      </c>
      <c r="F256" s="4">
        <v>503300259</v>
      </c>
      <c r="G256" s="4">
        <v>295728455</v>
      </c>
      <c r="J256" s="5">
        <v>0.70189999999999997</v>
      </c>
      <c r="M256" s="4">
        <v>67339153</v>
      </c>
      <c r="N256" s="4">
        <v>40885945</v>
      </c>
      <c r="Q256" s="5">
        <v>0.64700000000000002</v>
      </c>
      <c r="AA256" s="4">
        <v>320342389</v>
      </c>
      <c r="AB256" s="4">
        <v>185512154</v>
      </c>
      <c r="AE256" s="5">
        <v>0.72680000000000011</v>
      </c>
      <c r="AH256" s="5">
        <v>0.13379518845032029</v>
      </c>
      <c r="AI256" s="5">
        <v>0.138255025205471</v>
      </c>
      <c r="AL256" s="5">
        <f>IFERROR(Table2[[#This Row],[Resultat d''exploitation 2023 (Dhs)]]/Table2[[#This Row],[Charges personnel 2023]], "")</f>
        <v>0.21020993571974642</v>
      </c>
      <c r="AM256" s="5">
        <f>IFERROR(Table2[[#This Row],[Resultat d''exploitation 2022 (Dhs)]]/Table2[[#This Row],[Charges personnel 2022]], "")</f>
        <v>0.22039496668234471</v>
      </c>
      <c r="AN256" s="5" t="str">
        <f>IFERROR(Table2[[#This Row],[Resultat d''exploitation 2021 (Dhs)]]/Table2[[#This Row],[Charges personnel 2021]], "")</f>
        <v/>
      </c>
      <c r="AO256" s="5" t="str">
        <f>IFERROR(Table2[[#This Row],[Resultat d''exploitation 2020 (Dhs)]]/Table2[[#This Row],[Charges personnel 2020]], "")</f>
        <v/>
      </c>
      <c r="AP256" s="5">
        <v>0.63648365617073921</v>
      </c>
      <c r="AQ256" s="5">
        <v>0.62730572883153901</v>
      </c>
      <c r="AT256">
        <v>20344000023</v>
      </c>
      <c r="AU256">
        <v>29809</v>
      </c>
      <c r="AV256" t="s">
        <v>494</v>
      </c>
      <c r="AW256" t="s">
        <v>1845</v>
      </c>
      <c r="AX256" t="s">
        <v>1846</v>
      </c>
      <c r="AY256" t="s">
        <v>122</v>
      </c>
      <c r="AZ256">
        <v>8200000</v>
      </c>
      <c r="BA256">
        <v>2008</v>
      </c>
      <c r="BB256">
        <v>17</v>
      </c>
      <c r="BC256" t="s">
        <v>1847</v>
      </c>
      <c r="BD256" t="s">
        <v>1848</v>
      </c>
      <c r="BE256" t="s">
        <v>11036</v>
      </c>
      <c r="BH256" t="s">
        <v>153</v>
      </c>
      <c r="BI256" t="s">
        <v>571</v>
      </c>
      <c r="BJ256" s="5">
        <v>0.7019000048541153</v>
      </c>
      <c r="BK256" t="s">
        <v>209</v>
      </c>
      <c r="BL256" s="5">
        <v>0.64700003876637813</v>
      </c>
      <c r="BM256" t="s">
        <v>210</v>
      </c>
      <c r="BO256" t="s">
        <v>235</v>
      </c>
      <c r="BP256" s="5">
        <v>0.72680000793910238</v>
      </c>
      <c r="BQ256" t="s">
        <v>405</v>
      </c>
      <c r="BR256" s="5">
        <v>-3.2258044498003957E-2</v>
      </c>
      <c r="BS256" t="s">
        <v>213</v>
      </c>
      <c r="BT256" s="5">
        <v>-4.6212629607272238E-2</v>
      </c>
      <c r="BU256" t="s">
        <v>406</v>
      </c>
      <c r="BV256" s="5">
        <v>1.4630708627985319E-2</v>
      </c>
      <c r="BW256" t="s">
        <v>407</v>
      </c>
    </row>
    <row r="257" spans="1:75" x14ac:dyDescent="0.3">
      <c r="A257" t="s">
        <v>1849</v>
      </c>
      <c r="B257" t="s">
        <v>1849</v>
      </c>
      <c r="C257" t="s">
        <v>1850</v>
      </c>
      <c r="E257" t="s">
        <v>411</v>
      </c>
      <c r="F257" s="4">
        <v>502558579</v>
      </c>
      <c r="G257" s="4">
        <v>460724769</v>
      </c>
      <c r="H257" s="4">
        <v>390909044</v>
      </c>
      <c r="I257" s="4">
        <v>353475941.76688671</v>
      </c>
      <c r="J257" s="5">
        <v>9.0800000000000006E-2</v>
      </c>
      <c r="K257" s="5">
        <v>0.1785983877108763</v>
      </c>
      <c r="L257" s="5">
        <v>0.10589999999999999</v>
      </c>
      <c r="M257" s="4">
        <v>9920378</v>
      </c>
      <c r="N257" s="4">
        <v>8427096</v>
      </c>
      <c r="O257" s="4">
        <v>6453072</v>
      </c>
      <c r="P257" s="4">
        <v>5483575.7987763435</v>
      </c>
      <c r="Q257" s="5">
        <v>0.1772</v>
      </c>
      <c r="R257" s="5">
        <v>0.30590453662999578</v>
      </c>
      <c r="S257" s="5">
        <v>0.17680000000000001</v>
      </c>
      <c r="T257" s="4">
        <v>79048327</v>
      </c>
      <c r="U257" s="4">
        <v>64199079</v>
      </c>
      <c r="V257" s="4">
        <v>58783376</v>
      </c>
      <c r="W257" s="4">
        <v>54028838.235294111</v>
      </c>
      <c r="X257" s="5">
        <v>0.23130000000000001</v>
      </c>
      <c r="Y257" s="5">
        <v>9.2129839565526103E-2</v>
      </c>
      <c r="Z257" s="5">
        <v>8.7999999999999995E-2</v>
      </c>
      <c r="AA257" s="4">
        <v>10580158</v>
      </c>
      <c r="AB257" s="4">
        <v>9131058</v>
      </c>
      <c r="AC257" s="4">
        <v>8491888</v>
      </c>
      <c r="AD257" s="4">
        <v>8313969.0620716652</v>
      </c>
      <c r="AE257" s="5">
        <v>0.15870000000000001</v>
      </c>
      <c r="AF257" s="5">
        <v>7.5268303114690155E-2</v>
      </c>
      <c r="AG257" s="5">
        <v>2.1399999999999999E-2</v>
      </c>
      <c r="AH257" s="5">
        <v>1.973974460796141E-2</v>
      </c>
      <c r="AI257" s="5">
        <v>1.8290954962744799E-2</v>
      </c>
      <c r="AJ257" s="5">
        <v>1.650786058559443E-2</v>
      </c>
      <c r="AK257" s="5">
        <v>1.5513292846370571E-2</v>
      </c>
      <c r="AL257" s="5">
        <f>IFERROR(Table2[[#This Row],[Resultat d''exploitation 2023 (Dhs)]]/Table2[[#This Row],[Charges personnel 2023]], "")</f>
        <v>0.93763987267486937</v>
      </c>
      <c r="AM257" s="5">
        <f>IFERROR(Table2[[#This Row],[Resultat d''exploitation 2022 (Dhs)]]/Table2[[#This Row],[Charges personnel 2022]], "")</f>
        <v>0.92290466230747847</v>
      </c>
      <c r="AN257" s="5">
        <f>IFERROR(Table2[[#This Row],[Resultat d''exploitation 2021 (Dhs)]]/Table2[[#This Row],[Charges personnel 2021]], "")</f>
        <v>0.7599101636762049</v>
      </c>
      <c r="AO257" s="5">
        <f>IFERROR(Table2[[#This Row],[Resultat d''exploitation 2020 (Dhs)]]/Table2[[#This Row],[Charges personnel 2020]], "")</f>
        <v>0.65956172771828336</v>
      </c>
      <c r="AP257" s="5">
        <v>2.1052586588119909E-2</v>
      </c>
      <c r="AQ257" s="5">
        <v>1.981889973013368E-2</v>
      </c>
      <c r="AR257" s="5">
        <v>2.172343702541709E-2</v>
      </c>
      <c r="AS257" s="5">
        <v>2.352060799530914E-2</v>
      </c>
      <c r="AT257">
        <v>1650541000006</v>
      </c>
      <c r="AU257">
        <v>102407</v>
      </c>
      <c r="AV257" t="s">
        <v>92</v>
      </c>
      <c r="AW257" t="s">
        <v>1851</v>
      </c>
      <c r="AX257" t="s">
        <v>1852</v>
      </c>
      <c r="AY257" t="s">
        <v>82</v>
      </c>
      <c r="AZ257">
        <v>5000000</v>
      </c>
      <c r="BA257">
        <v>2002</v>
      </c>
      <c r="BB257">
        <v>23</v>
      </c>
      <c r="BC257" t="s">
        <v>1853</v>
      </c>
      <c r="BD257" t="s">
        <v>1854</v>
      </c>
      <c r="BE257" t="s">
        <v>10979</v>
      </c>
      <c r="BH257" t="s">
        <v>127</v>
      </c>
      <c r="BI257" t="s">
        <v>178</v>
      </c>
      <c r="BJ257" s="5">
        <v>0.1244555101228841</v>
      </c>
      <c r="BL257" s="5">
        <v>0.2184885611707568</v>
      </c>
      <c r="BN257" s="5">
        <v>0.1352434841431476</v>
      </c>
      <c r="BP257" s="5">
        <v>8.3663842835896896E-2</v>
      </c>
      <c r="BR257" s="5">
        <v>8.3625408209877961E-2</v>
      </c>
      <c r="BT257" s="5">
        <v>0.1244156287267368</v>
      </c>
      <c r="BV257" s="5">
        <v>-3.6276817463884559E-2</v>
      </c>
    </row>
    <row r="258" spans="1:75" x14ac:dyDescent="0.3">
      <c r="A258" t="s">
        <v>1855</v>
      </c>
      <c r="B258" t="s">
        <v>1855</v>
      </c>
      <c r="C258" t="s">
        <v>1856</v>
      </c>
      <c r="E258" t="s">
        <v>411</v>
      </c>
      <c r="F258" s="4">
        <v>502396798</v>
      </c>
      <c r="G258" s="4">
        <v>344839589</v>
      </c>
      <c r="H258" s="4">
        <v>218877651</v>
      </c>
      <c r="I258" s="4">
        <v>167863832.34910649</v>
      </c>
      <c r="J258" s="5">
        <v>0.45689999999999997</v>
      </c>
      <c r="K258" s="5">
        <v>0.57549017647306533</v>
      </c>
      <c r="L258" s="5">
        <v>0.3039</v>
      </c>
      <c r="M258" s="4">
        <v>5539100</v>
      </c>
      <c r="N258" s="4">
        <v>5666018</v>
      </c>
      <c r="O258" s="4">
        <v>4229347</v>
      </c>
      <c r="P258" s="4">
        <v>4402359.7376912665</v>
      </c>
      <c r="Q258" s="5">
        <v>-2.24E-2</v>
      </c>
      <c r="R258" s="5">
        <v>0.3396909735710974</v>
      </c>
      <c r="S258" s="5">
        <v>-3.9300000000000002E-2</v>
      </c>
      <c r="T258" s="4">
        <v>8776644</v>
      </c>
      <c r="U258" s="4">
        <v>26113192</v>
      </c>
      <c r="V258" s="4">
        <v>0</v>
      </c>
      <c r="X258" s="5">
        <v>-0.66390000000000005</v>
      </c>
      <c r="AA258" s="4">
        <v>1604440</v>
      </c>
      <c r="AB258" s="4">
        <v>1464038</v>
      </c>
      <c r="AC258" s="4">
        <v>1420654</v>
      </c>
      <c r="AD258" s="4">
        <v>1112493.343774471</v>
      </c>
      <c r="AE258" s="5">
        <v>9.5899999999999999E-2</v>
      </c>
      <c r="AF258" s="5">
        <v>3.0538047969456319E-2</v>
      </c>
      <c r="AG258" s="5">
        <v>0.27700000000000002</v>
      </c>
      <c r="AH258" s="5">
        <v>1.102534893146353E-2</v>
      </c>
      <c r="AI258" s="5">
        <v>1.6430880272276391E-2</v>
      </c>
      <c r="AJ258" s="5">
        <v>1.932288189624257E-2</v>
      </c>
      <c r="AK258" s="5">
        <v>2.622577881181502E-2</v>
      </c>
      <c r="AL258" s="5">
        <f>IFERROR(Table2[[#This Row],[Resultat d''exploitation 2023 (Dhs)]]/Table2[[#This Row],[Charges personnel 2023]], "")</f>
        <v>3.4523572087457306</v>
      </c>
      <c r="AM258" s="5">
        <f>IFERROR(Table2[[#This Row],[Resultat d''exploitation 2022 (Dhs)]]/Table2[[#This Row],[Charges personnel 2022]], "")</f>
        <v>3.8701304201120461</v>
      </c>
      <c r="AN258" s="5">
        <f>IFERROR(Table2[[#This Row],[Resultat d''exploitation 2021 (Dhs)]]/Table2[[#This Row],[Charges personnel 2021]], "")</f>
        <v>2.9770422636335097</v>
      </c>
      <c r="AO258" s="5">
        <f>IFERROR(Table2[[#This Row],[Resultat d''exploitation 2020 (Dhs)]]/Table2[[#This Row],[Charges personnel 2020]], "")</f>
        <v>3.9572009687311263</v>
      </c>
      <c r="AP258" s="5">
        <v>3.1935713093458051E-3</v>
      </c>
      <c r="AQ258" s="5">
        <v>4.2455624200387274E-3</v>
      </c>
      <c r="AR258" s="5">
        <v>6.490630694862492E-3</v>
      </c>
      <c r="AS258" s="5">
        <v>6.6273558050361798E-3</v>
      </c>
      <c r="AT258">
        <v>38274000040</v>
      </c>
      <c r="AU258">
        <v>180435</v>
      </c>
      <c r="AV258" t="s">
        <v>92</v>
      </c>
      <c r="AW258" t="s">
        <v>1857</v>
      </c>
      <c r="AX258" t="s">
        <v>1858</v>
      </c>
      <c r="AY258" t="s">
        <v>122</v>
      </c>
      <c r="AZ258">
        <v>5000000</v>
      </c>
      <c r="BA258">
        <v>2008</v>
      </c>
      <c r="BB258">
        <v>17</v>
      </c>
      <c r="BC258" t="s">
        <v>1859</v>
      </c>
      <c r="BD258" t="s">
        <v>1860</v>
      </c>
      <c r="BE258" t="s">
        <v>1861</v>
      </c>
      <c r="BH258" t="s">
        <v>138</v>
      </c>
      <c r="BI258" t="s">
        <v>602</v>
      </c>
      <c r="BJ258" s="5">
        <v>0.44110815670580772</v>
      </c>
      <c r="BL258" s="5">
        <v>7.9571040124843506E-2</v>
      </c>
      <c r="BO258" t="s">
        <v>88</v>
      </c>
      <c r="BP258" s="5">
        <v>0.1298185124512139</v>
      </c>
      <c r="BR258" s="5">
        <v>-0.25087438087047731</v>
      </c>
      <c r="BT258" s="5">
        <v>-4.4473932558739437E-2</v>
      </c>
      <c r="BV258" s="5">
        <v>-0.21600713506900329</v>
      </c>
    </row>
    <row r="259" spans="1:75" x14ac:dyDescent="0.3">
      <c r="A259" t="s">
        <v>1862</v>
      </c>
      <c r="B259" t="s">
        <v>1862</v>
      </c>
      <c r="C259" t="s">
        <v>1863</v>
      </c>
      <c r="E259" t="s">
        <v>411</v>
      </c>
      <c r="F259" s="4">
        <v>501985908</v>
      </c>
      <c r="G259" s="4">
        <v>442590290</v>
      </c>
      <c r="H259" s="4">
        <v>418784788</v>
      </c>
      <c r="I259" s="4">
        <v>335484088.76071459</v>
      </c>
      <c r="J259" s="5">
        <v>0.13420000000000001</v>
      </c>
      <c r="K259" s="5">
        <v>5.68442376182966E-2</v>
      </c>
      <c r="L259" s="5">
        <v>0.24829999999999999</v>
      </c>
      <c r="M259" s="4">
        <v>37145164</v>
      </c>
      <c r="N259" s="4">
        <v>6196644</v>
      </c>
      <c r="O259" s="4">
        <v>16114321</v>
      </c>
      <c r="P259" s="4">
        <v>616563.58926678833</v>
      </c>
      <c r="Q259" s="5">
        <v>4.9943999999999997</v>
      </c>
      <c r="R259" s="5">
        <v>-0.6154573314010563</v>
      </c>
      <c r="S259" s="5">
        <v>25.1357</v>
      </c>
      <c r="T259" s="4">
        <v>85417741</v>
      </c>
      <c r="U259" s="4">
        <v>113693253</v>
      </c>
      <c r="V259" s="4">
        <v>86604347</v>
      </c>
      <c r="W259" s="4">
        <v>66074881.361104757</v>
      </c>
      <c r="X259" s="5">
        <v>-0.2487</v>
      </c>
      <c r="Y259" s="5">
        <v>0.31278921830563539</v>
      </c>
      <c r="Z259" s="5">
        <v>0.31069999999999998</v>
      </c>
      <c r="AA259" s="4">
        <v>49885036</v>
      </c>
      <c r="AB259" s="4">
        <v>47181534</v>
      </c>
      <c r="AC259" s="4">
        <v>49020246</v>
      </c>
      <c r="AD259" s="4">
        <v>56106496.50909923</v>
      </c>
      <c r="AE259" s="5">
        <v>5.7299999999999997E-2</v>
      </c>
      <c r="AF259" s="5">
        <v>-3.7509236489755682E-2</v>
      </c>
      <c r="AG259" s="5">
        <v>-0.1263</v>
      </c>
      <c r="AH259" s="5">
        <v>7.3996427804104814E-2</v>
      </c>
      <c r="AI259" s="5">
        <v>1.400085844630708E-2</v>
      </c>
      <c r="AJ259" s="5">
        <v>3.8478763942113393E-2</v>
      </c>
      <c r="AK259" s="5">
        <v>1.837832582595459E-3</v>
      </c>
      <c r="AL259" s="5">
        <f>IFERROR(Table2[[#This Row],[Resultat d''exploitation 2023 (Dhs)]]/Table2[[#This Row],[Charges personnel 2023]], "")</f>
        <v>0.74461535920310851</v>
      </c>
      <c r="AM259" s="5">
        <f>IFERROR(Table2[[#This Row],[Resultat d''exploitation 2022 (Dhs)]]/Table2[[#This Row],[Charges personnel 2022]], "")</f>
        <v>0.13133621301927148</v>
      </c>
      <c r="AN259" s="5">
        <f>IFERROR(Table2[[#This Row],[Resultat d''exploitation 2021 (Dhs)]]/Table2[[#This Row],[Charges personnel 2021]], "")</f>
        <v>0.32872786888911165</v>
      </c>
      <c r="AO259" s="5">
        <f>IFERROR(Table2[[#This Row],[Resultat d''exploitation 2020 (Dhs)]]/Table2[[#This Row],[Charges personnel 2020]], "")</f>
        <v>1.0989165740669538E-2</v>
      </c>
      <c r="AP259" s="5">
        <v>9.9375371310224114E-2</v>
      </c>
      <c r="AQ259" s="5">
        <v>0.1066031837255173</v>
      </c>
      <c r="AR259" s="5">
        <v>0.1170535497101198</v>
      </c>
      <c r="AS259" s="5">
        <v>0.16724040986968361</v>
      </c>
      <c r="AT259">
        <v>1534799000088</v>
      </c>
      <c r="AU259">
        <v>20157</v>
      </c>
      <c r="AV259" t="s">
        <v>218</v>
      </c>
      <c r="AW259" t="s">
        <v>1864</v>
      </c>
      <c r="AX259" t="s">
        <v>1865</v>
      </c>
      <c r="AY259" t="s">
        <v>82</v>
      </c>
      <c r="AZ259">
        <v>111000000</v>
      </c>
      <c r="BA259">
        <v>2006</v>
      </c>
      <c r="BB259">
        <v>19</v>
      </c>
      <c r="BC259" t="s">
        <v>1866</v>
      </c>
      <c r="BD259" t="s">
        <v>1867</v>
      </c>
      <c r="BE259" t="s">
        <v>1868</v>
      </c>
      <c r="BF259" t="s">
        <v>1869</v>
      </c>
      <c r="BG259" t="s">
        <v>1870</v>
      </c>
      <c r="BH259" t="s">
        <v>223</v>
      </c>
      <c r="BI259" t="s">
        <v>331</v>
      </c>
      <c r="BJ259" s="5">
        <v>0.14377306773606821</v>
      </c>
      <c r="BL259" s="5">
        <v>2.9201991964722041</v>
      </c>
      <c r="BN259" s="5">
        <v>8.9357839726370125E-2</v>
      </c>
      <c r="BP259" s="5">
        <v>-3.841935504921945E-2</v>
      </c>
      <c r="BR259" s="5">
        <v>2.4274274391087611</v>
      </c>
      <c r="BT259" s="5">
        <v>3.07682831082032</v>
      </c>
      <c r="BV259" s="5">
        <v>-0.15929070890426811</v>
      </c>
    </row>
    <row r="260" spans="1:75" x14ac:dyDescent="0.3">
      <c r="A260" t="s">
        <v>1871</v>
      </c>
      <c r="F260" s="4">
        <v>501345107</v>
      </c>
      <c r="M260" s="4">
        <v>67424414</v>
      </c>
      <c r="T260" s="4">
        <v>407592456</v>
      </c>
      <c r="AH260" s="5">
        <v>0.1344870291114659</v>
      </c>
      <c r="AL260" s="5" t="str">
        <f>IFERROR(Table2[[#This Row],[Resultat d''exploitation 2023 (Dhs)]]/Table2[[#This Row],[Charges personnel 2023]], "")</f>
        <v/>
      </c>
      <c r="AM260" s="5" t="str">
        <f>IFERROR(Table2[[#This Row],[Resultat d''exploitation 2022 (Dhs)]]/Table2[[#This Row],[Charges personnel 2022]], "")</f>
        <v/>
      </c>
      <c r="AN260" s="5" t="str">
        <f>IFERROR(Table2[[#This Row],[Resultat d''exploitation 2021 (Dhs)]]/Table2[[#This Row],[Charges personnel 2021]], "")</f>
        <v/>
      </c>
      <c r="AO260" s="5" t="str">
        <f>IFERROR(Table2[[#This Row],[Resultat d''exploitation 2020 (Dhs)]]/Table2[[#This Row],[Charges personnel 2020]], "")</f>
        <v/>
      </c>
      <c r="AP260" s="5">
        <v>0</v>
      </c>
      <c r="BE260" t="s">
        <v>10979</v>
      </c>
      <c r="BH260"/>
      <c r="BK260" t="s">
        <v>264</v>
      </c>
      <c r="BM260" t="s">
        <v>265</v>
      </c>
      <c r="BO260" t="s">
        <v>304</v>
      </c>
      <c r="BQ260" t="s">
        <v>236</v>
      </c>
      <c r="BS260" t="s">
        <v>266</v>
      </c>
      <c r="BU260" t="s">
        <v>238</v>
      </c>
      <c r="BV260" s="5"/>
      <c r="BW260" t="s">
        <v>267</v>
      </c>
    </row>
    <row r="261" spans="1:75" x14ac:dyDescent="0.3">
      <c r="A261" t="s">
        <v>1872</v>
      </c>
      <c r="B261" t="s">
        <v>1872</v>
      </c>
      <c r="G261" s="4">
        <v>5619461243</v>
      </c>
      <c r="H261" s="4">
        <v>3344433552</v>
      </c>
      <c r="K261" s="5">
        <v>0.68024305330853829</v>
      </c>
      <c r="N261" s="4">
        <v>1904545427</v>
      </c>
      <c r="O261" s="4">
        <v>1507399177</v>
      </c>
      <c r="R261" s="5">
        <v>0.26346455276059899</v>
      </c>
      <c r="U261" s="4">
        <v>1060537559</v>
      </c>
      <c r="V261" s="4">
        <v>453058350</v>
      </c>
      <c r="Y261" s="5">
        <v>1.3408409954258651</v>
      </c>
      <c r="AB261" s="4">
        <v>75635517</v>
      </c>
      <c r="AC261" s="4">
        <v>76086770</v>
      </c>
      <c r="AE261" s="5">
        <v>-5.8999999999999999E-3</v>
      </c>
      <c r="AF261" s="5">
        <v>-5.9307682531404603E-3</v>
      </c>
      <c r="AI261" s="5">
        <v>0.3389195769207301</v>
      </c>
      <c r="AJ261" s="5">
        <v>0.4507188298295125</v>
      </c>
      <c r="AL261" s="5" t="str">
        <f>IFERROR(Table2[[#This Row],[Resultat d''exploitation 2023 (Dhs)]]/Table2[[#This Row],[Charges personnel 2023]], "")</f>
        <v/>
      </c>
      <c r="AM261" s="5">
        <f>IFERROR(Table2[[#This Row],[Resultat d''exploitation 2022 (Dhs)]]/Table2[[#This Row],[Charges personnel 2022]], "")</f>
        <v>25.180569956307696</v>
      </c>
      <c r="AN261" s="5">
        <f>IFERROR(Table2[[#This Row],[Resultat d''exploitation 2021 (Dhs)]]/Table2[[#This Row],[Charges personnel 2021]], "")</f>
        <v>19.811580607246174</v>
      </c>
      <c r="AO261" s="5" t="str">
        <f>IFERROR(Table2[[#This Row],[Resultat d''exploitation 2020 (Dhs)]]/Table2[[#This Row],[Charges personnel 2020]], "")</f>
        <v/>
      </c>
      <c r="AQ261" s="5">
        <v>1.3459567337387899E-2</v>
      </c>
      <c r="AR261" s="5">
        <v>2.2750271104803221E-2</v>
      </c>
      <c r="BE261" t="s">
        <v>10979</v>
      </c>
      <c r="BH261"/>
      <c r="BJ261" s="5">
        <v>0.68024305330853818</v>
      </c>
      <c r="BK261" t="s">
        <v>111</v>
      </c>
      <c r="BL261" s="5">
        <v>0.26346455276059899</v>
      </c>
      <c r="BM261" t="s">
        <v>112</v>
      </c>
      <c r="BN261" s="5">
        <v>1.3408409954258651</v>
      </c>
      <c r="BO261" t="s">
        <v>113</v>
      </c>
      <c r="BP261" s="5">
        <v>-5.9307682531404282E-3</v>
      </c>
      <c r="BQ261" t="s">
        <v>114</v>
      </c>
      <c r="BR261" s="5">
        <v>-0.2480465547691256</v>
      </c>
      <c r="BS261" t="s">
        <v>115</v>
      </c>
      <c r="BT261" s="5">
        <v>0.2710025744789788</v>
      </c>
      <c r="BU261" t="s">
        <v>116</v>
      </c>
      <c r="BV261" s="5">
        <v>-0.40837771667054079</v>
      </c>
      <c r="BW261" t="s">
        <v>117</v>
      </c>
    </row>
    <row r="262" spans="1:75" x14ac:dyDescent="0.3">
      <c r="A262" t="s">
        <v>1873</v>
      </c>
      <c r="B262" t="s">
        <v>1873</v>
      </c>
      <c r="C262" t="s">
        <v>1874</v>
      </c>
      <c r="E262" t="s">
        <v>102</v>
      </c>
      <c r="G262" s="4">
        <v>5520084496</v>
      </c>
      <c r="H262" s="4">
        <v>4575218871</v>
      </c>
      <c r="K262" s="5">
        <v>0.2065181255019351</v>
      </c>
      <c r="N262" s="4">
        <v>520116311</v>
      </c>
      <c r="O262" s="4">
        <v>1325621948</v>
      </c>
      <c r="R262" s="5">
        <v>-0.60764355796559277</v>
      </c>
      <c r="U262" s="4">
        <v>240504440</v>
      </c>
      <c r="V262" s="4">
        <v>165680223</v>
      </c>
      <c r="Y262" s="5">
        <v>0.4516182779401498</v>
      </c>
      <c r="AI262" s="5">
        <v>9.4222527096621461E-2</v>
      </c>
      <c r="AJ262" s="5">
        <v>0.28973956992581218</v>
      </c>
      <c r="AL262" s="5" t="str">
        <f>IFERROR(Table2[[#This Row],[Resultat d''exploitation 2023 (Dhs)]]/Table2[[#This Row],[Charges personnel 2023]], "")</f>
        <v/>
      </c>
      <c r="AM262" s="5" t="str">
        <f>IFERROR(Table2[[#This Row],[Resultat d''exploitation 2022 (Dhs)]]/Table2[[#This Row],[Charges personnel 2022]], "")</f>
        <v/>
      </c>
      <c r="AN262" s="5" t="str">
        <f>IFERROR(Table2[[#This Row],[Resultat d''exploitation 2021 (Dhs)]]/Table2[[#This Row],[Charges personnel 2021]], "")</f>
        <v/>
      </c>
      <c r="AO262" s="5" t="str">
        <f>IFERROR(Table2[[#This Row],[Resultat d''exploitation 2020 (Dhs)]]/Table2[[#This Row],[Charges personnel 2020]], "")</f>
        <v/>
      </c>
      <c r="AU262">
        <v>90425</v>
      </c>
      <c r="AV262" t="s">
        <v>1875</v>
      </c>
      <c r="AW262" t="s">
        <v>1876</v>
      </c>
      <c r="AX262" t="s">
        <v>1877</v>
      </c>
      <c r="AY262" t="s">
        <v>1672</v>
      </c>
      <c r="AZ262">
        <v>0</v>
      </c>
      <c r="BA262">
        <v>1997</v>
      </c>
      <c r="BB262">
        <v>28</v>
      </c>
      <c r="BC262" t="s">
        <v>1878</v>
      </c>
      <c r="BD262" t="s">
        <v>1879</v>
      </c>
      <c r="BE262" t="s">
        <v>1880</v>
      </c>
      <c r="BG262" t="s">
        <v>1881</v>
      </c>
      <c r="BH262" t="s">
        <v>86</v>
      </c>
      <c r="BI262" t="s">
        <v>331</v>
      </c>
      <c r="BJ262" s="5">
        <v>0.20651812550193499</v>
      </c>
      <c r="BK262" t="s">
        <v>111</v>
      </c>
      <c r="BL262" s="5">
        <v>-0.60764355796559277</v>
      </c>
      <c r="BM262" t="s">
        <v>112</v>
      </c>
      <c r="BN262" s="5">
        <v>0.45161827794014991</v>
      </c>
      <c r="BO262" t="s">
        <v>113</v>
      </c>
      <c r="BQ262" t="s">
        <v>1882</v>
      </c>
      <c r="BR262" s="5">
        <v>-0.67480269567340367</v>
      </c>
      <c r="BS262" t="s">
        <v>115</v>
      </c>
      <c r="BU262" t="s">
        <v>238</v>
      </c>
      <c r="BV262" s="5"/>
      <c r="BW262" t="s">
        <v>1883</v>
      </c>
    </row>
    <row r="263" spans="1:75" x14ac:dyDescent="0.3">
      <c r="A263" t="s">
        <v>1884</v>
      </c>
      <c r="C263" t="s">
        <v>1885</v>
      </c>
      <c r="E263" t="s">
        <v>102</v>
      </c>
      <c r="F263" s="4">
        <v>5471669673</v>
      </c>
      <c r="G263" s="4">
        <v>3321598781</v>
      </c>
      <c r="J263" s="5">
        <v>0.64729999999999999</v>
      </c>
      <c r="M263" s="4">
        <v>112304183</v>
      </c>
      <c r="N263" s="4">
        <v>65338714</v>
      </c>
      <c r="Q263" s="5">
        <v>0.71879999999999999</v>
      </c>
      <c r="T263" s="4">
        <v>440300392</v>
      </c>
      <c r="U263" s="4">
        <v>440697019</v>
      </c>
      <c r="X263" s="5">
        <v>-8.9999999999999998E-4</v>
      </c>
      <c r="AA263" s="4">
        <v>769274166</v>
      </c>
      <c r="AB263" s="4">
        <v>645960337</v>
      </c>
      <c r="AE263" s="5">
        <v>0.19089999999999999</v>
      </c>
      <c r="AH263" s="5">
        <v>2.0524664263664519E-2</v>
      </c>
      <c r="AI263" s="5">
        <v>1.9670862830798951E-2</v>
      </c>
      <c r="AL263" s="5">
        <f>IFERROR(Table2[[#This Row],[Resultat d''exploitation 2023 (Dhs)]]/Table2[[#This Row],[Charges personnel 2023]], "")</f>
        <v>0.14598720191521419</v>
      </c>
      <c r="AM263" s="5">
        <f>IFERROR(Table2[[#This Row],[Resultat d''exploitation 2022 (Dhs)]]/Table2[[#This Row],[Charges personnel 2022]], "")</f>
        <v>0.10114973049808165</v>
      </c>
      <c r="AN263" s="5" t="str">
        <f>IFERROR(Table2[[#This Row],[Resultat d''exploitation 2021 (Dhs)]]/Table2[[#This Row],[Charges personnel 2021]], "")</f>
        <v/>
      </c>
      <c r="AO263" s="5" t="str">
        <f>IFERROR(Table2[[#This Row],[Resultat d''exploitation 2020 (Dhs)]]/Table2[[#This Row],[Charges personnel 2020]], "")</f>
        <v/>
      </c>
      <c r="AP263" s="5">
        <v>0.1405922162655377</v>
      </c>
      <c r="AQ263" s="5">
        <v>0.19447271617962461</v>
      </c>
      <c r="AT263">
        <v>66094000068</v>
      </c>
      <c r="AU263">
        <v>20521</v>
      </c>
      <c r="AV263" t="s">
        <v>218</v>
      </c>
      <c r="AW263" t="s">
        <v>1886</v>
      </c>
      <c r="AX263" t="s">
        <v>1887</v>
      </c>
      <c r="AY263" t="s">
        <v>82</v>
      </c>
      <c r="AZ263">
        <v>86025400</v>
      </c>
      <c r="BA263">
        <v>2000</v>
      </c>
      <c r="BB263">
        <v>25</v>
      </c>
      <c r="BC263" t="s">
        <v>1888</v>
      </c>
      <c r="BD263" t="s">
        <v>1889</v>
      </c>
      <c r="BE263" t="s">
        <v>11037</v>
      </c>
      <c r="BH263" t="s">
        <v>97</v>
      </c>
      <c r="BI263" t="s">
        <v>602</v>
      </c>
      <c r="BJ263" s="5">
        <v>0.64730000031873214</v>
      </c>
      <c r="BK263" t="s">
        <v>209</v>
      </c>
      <c r="BL263" s="5">
        <v>0.71880002107173402</v>
      </c>
      <c r="BM263" t="s">
        <v>210</v>
      </c>
      <c r="BN263" s="5">
        <v>-8.9999928045803035E-4</v>
      </c>
      <c r="BO263" t="s">
        <v>211</v>
      </c>
      <c r="BP263" s="5">
        <v>0.19090000103210669</v>
      </c>
      <c r="BQ263" t="s">
        <v>405</v>
      </c>
      <c r="BR263" s="5">
        <v>4.3404371237277577E-2</v>
      </c>
      <c r="BS263" t="s">
        <v>213</v>
      </c>
      <c r="BT263" s="5">
        <v>0.44327820940642942</v>
      </c>
      <c r="BU263" t="s">
        <v>406</v>
      </c>
      <c r="BV263" s="5">
        <v>-0.2770594300967143</v>
      </c>
      <c r="BW263" t="s">
        <v>407</v>
      </c>
    </row>
    <row r="264" spans="1:75" x14ac:dyDescent="0.3">
      <c r="A264" t="s">
        <v>1890</v>
      </c>
      <c r="B264" t="s">
        <v>1890</v>
      </c>
      <c r="E264" t="s">
        <v>102</v>
      </c>
      <c r="F264" s="4">
        <v>5466013081</v>
      </c>
      <c r="G264" s="4">
        <v>7279282302</v>
      </c>
      <c r="H264" s="4">
        <v>5351129591</v>
      </c>
      <c r="I264" s="4">
        <v>2534879010.4216008</v>
      </c>
      <c r="J264" s="5">
        <v>-0.24909999999999999</v>
      </c>
      <c r="K264" s="5">
        <v>0.36032629713227959</v>
      </c>
      <c r="L264" s="5">
        <v>1.111</v>
      </c>
      <c r="M264" s="4">
        <v>-215776201</v>
      </c>
      <c r="N264" s="4">
        <v>352287675</v>
      </c>
      <c r="O264" s="4">
        <v>331164446</v>
      </c>
      <c r="P264" s="4">
        <v>214443078.4174059</v>
      </c>
      <c r="Q264" s="5">
        <v>-1.6125</v>
      </c>
      <c r="R264" s="5">
        <v>6.3784712565430404E-2</v>
      </c>
      <c r="S264" s="5">
        <v>0.54430000000000001</v>
      </c>
      <c r="T264" s="4">
        <v>318446961</v>
      </c>
      <c r="U264" s="4">
        <v>1209904867</v>
      </c>
      <c r="V264" s="4">
        <v>391320484</v>
      </c>
      <c r="W264" s="4">
        <v>432828762.30505472</v>
      </c>
      <c r="X264" s="5">
        <v>-0.73680000000000012</v>
      </c>
      <c r="Y264" s="5">
        <v>2.091851606214409</v>
      </c>
      <c r="Z264" s="5">
        <v>-9.5899999999999999E-2</v>
      </c>
      <c r="AG264" s="5">
        <v>-1</v>
      </c>
      <c r="AH264" s="5">
        <v>-3.947597596318303E-2</v>
      </c>
      <c r="AI264" s="5">
        <v>4.8395935256310647E-2</v>
      </c>
      <c r="AJ264" s="5">
        <v>6.1886829755904517E-2</v>
      </c>
      <c r="AK264" s="5">
        <v>8.4596967956170721E-2</v>
      </c>
      <c r="AL264" s="5" t="str">
        <f>IFERROR(Table2[[#This Row],[Resultat d''exploitation 2023 (Dhs)]]/Table2[[#This Row],[Charges personnel 2023]], "")</f>
        <v/>
      </c>
      <c r="AM264" s="5" t="str">
        <f>IFERROR(Table2[[#This Row],[Resultat d''exploitation 2022 (Dhs)]]/Table2[[#This Row],[Charges personnel 2022]], "")</f>
        <v/>
      </c>
      <c r="AN264" s="5" t="str">
        <f>IFERROR(Table2[[#This Row],[Resultat d''exploitation 2021 (Dhs)]]/Table2[[#This Row],[Charges personnel 2021]], "")</f>
        <v/>
      </c>
      <c r="AO264" s="5" t="str">
        <f>IFERROR(Table2[[#This Row],[Resultat d''exploitation 2020 (Dhs)]]/Table2[[#This Row],[Charges personnel 2020]], "")</f>
        <v/>
      </c>
      <c r="AP264" s="5">
        <v>0</v>
      </c>
      <c r="BE264" t="s">
        <v>10979</v>
      </c>
      <c r="BH264"/>
      <c r="BJ264" s="5">
        <v>0.2919265115450842</v>
      </c>
      <c r="BM264" t="s">
        <v>87</v>
      </c>
      <c r="BN264" s="5">
        <v>-9.7237178307335248E-2</v>
      </c>
      <c r="BQ264" t="s">
        <v>1882</v>
      </c>
      <c r="BS264" t="s">
        <v>87</v>
      </c>
      <c r="BU264" t="s">
        <v>238</v>
      </c>
      <c r="BV264" s="5"/>
      <c r="BW264" t="s">
        <v>87</v>
      </c>
    </row>
    <row r="265" spans="1:75" x14ac:dyDescent="0.3">
      <c r="A265" t="s">
        <v>1891</v>
      </c>
      <c r="B265" t="s">
        <v>1891</v>
      </c>
      <c r="C265" t="s">
        <v>1892</v>
      </c>
      <c r="E265" t="s">
        <v>102</v>
      </c>
      <c r="F265" s="4">
        <v>5378371575</v>
      </c>
      <c r="G265" s="4">
        <v>4648951140</v>
      </c>
      <c r="H265" s="4">
        <v>3738901244</v>
      </c>
      <c r="I265" s="4">
        <v>3658416090.0195689</v>
      </c>
      <c r="J265" s="5">
        <v>0.15690000000000001</v>
      </c>
      <c r="K265" s="5">
        <v>0.24340035657812631</v>
      </c>
      <c r="L265" s="5">
        <v>2.1999999999999999E-2</v>
      </c>
      <c r="M265" s="4">
        <v>271775480</v>
      </c>
      <c r="N265" s="4">
        <v>194835099</v>
      </c>
      <c r="O265" s="4">
        <v>97744352</v>
      </c>
      <c r="P265" s="4">
        <v>73541759.085095182</v>
      </c>
      <c r="Q265" s="5">
        <v>0.39489999999999997</v>
      </c>
      <c r="R265" s="5">
        <v>0.99331311746790241</v>
      </c>
      <c r="S265" s="5">
        <v>0.3291</v>
      </c>
      <c r="T265" s="4">
        <v>747841765</v>
      </c>
      <c r="U265" s="4">
        <v>684460703</v>
      </c>
      <c r="V265" s="4">
        <v>563798727</v>
      </c>
      <c r="W265" s="4">
        <v>459381346.85895872</v>
      </c>
      <c r="X265" s="5">
        <v>9.2600000000000002E-2</v>
      </c>
      <c r="Y265" s="5">
        <v>0.21401604902878749</v>
      </c>
      <c r="Z265" s="5">
        <v>0.2273</v>
      </c>
      <c r="AA265" s="4">
        <v>88784604</v>
      </c>
      <c r="AB265" s="4">
        <v>87197607</v>
      </c>
      <c r="AC265" s="4">
        <v>80793668</v>
      </c>
      <c r="AD265" s="4">
        <v>80624356.850613713</v>
      </c>
      <c r="AE265" s="5">
        <v>1.8200000000000001E-2</v>
      </c>
      <c r="AF265" s="5">
        <v>7.9262882333798731E-2</v>
      </c>
      <c r="AG265" s="5">
        <v>2.0999999999999999E-3</v>
      </c>
      <c r="AH265" s="5">
        <v>5.0531183316392572E-2</v>
      </c>
      <c r="AI265" s="5">
        <v>4.1909474445455237E-2</v>
      </c>
      <c r="AJ265" s="5">
        <v>2.6142533760915781E-2</v>
      </c>
      <c r="AK265" s="5">
        <v>2.0102076219739619E-2</v>
      </c>
      <c r="AL265" s="5">
        <f>IFERROR(Table2[[#This Row],[Resultat d''exploitation 2023 (Dhs)]]/Table2[[#This Row],[Charges personnel 2023]], "")</f>
        <v>3.0610654072411023</v>
      </c>
      <c r="AM265" s="5">
        <f>IFERROR(Table2[[#This Row],[Resultat d''exploitation 2022 (Dhs)]]/Table2[[#This Row],[Charges personnel 2022]], "")</f>
        <v>2.2344087837181128</v>
      </c>
      <c r="AN265" s="5">
        <f>IFERROR(Table2[[#This Row],[Resultat d''exploitation 2021 (Dhs)]]/Table2[[#This Row],[Charges personnel 2021]], "")</f>
        <v>1.2098021344940051</v>
      </c>
      <c r="AO265" s="5">
        <f>IFERROR(Table2[[#This Row],[Resultat d''exploitation 2020 (Dhs)]]/Table2[[#This Row],[Charges personnel 2020]], "")</f>
        <v>0.91215312540549442</v>
      </c>
      <c r="AP265" s="5">
        <v>1.6507711072379749E-2</v>
      </c>
      <c r="AQ265" s="5">
        <v>1.8756404267135401E-2</v>
      </c>
      <c r="AR265" s="5">
        <v>2.1608933407816961E-2</v>
      </c>
      <c r="AS265" s="5">
        <v>2.2038050037709749E-2</v>
      </c>
      <c r="AT265">
        <v>102445000037</v>
      </c>
      <c r="AU265">
        <v>250167</v>
      </c>
      <c r="AV265" t="s">
        <v>92</v>
      </c>
      <c r="AW265" t="s">
        <v>1893</v>
      </c>
      <c r="AX265" t="s">
        <v>1894</v>
      </c>
      <c r="AY265" t="s">
        <v>567</v>
      </c>
      <c r="AZ265">
        <v>158200000</v>
      </c>
      <c r="BA265">
        <v>2011</v>
      </c>
      <c r="BB265">
        <v>14</v>
      </c>
      <c r="BC265" t="s">
        <v>1895</v>
      </c>
      <c r="BD265" t="s">
        <v>1896</v>
      </c>
      <c r="BE265" t="s">
        <v>11038</v>
      </c>
      <c r="BH265" t="s">
        <v>127</v>
      </c>
      <c r="BI265" t="s">
        <v>178</v>
      </c>
      <c r="BJ265" s="5">
        <v>0.1370665965593576</v>
      </c>
      <c r="BL265" s="5">
        <v>0.54605670732015676</v>
      </c>
      <c r="BN265" s="5">
        <v>0.1763740968284431</v>
      </c>
      <c r="BP265" s="5">
        <v>3.2659471955325703E-2</v>
      </c>
      <c r="BR265" s="5">
        <v>0.35968879219419492</v>
      </c>
      <c r="BT265" s="5">
        <v>0.49716024430853339</v>
      </c>
      <c r="BV265" s="5">
        <v>-9.1821468434616471E-2</v>
      </c>
    </row>
    <row r="266" spans="1:75" x14ac:dyDescent="0.3">
      <c r="A266" t="s">
        <v>1897</v>
      </c>
      <c r="B266" t="s">
        <v>1897</v>
      </c>
      <c r="F266" s="4">
        <v>5252468083</v>
      </c>
      <c r="G266" s="4">
        <v>5034957901</v>
      </c>
      <c r="H266" s="4">
        <v>5236909086</v>
      </c>
      <c r="I266" s="4">
        <v>5100719865.5887794</v>
      </c>
      <c r="J266" s="5">
        <v>4.3200000000000002E-2</v>
      </c>
      <c r="K266" s="5">
        <v>-3.8563049631677303E-2</v>
      </c>
      <c r="L266" s="5">
        <v>2.6700000000000002E-2</v>
      </c>
      <c r="M266" s="4">
        <v>129888405</v>
      </c>
      <c r="N266" s="4">
        <v>141846024</v>
      </c>
      <c r="O266" s="4">
        <v>132884047</v>
      </c>
      <c r="P266" s="4">
        <v>97493798.239178285</v>
      </c>
      <c r="Q266" s="5">
        <v>-8.43E-2</v>
      </c>
      <c r="R266" s="5">
        <v>6.7442083548222995E-2</v>
      </c>
      <c r="S266" s="5">
        <v>0.36299999999999999</v>
      </c>
      <c r="T266" s="4">
        <v>534164419</v>
      </c>
      <c r="U266" s="4">
        <v>505550273</v>
      </c>
      <c r="V266" s="4">
        <v>436554188</v>
      </c>
      <c r="W266" s="4">
        <v>513895453.79635078</v>
      </c>
      <c r="X266" s="5">
        <v>5.6599999999999998E-2</v>
      </c>
      <c r="Y266" s="5">
        <v>0.1580470120240835</v>
      </c>
      <c r="Z266" s="5">
        <v>-0.15049999999999999</v>
      </c>
      <c r="AA266" s="4">
        <v>130684788</v>
      </c>
      <c r="AB266" s="4">
        <v>126608010</v>
      </c>
      <c r="AC266" s="4">
        <v>128647553</v>
      </c>
      <c r="AD266" s="4">
        <v>122813893.0787589</v>
      </c>
      <c r="AE266" s="5">
        <v>3.2199999999999999E-2</v>
      </c>
      <c r="AF266" s="5">
        <v>-1.585372556600435E-2</v>
      </c>
      <c r="AG266" s="5">
        <v>4.7500000000000001E-2</v>
      </c>
      <c r="AH266" s="5">
        <v>2.4729023184432739E-2</v>
      </c>
      <c r="AI266" s="5">
        <v>2.8172236350144611E-2</v>
      </c>
      <c r="AJ266" s="5">
        <v>2.5374518598240178E-2</v>
      </c>
      <c r="AK266" s="5">
        <v>1.9113733121653119E-2</v>
      </c>
      <c r="AL266" s="5">
        <f>IFERROR(Table2[[#This Row],[Resultat d''exploitation 2023 (Dhs)]]/Table2[[#This Row],[Charges personnel 2023]], "")</f>
        <v>0.99390607727044711</v>
      </c>
      <c r="AM266" s="5">
        <f>IFERROR(Table2[[#This Row],[Resultat d''exploitation 2022 (Dhs)]]/Table2[[#This Row],[Charges personnel 2022]], "")</f>
        <v>1.1203558447842281</v>
      </c>
      <c r="AN266" s="5">
        <f>IFERROR(Table2[[#This Row],[Resultat d''exploitation 2021 (Dhs)]]/Table2[[#This Row],[Charges personnel 2021]], "")</f>
        <v>1.0329310111324077</v>
      </c>
      <c r="AO266" s="5">
        <f>IFERROR(Table2[[#This Row],[Resultat d''exploitation 2020 (Dhs)]]/Table2[[#This Row],[Charges personnel 2020]], "")</f>
        <v>0.79383362741100327</v>
      </c>
      <c r="AP266" s="5">
        <v>2.488064390585655E-2</v>
      </c>
      <c r="AQ266" s="5">
        <v>2.5145793170356839E-2</v>
      </c>
      <c r="AR266" s="5">
        <v>2.456555019141304E-2</v>
      </c>
      <c r="AS266" s="5">
        <v>2.4077756927468979E-2</v>
      </c>
      <c r="BE266" t="s">
        <v>10979</v>
      </c>
      <c r="BH266"/>
      <c r="BJ266" s="5">
        <v>9.82003563065037E-3</v>
      </c>
      <c r="BL266" s="5">
        <v>0.10035071798041351</v>
      </c>
      <c r="BN266" s="5">
        <v>1.2978108980399311E-2</v>
      </c>
      <c r="BP266" s="5">
        <v>2.0921883725417478E-2</v>
      </c>
      <c r="BR266" s="5">
        <v>8.9650313081008681E-2</v>
      </c>
      <c r="BT266" s="5">
        <v>7.7801088918923345E-2</v>
      </c>
      <c r="BV266" s="5">
        <v>1.0993887725582629E-2</v>
      </c>
    </row>
    <row r="267" spans="1:75" x14ac:dyDescent="0.3">
      <c r="A267" t="s">
        <v>1898</v>
      </c>
      <c r="C267" t="s">
        <v>1899</v>
      </c>
      <c r="E267" t="s">
        <v>102</v>
      </c>
      <c r="F267" s="4">
        <v>5228985949</v>
      </c>
      <c r="G267" s="4">
        <v>5986246077</v>
      </c>
      <c r="J267" s="5">
        <v>-0.1265</v>
      </c>
      <c r="M267" s="4">
        <v>50329591</v>
      </c>
      <c r="N267" s="4">
        <v>503799709</v>
      </c>
      <c r="Q267" s="5">
        <v>-0.90010000000000001</v>
      </c>
      <c r="T267" s="4">
        <v>1241931885</v>
      </c>
      <c r="U267" s="4">
        <v>1482018955</v>
      </c>
      <c r="X267" s="5">
        <v>-0.16200000000000001</v>
      </c>
      <c r="AA267" s="4">
        <v>247008895</v>
      </c>
      <c r="AB267" s="4">
        <v>267760319</v>
      </c>
      <c r="AE267" s="5">
        <v>-7.7499999999999999E-2</v>
      </c>
      <c r="AH267" s="5">
        <v>9.6251149823083984E-3</v>
      </c>
      <c r="AI267" s="5">
        <v>8.4159538802734718E-2</v>
      </c>
      <c r="AL267" s="5">
        <f>IFERROR(Table2[[#This Row],[Resultat d''exploitation 2023 (Dhs)]]/Table2[[#This Row],[Charges personnel 2023]], "")</f>
        <v>0.2037561886182277</v>
      </c>
      <c r="AM267" s="5">
        <f>IFERROR(Table2[[#This Row],[Resultat d''exploitation 2022 (Dhs)]]/Table2[[#This Row],[Charges personnel 2022]], "")</f>
        <v>1.8815323752284594</v>
      </c>
      <c r="AN267" s="5" t="str">
        <f>IFERROR(Table2[[#This Row],[Resultat d''exploitation 2021 (Dhs)]]/Table2[[#This Row],[Charges personnel 2021]], "")</f>
        <v/>
      </c>
      <c r="AO267" s="5" t="str">
        <f>IFERROR(Table2[[#This Row],[Resultat d''exploitation 2020 (Dhs)]]/Table2[[#This Row],[Charges personnel 2020]], "")</f>
        <v/>
      </c>
      <c r="AP267" s="5">
        <v>4.7238393334607907E-2</v>
      </c>
      <c r="AQ267" s="5">
        <v>4.472925361835238E-2</v>
      </c>
      <c r="AT267">
        <v>1569079000005</v>
      </c>
      <c r="AU267">
        <v>4171</v>
      </c>
      <c r="AV267" t="s">
        <v>92</v>
      </c>
      <c r="AW267" t="s">
        <v>1900</v>
      </c>
      <c r="AX267" t="s">
        <v>1901</v>
      </c>
      <c r="AY267" t="s">
        <v>82</v>
      </c>
      <c r="AZ267">
        <v>276315100</v>
      </c>
      <c r="BA267">
        <v>1941</v>
      </c>
      <c r="BB267">
        <v>84</v>
      </c>
      <c r="BC267" t="s">
        <v>1902</v>
      </c>
      <c r="BD267" t="s">
        <v>1903</v>
      </c>
      <c r="BE267" t="s">
        <v>11039</v>
      </c>
      <c r="BF267" t="s">
        <v>1904</v>
      </c>
      <c r="BG267" t="s">
        <v>1905</v>
      </c>
      <c r="BH267" t="s">
        <v>97</v>
      </c>
      <c r="BI267" t="s">
        <v>89</v>
      </c>
      <c r="BJ267" s="5">
        <v>-0.12649999987629981</v>
      </c>
      <c r="BK267" t="s">
        <v>209</v>
      </c>
      <c r="BL267" s="5">
        <v>-0.90009999985926947</v>
      </c>
      <c r="BM267" t="s">
        <v>210</v>
      </c>
      <c r="BN267" s="5">
        <v>-0.16199999952092381</v>
      </c>
      <c r="BO267" t="s">
        <v>211</v>
      </c>
      <c r="BP267" s="5">
        <v>-7.7499997301691326E-2</v>
      </c>
      <c r="BQ267" t="s">
        <v>405</v>
      </c>
      <c r="BR267" s="5">
        <v>-0.88563251273430654</v>
      </c>
      <c r="BS267" t="s">
        <v>213</v>
      </c>
      <c r="BT267" s="5">
        <v>-0.89170731723737295</v>
      </c>
      <c r="BU267" t="s">
        <v>406</v>
      </c>
      <c r="BV267" s="5">
        <v>5.6096167793554093E-2</v>
      </c>
      <c r="BW267" t="s">
        <v>407</v>
      </c>
    </row>
    <row r="268" spans="1:75" x14ac:dyDescent="0.3">
      <c r="A268" t="s">
        <v>1906</v>
      </c>
      <c r="C268" t="s">
        <v>1907</v>
      </c>
      <c r="E268" t="s">
        <v>102</v>
      </c>
      <c r="F268" s="4">
        <v>5202740575</v>
      </c>
      <c r="M268" s="4">
        <v>102325894</v>
      </c>
      <c r="T268" s="4">
        <v>436304143</v>
      </c>
      <c r="AA268" s="4">
        <v>32563182</v>
      </c>
      <c r="AH268" s="5">
        <v>1.9667691003409291E-2</v>
      </c>
      <c r="AL268" s="5">
        <f>IFERROR(Table2[[#This Row],[Resultat d''exploitation 2023 (Dhs)]]/Table2[[#This Row],[Charges personnel 2023]], "")</f>
        <v>3.1423800659284464</v>
      </c>
      <c r="AM268" s="5" t="str">
        <f>IFERROR(Table2[[#This Row],[Resultat d''exploitation 2022 (Dhs)]]/Table2[[#This Row],[Charges personnel 2022]], "")</f>
        <v/>
      </c>
      <c r="AN268" s="5" t="str">
        <f>IFERROR(Table2[[#This Row],[Resultat d''exploitation 2021 (Dhs)]]/Table2[[#This Row],[Charges personnel 2021]], "")</f>
        <v/>
      </c>
      <c r="AO268" s="5" t="str">
        <f>IFERROR(Table2[[#This Row],[Resultat d''exploitation 2020 (Dhs)]]/Table2[[#This Row],[Charges personnel 2020]], "")</f>
        <v/>
      </c>
      <c r="AP268" s="5">
        <v>6.2588517591039023E-3</v>
      </c>
      <c r="AT268">
        <v>1524001000052</v>
      </c>
      <c r="AU268">
        <v>66305</v>
      </c>
      <c r="AV268" t="s">
        <v>92</v>
      </c>
      <c r="AW268" t="s">
        <v>1908</v>
      </c>
      <c r="AX268" t="s">
        <v>1909</v>
      </c>
      <c r="AY268" t="s">
        <v>82</v>
      </c>
      <c r="AZ268">
        <v>600000000</v>
      </c>
      <c r="BA268">
        <v>1992</v>
      </c>
      <c r="BB268">
        <v>33</v>
      </c>
      <c r="BC268" t="s">
        <v>1910</v>
      </c>
      <c r="BD268" t="s">
        <v>1911</v>
      </c>
      <c r="BE268" t="s">
        <v>1912</v>
      </c>
      <c r="BH268" t="s">
        <v>223</v>
      </c>
      <c r="BI268" t="s">
        <v>144</v>
      </c>
      <c r="BK268" t="s">
        <v>264</v>
      </c>
      <c r="BM268" t="s">
        <v>265</v>
      </c>
      <c r="BO268" t="s">
        <v>304</v>
      </c>
      <c r="BQ268" t="s">
        <v>212</v>
      </c>
      <c r="BS268" t="s">
        <v>266</v>
      </c>
      <c r="BU268" t="s">
        <v>214</v>
      </c>
      <c r="BV268" s="5"/>
      <c r="BW268" t="s">
        <v>267</v>
      </c>
    </row>
    <row r="269" spans="1:75" x14ac:dyDescent="0.3">
      <c r="A269" t="s">
        <v>1913</v>
      </c>
      <c r="C269" t="s">
        <v>1914</v>
      </c>
      <c r="E269" t="s">
        <v>102</v>
      </c>
      <c r="F269" s="4">
        <v>5099093583</v>
      </c>
      <c r="G269" s="4">
        <v>5572779872</v>
      </c>
      <c r="J269" s="5">
        <v>-8.5000000000000006E-2</v>
      </c>
      <c r="M269" s="4">
        <v>543233910</v>
      </c>
      <c r="N269" s="4">
        <v>598604859</v>
      </c>
      <c r="Q269" s="5">
        <v>-9.2499999999999999E-2</v>
      </c>
      <c r="AA269" s="4">
        <v>245227553</v>
      </c>
      <c r="AB269" s="4">
        <v>237370586</v>
      </c>
      <c r="AE269" s="5">
        <v>3.3099999999999997E-2</v>
      </c>
      <c r="AH269" s="5">
        <v>0.1065353873502345</v>
      </c>
      <c r="AI269" s="5">
        <v>0.1074158450089952</v>
      </c>
      <c r="AL269" s="5">
        <f>IFERROR(Table2[[#This Row],[Resultat d''exploitation 2023 (Dhs)]]/Table2[[#This Row],[Charges personnel 2023]], "")</f>
        <v>2.21522379257277</v>
      </c>
      <c r="AM269" s="5">
        <f>IFERROR(Table2[[#This Row],[Resultat d''exploitation 2022 (Dhs)]]/Table2[[#This Row],[Charges personnel 2022]], "")</f>
        <v>2.5218156515820374</v>
      </c>
      <c r="AN269" s="5" t="str">
        <f>IFERROR(Table2[[#This Row],[Resultat d''exploitation 2021 (Dhs)]]/Table2[[#This Row],[Charges personnel 2021]], "")</f>
        <v/>
      </c>
      <c r="AO269" s="5" t="str">
        <f>IFERROR(Table2[[#This Row],[Resultat d''exploitation 2020 (Dhs)]]/Table2[[#This Row],[Charges personnel 2020]], "")</f>
        <v/>
      </c>
      <c r="AP269" s="5">
        <v>4.8092381323922059E-2</v>
      </c>
      <c r="AQ269" s="5">
        <v>4.2594646020857579E-2</v>
      </c>
      <c r="AT269">
        <v>1529660000034</v>
      </c>
      <c r="AU269">
        <v>16747</v>
      </c>
      <c r="AV269" t="s">
        <v>92</v>
      </c>
      <c r="AW269" t="s">
        <v>1915</v>
      </c>
      <c r="AX269" t="s">
        <v>1916</v>
      </c>
      <c r="AY269" t="s">
        <v>82</v>
      </c>
      <c r="AZ269">
        <v>601904360</v>
      </c>
      <c r="BA269">
        <v>1947</v>
      </c>
      <c r="BB269">
        <v>78</v>
      </c>
      <c r="BC269" t="s">
        <v>1917</v>
      </c>
      <c r="BD269" t="s">
        <v>1918</v>
      </c>
      <c r="BE269" t="s">
        <v>1390</v>
      </c>
      <c r="BG269" t="s">
        <v>1919</v>
      </c>
      <c r="BH269" t="s">
        <v>223</v>
      </c>
      <c r="BI269" t="s">
        <v>268</v>
      </c>
      <c r="BJ269" s="5">
        <v>-8.4999999978466745E-2</v>
      </c>
      <c r="BK269" t="s">
        <v>209</v>
      </c>
      <c r="BL269" s="5">
        <v>-9.249999923572283E-2</v>
      </c>
      <c r="BM269" t="s">
        <v>210</v>
      </c>
      <c r="BO269" t="s">
        <v>235</v>
      </c>
      <c r="BP269" s="5">
        <v>3.3100002542016727E-2</v>
      </c>
      <c r="BQ269" t="s">
        <v>405</v>
      </c>
      <c r="BR269" s="5">
        <v>-8.1967204995405663E-3</v>
      </c>
      <c r="BS269" t="s">
        <v>213</v>
      </c>
      <c r="BT269" s="5">
        <v>-0.1215758411273757</v>
      </c>
      <c r="BU269" t="s">
        <v>406</v>
      </c>
      <c r="BV269" s="5">
        <v>0.12907104100295541</v>
      </c>
      <c r="BW269" t="s">
        <v>407</v>
      </c>
    </row>
    <row r="270" spans="1:75" x14ac:dyDescent="0.3">
      <c r="A270" t="s">
        <v>1920</v>
      </c>
      <c r="B270" t="s">
        <v>1921</v>
      </c>
      <c r="C270" t="s">
        <v>1922</v>
      </c>
      <c r="E270" t="s">
        <v>102</v>
      </c>
      <c r="G270" s="4">
        <v>5082315524</v>
      </c>
      <c r="H270" s="4">
        <v>4260826718</v>
      </c>
      <c r="I270" s="4">
        <v>2126585505.090837</v>
      </c>
      <c r="K270" s="5">
        <v>0.19280033204110231</v>
      </c>
      <c r="L270" s="5">
        <v>1.0036</v>
      </c>
      <c r="N270" s="4">
        <v>247532971</v>
      </c>
      <c r="O270" s="4">
        <v>182896267</v>
      </c>
      <c r="P270" s="4">
        <v>143910824.61247939</v>
      </c>
      <c r="R270" s="5">
        <v>0.35340636011996901</v>
      </c>
      <c r="S270" s="5">
        <v>0.27089999999999997</v>
      </c>
      <c r="U270" s="4">
        <v>508501057</v>
      </c>
      <c r="V270" s="4">
        <v>334642314</v>
      </c>
      <c r="W270" s="4">
        <v>248416831.71256769</v>
      </c>
      <c r="Y270" s="5">
        <v>0.51953604109969187</v>
      </c>
      <c r="Z270" s="5">
        <v>0.34710000000000002</v>
      </c>
      <c r="AB270" s="4">
        <v>92414628</v>
      </c>
      <c r="AC270" s="4">
        <v>60971820</v>
      </c>
      <c r="AD270" s="4">
        <v>37173405.68223387</v>
      </c>
      <c r="AE270" s="5">
        <v>0.51570000000000005</v>
      </c>
      <c r="AF270" s="5">
        <v>0.51569410261986603</v>
      </c>
      <c r="AG270" s="5">
        <v>0.64019999999999999</v>
      </c>
      <c r="AI270" s="5">
        <v>4.8704762589234313E-2</v>
      </c>
      <c r="AJ270" s="5">
        <v>4.2925065745421848E-2</v>
      </c>
      <c r="AK270" s="5">
        <v>6.7672249372513357E-2</v>
      </c>
      <c r="AL270" s="5" t="str">
        <f>IFERROR(Table2[[#This Row],[Resultat d''exploitation 2023 (Dhs)]]/Table2[[#This Row],[Charges personnel 2023]], "")</f>
        <v/>
      </c>
      <c r="AM270" s="5">
        <f>IFERROR(Table2[[#This Row],[Resultat d''exploitation 2022 (Dhs)]]/Table2[[#This Row],[Charges personnel 2022]], "")</f>
        <v>2.6785042190506898</v>
      </c>
      <c r="AN270" s="5">
        <f>IFERROR(Table2[[#This Row],[Resultat d''exploitation 2021 (Dhs)]]/Table2[[#This Row],[Charges personnel 2021]], "")</f>
        <v>2.9996852152354974</v>
      </c>
      <c r="AO270" s="5">
        <f>IFERROR(Table2[[#This Row],[Resultat d''exploitation 2020 (Dhs)]]/Table2[[#This Row],[Charges personnel 2020]], "")</f>
        <v>3.8713381776923947</v>
      </c>
      <c r="AQ270" s="5">
        <v>1.8183567620623779E-2</v>
      </c>
      <c r="AR270" s="5">
        <v>1.430985675677037E-2</v>
      </c>
      <c r="AS270" s="5">
        <v>1.7480324959069069E-2</v>
      </c>
      <c r="AT270">
        <v>98419000002</v>
      </c>
      <c r="AU270">
        <v>241413</v>
      </c>
      <c r="AV270" t="s">
        <v>92</v>
      </c>
      <c r="AW270" t="s">
        <v>1923</v>
      </c>
      <c r="AX270" t="s">
        <v>1924</v>
      </c>
      <c r="AY270" t="s">
        <v>122</v>
      </c>
      <c r="AZ270">
        <v>350000000</v>
      </c>
      <c r="BA270">
        <v>2011</v>
      </c>
      <c r="BB270">
        <v>14</v>
      </c>
      <c r="BC270" t="s">
        <v>1925</v>
      </c>
      <c r="BD270" t="s">
        <v>1926</v>
      </c>
      <c r="BE270" t="s">
        <v>1927</v>
      </c>
      <c r="BG270" t="s">
        <v>1928</v>
      </c>
      <c r="BH270" t="s">
        <v>86</v>
      </c>
      <c r="BI270" t="s">
        <v>224</v>
      </c>
      <c r="BJ270" s="5">
        <v>0.54592844118916184</v>
      </c>
      <c r="BK270" t="s">
        <v>280</v>
      </c>
      <c r="BL270" s="5">
        <v>0.31150453414255042</v>
      </c>
      <c r="BM270" t="s">
        <v>281</v>
      </c>
      <c r="BN270" s="5">
        <v>0.43072254506783908</v>
      </c>
      <c r="BO270" t="s">
        <v>282</v>
      </c>
      <c r="BP270" s="5">
        <v>0.57671857575063301</v>
      </c>
      <c r="BQ270" t="s">
        <v>283</v>
      </c>
      <c r="BR270" s="5">
        <v>-0.1516395589864997</v>
      </c>
      <c r="BS270" t="s">
        <v>284</v>
      </c>
      <c r="BT270" s="5">
        <v>-0.16820632780445391</v>
      </c>
      <c r="BU270" t="s">
        <v>285</v>
      </c>
      <c r="BV270" s="5">
        <v>1.9916920952554928E-2</v>
      </c>
      <c r="BW270" t="s">
        <v>286</v>
      </c>
    </row>
    <row r="271" spans="1:75" x14ac:dyDescent="0.3">
      <c r="A271" t="s">
        <v>1929</v>
      </c>
      <c r="B271" t="s">
        <v>1929</v>
      </c>
      <c r="C271" t="s">
        <v>1930</v>
      </c>
      <c r="E271" t="s">
        <v>102</v>
      </c>
      <c r="F271" s="4">
        <v>5074112041</v>
      </c>
      <c r="H271" s="4">
        <v>4461768666</v>
      </c>
      <c r="I271" s="4">
        <v>4445763915.90275</v>
      </c>
      <c r="L271" s="5">
        <v>3.5999999999999999E-3</v>
      </c>
      <c r="M271" s="4">
        <v>133374787</v>
      </c>
      <c r="O271" s="4">
        <v>24466833</v>
      </c>
      <c r="P271" s="4">
        <v>-20748671.13297151</v>
      </c>
      <c r="S271" s="5">
        <v>-2.1791999999999998</v>
      </c>
      <c r="T271" s="4">
        <v>398761584</v>
      </c>
      <c r="V271" s="4">
        <v>342218255</v>
      </c>
      <c r="W271" s="4">
        <v>550721363.05117476</v>
      </c>
      <c r="Z271" s="5">
        <v>-0.37859999999999999</v>
      </c>
      <c r="AA271" s="4">
        <v>628706155</v>
      </c>
      <c r="AC271" s="4">
        <v>602609875</v>
      </c>
      <c r="AD271" s="4">
        <v>600029747.0875237</v>
      </c>
      <c r="AG271" s="5">
        <v>4.3E-3</v>
      </c>
      <c r="AH271" s="5">
        <v>2.6285345282544181E-2</v>
      </c>
      <c r="AJ271" s="5">
        <v>5.4836623840327087E-3</v>
      </c>
      <c r="AK271" s="5">
        <v>-4.6670654414986672E-3</v>
      </c>
      <c r="AL271" s="5">
        <f>IFERROR(Table2[[#This Row],[Resultat d''exploitation 2023 (Dhs)]]/Table2[[#This Row],[Charges personnel 2023]], "")</f>
        <v>0.21214169121662249</v>
      </c>
      <c r="AM271" s="5" t="str">
        <f>IFERROR(Table2[[#This Row],[Resultat d''exploitation 2022 (Dhs)]]/Table2[[#This Row],[Charges personnel 2022]], "")</f>
        <v/>
      </c>
      <c r="AN271" s="5">
        <f>IFERROR(Table2[[#This Row],[Resultat d''exploitation 2021 (Dhs)]]/Table2[[#This Row],[Charges personnel 2021]], "")</f>
        <v>4.0601447163473713E-2</v>
      </c>
      <c r="AO271" s="5">
        <f>IFERROR(Table2[[#This Row],[Resultat d''exploitation 2020 (Dhs)]]/Table2[[#This Row],[Charges personnel 2020]], "")</f>
        <v>-3.4579404160682378E-2</v>
      </c>
      <c r="AP271" s="5">
        <v>0.1239046654705116</v>
      </c>
      <c r="AR271" s="5">
        <v>0.1350607617988055</v>
      </c>
      <c r="AS271" s="5">
        <v>0.1349666240578325</v>
      </c>
      <c r="AT271">
        <v>1541584000029</v>
      </c>
      <c r="AU271">
        <v>26977</v>
      </c>
      <c r="AV271" t="s">
        <v>92</v>
      </c>
      <c r="AW271" t="s">
        <v>1931</v>
      </c>
      <c r="AX271" t="s">
        <v>1932</v>
      </c>
      <c r="AY271" t="s">
        <v>82</v>
      </c>
      <c r="AZ271">
        <v>94200000</v>
      </c>
      <c r="BA271">
        <v>1940</v>
      </c>
      <c r="BB271">
        <v>85</v>
      </c>
      <c r="BC271" t="s">
        <v>1933</v>
      </c>
      <c r="BD271" t="s">
        <v>1934</v>
      </c>
      <c r="BE271" t="s">
        <v>1935</v>
      </c>
      <c r="BF271" t="s">
        <v>1936</v>
      </c>
      <c r="BG271" t="s">
        <v>1937</v>
      </c>
      <c r="BH271" t="s">
        <v>97</v>
      </c>
      <c r="BI271" t="s">
        <v>89</v>
      </c>
      <c r="BJ271" s="5">
        <v>6.833345358720111E-2</v>
      </c>
      <c r="BK271" t="s">
        <v>139</v>
      </c>
      <c r="BM271" t="s">
        <v>1938</v>
      </c>
      <c r="BN271" s="5">
        <v>-0.1490761537638462</v>
      </c>
      <c r="BO271" t="s">
        <v>141</v>
      </c>
      <c r="BP271" s="5">
        <v>2.3616941902802061E-2</v>
      </c>
      <c r="BQ271" t="s">
        <v>128</v>
      </c>
      <c r="BS271" t="s">
        <v>1639</v>
      </c>
      <c r="BU271" t="s">
        <v>1939</v>
      </c>
      <c r="BV271" s="5">
        <v>-4.1856324478328211E-2</v>
      </c>
      <c r="BW271" t="s">
        <v>143</v>
      </c>
    </row>
    <row r="272" spans="1:75" x14ac:dyDescent="0.3">
      <c r="A272" t="s">
        <v>1940</v>
      </c>
      <c r="C272" t="s">
        <v>1941</v>
      </c>
      <c r="E272" t="s">
        <v>102</v>
      </c>
      <c r="F272" s="4">
        <v>5070795880</v>
      </c>
      <c r="M272" s="4">
        <v>175841144</v>
      </c>
      <c r="T272" s="4">
        <v>910738991</v>
      </c>
      <c r="AA272" s="4">
        <v>84880674</v>
      </c>
      <c r="AH272" s="5">
        <v>3.4677227827991368E-2</v>
      </c>
      <c r="AL272" s="5">
        <f>IFERROR(Table2[[#This Row],[Resultat d''exploitation 2023 (Dhs)]]/Table2[[#This Row],[Charges personnel 2023]], "")</f>
        <v>2.0716275650685807</v>
      </c>
      <c r="AM272" s="5" t="str">
        <f>IFERROR(Table2[[#This Row],[Resultat d''exploitation 2022 (Dhs)]]/Table2[[#This Row],[Charges personnel 2022]], "")</f>
        <v/>
      </c>
      <c r="AN272" s="5" t="str">
        <f>IFERROR(Table2[[#This Row],[Resultat d''exploitation 2021 (Dhs)]]/Table2[[#This Row],[Charges personnel 2021]], "")</f>
        <v/>
      </c>
      <c r="AO272" s="5" t="str">
        <f>IFERROR(Table2[[#This Row],[Resultat d''exploitation 2020 (Dhs)]]/Table2[[#This Row],[Charges personnel 2020]], "")</f>
        <v/>
      </c>
      <c r="AP272" s="5">
        <v>1.673912261678338E-2</v>
      </c>
      <c r="AT272">
        <v>103424000085</v>
      </c>
      <c r="AU272">
        <v>6211</v>
      </c>
      <c r="AV272" t="s">
        <v>171</v>
      </c>
      <c r="AW272" t="s">
        <v>1942</v>
      </c>
      <c r="AX272" t="s">
        <v>1943</v>
      </c>
      <c r="AY272" t="s">
        <v>122</v>
      </c>
      <c r="AZ272">
        <v>386850000</v>
      </c>
      <c r="BA272">
        <v>1976</v>
      </c>
      <c r="BB272">
        <v>49</v>
      </c>
      <c r="BC272" t="s">
        <v>1944</v>
      </c>
      <c r="BD272" t="s">
        <v>1945</v>
      </c>
      <c r="BE272" t="s">
        <v>1946</v>
      </c>
      <c r="BF272" t="s">
        <v>1947</v>
      </c>
      <c r="BH272" t="s">
        <v>97</v>
      </c>
      <c r="BI272" t="s">
        <v>89</v>
      </c>
      <c r="BK272" t="s">
        <v>264</v>
      </c>
      <c r="BM272" t="s">
        <v>265</v>
      </c>
      <c r="BO272" t="s">
        <v>304</v>
      </c>
      <c r="BQ272" t="s">
        <v>212</v>
      </c>
      <c r="BS272" t="s">
        <v>266</v>
      </c>
      <c r="BU272" t="s">
        <v>214</v>
      </c>
      <c r="BV272" s="5"/>
      <c r="BW272" t="s">
        <v>267</v>
      </c>
    </row>
    <row r="273" spans="1:75" x14ac:dyDescent="0.3">
      <c r="A273" t="s">
        <v>1948</v>
      </c>
      <c r="B273" t="s">
        <v>1948</v>
      </c>
      <c r="C273" t="s">
        <v>1949</v>
      </c>
      <c r="E273" t="s">
        <v>411</v>
      </c>
      <c r="F273" s="4">
        <v>498632699</v>
      </c>
      <c r="G273" s="4">
        <v>422605897</v>
      </c>
      <c r="H273" s="4">
        <v>163530633</v>
      </c>
      <c r="J273" s="5">
        <v>0.1799</v>
      </c>
      <c r="K273" s="5">
        <v>1.584261365881217</v>
      </c>
      <c r="M273" s="4">
        <v>21995985</v>
      </c>
      <c r="N273" s="4">
        <v>11657825</v>
      </c>
      <c r="O273" s="4">
        <v>61356133</v>
      </c>
      <c r="Q273" s="5">
        <v>0.88680000000000003</v>
      </c>
      <c r="R273" s="5">
        <v>-0.80999739667426562</v>
      </c>
      <c r="T273" s="4">
        <v>37556798</v>
      </c>
      <c r="V273" s="4">
        <v>2196097483</v>
      </c>
      <c r="AA273" s="4">
        <v>72686379</v>
      </c>
      <c r="AB273" s="4">
        <v>39843435</v>
      </c>
      <c r="AC273" s="4">
        <v>37422038</v>
      </c>
      <c r="AE273" s="5">
        <v>0.82430000000000003</v>
      </c>
      <c r="AF273" s="5">
        <v>6.4705107722887775E-2</v>
      </c>
      <c r="AH273" s="5">
        <v>4.4112600405293523E-2</v>
      </c>
      <c r="AI273" s="5">
        <v>2.7585571055105271E-2</v>
      </c>
      <c r="AJ273" s="5">
        <v>0.37519657249782667</v>
      </c>
      <c r="AL273" s="5">
        <f>IFERROR(Table2[[#This Row],[Resultat d''exploitation 2023 (Dhs)]]/Table2[[#This Row],[Charges personnel 2023]], "")</f>
        <v>0.3026149507323786</v>
      </c>
      <c r="AM273" s="5">
        <f>IFERROR(Table2[[#This Row],[Resultat d''exploitation 2022 (Dhs)]]/Table2[[#This Row],[Charges personnel 2022]], "")</f>
        <v>0.29259086220854202</v>
      </c>
      <c r="AN273" s="5">
        <f>IFERROR(Table2[[#This Row],[Resultat d''exploitation 2021 (Dhs)]]/Table2[[#This Row],[Charges personnel 2021]], "")</f>
        <v>1.6395721953999405</v>
      </c>
      <c r="AO273" s="5" t="str">
        <f>IFERROR(Table2[[#This Row],[Resultat d''exploitation 2020 (Dhs)]]/Table2[[#This Row],[Charges personnel 2020]], "")</f>
        <v/>
      </c>
      <c r="AP273" s="5">
        <v>0.1457713847201986</v>
      </c>
      <c r="AQ273" s="5">
        <v>9.4280357379868743E-2</v>
      </c>
      <c r="AR273" s="5">
        <v>0.22883809175984779</v>
      </c>
      <c r="AU273">
        <v>11281</v>
      </c>
      <c r="AV273" t="s">
        <v>1327</v>
      </c>
      <c r="AW273" t="s">
        <v>1950</v>
      </c>
      <c r="AX273" t="s">
        <v>1951</v>
      </c>
      <c r="AY273" t="s">
        <v>122</v>
      </c>
      <c r="AZ273">
        <v>20000000</v>
      </c>
      <c r="BA273">
        <v>1993</v>
      </c>
      <c r="BB273">
        <v>32</v>
      </c>
      <c r="BC273" t="s">
        <v>1952</v>
      </c>
      <c r="BD273" t="s">
        <v>1953</v>
      </c>
      <c r="BE273" t="s">
        <v>1954</v>
      </c>
      <c r="BH273" t="s">
        <v>127</v>
      </c>
      <c r="BI273" t="s">
        <v>98</v>
      </c>
      <c r="BJ273" s="5">
        <v>0.74618727303557941</v>
      </c>
      <c r="BK273" t="s">
        <v>196</v>
      </c>
      <c r="BL273" s="5">
        <v>-0.40125387280530661</v>
      </c>
      <c r="BM273" t="s">
        <v>197</v>
      </c>
      <c r="BN273" s="5">
        <v>-0.98289839212934427</v>
      </c>
      <c r="BO273" t="s">
        <v>1199</v>
      </c>
      <c r="BP273" s="5">
        <v>0.39367913888681022</v>
      </c>
      <c r="BQ273" t="s">
        <v>329</v>
      </c>
      <c r="BR273" s="5">
        <v>-0.65711230608511384</v>
      </c>
      <c r="BS273" t="s">
        <v>199</v>
      </c>
      <c r="BT273" s="5">
        <v>-0.57038452360495473</v>
      </c>
      <c r="BU273" t="s">
        <v>330</v>
      </c>
      <c r="BV273" s="5">
        <v>-0.20187304053360081</v>
      </c>
      <c r="BW273" t="s">
        <v>201</v>
      </c>
    </row>
    <row r="274" spans="1:75" x14ac:dyDescent="0.3">
      <c r="A274" t="s">
        <v>1955</v>
      </c>
      <c r="C274" t="s">
        <v>1956</v>
      </c>
      <c r="E274" t="s">
        <v>78</v>
      </c>
      <c r="F274" s="4">
        <v>496829918</v>
      </c>
      <c r="M274" s="4">
        <v>3198997</v>
      </c>
      <c r="T274" s="4">
        <v>24725670</v>
      </c>
      <c r="AH274" s="5">
        <v>6.4388171567397439E-3</v>
      </c>
      <c r="AL274" s="5" t="str">
        <f>IFERROR(Table2[[#This Row],[Resultat d''exploitation 2023 (Dhs)]]/Table2[[#This Row],[Charges personnel 2023]], "")</f>
        <v/>
      </c>
      <c r="AM274" s="5" t="str">
        <f>IFERROR(Table2[[#This Row],[Resultat d''exploitation 2022 (Dhs)]]/Table2[[#This Row],[Charges personnel 2022]], "")</f>
        <v/>
      </c>
      <c r="AN274" s="5" t="str">
        <f>IFERROR(Table2[[#This Row],[Resultat d''exploitation 2021 (Dhs)]]/Table2[[#This Row],[Charges personnel 2021]], "")</f>
        <v/>
      </c>
      <c r="AO274" s="5" t="str">
        <f>IFERROR(Table2[[#This Row],[Resultat d''exploitation 2020 (Dhs)]]/Table2[[#This Row],[Charges personnel 2020]], "")</f>
        <v/>
      </c>
      <c r="AP274" s="5">
        <v>0</v>
      </c>
      <c r="AT274">
        <v>220503000085</v>
      </c>
      <c r="AU274">
        <v>134087</v>
      </c>
      <c r="AV274" t="s">
        <v>1875</v>
      </c>
      <c r="AW274" t="s">
        <v>1957</v>
      </c>
      <c r="AX274" t="s">
        <v>1958</v>
      </c>
      <c r="AY274" t="s">
        <v>82</v>
      </c>
      <c r="AZ274">
        <v>924000000</v>
      </c>
      <c r="BA274">
        <v>1994</v>
      </c>
      <c r="BB274">
        <v>31</v>
      </c>
      <c r="BC274" t="s">
        <v>1959</v>
      </c>
      <c r="BD274" t="s">
        <v>1960</v>
      </c>
      <c r="BE274" t="s">
        <v>1961</v>
      </c>
      <c r="BG274" t="s">
        <v>1962</v>
      </c>
      <c r="BH274" t="s">
        <v>153</v>
      </c>
      <c r="BI274" t="s">
        <v>882</v>
      </c>
      <c r="BK274" t="s">
        <v>264</v>
      </c>
      <c r="BM274" t="s">
        <v>265</v>
      </c>
      <c r="BO274" t="s">
        <v>304</v>
      </c>
      <c r="BQ274" t="s">
        <v>236</v>
      </c>
      <c r="BS274" t="s">
        <v>266</v>
      </c>
      <c r="BU274" t="s">
        <v>238</v>
      </c>
      <c r="BV274" s="5"/>
      <c r="BW274" t="s">
        <v>267</v>
      </c>
    </row>
    <row r="275" spans="1:75" x14ac:dyDescent="0.3">
      <c r="A275" t="s">
        <v>1963</v>
      </c>
      <c r="C275" t="s">
        <v>1964</v>
      </c>
      <c r="E275" t="s">
        <v>1076</v>
      </c>
      <c r="F275" s="4">
        <v>496242696</v>
      </c>
      <c r="M275" s="4">
        <v>18947590</v>
      </c>
      <c r="T275" s="4">
        <v>92601735</v>
      </c>
      <c r="AA275" s="4">
        <v>194659223</v>
      </c>
      <c r="AH275" s="5">
        <v>3.8182103540723947E-2</v>
      </c>
      <c r="AL275" s="5">
        <f>IFERROR(Table2[[#This Row],[Resultat d''exploitation 2023 (Dhs)]]/Table2[[#This Row],[Charges personnel 2023]], "")</f>
        <v>9.7337232256393014E-2</v>
      </c>
      <c r="AM275" s="5" t="str">
        <f>IFERROR(Table2[[#This Row],[Resultat d''exploitation 2022 (Dhs)]]/Table2[[#This Row],[Charges personnel 2022]], "")</f>
        <v/>
      </c>
      <c r="AN275" s="5" t="str">
        <f>IFERROR(Table2[[#This Row],[Resultat d''exploitation 2021 (Dhs)]]/Table2[[#This Row],[Charges personnel 2021]], "")</f>
        <v/>
      </c>
      <c r="AO275" s="5" t="str">
        <f>IFERROR(Table2[[#This Row],[Resultat d''exploitation 2020 (Dhs)]]/Table2[[#This Row],[Charges personnel 2020]], "")</f>
        <v/>
      </c>
      <c r="AP275" s="5">
        <v>0.39226617251813423</v>
      </c>
      <c r="AU275">
        <v>6199</v>
      </c>
      <c r="AV275" t="s">
        <v>443</v>
      </c>
      <c r="AW275" t="s">
        <v>1965</v>
      </c>
      <c r="AX275" t="s">
        <v>1966</v>
      </c>
      <c r="AY275" t="s">
        <v>122</v>
      </c>
      <c r="AZ275">
        <v>30000000</v>
      </c>
      <c r="BA275">
        <v>2003</v>
      </c>
      <c r="BB275">
        <v>22</v>
      </c>
      <c r="BC275" t="s">
        <v>1967</v>
      </c>
      <c r="BD275" t="s">
        <v>1968</v>
      </c>
      <c r="BE275" t="s">
        <v>1969</v>
      </c>
      <c r="BH275" t="s">
        <v>153</v>
      </c>
      <c r="BI275" t="s">
        <v>89</v>
      </c>
      <c r="BK275" t="s">
        <v>264</v>
      </c>
      <c r="BM275" t="s">
        <v>265</v>
      </c>
      <c r="BO275" t="s">
        <v>304</v>
      </c>
      <c r="BQ275" t="s">
        <v>212</v>
      </c>
      <c r="BS275" t="s">
        <v>266</v>
      </c>
      <c r="BU275" t="s">
        <v>214</v>
      </c>
      <c r="BV275" s="5"/>
      <c r="BW275" t="s">
        <v>267</v>
      </c>
    </row>
    <row r="276" spans="1:75" x14ac:dyDescent="0.3">
      <c r="A276" t="s">
        <v>1970</v>
      </c>
      <c r="B276" t="s">
        <v>1970</v>
      </c>
      <c r="C276" t="s">
        <v>1971</v>
      </c>
      <c r="E276" t="s">
        <v>411</v>
      </c>
      <c r="G276" s="4">
        <v>495088272</v>
      </c>
      <c r="H276" s="4">
        <v>343836878</v>
      </c>
      <c r="I276" s="4">
        <v>298133077.25656807</v>
      </c>
      <c r="K276" s="5">
        <v>0.43989287850618508</v>
      </c>
      <c r="L276" s="5">
        <v>0.15329999999999999</v>
      </c>
      <c r="N276" s="4">
        <v>8210059</v>
      </c>
      <c r="O276" s="4">
        <v>6565325</v>
      </c>
      <c r="P276" s="4">
        <v>4454389.7143632537</v>
      </c>
      <c r="R276" s="5">
        <v>0.25051829117370428</v>
      </c>
      <c r="S276" s="5">
        <v>0.47389999999999999</v>
      </c>
      <c r="U276" s="4">
        <v>120263296</v>
      </c>
      <c r="V276" s="4">
        <v>70231659</v>
      </c>
      <c r="W276" s="4">
        <v>71760150.199243888</v>
      </c>
      <c r="Y276" s="5">
        <v>0.71238011051397776</v>
      </c>
      <c r="Z276" s="5">
        <v>-2.1299999999999999E-2</v>
      </c>
      <c r="AB276" s="4">
        <v>4628248</v>
      </c>
      <c r="AC276" s="4">
        <v>4403138</v>
      </c>
      <c r="AD276" s="4">
        <v>4255473.0839856965</v>
      </c>
      <c r="AE276" s="5">
        <v>5.1100000000000013E-2</v>
      </c>
      <c r="AF276" s="5">
        <v>5.1124902285597233E-2</v>
      </c>
      <c r="AG276" s="5">
        <v>3.4700000000000002E-2</v>
      </c>
      <c r="AI276" s="5">
        <v>1.6583020572945421E-2</v>
      </c>
      <c r="AJ276" s="5">
        <v>1.9094301455354651E-2</v>
      </c>
      <c r="AK276" s="5">
        <v>1.494094434389071E-2</v>
      </c>
      <c r="AL276" s="5" t="str">
        <f>IFERROR(Table2[[#This Row],[Resultat d''exploitation 2023 (Dhs)]]/Table2[[#This Row],[Charges personnel 2023]], "")</f>
        <v/>
      </c>
      <c r="AM276" s="5">
        <f>IFERROR(Table2[[#This Row],[Resultat d''exploitation 2022 (Dhs)]]/Table2[[#This Row],[Charges personnel 2022]], "")</f>
        <v>1.7739021331614035</v>
      </c>
      <c r="AN276" s="5">
        <f>IFERROR(Table2[[#This Row],[Resultat d''exploitation 2021 (Dhs)]]/Table2[[#This Row],[Charges personnel 2021]], "")</f>
        <v>1.4910559242067816</v>
      </c>
      <c r="AO276" s="5">
        <f>IFERROR(Table2[[#This Row],[Resultat d''exploitation 2020 (Dhs)]]/Table2[[#This Row],[Charges personnel 2020]], "")</f>
        <v>1.0467437171970668</v>
      </c>
      <c r="AQ276" s="5">
        <v>9.3483288975990935E-3</v>
      </c>
      <c r="AR276" s="5">
        <v>1.2805892217297299E-2</v>
      </c>
      <c r="AS276" s="5">
        <v>1.427373682633514E-2</v>
      </c>
      <c r="AU276">
        <v>9319</v>
      </c>
      <c r="AV276" t="s">
        <v>79</v>
      </c>
      <c r="AW276" t="s">
        <v>1972</v>
      </c>
      <c r="AX276" t="s">
        <v>1973</v>
      </c>
      <c r="AY276" t="s">
        <v>122</v>
      </c>
      <c r="AZ276">
        <v>11000000</v>
      </c>
      <c r="BA276">
        <v>2014</v>
      </c>
      <c r="BB276">
        <v>11</v>
      </c>
      <c r="BC276" t="s">
        <v>1974</v>
      </c>
      <c r="BD276" t="s">
        <v>1975</v>
      </c>
      <c r="BE276" t="s">
        <v>11009</v>
      </c>
      <c r="BF276" t="s">
        <v>1976</v>
      </c>
      <c r="BG276" t="s">
        <v>1977</v>
      </c>
      <c r="BH276" t="s">
        <v>127</v>
      </c>
      <c r="BI276" t="s">
        <v>89</v>
      </c>
      <c r="BJ276" s="5">
        <v>0.28865373812408718</v>
      </c>
      <c r="BK276" t="s">
        <v>280</v>
      </c>
      <c r="BL276" s="5">
        <v>0.357622520939058</v>
      </c>
      <c r="BM276" t="s">
        <v>281</v>
      </c>
      <c r="BN276" s="5">
        <v>0.2945680415335572</v>
      </c>
      <c r="BO276" t="s">
        <v>282</v>
      </c>
      <c r="BP276" s="5">
        <v>4.2880116022406163E-2</v>
      </c>
      <c r="BQ276" t="s">
        <v>283</v>
      </c>
      <c r="BR276" s="5">
        <v>5.3520026966568768E-2</v>
      </c>
      <c r="BS276" t="s">
        <v>284</v>
      </c>
      <c r="BT276" s="5">
        <v>0.30180113714037821</v>
      </c>
      <c r="BU276" t="s">
        <v>285</v>
      </c>
      <c r="BV276" s="5">
        <v>-0.19072122699109029</v>
      </c>
      <c r="BW276" t="s">
        <v>286</v>
      </c>
    </row>
    <row r="277" spans="1:75" x14ac:dyDescent="0.3">
      <c r="A277" t="s">
        <v>1978</v>
      </c>
      <c r="C277" t="s">
        <v>1979</v>
      </c>
      <c r="E277" t="s">
        <v>78</v>
      </c>
      <c r="F277" s="4">
        <v>494450000</v>
      </c>
      <c r="G277" s="4">
        <v>333030241</v>
      </c>
      <c r="J277" s="5">
        <v>0.48470000000000002</v>
      </c>
      <c r="M277" s="4">
        <v>107275000</v>
      </c>
      <c r="N277" s="4">
        <v>14495250</v>
      </c>
      <c r="Q277" s="5">
        <v>6.4007000000000014</v>
      </c>
      <c r="AA277" s="4">
        <v>172552000</v>
      </c>
      <c r="AB277" s="4">
        <v>152081790</v>
      </c>
      <c r="AE277" s="5">
        <v>0.1346</v>
      </c>
      <c r="AH277" s="5">
        <v>0.21695823642430981</v>
      </c>
      <c r="AI277" s="5">
        <v>4.3525326578375198E-2</v>
      </c>
      <c r="AL277" s="5">
        <f>IFERROR(Table2[[#This Row],[Resultat d''exploitation 2023 (Dhs)]]/Table2[[#This Row],[Charges personnel 2023]], "")</f>
        <v>0.62169664796698965</v>
      </c>
      <c r="AM277" s="5">
        <f>IFERROR(Table2[[#This Row],[Resultat d''exploitation 2022 (Dhs)]]/Table2[[#This Row],[Charges personnel 2022]], "")</f>
        <v>9.5312200099696348E-2</v>
      </c>
      <c r="AN277" s="5" t="str">
        <f>IFERROR(Table2[[#This Row],[Resultat d''exploitation 2021 (Dhs)]]/Table2[[#This Row],[Charges personnel 2021]], "")</f>
        <v/>
      </c>
      <c r="AO277" s="5" t="str">
        <f>IFERROR(Table2[[#This Row],[Resultat d''exploitation 2020 (Dhs)]]/Table2[[#This Row],[Charges personnel 2020]], "")</f>
        <v/>
      </c>
      <c r="AP277" s="5">
        <v>0.3489776519364951</v>
      </c>
      <c r="AQ277" s="5">
        <v>0.45666060098127847</v>
      </c>
      <c r="AT277">
        <v>84581000081</v>
      </c>
      <c r="AU277">
        <v>67421</v>
      </c>
      <c r="AV277" t="s">
        <v>92</v>
      </c>
      <c r="AW277" t="s">
        <v>1980</v>
      </c>
      <c r="AX277" t="s">
        <v>1981</v>
      </c>
      <c r="AY277" t="s">
        <v>82</v>
      </c>
      <c r="AZ277">
        <v>42677300</v>
      </c>
      <c r="BA277">
        <v>1992</v>
      </c>
      <c r="BB277">
        <v>33</v>
      </c>
      <c r="BC277" t="s">
        <v>1982</v>
      </c>
      <c r="BD277" t="s">
        <v>1983</v>
      </c>
      <c r="BE277" t="s">
        <v>1984</v>
      </c>
      <c r="BH277" t="s">
        <v>127</v>
      </c>
      <c r="BI277" t="s">
        <v>268</v>
      </c>
      <c r="BJ277" s="5">
        <v>0.48470000356514159</v>
      </c>
      <c r="BK277" t="s">
        <v>209</v>
      </c>
      <c r="BL277" s="5">
        <v>6.400700229385488</v>
      </c>
      <c r="BM277" t="s">
        <v>210</v>
      </c>
      <c r="BO277" t="s">
        <v>235</v>
      </c>
      <c r="BP277" s="5">
        <v>0.13460000700938621</v>
      </c>
      <c r="BQ277" t="s">
        <v>405</v>
      </c>
      <c r="BR277" s="5">
        <v>3.9846435048255731</v>
      </c>
      <c r="BS277" t="s">
        <v>213</v>
      </c>
      <c r="BT277" s="5">
        <v>5.5227394532567322</v>
      </c>
      <c r="BU277" t="s">
        <v>406</v>
      </c>
      <c r="BV277" s="5">
        <v>-0.23580521028832521</v>
      </c>
      <c r="BW277" t="s">
        <v>407</v>
      </c>
    </row>
    <row r="278" spans="1:75" x14ac:dyDescent="0.3">
      <c r="A278" t="s">
        <v>1985</v>
      </c>
      <c r="B278" t="s">
        <v>1985</v>
      </c>
      <c r="C278" t="s">
        <v>1986</v>
      </c>
      <c r="E278" t="s">
        <v>411</v>
      </c>
      <c r="F278" s="4">
        <v>494377168</v>
      </c>
      <c r="H278" s="4">
        <v>351344408</v>
      </c>
      <c r="I278" s="4">
        <v>275715614.84736723</v>
      </c>
      <c r="L278" s="5">
        <v>0.27429999999999999</v>
      </c>
      <c r="M278" s="4">
        <v>20702905</v>
      </c>
      <c r="O278" s="4">
        <v>11808057</v>
      </c>
      <c r="P278" s="4">
        <v>8368573.352232459</v>
      </c>
      <c r="S278" s="5">
        <v>0.41099999999999998</v>
      </c>
      <c r="T278" s="4">
        <v>145645855</v>
      </c>
      <c r="V278" s="4">
        <v>78482673</v>
      </c>
      <c r="W278" s="4">
        <v>76913634.849078789</v>
      </c>
      <c r="Z278" s="5">
        <v>2.0400000000000001E-2</v>
      </c>
      <c r="AA278" s="4">
        <v>68211272</v>
      </c>
      <c r="AC278" s="4">
        <v>47506775</v>
      </c>
      <c r="AD278" s="4">
        <v>42401619.957158163</v>
      </c>
      <c r="AG278" s="5">
        <v>0.12039999999999999</v>
      </c>
      <c r="AH278" s="5">
        <v>4.187674176733016E-2</v>
      </c>
      <c r="AJ278" s="5">
        <v>3.3608211006449257E-2</v>
      </c>
      <c r="AK278" s="5">
        <v>3.0352192264718841E-2</v>
      </c>
      <c r="AL278" s="5">
        <f>IFERROR(Table2[[#This Row],[Resultat d''exploitation 2023 (Dhs)]]/Table2[[#This Row],[Charges personnel 2023]], "")</f>
        <v>0.30351149293917284</v>
      </c>
      <c r="AM278" s="5" t="str">
        <f>IFERROR(Table2[[#This Row],[Resultat d''exploitation 2022 (Dhs)]]/Table2[[#This Row],[Charges personnel 2022]], "")</f>
        <v/>
      </c>
      <c r="AN278" s="5">
        <f>IFERROR(Table2[[#This Row],[Resultat d''exploitation 2021 (Dhs)]]/Table2[[#This Row],[Charges personnel 2021]], "")</f>
        <v>0.24855522186046095</v>
      </c>
      <c r="AO278" s="5">
        <f>IFERROR(Table2[[#This Row],[Resultat d''exploitation 2020 (Dhs)]]/Table2[[#This Row],[Charges personnel 2020]], "")</f>
        <v>0.1973644724113823</v>
      </c>
      <c r="AP278" s="5">
        <v>0.13797415498767529</v>
      </c>
      <c r="AR278" s="5">
        <v>0.13521426246806811</v>
      </c>
      <c r="AS278" s="5">
        <v>0.15378751755003489</v>
      </c>
      <c r="AU278">
        <v>57541</v>
      </c>
      <c r="AV278" t="s">
        <v>298</v>
      </c>
      <c r="AW278" t="s">
        <v>1987</v>
      </c>
      <c r="AX278" t="s">
        <v>1988</v>
      </c>
      <c r="AY278" t="s">
        <v>122</v>
      </c>
      <c r="AZ278">
        <v>15000000</v>
      </c>
      <c r="BA278">
        <v>1999</v>
      </c>
      <c r="BB278">
        <v>26</v>
      </c>
      <c r="BC278" t="s">
        <v>1989</v>
      </c>
      <c r="BD278" t="s">
        <v>1990</v>
      </c>
      <c r="BE278" t="s">
        <v>11040</v>
      </c>
      <c r="BH278" t="s">
        <v>138</v>
      </c>
      <c r="BI278" t="s">
        <v>602</v>
      </c>
      <c r="BJ278" s="5">
        <v>0.3390553265524463</v>
      </c>
      <c r="BK278" t="s">
        <v>139</v>
      </c>
      <c r="BL278" s="5">
        <v>0.5728595045188456</v>
      </c>
      <c r="BM278" t="s">
        <v>140</v>
      </c>
      <c r="BN278" s="5">
        <v>0.3760917673439832</v>
      </c>
      <c r="BO278" t="s">
        <v>141</v>
      </c>
      <c r="BP278" s="5">
        <v>0.26834338900453991</v>
      </c>
      <c r="BQ278" t="s">
        <v>128</v>
      </c>
      <c r="BR278" s="5">
        <v>0.17460382206040381</v>
      </c>
      <c r="BS278" t="s">
        <v>142</v>
      </c>
      <c r="BT278" s="5">
        <v>0.24008964619061501</v>
      </c>
      <c r="BU278" t="s">
        <v>129</v>
      </c>
      <c r="BV278" s="5">
        <v>-5.2807330769492962E-2</v>
      </c>
      <c r="BW278" t="s">
        <v>143</v>
      </c>
    </row>
    <row r="279" spans="1:75" x14ac:dyDescent="0.3">
      <c r="A279" t="s">
        <v>1991</v>
      </c>
      <c r="B279" t="s">
        <v>1991</v>
      </c>
      <c r="C279" t="s">
        <v>1992</v>
      </c>
      <c r="E279" t="s">
        <v>411</v>
      </c>
      <c r="G279" s="4">
        <v>492840557</v>
      </c>
      <c r="H279" s="4">
        <v>481177510</v>
      </c>
      <c r="K279" s="5">
        <v>2.4238553875886599E-2</v>
      </c>
      <c r="N279" s="4">
        <v>149472556</v>
      </c>
      <c r="O279" s="4">
        <v>135563975</v>
      </c>
      <c r="R279" s="5">
        <v>0.1025979136418802</v>
      </c>
      <c r="U279" s="4">
        <v>119080711</v>
      </c>
      <c r="V279" s="4">
        <v>84697465</v>
      </c>
      <c r="Y279" s="5">
        <v>0.40595366106884068</v>
      </c>
      <c r="AB279" s="4">
        <v>33527175</v>
      </c>
      <c r="AC279" s="4">
        <v>28627146</v>
      </c>
      <c r="AE279" s="5">
        <v>0.17119999999999999</v>
      </c>
      <c r="AF279" s="5">
        <v>0.17116722009242549</v>
      </c>
      <c r="AI279" s="5">
        <v>0.30328785623866578</v>
      </c>
      <c r="AJ279" s="5">
        <v>0.28173381378527018</v>
      </c>
      <c r="AL279" s="5" t="str">
        <f>IFERROR(Table2[[#This Row],[Resultat d''exploitation 2023 (Dhs)]]/Table2[[#This Row],[Charges personnel 2023]], "")</f>
        <v/>
      </c>
      <c r="AM279" s="5">
        <f>IFERROR(Table2[[#This Row],[Resultat d''exploitation 2022 (Dhs)]]/Table2[[#This Row],[Charges personnel 2022]], "")</f>
        <v>4.4582508368211755</v>
      </c>
      <c r="AN279" s="5">
        <f>IFERROR(Table2[[#This Row],[Resultat d''exploitation 2021 (Dhs)]]/Table2[[#This Row],[Charges personnel 2021]], "")</f>
        <v>4.7355043705719044</v>
      </c>
      <c r="AO279" s="5" t="str">
        <f>IFERROR(Table2[[#This Row],[Resultat d''exploitation 2020 (Dhs)]]/Table2[[#This Row],[Charges personnel 2020]], "")</f>
        <v/>
      </c>
      <c r="AQ279" s="5">
        <v>6.8028441498575773E-2</v>
      </c>
      <c r="AR279" s="5">
        <v>5.9493940188517953E-2</v>
      </c>
      <c r="AT279">
        <v>1534767000079</v>
      </c>
      <c r="AU279">
        <v>48623</v>
      </c>
      <c r="AV279" t="s">
        <v>298</v>
      </c>
      <c r="AW279" t="s">
        <v>1993</v>
      </c>
      <c r="AX279" t="s">
        <v>1994</v>
      </c>
      <c r="AY279" t="s">
        <v>122</v>
      </c>
      <c r="AZ279">
        <v>4500000</v>
      </c>
      <c r="BA279">
        <v>1997</v>
      </c>
      <c r="BB279">
        <v>28</v>
      </c>
      <c r="BC279" t="s">
        <v>1995</v>
      </c>
      <c r="BD279" t="s">
        <v>1996</v>
      </c>
      <c r="BE279" t="s">
        <v>1997</v>
      </c>
      <c r="BH279" t="s">
        <v>138</v>
      </c>
      <c r="BI279" t="s">
        <v>1998</v>
      </c>
      <c r="BJ279" s="5">
        <v>2.4238553875886689E-2</v>
      </c>
      <c r="BK279" t="s">
        <v>111</v>
      </c>
      <c r="BL279" s="5">
        <v>0.1025979136418802</v>
      </c>
      <c r="BM279" t="s">
        <v>112</v>
      </c>
      <c r="BN279" s="5">
        <v>0.40595366106884079</v>
      </c>
      <c r="BO279" t="s">
        <v>113</v>
      </c>
      <c r="BP279" s="5">
        <v>0.17116722009242549</v>
      </c>
      <c r="BQ279" t="s">
        <v>114</v>
      </c>
      <c r="BR279" s="5">
        <v>7.6504989457259365E-2</v>
      </c>
      <c r="BS279" t="s">
        <v>115</v>
      </c>
      <c r="BT279" s="5">
        <v>-5.8547836102460393E-2</v>
      </c>
      <c r="BU279" t="s">
        <v>116</v>
      </c>
      <c r="BV279" s="5">
        <v>0.14345160671850959</v>
      </c>
      <c r="BW279" t="s">
        <v>117</v>
      </c>
    </row>
    <row r="280" spans="1:75" x14ac:dyDescent="0.3">
      <c r="A280" t="s">
        <v>1999</v>
      </c>
      <c r="B280" t="s">
        <v>2000</v>
      </c>
      <c r="C280" t="s">
        <v>2000</v>
      </c>
      <c r="E280" t="s">
        <v>411</v>
      </c>
      <c r="F280" s="4">
        <v>492672293</v>
      </c>
      <c r="G280" s="4">
        <v>524175223</v>
      </c>
      <c r="H280" s="4">
        <v>406437605</v>
      </c>
      <c r="I280" s="4">
        <v>358821934.31623548</v>
      </c>
      <c r="J280" s="5">
        <v>-6.0100000000000001E-2</v>
      </c>
      <c r="K280" s="5">
        <v>0.28968190086643192</v>
      </c>
      <c r="L280" s="5">
        <v>0.13270000000000001</v>
      </c>
      <c r="M280" s="4">
        <v>40487782</v>
      </c>
      <c r="N280" s="4">
        <v>33205759</v>
      </c>
      <c r="O280" s="4">
        <v>25547959</v>
      </c>
      <c r="P280" s="4">
        <v>28589927.260519251</v>
      </c>
      <c r="Q280" s="5">
        <v>0.21929999999999999</v>
      </c>
      <c r="R280" s="5">
        <v>0.29974214378534109</v>
      </c>
      <c r="S280" s="5">
        <v>-0.10639999999999999</v>
      </c>
      <c r="T280" s="4">
        <v>56390728</v>
      </c>
      <c r="U280" s="4">
        <v>76899942</v>
      </c>
      <c r="V280" s="4">
        <v>47029591</v>
      </c>
      <c r="W280" s="4">
        <v>47322993.560072452</v>
      </c>
      <c r="X280" s="5">
        <v>-0.26669999999999999</v>
      </c>
      <c r="Y280" s="5">
        <v>0.63513950185107926</v>
      </c>
      <c r="Z280" s="5">
        <v>-6.1999999999999998E-3</v>
      </c>
      <c r="AA280" s="4">
        <v>24488405</v>
      </c>
      <c r="AB280" s="4">
        <v>246610322</v>
      </c>
      <c r="AC280" s="4">
        <v>19432388</v>
      </c>
      <c r="AD280" s="4">
        <v>16024068.60724004</v>
      </c>
      <c r="AE280" s="5">
        <v>-0.90069999999999995</v>
      </c>
      <c r="AF280" s="5">
        <v>11.69068536507196</v>
      </c>
      <c r="AG280" s="5">
        <v>0.2127</v>
      </c>
      <c r="AH280" s="5">
        <v>8.2179945118204561E-2</v>
      </c>
      <c r="AI280" s="5">
        <v>6.3348585631259419E-2</v>
      </c>
      <c r="AJ280" s="5">
        <v>6.2858255943123179E-2</v>
      </c>
      <c r="AK280" s="5">
        <v>7.9677200656642397E-2</v>
      </c>
      <c r="AL280" s="5">
        <f>IFERROR(Table2[[#This Row],[Resultat d''exploitation 2023 (Dhs)]]/Table2[[#This Row],[Charges personnel 2023]], "")</f>
        <v>1.6533450014404776</v>
      </c>
      <c r="AM280" s="5">
        <f>IFERROR(Table2[[#This Row],[Resultat d''exploitation 2022 (Dhs)]]/Table2[[#This Row],[Charges personnel 2022]], "")</f>
        <v>0.13464869892996612</v>
      </c>
      <c r="AN280" s="5">
        <f>IFERROR(Table2[[#This Row],[Resultat d''exploitation 2021 (Dhs)]]/Table2[[#This Row],[Charges personnel 2021]], "")</f>
        <v>1.314710214719879</v>
      </c>
      <c r="AO280" s="5">
        <f>IFERROR(Table2[[#This Row],[Resultat d''exploitation 2020 (Dhs)]]/Table2[[#This Row],[Charges personnel 2020]], "")</f>
        <v>1.7841865234901497</v>
      </c>
      <c r="AP280" s="5">
        <v>4.9705261180579517E-2</v>
      </c>
      <c r="AQ280" s="5">
        <v>0.4704730616387795</v>
      </c>
      <c r="AR280" s="5">
        <v>4.7811491261985958E-2</v>
      </c>
      <c r="AS280" s="5">
        <v>4.4657438898698353E-2</v>
      </c>
      <c r="AT280">
        <v>2106081000026</v>
      </c>
      <c r="AU280">
        <v>409997</v>
      </c>
      <c r="AV280" t="s">
        <v>92</v>
      </c>
      <c r="AW280" t="s">
        <v>2001</v>
      </c>
      <c r="AX280" t="s">
        <v>2002</v>
      </c>
      <c r="AY280" t="s">
        <v>82</v>
      </c>
      <c r="AZ280">
        <v>582810000</v>
      </c>
      <c r="BA280">
        <v>2018</v>
      </c>
      <c r="BB280">
        <v>7</v>
      </c>
      <c r="BC280" t="s">
        <v>2003</v>
      </c>
      <c r="BD280" t="s">
        <v>2004</v>
      </c>
      <c r="BE280" t="s">
        <v>2005</v>
      </c>
      <c r="BH280" t="s">
        <v>86</v>
      </c>
      <c r="BI280" t="s">
        <v>331</v>
      </c>
      <c r="BJ280" s="5">
        <v>0.1114579894001948</v>
      </c>
      <c r="BL280" s="5">
        <v>0.1229755788390012</v>
      </c>
      <c r="BN280" s="5">
        <v>6.017729074334488E-2</v>
      </c>
      <c r="BP280" s="5">
        <v>0.15184993240447309</v>
      </c>
      <c r="BR280" s="5">
        <v>1.0362595391501859E-2</v>
      </c>
      <c r="BT280" s="5">
        <v>-2.506780853404833E-2</v>
      </c>
      <c r="BV280" s="5">
        <v>3.6341403264441803E-2</v>
      </c>
    </row>
    <row r="281" spans="1:75" x14ac:dyDescent="0.3">
      <c r="A281" t="s">
        <v>2006</v>
      </c>
      <c r="B281" t="s">
        <v>2007</v>
      </c>
      <c r="C281" t="s">
        <v>2008</v>
      </c>
      <c r="E281" t="s">
        <v>78</v>
      </c>
      <c r="F281" s="4">
        <v>492015903</v>
      </c>
      <c r="H281" s="4">
        <v>537094493</v>
      </c>
      <c r="I281" s="4">
        <v>499065687.60453439</v>
      </c>
      <c r="L281" s="5">
        <v>7.6200000000000004E-2</v>
      </c>
      <c r="M281" s="4">
        <v>1102847</v>
      </c>
      <c r="O281" s="4">
        <v>4134585</v>
      </c>
      <c r="P281" s="4">
        <v>-2714585.385069923</v>
      </c>
      <c r="S281" s="5">
        <v>-2.5230999999999999</v>
      </c>
      <c r="T281" s="4">
        <v>99920158</v>
      </c>
      <c r="V281" s="4">
        <v>96958880</v>
      </c>
      <c r="W281" s="4">
        <v>61533845.275115833</v>
      </c>
      <c r="Z281" s="5">
        <v>0.57569999999999999</v>
      </c>
      <c r="AA281" s="4">
        <v>13382728</v>
      </c>
      <c r="AC281" s="4">
        <v>12772280</v>
      </c>
      <c r="AD281" s="4">
        <v>11916663.5566337</v>
      </c>
      <c r="AG281" s="5">
        <v>7.1800000000000003E-2</v>
      </c>
      <c r="AH281" s="5">
        <v>2.2414864911388852E-3</v>
      </c>
      <c r="AJ281" s="5">
        <v>7.6980588218393819E-3</v>
      </c>
      <c r="AK281" s="5">
        <v>-5.4393348460794059E-3</v>
      </c>
      <c r="AL281" s="5">
        <f>IFERROR(Table2[[#This Row],[Resultat d''exploitation 2023 (Dhs)]]/Table2[[#This Row],[Charges personnel 2023]], "")</f>
        <v>8.2408235450948414E-2</v>
      </c>
      <c r="AM281" s="5" t="str">
        <f>IFERROR(Table2[[#This Row],[Resultat d''exploitation 2022 (Dhs)]]/Table2[[#This Row],[Charges personnel 2022]], "")</f>
        <v/>
      </c>
      <c r="AN281" s="5">
        <f>IFERROR(Table2[[#This Row],[Resultat d''exploitation 2021 (Dhs)]]/Table2[[#This Row],[Charges personnel 2021]], "")</f>
        <v>0.3237154995036125</v>
      </c>
      <c r="AO281" s="5">
        <f>IFERROR(Table2[[#This Row],[Resultat d''exploitation 2020 (Dhs)]]/Table2[[#This Row],[Charges personnel 2020]], "")</f>
        <v>-0.22779743442188424</v>
      </c>
      <c r="AP281" s="5">
        <v>2.7199787483291979E-2</v>
      </c>
      <c r="AR281" s="5">
        <v>2.3780322022404349E-2</v>
      </c>
      <c r="AS281" s="5">
        <v>2.3877946035185268E-2</v>
      </c>
      <c r="AT281">
        <v>1679918000093</v>
      </c>
      <c r="AU281">
        <v>2999</v>
      </c>
      <c r="AV281" t="s">
        <v>1033</v>
      </c>
      <c r="AW281" t="s">
        <v>2009</v>
      </c>
      <c r="AX281" t="s">
        <v>2010</v>
      </c>
      <c r="AY281" t="s">
        <v>122</v>
      </c>
      <c r="AZ281">
        <v>29361000</v>
      </c>
      <c r="BC281" t="s">
        <v>2011</v>
      </c>
      <c r="BD281" t="s">
        <v>2012</v>
      </c>
      <c r="BE281" t="s">
        <v>1748</v>
      </c>
      <c r="BH281" t="s">
        <v>138</v>
      </c>
      <c r="BI281" t="s">
        <v>89</v>
      </c>
      <c r="BJ281" s="5">
        <v>-7.0881032730524263E-3</v>
      </c>
      <c r="BK281" t="s">
        <v>139</v>
      </c>
      <c r="BM281" t="s">
        <v>1938</v>
      </c>
      <c r="BN281" s="5">
        <v>0.27429367789199183</v>
      </c>
      <c r="BO281" t="s">
        <v>141</v>
      </c>
      <c r="BP281" s="5">
        <v>5.9729408369687542E-2</v>
      </c>
      <c r="BQ281" t="s">
        <v>128</v>
      </c>
      <c r="BS281" t="s">
        <v>1639</v>
      </c>
      <c r="BU281" t="s">
        <v>1939</v>
      </c>
      <c r="BV281" s="5">
        <v>6.7294502022786196E-2</v>
      </c>
      <c r="BW281" t="s">
        <v>143</v>
      </c>
    </row>
    <row r="282" spans="1:75" x14ac:dyDescent="0.3">
      <c r="A282" t="s">
        <v>2013</v>
      </c>
      <c r="B282" t="s">
        <v>2013</v>
      </c>
      <c r="C282" t="s">
        <v>2014</v>
      </c>
      <c r="E282" t="s">
        <v>78</v>
      </c>
      <c r="F282" s="4">
        <v>491760113</v>
      </c>
      <c r="G282" s="4">
        <v>583899445</v>
      </c>
      <c r="H282" s="4">
        <v>561713500</v>
      </c>
      <c r="I282" s="4">
        <v>610558152.173913</v>
      </c>
      <c r="J282" s="5">
        <v>-0.1578</v>
      </c>
      <c r="K282" s="5">
        <v>3.9496905450910398E-2</v>
      </c>
      <c r="L282" s="5">
        <v>-0.08</v>
      </c>
      <c r="M282" s="4">
        <v>27500567</v>
      </c>
      <c r="N282" s="4">
        <v>20364756</v>
      </c>
      <c r="O282" s="4">
        <v>22698032</v>
      </c>
      <c r="P282" s="4">
        <v>17972944.80956528</v>
      </c>
      <c r="Q282" s="5">
        <v>0.35039999999999999</v>
      </c>
      <c r="R282" s="5">
        <v>-0.1027964010271904</v>
      </c>
      <c r="S282" s="5">
        <v>0.26290000000000002</v>
      </c>
      <c r="T282" s="4">
        <v>62864057</v>
      </c>
      <c r="U282" s="4">
        <v>72995885</v>
      </c>
      <c r="V282" s="4">
        <v>164883281</v>
      </c>
      <c r="W282" s="4">
        <v>164669211.02566659</v>
      </c>
      <c r="X282" s="5">
        <v>-0.13880000000000001</v>
      </c>
      <c r="Y282" s="5">
        <v>-0.55728752753288557</v>
      </c>
      <c r="Z282" s="5">
        <v>1.2999999999999999E-3</v>
      </c>
      <c r="AA282" s="4">
        <v>79164862</v>
      </c>
      <c r="AB282" s="4">
        <v>80370418</v>
      </c>
      <c r="AC282" s="4">
        <v>91509825</v>
      </c>
      <c r="AD282" s="4">
        <v>92988339.599634185</v>
      </c>
      <c r="AE282" s="5">
        <v>-1.4999999999999999E-2</v>
      </c>
      <c r="AF282" s="5">
        <v>-0.1217290820958296</v>
      </c>
      <c r="AG282" s="5">
        <v>-1.5900000000000001E-2</v>
      </c>
      <c r="AH282" s="5">
        <v>5.5922727917544629E-2</v>
      </c>
      <c r="AI282" s="5">
        <v>3.4877162796412661E-2</v>
      </c>
      <c r="AJ282" s="5">
        <v>4.0408557031297983E-2</v>
      </c>
      <c r="AK282" s="5">
        <v>2.9436909073397841E-2</v>
      </c>
      <c r="AL282" s="5">
        <f>IFERROR(Table2[[#This Row],[Resultat d''exploitation 2023 (Dhs)]]/Table2[[#This Row],[Charges personnel 2023]], "")</f>
        <v>0.34738350203907387</v>
      </c>
      <c r="AM282" s="5">
        <f>IFERROR(Table2[[#This Row],[Resultat d''exploitation 2022 (Dhs)]]/Table2[[#This Row],[Charges personnel 2022]], "")</f>
        <v>0.25338621481351509</v>
      </c>
      <c r="AN282" s="5">
        <f>IFERROR(Table2[[#This Row],[Resultat d''exploitation 2021 (Dhs)]]/Table2[[#This Row],[Charges personnel 2021]], "")</f>
        <v>0.24803928977025144</v>
      </c>
      <c r="AO282" s="5">
        <f>IFERROR(Table2[[#This Row],[Resultat d''exploitation 2020 (Dhs)]]/Table2[[#This Row],[Charges personnel 2020]], "")</f>
        <v>0.19328170485620741</v>
      </c>
      <c r="AP282" s="5">
        <v>0.1609826822209145</v>
      </c>
      <c r="AQ282" s="5">
        <v>0.13764427880214891</v>
      </c>
      <c r="AR282" s="5">
        <v>0.16291192040070249</v>
      </c>
      <c r="AS282" s="5">
        <v>0.15230054544116081</v>
      </c>
      <c r="AT282">
        <v>1581633000062</v>
      </c>
      <c r="AU282">
        <v>192079</v>
      </c>
      <c r="AV282" t="s">
        <v>92</v>
      </c>
      <c r="AW282" t="s">
        <v>2015</v>
      </c>
      <c r="AX282" t="s">
        <v>2016</v>
      </c>
      <c r="AY282" t="s">
        <v>82</v>
      </c>
      <c r="AZ282">
        <v>65000000</v>
      </c>
      <c r="BA282">
        <v>2008</v>
      </c>
      <c r="BB282">
        <v>17</v>
      </c>
      <c r="BC282" t="s">
        <v>2017</v>
      </c>
      <c r="BD282" t="s">
        <v>2018</v>
      </c>
      <c r="BE282" t="s">
        <v>11041</v>
      </c>
      <c r="BG282" t="s">
        <v>2019</v>
      </c>
      <c r="BH282" t="s">
        <v>223</v>
      </c>
      <c r="BI282" t="s">
        <v>98</v>
      </c>
      <c r="BJ282" s="5">
        <v>-6.9587745512942223E-2</v>
      </c>
      <c r="BL282" s="5">
        <v>0.15232274912493171</v>
      </c>
      <c r="BN282" s="5">
        <v>-0.27456807058378591</v>
      </c>
      <c r="BP282" s="5">
        <v>-5.2233569704332239E-2</v>
      </c>
      <c r="BR282" s="5">
        <v>0.23850770834936449</v>
      </c>
      <c r="BT282" s="5">
        <v>0.21582988412603929</v>
      </c>
      <c r="BV282" s="5">
        <v>1.865213589450998E-2</v>
      </c>
    </row>
    <row r="283" spans="1:75" x14ac:dyDescent="0.3">
      <c r="A283" t="s">
        <v>2020</v>
      </c>
      <c r="F283" s="4">
        <v>490421838</v>
      </c>
      <c r="G283" s="4">
        <v>459153485</v>
      </c>
      <c r="J283" s="5">
        <v>6.8099999999999994E-2</v>
      </c>
      <c r="M283" s="4">
        <v>4705116</v>
      </c>
      <c r="N283" s="4">
        <v>3107327</v>
      </c>
      <c r="Q283" s="5">
        <v>0.51419999999999999</v>
      </c>
      <c r="T283" s="4">
        <v>15616003</v>
      </c>
      <c r="U283" s="4">
        <v>20100402</v>
      </c>
      <c r="X283" s="5">
        <v>-0.22309999999999999</v>
      </c>
      <c r="AA283" s="4">
        <v>11839903</v>
      </c>
      <c r="AB283" s="4">
        <v>11160244</v>
      </c>
      <c r="AE283" s="5">
        <v>6.0900000000000003E-2</v>
      </c>
      <c r="AH283" s="5">
        <v>9.5940181195601649E-3</v>
      </c>
      <c r="AI283" s="5">
        <v>6.7675126107340777E-3</v>
      </c>
      <c r="AL283" s="5">
        <f>IFERROR(Table2[[#This Row],[Resultat d''exploitation 2023 (Dhs)]]/Table2[[#This Row],[Charges personnel 2023]], "")</f>
        <v>0.39739480973788383</v>
      </c>
      <c r="AM283" s="5">
        <f>IFERROR(Table2[[#This Row],[Resultat d''exploitation 2022 (Dhs)]]/Table2[[#This Row],[Charges personnel 2022]], "")</f>
        <v>0.27842823149744755</v>
      </c>
      <c r="AN283" s="5" t="str">
        <f>IFERROR(Table2[[#This Row],[Resultat d''exploitation 2021 (Dhs)]]/Table2[[#This Row],[Charges personnel 2021]], "")</f>
        <v/>
      </c>
      <c r="AO283" s="5" t="str">
        <f>IFERROR(Table2[[#This Row],[Resultat d''exploitation 2020 (Dhs)]]/Table2[[#This Row],[Charges personnel 2020]], "")</f>
        <v/>
      </c>
      <c r="AP283" s="5">
        <v>2.414228340296706E-2</v>
      </c>
      <c r="AQ283" s="5">
        <v>2.4306129354544698E-2</v>
      </c>
      <c r="BE283" t="s">
        <v>10979</v>
      </c>
      <c r="BH283"/>
      <c r="BJ283" s="5">
        <v>6.8100001462473969E-2</v>
      </c>
      <c r="BK283" t="s">
        <v>209</v>
      </c>
      <c r="BL283" s="5">
        <v>0.51420046876302372</v>
      </c>
      <c r="BM283" t="s">
        <v>210</v>
      </c>
      <c r="BN283" s="5">
        <v>-0.22309996586137931</v>
      </c>
      <c r="BO283" t="s">
        <v>211</v>
      </c>
      <c r="BP283" s="5">
        <v>6.0900012580370033E-2</v>
      </c>
      <c r="BQ283" t="s">
        <v>405</v>
      </c>
      <c r="BR283" s="5">
        <v>0.41765795963836322</v>
      </c>
      <c r="BS283" t="s">
        <v>213</v>
      </c>
      <c r="BT283" s="5">
        <v>0.42727915053947002</v>
      </c>
      <c r="BU283" t="s">
        <v>406</v>
      </c>
      <c r="BV283" s="5">
        <v>-6.7409314411061017E-3</v>
      </c>
      <c r="BW283" t="s">
        <v>407</v>
      </c>
    </row>
    <row r="284" spans="1:75" x14ac:dyDescent="0.3">
      <c r="A284" t="s">
        <v>2021</v>
      </c>
      <c r="B284" t="s">
        <v>2021</v>
      </c>
      <c r="C284" t="s">
        <v>2022</v>
      </c>
      <c r="E284" t="s">
        <v>78</v>
      </c>
      <c r="F284" s="4">
        <v>489712332</v>
      </c>
      <c r="G284" s="4">
        <v>341453306</v>
      </c>
      <c r="H284" s="4">
        <v>543580018</v>
      </c>
      <c r="I284" s="4">
        <v>433684392.85144413</v>
      </c>
      <c r="J284" s="5">
        <v>0.43419999999999997</v>
      </c>
      <c r="K284" s="5">
        <v>-0.37184352865597792</v>
      </c>
      <c r="L284" s="5">
        <v>0.25340000000000001</v>
      </c>
      <c r="M284" s="4">
        <v>24470231</v>
      </c>
      <c r="N284" s="4">
        <v>12536621</v>
      </c>
      <c r="O284" s="4">
        <v>29838254</v>
      </c>
      <c r="P284" s="4">
        <v>22998500.077077229</v>
      </c>
      <c r="Q284" s="5">
        <v>0.95189999999999997</v>
      </c>
      <c r="R284" s="5">
        <v>-0.57984736640421386</v>
      </c>
      <c r="S284" s="5">
        <v>0.2974</v>
      </c>
      <c r="T284" s="4">
        <v>181159020</v>
      </c>
      <c r="U284" s="4">
        <v>154598924</v>
      </c>
      <c r="V284" s="4">
        <v>239183358</v>
      </c>
      <c r="W284" s="4">
        <v>281127595.20451337</v>
      </c>
      <c r="X284" s="5">
        <v>0.17180000000000001</v>
      </c>
      <c r="Y284" s="5">
        <v>-0.35363845840813057</v>
      </c>
      <c r="Z284" s="5">
        <v>-0.1492</v>
      </c>
      <c r="AA284" s="4">
        <v>10914149</v>
      </c>
      <c r="AB284" s="4">
        <v>11145985</v>
      </c>
      <c r="AC284" s="4">
        <v>11427179</v>
      </c>
      <c r="AD284" s="4">
        <v>9082164.2028294392</v>
      </c>
      <c r="AE284" s="5">
        <v>-2.0799999999999999E-2</v>
      </c>
      <c r="AF284" s="5">
        <v>-2.4607473113005401E-2</v>
      </c>
      <c r="AG284" s="5">
        <v>0.25819999999999999</v>
      </c>
      <c r="AH284" s="5">
        <v>4.9968582371742273E-2</v>
      </c>
      <c r="AI284" s="5">
        <v>3.6715476991164349E-2</v>
      </c>
      <c r="AJ284" s="5">
        <v>5.4892109739030179E-2</v>
      </c>
      <c r="AK284" s="5">
        <v>5.3030499727840609E-2</v>
      </c>
      <c r="AL284" s="5">
        <f>IFERROR(Table2[[#This Row],[Resultat d''exploitation 2023 (Dhs)]]/Table2[[#This Row],[Charges personnel 2023]], "")</f>
        <v>2.2420649562325017</v>
      </c>
      <c r="AM284" s="5">
        <f>IFERROR(Table2[[#This Row],[Resultat d''exploitation 2022 (Dhs)]]/Table2[[#This Row],[Charges personnel 2022]], "")</f>
        <v>1.124765644310485</v>
      </c>
      <c r="AN284" s="5">
        <f>IFERROR(Table2[[#This Row],[Resultat d''exploitation 2021 (Dhs)]]/Table2[[#This Row],[Charges personnel 2021]], "")</f>
        <v>2.6111653628598974</v>
      </c>
      <c r="AO284" s="5">
        <f>IFERROR(Table2[[#This Row],[Resultat d''exploitation 2020 (Dhs)]]/Table2[[#This Row],[Charges personnel 2020]], "")</f>
        <v>2.5322708952908295</v>
      </c>
      <c r="AP284" s="5">
        <v>2.228685758315762E-2</v>
      </c>
      <c r="AQ284" s="5">
        <v>3.2642779566468737E-2</v>
      </c>
      <c r="AR284" s="5">
        <v>2.102207333162125E-2</v>
      </c>
      <c r="AS284" s="5">
        <v>2.094187467322689E-2</v>
      </c>
      <c r="AT284">
        <v>84507000042</v>
      </c>
      <c r="AU284">
        <v>64029</v>
      </c>
      <c r="AV284" t="s">
        <v>92</v>
      </c>
      <c r="AW284" t="s">
        <v>2023</v>
      </c>
      <c r="AX284" t="s">
        <v>2024</v>
      </c>
      <c r="AY284" t="s">
        <v>122</v>
      </c>
      <c r="AZ284">
        <v>10000000</v>
      </c>
      <c r="BA284">
        <v>1992</v>
      </c>
      <c r="BB284">
        <v>33</v>
      </c>
      <c r="BC284" t="s">
        <v>2025</v>
      </c>
      <c r="BD284" t="s">
        <v>2026</v>
      </c>
      <c r="BE284" t="s">
        <v>10979</v>
      </c>
      <c r="BF284" t="s">
        <v>2027</v>
      </c>
      <c r="BH284" t="s">
        <v>138</v>
      </c>
      <c r="BI284" t="s">
        <v>178</v>
      </c>
      <c r="BJ284" s="5">
        <v>4.1331683543745168E-2</v>
      </c>
      <c r="BL284" s="5">
        <v>2.0891337427942691E-2</v>
      </c>
      <c r="BN284" s="5">
        <v>-0.13625510213951569</v>
      </c>
      <c r="BP284" s="5">
        <v>6.3163789111961854E-2</v>
      </c>
      <c r="BR284" s="5">
        <v>-1.9629044653901358E-2</v>
      </c>
      <c r="BT284" s="5">
        <v>-3.9760996487030797E-2</v>
      </c>
      <c r="BV284" s="5">
        <v>2.096556353103551E-2</v>
      </c>
    </row>
    <row r="285" spans="1:75" x14ac:dyDescent="0.3">
      <c r="A285" t="s">
        <v>2028</v>
      </c>
      <c r="C285" t="s">
        <v>2029</v>
      </c>
      <c r="E285" t="s">
        <v>78</v>
      </c>
      <c r="F285" s="4">
        <v>488872649</v>
      </c>
      <c r="G285" s="4">
        <v>636138775</v>
      </c>
      <c r="J285" s="5">
        <v>-0.23150000000000001</v>
      </c>
      <c r="M285" s="4">
        <v>44086097</v>
      </c>
      <c r="N285" s="4">
        <v>76885415</v>
      </c>
      <c r="Q285" s="5">
        <v>-0.42659999999999998</v>
      </c>
      <c r="T285" s="4">
        <v>78520048</v>
      </c>
      <c r="U285" s="4">
        <v>101473310</v>
      </c>
      <c r="X285" s="5">
        <v>-0.22620000000000001</v>
      </c>
      <c r="AA285" s="4">
        <v>34813618</v>
      </c>
      <c r="AH285" s="5">
        <v>9.0179103065346572E-2</v>
      </c>
      <c r="AI285" s="5">
        <v>0.12086264510444281</v>
      </c>
      <c r="AL285" s="5">
        <f>IFERROR(Table2[[#This Row],[Resultat d''exploitation 2023 (Dhs)]]/Table2[[#This Row],[Charges personnel 2023]], "")</f>
        <v>1.2663463188456885</v>
      </c>
      <c r="AM285" s="5" t="str">
        <f>IFERROR(Table2[[#This Row],[Resultat d''exploitation 2022 (Dhs)]]/Table2[[#This Row],[Charges personnel 2022]], "")</f>
        <v/>
      </c>
      <c r="AN285" s="5" t="str">
        <f>IFERROR(Table2[[#This Row],[Resultat d''exploitation 2021 (Dhs)]]/Table2[[#This Row],[Charges personnel 2021]], "")</f>
        <v/>
      </c>
      <c r="AO285" s="5" t="str">
        <f>IFERROR(Table2[[#This Row],[Resultat d''exploitation 2020 (Dhs)]]/Table2[[#This Row],[Charges personnel 2020]], "")</f>
        <v/>
      </c>
      <c r="AP285" s="5">
        <v>7.1212038700082816E-2</v>
      </c>
      <c r="AT285">
        <v>1526305000021</v>
      </c>
      <c r="AU285">
        <v>64023</v>
      </c>
      <c r="AV285" t="s">
        <v>92</v>
      </c>
      <c r="AW285" t="s">
        <v>2030</v>
      </c>
      <c r="AX285" t="s">
        <v>2031</v>
      </c>
      <c r="AY285" t="s">
        <v>82</v>
      </c>
      <c r="AZ285">
        <v>69500000</v>
      </c>
      <c r="BA285">
        <v>1991</v>
      </c>
      <c r="BB285">
        <v>34</v>
      </c>
      <c r="BC285" t="s">
        <v>2032</v>
      </c>
      <c r="BD285" t="s">
        <v>2033</v>
      </c>
      <c r="BE285" t="s">
        <v>2034</v>
      </c>
      <c r="BG285" t="s">
        <v>2035</v>
      </c>
      <c r="BH285" t="s">
        <v>127</v>
      </c>
      <c r="BI285" t="s">
        <v>1689</v>
      </c>
      <c r="BJ285" s="5">
        <v>-0.2314999993515566</v>
      </c>
      <c r="BK285" t="s">
        <v>209</v>
      </c>
      <c r="BL285" s="5">
        <v>-0.42659999949275162</v>
      </c>
      <c r="BM285" t="s">
        <v>210</v>
      </c>
      <c r="BN285" s="5">
        <v>-0.2261999928848285</v>
      </c>
      <c r="BO285" t="s">
        <v>211</v>
      </c>
      <c r="BQ285" t="s">
        <v>212</v>
      </c>
      <c r="BR285" s="5">
        <v>-0.25387117758825511</v>
      </c>
      <c r="BS285" t="s">
        <v>213</v>
      </c>
      <c r="BU285" t="s">
        <v>214</v>
      </c>
      <c r="BV285" s="5"/>
      <c r="BW285" t="s">
        <v>215</v>
      </c>
    </row>
    <row r="286" spans="1:75" x14ac:dyDescent="0.3">
      <c r="A286" t="s">
        <v>2036</v>
      </c>
      <c r="C286" t="s">
        <v>2036</v>
      </c>
      <c r="E286" t="s">
        <v>411</v>
      </c>
      <c r="F286" s="4">
        <v>484946710</v>
      </c>
      <c r="G286" s="4">
        <v>454155000</v>
      </c>
      <c r="J286" s="5">
        <v>6.7799999999999999E-2</v>
      </c>
      <c r="M286" s="4">
        <v>21407400</v>
      </c>
      <c r="N286" s="4">
        <v>2565634</v>
      </c>
      <c r="Q286" s="5">
        <v>7.3438999999999997</v>
      </c>
      <c r="T286" s="4">
        <v>5909726</v>
      </c>
      <c r="U286" s="4">
        <v>7419618</v>
      </c>
      <c r="X286" s="5">
        <v>-0.20349999999999999</v>
      </c>
      <c r="AA286" s="4">
        <v>2186698</v>
      </c>
      <c r="AB286" s="4">
        <v>2893605</v>
      </c>
      <c r="AE286" s="5">
        <v>-0.24429999999999999</v>
      </c>
      <c r="AH286" s="5">
        <v>4.4143819431211317E-2</v>
      </c>
      <c r="AI286" s="5">
        <v>5.6492475036055969E-3</v>
      </c>
      <c r="AL286" s="5">
        <f>IFERROR(Table2[[#This Row],[Resultat d''exploitation 2023 (Dhs)]]/Table2[[#This Row],[Charges personnel 2023]], "")</f>
        <v>9.7898292311055304</v>
      </c>
      <c r="AM286" s="5">
        <f>IFERROR(Table2[[#This Row],[Resultat d''exploitation 2022 (Dhs)]]/Table2[[#This Row],[Charges personnel 2022]], "")</f>
        <v>0.88665661000724005</v>
      </c>
      <c r="AN286" s="5" t="str">
        <f>IFERROR(Table2[[#This Row],[Resultat d''exploitation 2021 (Dhs)]]/Table2[[#This Row],[Charges personnel 2021]], "")</f>
        <v/>
      </c>
      <c r="AO286" s="5" t="str">
        <f>IFERROR(Table2[[#This Row],[Resultat d''exploitation 2020 (Dhs)]]/Table2[[#This Row],[Charges personnel 2020]], "")</f>
        <v/>
      </c>
      <c r="AP286" s="5">
        <v>4.5091511188930433E-3</v>
      </c>
      <c r="AQ286" s="5">
        <v>6.3714040360669816E-3</v>
      </c>
      <c r="AT286">
        <v>1427807000018</v>
      </c>
      <c r="AU286">
        <v>307407</v>
      </c>
      <c r="AV286" t="s">
        <v>92</v>
      </c>
      <c r="AW286" t="s">
        <v>2037</v>
      </c>
      <c r="AX286" t="s">
        <v>2038</v>
      </c>
      <c r="AY286" t="s">
        <v>82</v>
      </c>
      <c r="AZ286">
        <v>2000000</v>
      </c>
      <c r="BA286">
        <v>2014</v>
      </c>
      <c r="BB286">
        <v>11</v>
      </c>
      <c r="BD286" t="s">
        <v>2039</v>
      </c>
      <c r="BE286" t="s">
        <v>2040</v>
      </c>
      <c r="BH286" t="s">
        <v>86</v>
      </c>
      <c r="BI286" t="s">
        <v>144</v>
      </c>
      <c r="BJ286" s="5">
        <v>6.7800002201891418E-2</v>
      </c>
      <c r="BK286" t="s">
        <v>209</v>
      </c>
      <c r="BL286" s="5">
        <v>7.3439025207804391</v>
      </c>
      <c r="BM286" t="s">
        <v>210</v>
      </c>
      <c r="BN286" s="5">
        <v>-0.2034999645534312</v>
      </c>
      <c r="BO286" t="s">
        <v>211</v>
      </c>
      <c r="BP286" s="5">
        <v>-0.24429975756884581</v>
      </c>
      <c r="BQ286" t="s">
        <v>405</v>
      </c>
      <c r="BR286" s="5">
        <v>6.8141061093600168</v>
      </c>
      <c r="BS286" t="s">
        <v>213</v>
      </c>
      <c r="BT286" s="5">
        <v>10.04128601829923</v>
      </c>
      <c r="BU286" t="s">
        <v>406</v>
      </c>
      <c r="BV286" s="5">
        <v>-0.29228297352234672</v>
      </c>
      <c r="BW286" t="s">
        <v>407</v>
      </c>
    </row>
    <row r="287" spans="1:75" x14ac:dyDescent="0.3">
      <c r="A287" t="s">
        <v>2041</v>
      </c>
      <c r="B287" t="s">
        <v>2041</v>
      </c>
      <c r="F287" s="4">
        <v>484310555</v>
      </c>
      <c r="G287" s="4">
        <v>369392536</v>
      </c>
      <c r="H287" s="4">
        <v>370334837</v>
      </c>
      <c r="J287" s="5">
        <v>0.31109999999999999</v>
      </c>
      <c r="K287" s="5">
        <v>-2.5444568154413E-3</v>
      </c>
      <c r="M287" s="4">
        <v>167692688</v>
      </c>
      <c r="N287" s="4">
        <v>86716665</v>
      </c>
      <c r="O287" s="4">
        <v>68745617</v>
      </c>
      <c r="Q287" s="5">
        <v>0.93379999999999996</v>
      </c>
      <c r="R287" s="5">
        <v>0.26141372765626641</v>
      </c>
      <c r="V287" s="4">
        <v>0</v>
      </c>
      <c r="AA287" s="4">
        <v>6495530</v>
      </c>
      <c r="AB287" s="4">
        <v>5299012</v>
      </c>
      <c r="AC287" s="4">
        <v>6611468</v>
      </c>
      <c r="AE287" s="5">
        <v>0.2258</v>
      </c>
      <c r="AF287" s="5">
        <v>-0.1985120399886984</v>
      </c>
      <c r="AH287" s="5">
        <v>0.34625032692091551</v>
      </c>
      <c r="AI287" s="5">
        <v>0.23475478400029179</v>
      </c>
      <c r="AJ287" s="5">
        <v>0.18563097535433859</v>
      </c>
      <c r="AL287" s="5">
        <f>IFERROR(Table2[[#This Row],[Resultat d''exploitation 2023 (Dhs)]]/Table2[[#This Row],[Charges personnel 2023]], "")</f>
        <v>25.816628974079098</v>
      </c>
      <c r="AM287" s="5">
        <f>IFERROR(Table2[[#This Row],[Resultat d''exploitation 2022 (Dhs)]]/Table2[[#This Row],[Charges personnel 2022]], "")</f>
        <v>16.364685530057301</v>
      </c>
      <c r="AN287" s="5">
        <f>IFERROR(Table2[[#This Row],[Resultat d''exploitation 2021 (Dhs)]]/Table2[[#This Row],[Charges personnel 2021]], "")</f>
        <v>10.397935375320579</v>
      </c>
      <c r="AO287" s="5" t="str">
        <f>IFERROR(Table2[[#This Row],[Resultat d''exploitation 2020 (Dhs)]]/Table2[[#This Row],[Charges personnel 2020]], "")</f>
        <v/>
      </c>
      <c r="AP287" s="5">
        <v>1.341191087607E-2</v>
      </c>
      <c r="AQ287" s="5">
        <v>1.43452059356175E-2</v>
      </c>
      <c r="AR287" s="5">
        <v>1.785267638755789E-2</v>
      </c>
      <c r="BE287" t="s">
        <v>10979</v>
      </c>
      <c r="BH287"/>
      <c r="BJ287" s="5">
        <v>0.1435750808344973</v>
      </c>
      <c r="BK287" t="s">
        <v>196</v>
      </c>
      <c r="BL287" s="5">
        <v>0.56183286056220272</v>
      </c>
      <c r="BM287" t="s">
        <v>197</v>
      </c>
      <c r="BO287" t="s">
        <v>389</v>
      </c>
      <c r="BP287" s="5">
        <v>-8.8067260582304074E-3</v>
      </c>
      <c r="BQ287" t="s">
        <v>329</v>
      </c>
      <c r="BR287" s="5">
        <v>0.36574579731353668</v>
      </c>
      <c r="BS287" t="s">
        <v>199</v>
      </c>
      <c r="BT287" s="5">
        <v>0.57570970427504831</v>
      </c>
      <c r="BU287" t="s">
        <v>330</v>
      </c>
      <c r="BV287" s="5">
        <v>-0.13325037371532311</v>
      </c>
      <c r="BW287" t="s">
        <v>201</v>
      </c>
    </row>
    <row r="288" spans="1:75" x14ac:dyDescent="0.3">
      <c r="A288" t="s">
        <v>2042</v>
      </c>
      <c r="C288" t="s">
        <v>2043</v>
      </c>
      <c r="E288" t="s">
        <v>411</v>
      </c>
      <c r="F288" s="4">
        <v>484205301</v>
      </c>
      <c r="G288" s="4">
        <v>444796344</v>
      </c>
      <c r="J288" s="5">
        <v>8.8599999999999998E-2</v>
      </c>
      <c r="M288" s="4">
        <v>30134722</v>
      </c>
      <c r="N288" s="4">
        <v>30593626</v>
      </c>
      <c r="Q288" s="5">
        <v>-1.4999999999999999E-2</v>
      </c>
      <c r="T288" s="4">
        <v>68550200</v>
      </c>
      <c r="U288" s="4">
        <v>63011490</v>
      </c>
      <c r="X288" s="5">
        <v>8.7899999999999992E-2</v>
      </c>
      <c r="AA288" s="4">
        <v>29230281</v>
      </c>
      <c r="AB288" s="4">
        <v>26438387</v>
      </c>
      <c r="AE288" s="5">
        <v>0.1056</v>
      </c>
      <c r="AH288" s="5">
        <v>6.2235423564683361E-2</v>
      </c>
      <c r="AI288" s="5">
        <v>6.8781199334677981E-2</v>
      </c>
      <c r="AL288" s="5">
        <f>IFERROR(Table2[[#This Row],[Resultat d''exploitation 2023 (Dhs)]]/Table2[[#This Row],[Charges personnel 2023]], "")</f>
        <v>1.0309419194430598</v>
      </c>
      <c r="AM288" s="5">
        <f>IFERROR(Table2[[#This Row],[Resultat d''exploitation 2022 (Dhs)]]/Table2[[#This Row],[Charges personnel 2022]], "")</f>
        <v>1.1571668876773762</v>
      </c>
      <c r="AN288" s="5" t="str">
        <f>IFERROR(Table2[[#This Row],[Resultat d''exploitation 2021 (Dhs)]]/Table2[[#This Row],[Charges personnel 2021]], "")</f>
        <v/>
      </c>
      <c r="AO288" s="5" t="str">
        <f>IFERROR(Table2[[#This Row],[Resultat d''exploitation 2020 (Dhs)]]/Table2[[#This Row],[Charges personnel 2020]], "")</f>
        <v/>
      </c>
      <c r="AP288" s="5">
        <v>6.0367536124929788E-2</v>
      </c>
      <c r="AQ288" s="5">
        <v>5.9439308251148758E-2</v>
      </c>
      <c r="AT288">
        <v>1513712000047</v>
      </c>
      <c r="AU288">
        <v>30727</v>
      </c>
      <c r="AV288" t="s">
        <v>92</v>
      </c>
      <c r="AW288" t="s">
        <v>2044</v>
      </c>
      <c r="AX288" t="s">
        <v>2045</v>
      </c>
      <c r="AY288" t="s">
        <v>82</v>
      </c>
      <c r="AZ288">
        <v>100000000</v>
      </c>
      <c r="BA288">
        <v>1970</v>
      </c>
      <c r="BB288">
        <v>55</v>
      </c>
      <c r="BC288" t="s">
        <v>2046</v>
      </c>
      <c r="BD288" t="s">
        <v>2047</v>
      </c>
      <c r="BE288" t="s">
        <v>2048</v>
      </c>
      <c r="BH288" t="s">
        <v>223</v>
      </c>
      <c r="BI288" t="s">
        <v>278</v>
      </c>
      <c r="BJ288" s="5">
        <v>8.8600002071959505E-2</v>
      </c>
      <c r="BK288" t="s">
        <v>209</v>
      </c>
      <c r="BL288" s="5">
        <v>-1.49999872522466E-2</v>
      </c>
      <c r="BM288" t="s">
        <v>210</v>
      </c>
      <c r="BN288" s="5">
        <v>8.7900000460233496E-2</v>
      </c>
      <c r="BO288" t="s">
        <v>211</v>
      </c>
      <c r="BP288" s="5">
        <v>0.10560001258775741</v>
      </c>
      <c r="BQ288" t="s">
        <v>405</v>
      </c>
      <c r="BR288" s="5">
        <v>-9.5168095835955868E-2</v>
      </c>
      <c r="BS288" t="s">
        <v>213</v>
      </c>
      <c r="BT288" s="5">
        <v>-0.1090810405815108</v>
      </c>
      <c r="BU288" t="s">
        <v>406</v>
      </c>
      <c r="BV288" s="5">
        <v>1.56163976515169E-2</v>
      </c>
      <c r="BW288" t="s">
        <v>407</v>
      </c>
    </row>
    <row r="289" spans="1:75" x14ac:dyDescent="0.3">
      <c r="A289" t="s">
        <v>2049</v>
      </c>
      <c r="F289" s="4">
        <v>484177723</v>
      </c>
      <c r="M289" s="4">
        <v>39524375</v>
      </c>
      <c r="AA289" s="4">
        <v>273963764</v>
      </c>
      <c r="AH289" s="5">
        <v>8.1631956867210101E-2</v>
      </c>
      <c r="AL289" s="5">
        <f>IFERROR(Table2[[#This Row],[Resultat d''exploitation 2023 (Dhs)]]/Table2[[#This Row],[Charges personnel 2023]], "")</f>
        <v>0.14426862305775592</v>
      </c>
      <c r="AM289" s="5" t="str">
        <f>IFERROR(Table2[[#This Row],[Resultat d''exploitation 2022 (Dhs)]]/Table2[[#This Row],[Charges personnel 2022]], "")</f>
        <v/>
      </c>
      <c r="AN289" s="5" t="str">
        <f>IFERROR(Table2[[#This Row],[Resultat d''exploitation 2021 (Dhs)]]/Table2[[#This Row],[Charges personnel 2021]], "")</f>
        <v/>
      </c>
      <c r="AO289" s="5" t="str">
        <f>IFERROR(Table2[[#This Row],[Resultat d''exploitation 2020 (Dhs)]]/Table2[[#This Row],[Charges personnel 2020]], "")</f>
        <v/>
      </c>
      <c r="AP289" s="5">
        <v>0.56583306291437951</v>
      </c>
      <c r="BE289" t="s">
        <v>10979</v>
      </c>
      <c r="BH289"/>
      <c r="BK289" t="s">
        <v>264</v>
      </c>
      <c r="BM289" t="s">
        <v>265</v>
      </c>
      <c r="BO289" t="s">
        <v>235</v>
      </c>
      <c r="BQ289" t="s">
        <v>212</v>
      </c>
      <c r="BS289" t="s">
        <v>266</v>
      </c>
      <c r="BU289" t="s">
        <v>214</v>
      </c>
      <c r="BV289" s="5"/>
      <c r="BW289" t="s">
        <v>267</v>
      </c>
    </row>
    <row r="290" spans="1:75" x14ac:dyDescent="0.3">
      <c r="A290" t="s">
        <v>2050</v>
      </c>
      <c r="C290" t="s">
        <v>2051</v>
      </c>
      <c r="E290" t="s">
        <v>411</v>
      </c>
      <c r="G290" s="4">
        <v>483742435</v>
      </c>
      <c r="N290" s="4">
        <v>-7336576</v>
      </c>
      <c r="U290" s="4">
        <v>3877989591</v>
      </c>
      <c r="AB290" s="4">
        <v>66156397</v>
      </c>
      <c r="AE290" s="5">
        <v>0.2203</v>
      </c>
      <c r="AI290" s="5">
        <v>-1.516628575287177E-2</v>
      </c>
      <c r="AL290" s="5" t="str">
        <f>IFERROR(Table2[[#This Row],[Resultat d''exploitation 2023 (Dhs)]]/Table2[[#This Row],[Charges personnel 2023]], "")</f>
        <v/>
      </c>
      <c r="AM290" s="5">
        <f>IFERROR(Table2[[#This Row],[Resultat d''exploitation 2022 (Dhs)]]/Table2[[#This Row],[Charges personnel 2022]], "")</f>
        <v>-0.11089745410409821</v>
      </c>
      <c r="AN290" s="5" t="str">
        <f>IFERROR(Table2[[#This Row],[Resultat d''exploitation 2021 (Dhs)]]/Table2[[#This Row],[Charges personnel 2021]], "")</f>
        <v/>
      </c>
      <c r="AO290" s="5" t="str">
        <f>IFERROR(Table2[[#This Row],[Resultat d''exploitation 2020 (Dhs)]]/Table2[[#This Row],[Charges personnel 2020]], "")</f>
        <v/>
      </c>
      <c r="AQ290" s="5">
        <v>0.13675954849815891</v>
      </c>
      <c r="AT290">
        <v>71587000070</v>
      </c>
      <c r="AU290">
        <v>29019</v>
      </c>
      <c r="AV290" t="s">
        <v>482</v>
      </c>
      <c r="AW290" t="s">
        <v>2052</v>
      </c>
      <c r="AX290" t="s">
        <v>2053</v>
      </c>
      <c r="AY290" t="s">
        <v>82</v>
      </c>
      <c r="AZ290">
        <v>304024700</v>
      </c>
      <c r="BA290">
        <v>2007</v>
      </c>
      <c r="BB290">
        <v>18</v>
      </c>
      <c r="BC290" t="s">
        <v>2054</v>
      </c>
      <c r="BD290" t="s">
        <v>2055</v>
      </c>
      <c r="BE290" t="s">
        <v>2056</v>
      </c>
      <c r="BH290" t="s">
        <v>86</v>
      </c>
      <c r="BI290" t="s">
        <v>98</v>
      </c>
      <c r="BK290" t="s">
        <v>472</v>
      </c>
      <c r="BM290" t="s">
        <v>473</v>
      </c>
      <c r="BO290" t="s">
        <v>474</v>
      </c>
      <c r="BQ290" t="s">
        <v>475</v>
      </c>
      <c r="BS290" t="s">
        <v>476</v>
      </c>
      <c r="BU290" t="s">
        <v>477</v>
      </c>
      <c r="BV290" s="5"/>
      <c r="BW290" t="s">
        <v>478</v>
      </c>
    </row>
    <row r="291" spans="1:75" x14ac:dyDescent="0.3">
      <c r="A291" t="s">
        <v>2057</v>
      </c>
      <c r="B291" t="s">
        <v>2057</v>
      </c>
      <c r="F291" s="4">
        <v>483609588</v>
      </c>
      <c r="G291" s="4">
        <v>440365678</v>
      </c>
      <c r="H291" s="4">
        <v>386237509</v>
      </c>
      <c r="I291" s="4">
        <v>316484356.7682727</v>
      </c>
      <c r="J291" s="5">
        <v>9.820000000000001E-2</v>
      </c>
      <c r="K291" s="5">
        <v>0.1401421864493228</v>
      </c>
      <c r="L291" s="5">
        <v>0.22040000000000001</v>
      </c>
      <c r="M291" s="4">
        <v>1753167</v>
      </c>
      <c r="N291" s="4">
        <v>9512571</v>
      </c>
      <c r="O291" s="4">
        <v>21486521</v>
      </c>
      <c r="P291" s="4">
        <v>8291472.1772015123</v>
      </c>
      <c r="Q291" s="5">
        <v>-0.81569999999999998</v>
      </c>
      <c r="R291" s="5">
        <v>-0.55727728095209084</v>
      </c>
      <c r="S291" s="5">
        <v>1.5913999999999999</v>
      </c>
      <c r="V291" s="4">
        <v>0</v>
      </c>
      <c r="AA291" s="4">
        <v>360096137</v>
      </c>
      <c r="AB291" s="4">
        <v>338659020</v>
      </c>
      <c r="AC291" s="4">
        <v>284715450</v>
      </c>
      <c r="AD291" s="4">
        <v>244727050.02578649</v>
      </c>
      <c r="AE291" s="5">
        <v>6.3299999999999995E-2</v>
      </c>
      <c r="AF291" s="5">
        <v>0.18946484990540549</v>
      </c>
      <c r="AG291" s="5">
        <v>0.16339999999999999</v>
      </c>
      <c r="AH291" s="5">
        <v>3.62517006176478E-3</v>
      </c>
      <c r="AI291" s="5">
        <v>2.160152681108812E-2</v>
      </c>
      <c r="AJ291" s="5">
        <v>5.563033237147353E-2</v>
      </c>
      <c r="AK291" s="5">
        <v>2.619867933400721E-2</v>
      </c>
      <c r="AL291" s="5">
        <f>IFERROR(Table2[[#This Row],[Resultat d''exploitation 2023 (Dhs)]]/Table2[[#This Row],[Charges personnel 2023]], "")</f>
        <v>4.8686081850414301E-3</v>
      </c>
      <c r="AM291" s="5">
        <f>IFERROR(Table2[[#This Row],[Resultat d''exploitation 2022 (Dhs)]]/Table2[[#This Row],[Charges personnel 2022]], "")</f>
        <v>2.8088934409601727E-2</v>
      </c>
      <c r="AN291" s="5">
        <f>IFERROR(Table2[[#This Row],[Resultat d''exploitation 2021 (Dhs)]]/Table2[[#This Row],[Charges personnel 2021]], "")</f>
        <v>7.5466649245764503E-2</v>
      </c>
      <c r="AO291" s="5">
        <f>IFERROR(Table2[[#This Row],[Resultat d''exploitation 2020 (Dhs)]]/Table2[[#This Row],[Charges personnel 2020]], "")</f>
        <v>3.3880489207579849E-2</v>
      </c>
      <c r="AP291" s="5">
        <v>0.74460090522440181</v>
      </c>
      <c r="AQ291" s="5">
        <v>0.76904045187645165</v>
      </c>
      <c r="AR291" s="5">
        <v>0.73715121749089363</v>
      </c>
      <c r="AS291" s="5">
        <v>0.77326744526894153</v>
      </c>
      <c r="BE291" t="s">
        <v>10979</v>
      </c>
      <c r="BH291"/>
      <c r="BJ291" s="5">
        <v>0.15181010590123109</v>
      </c>
      <c r="BL291" s="5">
        <v>-0.40425023480776451</v>
      </c>
      <c r="BO291" t="s">
        <v>389</v>
      </c>
      <c r="BP291" s="5">
        <v>0.13739721996377299</v>
      </c>
      <c r="BR291" s="5">
        <v>-0.48277084726037139</v>
      </c>
      <c r="BT291" s="5">
        <v>-0.47621661567696583</v>
      </c>
      <c r="BV291" s="5">
        <v>-1.2513248376285761E-2</v>
      </c>
    </row>
    <row r="292" spans="1:75" x14ac:dyDescent="0.3">
      <c r="A292" t="s">
        <v>2058</v>
      </c>
      <c r="B292" t="s">
        <v>2058</v>
      </c>
      <c r="C292" t="s">
        <v>2059</v>
      </c>
      <c r="E292" t="s">
        <v>411</v>
      </c>
      <c r="F292" s="4">
        <v>483560579</v>
      </c>
      <c r="H292" s="4">
        <v>383873804</v>
      </c>
      <c r="I292" s="4">
        <v>345801102.60336912</v>
      </c>
      <c r="L292" s="5">
        <v>0.1101</v>
      </c>
      <c r="M292" s="4">
        <v>10504615</v>
      </c>
      <c r="O292" s="4">
        <v>8738828</v>
      </c>
      <c r="P292" s="4">
        <v>6980452.1127885617</v>
      </c>
      <c r="S292" s="5">
        <v>0.25190000000000001</v>
      </c>
      <c r="T292" s="4">
        <v>81965222</v>
      </c>
      <c r="V292" s="4">
        <v>73770978</v>
      </c>
      <c r="W292" s="4">
        <v>48106278.447994784</v>
      </c>
      <c r="Z292" s="5">
        <v>0.53349999999999997</v>
      </c>
      <c r="AA292" s="4">
        <v>12979497</v>
      </c>
      <c r="AC292" s="4">
        <v>12715114</v>
      </c>
      <c r="AD292" s="4">
        <v>12599201.34760206</v>
      </c>
      <c r="AG292" s="5">
        <v>9.1999999999999998E-3</v>
      </c>
      <c r="AH292" s="5">
        <v>2.1723472624099079E-2</v>
      </c>
      <c r="AJ292" s="5">
        <v>2.2764845917956932E-2</v>
      </c>
      <c r="AK292" s="5">
        <v>2.0186321154664101E-2</v>
      </c>
      <c r="AL292" s="5">
        <f>IFERROR(Table2[[#This Row],[Resultat d''exploitation 2023 (Dhs)]]/Table2[[#This Row],[Charges personnel 2023]], "")</f>
        <v>0.80932373573490557</v>
      </c>
      <c r="AM292" s="5" t="str">
        <f>IFERROR(Table2[[#This Row],[Resultat d''exploitation 2022 (Dhs)]]/Table2[[#This Row],[Charges personnel 2022]], "")</f>
        <v/>
      </c>
      <c r="AN292" s="5">
        <f>IFERROR(Table2[[#This Row],[Resultat d''exploitation 2021 (Dhs)]]/Table2[[#This Row],[Charges personnel 2021]], "")</f>
        <v>0.68727877705225449</v>
      </c>
      <c r="AO292" s="5">
        <f>IFERROR(Table2[[#This Row],[Resultat d''exploitation 2020 (Dhs)]]/Table2[[#This Row],[Charges personnel 2020]], "")</f>
        <v>0.55403925377517005</v>
      </c>
      <c r="AP292" s="5">
        <v>2.6841511826380698E-2</v>
      </c>
      <c r="AR292" s="5">
        <v>3.3123161485642823E-2</v>
      </c>
      <c r="AS292" s="5">
        <v>3.6434821210079363E-2</v>
      </c>
      <c r="AT292">
        <v>35335000047</v>
      </c>
      <c r="AU292">
        <v>84579</v>
      </c>
      <c r="AV292" t="s">
        <v>92</v>
      </c>
      <c r="AW292" t="s">
        <v>2060</v>
      </c>
      <c r="AX292" t="s">
        <v>2061</v>
      </c>
      <c r="AY292" t="s">
        <v>82</v>
      </c>
      <c r="AZ292">
        <v>28000000</v>
      </c>
      <c r="BC292" t="s">
        <v>2062</v>
      </c>
      <c r="BD292" t="s">
        <v>1854</v>
      </c>
      <c r="BE292" t="s">
        <v>10979</v>
      </c>
      <c r="BH292" t="s">
        <v>86</v>
      </c>
      <c r="BI292" t="s">
        <v>611</v>
      </c>
      <c r="BJ292" s="5">
        <v>0.1825302458589193</v>
      </c>
      <c r="BK292" t="s">
        <v>139</v>
      </c>
      <c r="BL292" s="5">
        <v>0.2267280445318984</v>
      </c>
      <c r="BM292" t="s">
        <v>140</v>
      </c>
      <c r="BN292" s="5">
        <v>0.30531079413473389</v>
      </c>
      <c r="BO292" t="s">
        <v>141</v>
      </c>
      <c r="BP292" s="5">
        <v>1.497985588768325E-2</v>
      </c>
      <c r="BQ292" t="s">
        <v>128</v>
      </c>
      <c r="BR292" s="5">
        <v>3.7375617941066919E-2</v>
      </c>
      <c r="BS292" t="s">
        <v>142</v>
      </c>
      <c r="BT292" s="5">
        <v>0.2086230454879556</v>
      </c>
      <c r="BU292" t="s">
        <v>129</v>
      </c>
      <c r="BV292" s="5">
        <v>-0.14168803762777121</v>
      </c>
      <c r="BW292" t="s">
        <v>143</v>
      </c>
    </row>
    <row r="293" spans="1:75" x14ac:dyDescent="0.3">
      <c r="A293" t="s">
        <v>2063</v>
      </c>
      <c r="B293" t="s">
        <v>2063</v>
      </c>
      <c r="C293" t="s">
        <v>2064</v>
      </c>
      <c r="E293" t="s">
        <v>411</v>
      </c>
      <c r="F293" s="4">
        <v>483430647</v>
      </c>
      <c r="G293" s="4">
        <v>404138644</v>
      </c>
      <c r="H293" s="4">
        <v>434324181</v>
      </c>
      <c r="I293" s="4">
        <v>295881314.12221539</v>
      </c>
      <c r="J293" s="5">
        <v>0.19620000000000001</v>
      </c>
      <c r="K293" s="5">
        <v>-6.9500014782736597E-2</v>
      </c>
      <c r="L293" s="5">
        <v>0.46789999999999998</v>
      </c>
      <c r="M293" s="4">
        <v>28092998</v>
      </c>
      <c r="N293" s="4">
        <v>31772221</v>
      </c>
      <c r="O293" s="4">
        <v>36086586</v>
      </c>
      <c r="P293" s="4">
        <v>21247401.083372589</v>
      </c>
      <c r="Q293" s="5">
        <v>-0.1158</v>
      </c>
      <c r="R293" s="5">
        <v>-0.119555920307895</v>
      </c>
      <c r="S293" s="5">
        <v>0.69840000000000002</v>
      </c>
      <c r="T293" s="4">
        <v>218432140</v>
      </c>
      <c r="U293" s="4">
        <v>192995352</v>
      </c>
      <c r="V293" s="4">
        <v>129756589</v>
      </c>
      <c r="W293" s="4">
        <v>127813818.9519306</v>
      </c>
      <c r="X293" s="5">
        <v>0.1318</v>
      </c>
      <c r="Y293" s="5">
        <v>0.48736456073147849</v>
      </c>
      <c r="Z293" s="5">
        <v>1.52E-2</v>
      </c>
      <c r="AA293" s="4">
        <v>18280922</v>
      </c>
      <c r="AB293" s="4">
        <v>19338751</v>
      </c>
      <c r="AC293" s="4">
        <v>19368430</v>
      </c>
      <c r="AD293" s="4">
        <v>14164421.52991078</v>
      </c>
      <c r="AE293" s="5">
        <v>-5.4699999999999999E-2</v>
      </c>
      <c r="AF293" s="5">
        <v>-1.532338966039065E-3</v>
      </c>
      <c r="AG293" s="5">
        <v>0.3674</v>
      </c>
      <c r="AH293" s="5">
        <v>5.8111743999548292E-2</v>
      </c>
      <c r="AI293" s="5">
        <v>7.8617131698991899E-2</v>
      </c>
      <c r="AJ293" s="5">
        <v>8.308675311817372E-2</v>
      </c>
      <c r="AK293" s="5">
        <v>7.1810553993268508E-2</v>
      </c>
      <c r="AL293" s="5">
        <f>IFERROR(Table2[[#This Row],[Resultat d''exploitation 2023 (Dhs)]]/Table2[[#This Row],[Charges personnel 2023]], "")</f>
        <v>1.5367385736890076</v>
      </c>
      <c r="AM293" s="5">
        <f>IFERROR(Table2[[#This Row],[Resultat d''exploitation 2022 (Dhs)]]/Table2[[#This Row],[Charges personnel 2022]], "")</f>
        <v>1.6429303526375618</v>
      </c>
      <c r="AN293" s="5">
        <f>IFERROR(Table2[[#This Row],[Resultat d''exploitation 2021 (Dhs)]]/Table2[[#This Row],[Charges personnel 2021]], "")</f>
        <v>1.8631652642986551</v>
      </c>
      <c r="AO293" s="5">
        <f>IFERROR(Table2[[#This Row],[Resultat d''exploitation 2020 (Dhs)]]/Table2[[#This Row],[Charges personnel 2020]], "")</f>
        <v>1.5000542760256601</v>
      </c>
      <c r="AP293" s="5">
        <v>3.7814983624734913E-2</v>
      </c>
      <c r="AQ293" s="5">
        <v>4.785177385808223E-2</v>
      </c>
      <c r="AR293" s="5">
        <v>4.4594408617557493E-2</v>
      </c>
      <c r="AS293" s="5">
        <v>4.7871970461980877E-2</v>
      </c>
      <c r="AT293">
        <v>1534945000026</v>
      </c>
      <c r="AU293">
        <v>207263</v>
      </c>
      <c r="AV293" t="s">
        <v>92</v>
      </c>
      <c r="AW293" t="s">
        <v>2065</v>
      </c>
      <c r="AX293" t="s">
        <v>2066</v>
      </c>
      <c r="AY293" t="s">
        <v>82</v>
      </c>
      <c r="AZ293">
        <v>10000000</v>
      </c>
      <c r="BA293">
        <v>2009</v>
      </c>
      <c r="BB293">
        <v>16</v>
      </c>
      <c r="BC293" t="s">
        <v>2067</v>
      </c>
      <c r="BD293" t="s">
        <v>2068</v>
      </c>
      <c r="BE293" t="s">
        <v>2069</v>
      </c>
      <c r="BF293" t="s">
        <v>2070</v>
      </c>
      <c r="BG293" t="s">
        <v>2071</v>
      </c>
      <c r="BH293" t="s">
        <v>127</v>
      </c>
      <c r="BI293" t="s">
        <v>195</v>
      </c>
      <c r="BJ293" s="5">
        <v>0.1778017990531249</v>
      </c>
      <c r="BL293" s="5">
        <v>9.7566283670448062E-2</v>
      </c>
      <c r="BN293" s="5">
        <v>0.19558257398624959</v>
      </c>
      <c r="BP293" s="5">
        <v>8.8762324856127117E-2</v>
      </c>
      <c r="BR293" s="5">
        <v>-6.8123104793337053E-2</v>
      </c>
      <c r="BT293" s="5">
        <v>8.0862081772385963E-3</v>
      </c>
      <c r="BV293" s="5">
        <v>-7.5598011710102386E-2</v>
      </c>
    </row>
    <row r="294" spans="1:75" x14ac:dyDescent="0.3">
      <c r="A294" t="s">
        <v>2072</v>
      </c>
      <c r="B294" t="s">
        <v>2072</v>
      </c>
      <c r="F294" s="4">
        <v>483296585</v>
      </c>
      <c r="G294" s="4">
        <v>435088751</v>
      </c>
      <c r="H294" s="4">
        <v>417856235</v>
      </c>
      <c r="I294" s="4">
        <v>410306593.67635512</v>
      </c>
      <c r="J294" s="5">
        <v>0.1108</v>
      </c>
      <c r="K294" s="5">
        <v>4.1240298831486798E-2</v>
      </c>
      <c r="L294" s="5">
        <v>1.84E-2</v>
      </c>
      <c r="M294" s="4">
        <v>15262747</v>
      </c>
      <c r="N294" s="4">
        <v>12634724</v>
      </c>
      <c r="O294" s="4">
        <v>12526272</v>
      </c>
      <c r="P294" s="4">
        <v>11892406.7217317</v>
      </c>
      <c r="Q294" s="5">
        <v>0.20799999999999999</v>
      </c>
      <c r="R294" s="5">
        <v>8.6579630396018004E-3</v>
      </c>
      <c r="S294" s="5">
        <v>5.33E-2</v>
      </c>
      <c r="T294" s="4">
        <v>83388588</v>
      </c>
      <c r="V294" s="4">
        <v>45474890</v>
      </c>
      <c r="W294" s="4">
        <v>49547711.919808239</v>
      </c>
      <c r="Z294" s="5">
        <v>-8.2199999999999995E-2</v>
      </c>
      <c r="AA294" s="4">
        <v>18152966</v>
      </c>
      <c r="AB294" s="4">
        <v>16757099</v>
      </c>
      <c r="AC294" s="4">
        <v>15012737</v>
      </c>
      <c r="AD294" s="4">
        <v>13682771.600437479</v>
      </c>
      <c r="AE294" s="5">
        <v>8.3299999999999999E-2</v>
      </c>
      <c r="AF294" s="5">
        <v>0.11619213738307679</v>
      </c>
      <c r="AG294" s="5">
        <v>9.7199999999999995E-2</v>
      </c>
      <c r="AH294" s="5">
        <v>3.1580498339337529E-2</v>
      </c>
      <c r="AI294" s="5">
        <v>2.9039417753183881E-2</v>
      </c>
      <c r="AJ294" s="5">
        <v>2.9977468207456569E-2</v>
      </c>
      <c r="AK294" s="5">
        <v>2.8984195976904738E-2</v>
      </c>
      <c r="AL294" s="5">
        <f>IFERROR(Table2[[#This Row],[Resultat d''exploitation 2023 (Dhs)]]/Table2[[#This Row],[Charges personnel 2023]], "")</f>
        <v>0.84078530197214052</v>
      </c>
      <c r="AM294" s="5">
        <f>IFERROR(Table2[[#This Row],[Resultat d''exploitation 2022 (Dhs)]]/Table2[[#This Row],[Charges personnel 2022]], "")</f>
        <v>0.75399232289550833</v>
      </c>
      <c r="AN294" s="5">
        <f>IFERROR(Table2[[#This Row],[Resultat d''exploitation 2021 (Dhs)]]/Table2[[#This Row],[Charges personnel 2021]], "")</f>
        <v>0.83437630326835144</v>
      </c>
      <c r="AO294" s="5">
        <f>IFERROR(Table2[[#This Row],[Resultat d''exploitation 2020 (Dhs)]]/Table2[[#This Row],[Charges personnel 2020]], "")</f>
        <v>0.86915188450207448</v>
      </c>
      <c r="AP294" s="5">
        <v>3.7560716469784282E-2</v>
      </c>
      <c r="AQ294" s="5">
        <v>3.8514208794150143E-2</v>
      </c>
      <c r="AR294" s="5">
        <v>3.5927995665782038E-2</v>
      </c>
      <c r="AS294" s="5">
        <v>3.3347676618695248E-2</v>
      </c>
      <c r="BE294" t="s">
        <v>10979</v>
      </c>
      <c r="BH294"/>
      <c r="BJ294" s="5">
        <v>5.6091977124975489E-2</v>
      </c>
      <c r="BL294" s="5">
        <v>8.6728317475039285E-2</v>
      </c>
      <c r="BN294" s="5">
        <v>0.29730325607711472</v>
      </c>
      <c r="BO294" t="s">
        <v>141</v>
      </c>
      <c r="BP294" s="5">
        <v>9.8814813233788934E-2</v>
      </c>
      <c r="BR294" s="5">
        <v>2.900915925283876E-2</v>
      </c>
      <c r="BT294" s="5">
        <v>-1.099957482660752E-2</v>
      </c>
      <c r="BV294" s="5">
        <v>4.04537076639091E-2</v>
      </c>
    </row>
    <row r="295" spans="1:75" x14ac:dyDescent="0.3">
      <c r="A295" t="s">
        <v>2073</v>
      </c>
      <c r="B295" t="s">
        <v>2073</v>
      </c>
      <c r="C295" t="s">
        <v>2074</v>
      </c>
      <c r="E295" t="s">
        <v>411</v>
      </c>
      <c r="F295" s="4">
        <v>481106438</v>
      </c>
      <c r="H295" s="4">
        <v>476767114</v>
      </c>
      <c r="I295" s="4">
        <v>433306474.59783691</v>
      </c>
      <c r="L295" s="5">
        <v>0.1003</v>
      </c>
      <c r="M295" s="4">
        <v>16683877</v>
      </c>
      <c r="O295" s="4">
        <v>7670677</v>
      </c>
      <c r="P295" s="4">
        <v>6816561.8057406917</v>
      </c>
      <c r="S295" s="5">
        <v>0.12529999999999999</v>
      </c>
      <c r="T295" s="4">
        <v>101358837</v>
      </c>
      <c r="V295" s="4">
        <v>101089303</v>
      </c>
      <c r="W295" s="4">
        <v>80839106.757297084</v>
      </c>
      <c r="Z295" s="5">
        <v>0.2505</v>
      </c>
      <c r="AA295" s="4">
        <v>137216239</v>
      </c>
      <c r="AC295" s="4">
        <v>133682733</v>
      </c>
      <c r="AD295" s="4">
        <v>119498286.4038616</v>
      </c>
      <c r="AG295" s="5">
        <v>0.1187</v>
      </c>
      <c r="AH295" s="5">
        <v>3.4678141222462711E-2</v>
      </c>
      <c r="AJ295" s="5">
        <v>1.608893896989716E-2</v>
      </c>
      <c r="AK295" s="5">
        <v>1.573150230923118E-2</v>
      </c>
      <c r="AL295" s="5">
        <f>IFERROR(Table2[[#This Row],[Resultat d''exploitation 2023 (Dhs)]]/Table2[[#This Row],[Charges personnel 2023]], "")</f>
        <v>0.12158821085309006</v>
      </c>
      <c r="AM295" s="5" t="str">
        <f>IFERROR(Table2[[#This Row],[Resultat d''exploitation 2022 (Dhs)]]/Table2[[#This Row],[Charges personnel 2022]], "")</f>
        <v/>
      </c>
      <c r="AN295" s="5">
        <f>IFERROR(Table2[[#This Row],[Resultat d''exploitation 2021 (Dhs)]]/Table2[[#This Row],[Charges personnel 2021]], "")</f>
        <v>5.7379714102643309E-2</v>
      </c>
      <c r="AO295" s="5">
        <f>IFERROR(Table2[[#This Row],[Resultat d''exploitation 2020 (Dhs)]]/Table2[[#This Row],[Charges personnel 2020]], "")</f>
        <v>5.704317619001785E-2</v>
      </c>
      <c r="AP295" s="5">
        <v>0.28520973356835438</v>
      </c>
      <c r="AR295" s="5">
        <v>0.28039419891700001</v>
      </c>
      <c r="AS295" s="5">
        <v>0.27578236977596771</v>
      </c>
      <c r="AT295">
        <v>1526213000080</v>
      </c>
      <c r="AU295">
        <v>17155</v>
      </c>
      <c r="AV295" t="s">
        <v>218</v>
      </c>
      <c r="AW295" t="s">
        <v>2075</v>
      </c>
      <c r="AX295" t="s">
        <v>2076</v>
      </c>
      <c r="AY295" t="s">
        <v>122</v>
      </c>
      <c r="AZ295">
        <v>21000000</v>
      </c>
      <c r="BA295">
        <v>2001</v>
      </c>
      <c r="BB295">
        <v>24</v>
      </c>
      <c r="BC295" t="s">
        <v>2077</v>
      </c>
      <c r="BD295" t="s">
        <v>2078</v>
      </c>
      <c r="BE295" t="s">
        <v>11042</v>
      </c>
      <c r="BG295" t="s">
        <v>2079</v>
      </c>
      <c r="BH295" t="s">
        <v>97</v>
      </c>
      <c r="BI295" t="s">
        <v>195</v>
      </c>
      <c r="BJ295" s="5">
        <v>5.3714593866718507E-2</v>
      </c>
      <c r="BK295" t="s">
        <v>139</v>
      </c>
      <c r="BL295" s="5">
        <v>0.56446481873287091</v>
      </c>
      <c r="BM295" t="s">
        <v>140</v>
      </c>
      <c r="BN295" s="5">
        <v>0.1197473836074157</v>
      </c>
      <c r="BO295" t="s">
        <v>141</v>
      </c>
      <c r="BP295" s="5">
        <v>7.1573381474423714E-2</v>
      </c>
      <c r="BQ295" t="s">
        <v>128</v>
      </c>
      <c r="BR295" s="5">
        <v>0.48471400874491039</v>
      </c>
      <c r="BS295" t="s">
        <v>142</v>
      </c>
      <c r="BT295" s="5">
        <v>0.45996984040444988</v>
      </c>
      <c r="BU295" t="s">
        <v>129</v>
      </c>
      <c r="BV295" s="5">
        <v>1.6948410614842539E-2</v>
      </c>
      <c r="BW295" t="s">
        <v>143</v>
      </c>
    </row>
    <row r="296" spans="1:75" x14ac:dyDescent="0.3">
      <c r="A296" t="s">
        <v>2080</v>
      </c>
      <c r="B296" t="s">
        <v>2080</v>
      </c>
      <c r="C296" t="s">
        <v>2081</v>
      </c>
      <c r="E296" t="s">
        <v>1076</v>
      </c>
      <c r="F296" s="4">
        <v>480116975</v>
      </c>
      <c r="G296" s="4">
        <v>531926628</v>
      </c>
      <c r="H296" s="4">
        <v>425231123</v>
      </c>
      <c r="I296" s="4">
        <v>332263731.05172682</v>
      </c>
      <c r="J296" s="5">
        <v>-9.74E-2</v>
      </c>
      <c r="K296" s="5">
        <v>0.25091179650084078</v>
      </c>
      <c r="L296" s="5">
        <v>0.27979999999999999</v>
      </c>
      <c r="M296" s="4">
        <v>18323842</v>
      </c>
      <c r="N296" s="4">
        <v>42465450</v>
      </c>
      <c r="O296" s="4">
        <v>25499655</v>
      </c>
      <c r="P296" s="4">
        <v>18399346.99473267</v>
      </c>
      <c r="Q296" s="5">
        <v>-0.56850000000000001</v>
      </c>
      <c r="R296" s="5">
        <v>0.66533429569929481</v>
      </c>
      <c r="S296" s="5">
        <v>0.38590000000000002</v>
      </c>
      <c r="T296" s="4">
        <v>170195378</v>
      </c>
      <c r="U296" s="4">
        <v>245202964</v>
      </c>
      <c r="V296" s="4">
        <v>149405894</v>
      </c>
      <c r="W296" s="4">
        <v>139984909.584934</v>
      </c>
      <c r="X296" s="5">
        <v>-0.30590000000000001</v>
      </c>
      <c r="Y296" s="5">
        <v>0.64118668571401871</v>
      </c>
      <c r="Z296" s="5">
        <v>6.7299999999999999E-2</v>
      </c>
      <c r="AA296" s="4">
        <v>30166613</v>
      </c>
      <c r="AB296" s="4">
        <v>30127447</v>
      </c>
      <c r="AC296" s="4">
        <v>27743362</v>
      </c>
      <c r="AD296" s="4">
        <v>23069484.45035756</v>
      </c>
      <c r="AE296" s="5">
        <v>1.2999999999999999E-3</v>
      </c>
      <c r="AF296" s="5">
        <v>8.5933528892424796E-2</v>
      </c>
      <c r="AG296" s="5">
        <v>0.2026</v>
      </c>
      <c r="AH296" s="5">
        <v>3.8165370012172552E-2</v>
      </c>
      <c r="AI296" s="5">
        <v>7.9833284826643425E-2</v>
      </c>
      <c r="AJ296" s="5">
        <v>5.996657728178565E-2</v>
      </c>
      <c r="AK296" s="5">
        <v>5.5375731008896242E-2</v>
      </c>
      <c r="AL296" s="5">
        <f>IFERROR(Table2[[#This Row],[Resultat d''exploitation 2023 (Dhs)]]/Table2[[#This Row],[Charges personnel 2023]], "")</f>
        <v>0.607421257401353</v>
      </c>
      <c r="AM296" s="5">
        <f>IFERROR(Table2[[#This Row],[Resultat d''exploitation 2022 (Dhs)]]/Table2[[#This Row],[Charges personnel 2022]], "")</f>
        <v>1.4095270004126137</v>
      </c>
      <c r="AN296" s="5">
        <f>IFERROR(Table2[[#This Row],[Resultat d''exploitation 2021 (Dhs)]]/Table2[[#This Row],[Charges personnel 2021]], "")</f>
        <v>0.91912634813329397</v>
      </c>
      <c r="AO296" s="5">
        <f>IFERROR(Table2[[#This Row],[Resultat d''exploitation 2020 (Dhs)]]/Table2[[#This Row],[Charges personnel 2020]], "")</f>
        <v>0.79756212299956686</v>
      </c>
      <c r="AP296" s="5">
        <v>6.2831798438286832E-2</v>
      </c>
      <c r="AQ296" s="5">
        <v>5.6638350881730998E-2</v>
      </c>
      <c r="AR296" s="5">
        <v>6.5243018441996772E-2</v>
      </c>
      <c r="AS296" s="5">
        <v>6.9431244804646172E-2</v>
      </c>
      <c r="AT296">
        <v>1525834000031</v>
      </c>
      <c r="AU296">
        <v>23919</v>
      </c>
      <c r="AV296" t="s">
        <v>92</v>
      </c>
      <c r="AW296" t="s">
        <v>2082</v>
      </c>
      <c r="AX296" t="s">
        <v>2083</v>
      </c>
      <c r="AY296" t="s">
        <v>82</v>
      </c>
      <c r="AZ296">
        <v>70000000</v>
      </c>
      <c r="BA296">
        <v>1954</v>
      </c>
      <c r="BB296">
        <v>71</v>
      </c>
      <c r="BC296" t="s">
        <v>2084</v>
      </c>
      <c r="BD296" t="s">
        <v>2085</v>
      </c>
      <c r="BE296" t="s">
        <v>2086</v>
      </c>
      <c r="BH296" t="s">
        <v>127</v>
      </c>
      <c r="BI296" t="s">
        <v>178</v>
      </c>
      <c r="BJ296" s="5">
        <v>0.130545488358496</v>
      </c>
      <c r="BL296" s="5">
        <v>-1.3697680610469389E-3</v>
      </c>
      <c r="BN296" s="5">
        <v>6.7305744419667413E-2</v>
      </c>
      <c r="BP296" s="5">
        <v>9.3527109979557155E-2</v>
      </c>
      <c r="BR296" s="5">
        <v>-0.1166828383093884</v>
      </c>
      <c r="BT296" s="5">
        <v>-8.6780544510120072E-2</v>
      </c>
      <c r="BV296" s="5">
        <v>-3.274382035939849E-2</v>
      </c>
    </row>
    <row r="297" spans="1:75" x14ac:dyDescent="0.3">
      <c r="A297" t="s">
        <v>2087</v>
      </c>
      <c r="B297" t="s">
        <v>2087</v>
      </c>
      <c r="F297" s="4">
        <v>478006381</v>
      </c>
      <c r="G297" s="4">
        <v>460196766</v>
      </c>
      <c r="H297" s="4">
        <v>403140178</v>
      </c>
      <c r="I297" s="4">
        <v>355628244.53069872</v>
      </c>
      <c r="J297" s="5">
        <v>3.8699999999999998E-2</v>
      </c>
      <c r="K297" s="5">
        <v>0.1415303934305451</v>
      </c>
      <c r="L297" s="5">
        <v>0.1336</v>
      </c>
      <c r="M297" s="4">
        <v>30918555</v>
      </c>
      <c r="N297" s="4">
        <v>8935223</v>
      </c>
      <c r="O297" s="4">
        <v>16186513</v>
      </c>
      <c r="P297" s="4">
        <v>15390808.21527051</v>
      </c>
      <c r="Q297" s="5">
        <v>2.4603000000000002</v>
      </c>
      <c r="R297" s="5">
        <v>-0.44798345387916472</v>
      </c>
      <c r="S297" s="5">
        <v>5.1700000000000003E-2</v>
      </c>
      <c r="T297" s="4">
        <v>90200618</v>
      </c>
      <c r="U297" s="4">
        <v>111897553</v>
      </c>
      <c r="V297" s="4">
        <v>78278734</v>
      </c>
      <c r="W297" s="4">
        <v>76376947.994926333</v>
      </c>
      <c r="X297" s="5">
        <v>-0.19389999999999999</v>
      </c>
      <c r="Y297" s="5">
        <v>0.42947576285533701</v>
      </c>
      <c r="Z297" s="5">
        <v>2.4899999999999999E-2</v>
      </c>
      <c r="AA297" s="4">
        <v>49341990</v>
      </c>
      <c r="AB297" s="4">
        <v>45321934</v>
      </c>
      <c r="AC297" s="4">
        <v>44068748</v>
      </c>
      <c r="AD297" s="4">
        <v>37438406.252654828</v>
      </c>
      <c r="AE297" s="5">
        <v>8.8699999999999987E-2</v>
      </c>
      <c r="AF297" s="5">
        <v>2.84370683732608E-2</v>
      </c>
      <c r="AG297" s="5">
        <v>0.17710000000000001</v>
      </c>
      <c r="AH297" s="5">
        <v>6.4682305987877595E-2</v>
      </c>
      <c r="AI297" s="5">
        <v>1.9416092550289671E-2</v>
      </c>
      <c r="AJ297" s="5">
        <v>4.0151078665247801E-2</v>
      </c>
      <c r="AK297" s="5">
        <v>4.3277800489611953E-2</v>
      </c>
      <c r="AL297" s="5">
        <f>IFERROR(Table2[[#This Row],[Resultat d''exploitation 2023 (Dhs)]]/Table2[[#This Row],[Charges personnel 2023]], "")</f>
        <v>0.62661751177850755</v>
      </c>
      <c r="AM297" s="5">
        <f>IFERROR(Table2[[#This Row],[Resultat d''exploitation 2022 (Dhs)]]/Table2[[#This Row],[Charges personnel 2022]], "")</f>
        <v>0.19715008190074149</v>
      </c>
      <c r="AN297" s="5">
        <f>IFERROR(Table2[[#This Row],[Resultat d''exploitation 2021 (Dhs)]]/Table2[[#This Row],[Charges personnel 2021]], "")</f>
        <v>0.367301403706772</v>
      </c>
      <c r="AO297" s="5">
        <f>IFERROR(Table2[[#This Row],[Resultat d''exploitation 2020 (Dhs)]]/Table2[[#This Row],[Charges personnel 2020]], "")</f>
        <v>0.41109677883735019</v>
      </c>
      <c r="AP297" s="5">
        <v>0.1032245425192347</v>
      </c>
      <c r="AQ297" s="5">
        <v>9.8483816811524488E-2</v>
      </c>
      <c r="AR297" s="5">
        <v>0.10931370874177671</v>
      </c>
      <c r="AS297" s="5">
        <v>0.10527399560757621</v>
      </c>
      <c r="BE297" t="s">
        <v>10979</v>
      </c>
      <c r="BH297"/>
      <c r="BJ297" s="5">
        <v>0.1036020098016763</v>
      </c>
      <c r="BL297" s="5">
        <v>0.26178662842867961</v>
      </c>
      <c r="BN297" s="5">
        <v>5.7018051950250559E-2</v>
      </c>
      <c r="BP297" s="5">
        <v>9.6393459507669865E-2</v>
      </c>
      <c r="BR297" s="5">
        <v>0.14333484102247129</v>
      </c>
      <c r="BT297" s="5">
        <v>0.15085202076568269</v>
      </c>
      <c r="BV297" s="5">
        <v>-6.5318386791466398E-3</v>
      </c>
    </row>
    <row r="298" spans="1:75" x14ac:dyDescent="0.3">
      <c r="A298" t="s">
        <v>2088</v>
      </c>
      <c r="F298" s="4">
        <v>477261950</v>
      </c>
      <c r="M298" s="4">
        <v>23651384</v>
      </c>
      <c r="T298" s="4">
        <v>272496</v>
      </c>
      <c r="AA298" s="4">
        <v>307877937</v>
      </c>
      <c r="AH298" s="5">
        <v>4.9556399792608653E-2</v>
      </c>
      <c r="AL298" s="5">
        <f>IFERROR(Table2[[#This Row],[Resultat d''exploitation 2023 (Dhs)]]/Table2[[#This Row],[Charges personnel 2023]], "")</f>
        <v>7.6820652465265801E-2</v>
      </c>
      <c r="AM298" s="5" t="str">
        <f>IFERROR(Table2[[#This Row],[Resultat d''exploitation 2022 (Dhs)]]/Table2[[#This Row],[Charges personnel 2022]], "")</f>
        <v/>
      </c>
      <c r="AN298" s="5" t="str">
        <f>IFERROR(Table2[[#This Row],[Resultat d''exploitation 2021 (Dhs)]]/Table2[[#This Row],[Charges personnel 2021]], "")</f>
        <v/>
      </c>
      <c r="AO298" s="5" t="str">
        <f>IFERROR(Table2[[#This Row],[Resultat d''exploitation 2020 (Dhs)]]/Table2[[#This Row],[Charges personnel 2020]], "")</f>
        <v/>
      </c>
      <c r="AP298" s="5">
        <v>0.64509214908081403</v>
      </c>
      <c r="BE298" t="s">
        <v>10979</v>
      </c>
      <c r="BH298"/>
      <c r="BK298" t="s">
        <v>264</v>
      </c>
      <c r="BM298" t="s">
        <v>265</v>
      </c>
      <c r="BO298" t="s">
        <v>304</v>
      </c>
      <c r="BQ298" t="s">
        <v>212</v>
      </c>
      <c r="BS298" t="s">
        <v>266</v>
      </c>
      <c r="BU298" t="s">
        <v>214</v>
      </c>
      <c r="BV298" s="5"/>
      <c r="BW298" t="s">
        <v>267</v>
      </c>
    </row>
    <row r="299" spans="1:75" x14ac:dyDescent="0.3">
      <c r="A299" t="s">
        <v>2089</v>
      </c>
      <c r="C299" t="s">
        <v>2090</v>
      </c>
      <c r="E299" t="s">
        <v>411</v>
      </c>
      <c r="F299" s="4">
        <v>476660523</v>
      </c>
      <c r="M299" s="4">
        <v>21474454</v>
      </c>
      <c r="T299" s="4">
        <v>66230410</v>
      </c>
      <c r="AA299" s="4">
        <v>23027854</v>
      </c>
      <c r="AH299" s="5">
        <v>4.5051882763112727E-2</v>
      </c>
      <c r="AL299" s="5">
        <f>IFERROR(Table2[[#This Row],[Resultat d''exploitation 2023 (Dhs)]]/Table2[[#This Row],[Charges personnel 2023]], "")</f>
        <v>0.93254256345380682</v>
      </c>
      <c r="AM299" s="5" t="str">
        <f>IFERROR(Table2[[#This Row],[Resultat d''exploitation 2022 (Dhs)]]/Table2[[#This Row],[Charges personnel 2022]], "")</f>
        <v/>
      </c>
      <c r="AN299" s="5" t="str">
        <f>IFERROR(Table2[[#This Row],[Resultat d''exploitation 2021 (Dhs)]]/Table2[[#This Row],[Charges personnel 2021]], "")</f>
        <v/>
      </c>
      <c r="AO299" s="5" t="str">
        <f>IFERROR(Table2[[#This Row],[Resultat d''exploitation 2020 (Dhs)]]/Table2[[#This Row],[Charges personnel 2020]], "")</f>
        <v/>
      </c>
      <c r="AP299" s="5">
        <v>4.8310805885638658E-2</v>
      </c>
      <c r="AT299">
        <v>1539859000044</v>
      </c>
      <c r="AU299">
        <v>15229</v>
      </c>
      <c r="AV299" t="s">
        <v>92</v>
      </c>
      <c r="AW299" t="s">
        <v>2091</v>
      </c>
      <c r="AX299" t="s">
        <v>2092</v>
      </c>
      <c r="AY299" t="s">
        <v>82</v>
      </c>
      <c r="AZ299">
        <v>60000000</v>
      </c>
      <c r="BA299">
        <v>1951</v>
      </c>
      <c r="BB299">
        <v>74</v>
      </c>
      <c r="BC299" t="s">
        <v>2093</v>
      </c>
      <c r="BD299" t="s">
        <v>2094</v>
      </c>
      <c r="BE299" t="s">
        <v>2095</v>
      </c>
      <c r="BF299" t="s">
        <v>2096</v>
      </c>
      <c r="BH299" t="s">
        <v>86</v>
      </c>
      <c r="BI299" t="s">
        <v>178</v>
      </c>
      <c r="BK299" t="s">
        <v>264</v>
      </c>
      <c r="BM299" t="s">
        <v>265</v>
      </c>
      <c r="BO299" t="s">
        <v>304</v>
      </c>
      <c r="BQ299" t="s">
        <v>212</v>
      </c>
      <c r="BS299" t="s">
        <v>266</v>
      </c>
      <c r="BU299" t="s">
        <v>214</v>
      </c>
      <c r="BV299" s="5"/>
      <c r="BW299" t="s">
        <v>267</v>
      </c>
    </row>
    <row r="300" spans="1:75" x14ac:dyDescent="0.3">
      <c r="A300" t="s">
        <v>2097</v>
      </c>
      <c r="B300" t="s">
        <v>2097</v>
      </c>
      <c r="C300" t="s">
        <v>2098</v>
      </c>
      <c r="E300" t="s">
        <v>411</v>
      </c>
      <c r="F300" s="4">
        <v>475621686</v>
      </c>
      <c r="G300" s="4">
        <v>385899948</v>
      </c>
      <c r="H300" s="4">
        <v>358434624</v>
      </c>
      <c r="I300" s="4">
        <v>265507128.8888889</v>
      </c>
      <c r="J300" s="5">
        <v>0.23250000000000001</v>
      </c>
      <c r="K300" s="5">
        <v>7.6625755886797306E-2</v>
      </c>
      <c r="L300" s="5">
        <v>0.35</v>
      </c>
      <c r="M300" s="4">
        <v>27666265</v>
      </c>
      <c r="N300" s="4">
        <v>19765853</v>
      </c>
      <c r="O300" s="4">
        <v>41025238</v>
      </c>
      <c r="P300" s="4">
        <v>24027900.901956189</v>
      </c>
      <c r="Q300" s="5">
        <v>0.3997</v>
      </c>
      <c r="R300" s="5">
        <v>-0.5182026000677924</v>
      </c>
      <c r="S300" s="5">
        <v>0.70740000000000003</v>
      </c>
      <c r="T300" s="4">
        <v>94324600</v>
      </c>
      <c r="U300" s="4">
        <v>47566616</v>
      </c>
      <c r="V300" s="4">
        <v>53295888</v>
      </c>
      <c r="W300" s="4">
        <v>63139305.769458599</v>
      </c>
      <c r="X300" s="5">
        <v>0.98299999999999998</v>
      </c>
      <c r="Y300" s="5">
        <v>-0.10749932527627649</v>
      </c>
      <c r="Z300" s="5">
        <v>-0.15590000000000001</v>
      </c>
      <c r="AA300" s="4">
        <v>80152134</v>
      </c>
      <c r="AB300" s="4">
        <v>71100979</v>
      </c>
      <c r="AC300" s="4">
        <v>14207955</v>
      </c>
      <c r="AD300" s="4">
        <v>13714242.27799228</v>
      </c>
      <c r="AE300" s="5">
        <v>0.1273</v>
      </c>
      <c r="AF300" s="5">
        <v>4.004307727607527</v>
      </c>
      <c r="AG300" s="5">
        <v>3.5999999999999997E-2</v>
      </c>
      <c r="AH300" s="5">
        <v>5.8168636574741882E-2</v>
      </c>
      <c r="AI300" s="5">
        <v>5.122014942588176E-2</v>
      </c>
      <c r="AJ300" s="5">
        <v>0.1144566826222681</v>
      </c>
      <c r="AK300" s="5">
        <v>9.0498138421027247E-2</v>
      </c>
      <c r="AL300" s="5">
        <f>IFERROR(Table2[[#This Row],[Resultat d''exploitation 2023 (Dhs)]]/Table2[[#This Row],[Charges personnel 2023]], "")</f>
        <v>0.34517190771240103</v>
      </c>
      <c r="AM300" s="5">
        <f>IFERROR(Table2[[#This Row],[Resultat d''exploitation 2022 (Dhs)]]/Table2[[#This Row],[Charges personnel 2022]], "")</f>
        <v>0.2779969175951853</v>
      </c>
      <c r="AN300" s="5">
        <f>IFERROR(Table2[[#This Row],[Resultat d''exploitation 2021 (Dhs)]]/Table2[[#This Row],[Charges personnel 2021]], "")</f>
        <v>2.8874836667205099</v>
      </c>
      <c r="AO300" s="5">
        <f>IFERROR(Table2[[#This Row],[Resultat d''exploitation 2020 (Dhs)]]/Table2[[#This Row],[Charges personnel 2020]], "")</f>
        <v>1.7520399898807821</v>
      </c>
      <c r="AP300" s="5">
        <v>0.16852077262095241</v>
      </c>
      <c r="AQ300" s="5">
        <v>0.184247184713277</v>
      </c>
      <c r="AR300" s="5">
        <v>3.9638902183735461E-2</v>
      </c>
      <c r="AS300" s="5">
        <v>5.1653009602357997E-2</v>
      </c>
      <c r="AT300">
        <v>205762000004</v>
      </c>
      <c r="AU300">
        <v>479</v>
      </c>
      <c r="AV300" t="s">
        <v>2099</v>
      </c>
      <c r="AW300" t="s">
        <v>2100</v>
      </c>
      <c r="AX300" t="s">
        <v>2101</v>
      </c>
      <c r="AY300" t="s">
        <v>122</v>
      </c>
      <c r="AZ300">
        <v>70000000</v>
      </c>
      <c r="BA300">
        <v>1988</v>
      </c>
      <c r="BB300">
        <v>37</v>
      </c>
      <c r="BC300" t="s">
        <v>2102</v>
      </c>
      <c r="BD300" t="s">
        <v>2103</v>
      </c>
      <c r="BE300" t="s">
        <v>2104</v>
      </c>
      <c r="BH300" t="s">
        <v>223</v>
      </c>
      <c r="BI300" t="s">
        <v>98</v>
      </c>
      <c r="BJ300" s="5">
        <v>0.21449338561222769</v>
      </c>
      <c r="BL300" s="5">
        <v>4.8121348149814391E-2</v>
      </c>
      <c r="BN300" s="5">
        <v>0.14316360654549579</v>
      </c>
      <c r="BP300" s="5">
        <v>0.8012794348309249</v>
      </c>
      <c r="BR300" s="5">
        <v>-0.13698883784249261</v>
      </c>
      <c r="BT300" s="5">
        <v>-0.41812395795869661</v>
      </c>
      <c r="BV300" s="5">
        <v>0.48315293946446453</v>
      </c>
    </row>
    <row r="301" spans="1:75" x14ac:dyDescent="0.3">
      <c r="A301" t="s">
        <v>2105</v>
      </c>
      <c r="F301" s="4">
        <v>474065418</v>
      </c>
      <c r="G301" s="4">
        <v>474350028</v>
      </c>
      <c r="J301" s="5">
        <v>-5.9999999999999995E-4</v>
      </c>
      <c r="M301" s="4">
        <v>36480510</v>
      </c>
      <c r="N301" s="4">
        <v>35284369</v>
      </c>
      <c r="Q301" s="5">
        <v>3.39E-2</v>
      </c>
      <c r="T301" s="4">
        <v>2347418</v>
      </c>
      <c r="AA301" s="4">
        <v>125846397</v>
      </c>
      <c r="AB301" s="4">
        <v>122371058</v>
      </c>
      <c r="AE301" s="5">
        <v>2.8400000000000002E-2</v>
      </c>
      <c r="AH301" s="5">
        <v>7.6952480849383539E-2</v>
      </c>
      <c r="AI301" s="5">
        <v>7.4384667265161408E-2</v>
      </c>
      <c r="AL301" s="5">
        <f>IFERROR(Table2[[#This Row],[Resultat d''exploitation 2023 (Dhs)]]/Table2[[#This Row],[Charges personnel 2023]], "")</f>
        <v>0.28988124308397961</v>
      </c>
      <c r="AM301" s="5">
        <f>IFERROR(Table2[[#This Row],[Resultat d''exploitation 2022 (Dhs)]]/Table2[[#This Row],[Charges personnel 2022]], "")</f>
        <v>0.28833916758323686</v>
      </c>
      <c r="AN301" s="5" t="str">
        <f>IFERROR(Table2[[#This Row],[Resultat d''exploitation 2021 (Dhs)]]/Table2[[#This Row],[Charges personnel 2021]], "")</f>
        <v/>
      </c>
      <c r="AO301" s="5" t="str">
        <f>IFERROR(Table2[[#This Row],[Resultat d''exploitation 2020 (Dhs)]]/Table2[[#This Row],[Charges personnel 2020]], "")</f>
        <v/>
      </c>
      <c r="AP301" s="5">
        <v>0.26546209071930238</v>
      </c>
      <c r="AQ301" s="5">
        <v>0.25797628497241282</v>
      </c>
      <c r="BE301" t="s">
        <v>10979</v>
      </c>
      <c r="BH301"/>
      <c r="BJ301" s="5">
        <v>-5.999999645831533E-4</v>
      </c>
      <c r="BK301" t="s">
        <v>209</v>
      </c>
      <c r="BL301" s="5">
        <v>3.3900025249140819E-2</v>
      </c>
      <c r="BM301" t="s">
        <v>210</v>
      </c>
      <c r="BO301" t="s">
        <v>304</v>
      </c>
      <c r="BP301" s="5">
        <v>2.8400007786154809E-2</v>
      </c>
      <c r="BQ301" t="s">
        <v>405</v>
      </c>
      <c r="BR301" s="5">
        <v>3.4520737655094447E-2</v>
      </c>
      <c r="BS301" t="s">
        <v>213</v>
      </c>
      <c r="BT301" s="5">
        <v>5.3481305147264901E-3</v>
      </c>
      <c r="BU301" t="s">
        <v>406</v>
      </c>
      <c r="BV301" s="5">
        <v>2.901741820063064E-2</v>
      </c>
      <c r="BW301" t="s">
        <v>407</v>
      </c>
    </row>
    <row r="302" spans="1:75" x14ac:dyDescent="0.3">
      <c r="A302" t="s">
        <v>2106</v>
      </c>
      <c r="B302" t="s">
        <v>2106</v>
      </c>
      <c r="G302" s="4">
        <v>473692457</v>
      </c>
      <c r="H302" s="4">
        <v>477181075</v>
      </c>
      <c r="K302" s="5">
        <v>-7.3108892677689998E-3</v>
      </c>
      <c r="N302" s="4">
        <v>8973779</v>
      </c>
      <c r="O302" s="4">
        <v>-3966761</v>
      </c>
      <c r="R302" s="5">
        <v>-3.2622434273201741</v>
      </c>
      <c r="U302" s="4">
        <v>203571693</v>
      </c>
      <c r="V302" s="4">
        <v>113482819</v>
      </c>
      <c r="Y302" s="5">
        <v>0.79385474201165196</v>
      </c>
      <c r="AB302" s="4">
        <v>45718560</v>
      </c>
      <c r="AC302" s="4">
        <v>39182068</v>
      </c>
      <c r="AE302" s="5">
        <v>0.1668</v>
      </c>
      <c r="AF302" s="5">
        <v>0.16682355816441341</v>
      </c>
      <c r="AI302" s="5">
        <v>1.8944314749770229E-2</v>
      </c>
      <c r="AJ302" s="5">
        <v>-8.3129051167840223E-3</v>
      </c>
      <c r="AL302" s="5" t="str">
        <f>IFERROR(Table2[[#This Row],[Resultat d''exploitation 2023 (Dhs)]]/Table2[[#This Row],[Charges personnel 2023]], "")</f>
        <v/>
      </c>
      <c r="AM302" s="5">
        <f>IFERROR(Table2[[#This Row],[Resultat d''exploitation 2022 (Dhs)]]/Table2[[#This Row],[Charges personnel 2022]], "")</f>
        <v>0.19628306315859467</v>
      </c>
      <c r="AN302" s="5">
        <f>IFERROR(Table2[[#This Row],[Resultat d''exploitation 2021 (Dhs)]]/Table2[[#This Row],[Charges personnel 2021]], "")</f>
        <v>-0.10123919441924301</v>
      </c>
      <c r="AO302" s="5" t="str">
        <f>IFERROR(Table2[[#This Row],[Resultat d''exploitation 2020 (Dhs)]]/Table2[[#This Row],[Charges personnel 2020]], "")</f>
        <v/>
      </c>
      <c r="AQ302" s="5">
        <v>9.6515279744047097E-2</v>
      </c>
      <c r="AR302" s="5">
        <v>8.2111529674558023E-2</v>
      </c>
      <c r="BE302" t="s">
        <v>10979</v>
      </c>
      <c r="BH302"/>
      <c r="BJ302" s="5">
        <v>-7.3108892677690163E-3</v>
      </c>
      <c r="BK302" t="s">
        <v>111</v>
      </c>
      <c r="BM302" t="s">
        <v>908</v>
      </c>
      <c r="BN302" s="5">
        <v>0.79385474201165196</v>
      </c>
      <c r="BO302" t="s">
        <v>113</v>
      </c>
      <c r="BP302" s="5">
        <v>0.1668235581644133</v>
      </c>
      <c r="BQ302" t="s">
        <v>114</v>
      </c>
      <c r="BS302" t="s">
        <v>909</v>
      </c>
      <c r="BU302" t="s">
        <v>910</v>
      </c>
      <c r="BV302" s="5">
        <v>0.1754169009708757</v>
      </c>
      <c r="BW302" t="s">
        <v>117</v>
      </c>
    </row>
    <row r="303" spans="1:75" x14ac:dyDescent="0.3">
      <c r="A303" t="s">
        <v>2107</v>
      </c>
      <c r="B303" t="s">
        <v>2107</v>
      </c>
      <c r="C303" t="s">
        <v>2108</v>
      </c>
      <c r="E303" t="s">
        <v>411</v>
      </c>
      <c r="F303" s="4">
        <v>473408312</v>
      </c>
      <c r="G303" s="4">
        <v>407583566</v>
      </c>
      <c r="H303" s="4">
        <v>371166629</v>
      </c>
      <c r="J303" s="5">
        <v>0.1615</v>
      </c>
      <c r="K303" s="5">
        <v>9.8114793073167103E-2</v>
      </c>
      <c r="M303" s="4">
        <v>14700681</v>
      </c>
      <c r="N303" s="4">
        <v>22324496</v>
      </c>
      <c r="O303" s="4">
        <v>31139239</v>
      </c>
      <c r="Q303" s="5">
        <v>-0.34150000000000003</v>
      </c>
      <c r="R303" s="5">
        <v>-0.2830750937747708</v>
      </c>
      <c r="T303" s="4">
        <v>81303600</v>
      </c>
      <c r="U303" s="4">
        <v>71652066</v>
      </c>
      <c r="V303" s="4">
        <v>48824360</v>
      </c>
      <c r="X303" s="5">
        <v>0.13469999999999999</v>
      </c>
      <c r="Y303" s="5">
        <v>0.46754747015629078</v>
      </c>
      <c r="AA303" s="4">
        <v>63028727</v>
      </c>
      <c r="AB303" s="4">
        <v>64073118</v>
      </c>
      <c r="AC303" s="4">
        <v>60710507</v>
      </c>
      <c r="AE303" s="5">
        <v>-1.6299999999999999E-2</v>
      </c>
      <c r="AF303" s="5">
        <v>5.5387628372136642E-2</v>
      </c>
      <c r="AH303" s="5">
        <v>3.1052857812940132E-2</v>
      </c>
      <c r="AI303" s="5">
        <v>5.4772807007630923E-2</v>
      </c>
      <c r="AJ303" s="5">
        <v>8.3895578338751997E-2</v>
      </c>
      <c r="AL303" s="5">
        <f>IFERROR(Table2[[#This Row],[Resultat d''exploitation 2023 (Dhs)]]/Table2[[#This Row],[Charges personnel 2023]], "")</f>
        <v>0.23323779012703208</v>
      </c>
      <c r="AM303" s="5">
        <f>IFERROR(Table2[[#This Row],[Resultat d''exploitation 2022 (Dhs)]]/Table2[[#This Row],[Charges personnel 2022]], "")</f>
        <v>0.34842218853778895</v>
      </c>
      <c r="AN303" s="5">
        <f>IFERROR(Table2[[#This Row],[Resultat d''exploitation 2021 (Dhs)]]/Table2[[#This Row],[Charges personnel 2021]], "")</f>
        <v>0.51291350605917363</v>
      </c>
      <c r="AO303" s="5" t="str">
        <f>IFERROR(Table2[[#This Row],[Resultat d''exploitation 2020 (Dhs)]]/Table2[[#This Row],[Charges personnel 2020]], "")</f>
        <v/>
      </c>
      <c r="AP303" s="5">
        <v>0.13313819255459119</v>
      </c>
      <c r="AQ303" s="5">
        <v>0.15720240791062709</v>
      </c>
      <c r="AR303" s="5">
        <v>0.1635667170929852</v>
      </c>
      <c r="AT303">
        <v>1536821000008</v>
      </c>
      <c r="AU303">
        <v>25261</v>
      </c>
      <c r="AV303" t="s">
        <v>92</v>
      </c>
      <c r="AW303" t="s">
        <v>2109</v>
      </c>
      <c r="AX303" t="s">
        <v>2110</v>
      </c>
      <c r="AY303" t="s">
        <v>82</v>
      </c>
      <c r="AZ303">
        <v>3990000</v>
      </c>
      <c r="BA303">
        <v>1956</v>
      </c>
      <c r="BB303">
        <v>69</v>
      </c>
      <c r="BC303" t="s">
        <v>2111</v>
      </c>
      <c r="BD303" t="s">
        <v>2112</v>
      </c>
      <c r="BE303" t="s">
        <v>2113</v>
      </c>
      <c r="BG303" t="s">
        <v>2114</v>
      </c>
      <c r="BH303" t="s">
        <v>138</v>
      </c>
      <c r="BI303" t="s">
        <v>331</v>
      </c>
      <c r="BJ303" s="5">
        <v>0.1293627992809292</v>
      </c>
      <c r="BK303" t="s">
        <v>196</v>
      </c>
      <c r="BL303" s="5">
        <v>-0.3129082571584626</v>
      </c>
      <c r="BM303" t="s">
        <v>197</v>
      </c>
      <c r="BN303" s="5">
        <v>0.29043641025978811</v>
      </c>
      <c r="BO303" t="s">
        <v>177</v>
      </c>
      <c r="BP303" s="5">
        <v>1.8913550598085301E-2</v>
      </c>
      <c r="BQ303" t="s">
        <v>329</v>
      </c>
      <c r="BR303" s="5">
        <v>-0.39161114277979397</v>
      </c>
      <c r="BS303" t="s">
        <v>199</v>
      </c>
      <c r="BT303" s="5">
        <v>-0.3256623759314754</v>
      </c>
      <c r="BU303" t="s">
        <v>330</v>
      </c>
      <c r="BV303" s="5">
        <v>-9.7797845610965162E-2</v>
      </c>
      <c r="BW303" t="s">
        <v>201</v>
      </c>
    </row>
    <row r="304" spans="1:75" x14ac:dyDescent="0.3">
      <c r="A304" t="s">
        <v>2115</v>
      </c>
      <c r="C304" t="s">
        <v>2116</v>
      </c>
      <c r="E304" t="s">
        <v>411</v>
      </c>
      <c r="F304" s="4">
        <v>472754256</v>
      </c>
      <c r="M304" s="4">
        <v>88172923</v>
      </c>
      <c r="T304" s="4">
        <v>102088666</v>
      </c>
      <c r="AA304" s="4">
        <v>32149164</v>
      </c>
      <c r="AH304" s="5">
        <v>0.1865089988740366</v>
      </c>
      <c r="AL304" s="5">
        <f>IFERROR(Table2[[#This Row],[Resultat d''exploitation 2023 (Dhs)]]/Table2[[#This Row],[Charges personnel 2023]], "")</f>
        <v>2.742619465936968</v>
      </c>
      <c r="AM304" s="5" t="str">
        <f>IFERROR(Table2[[#This Row],[Resultat d''exploitation 2022 (Dhs)]]/Table2[[#This Row],[Charges personnel 2022]], "")</f>
        <v/>
      </c>
      <c r="AN304" s="5" t="str">
        <f>IFERROR(Table2[[#This Row],[Resultat d''exploitation 2021 (Dhs)]]/Table2[[#This Row],[Charges personnel 2021]], "")</f>
        <v/>
      </c>
      <c r="AO304" s="5" t="str">
        <f>IFERROR(Table2[[#This Row],[Resultat d''exploitation 2020 (Dhs)]]/Table2[[#This Row],[Charges personnel 2020]], "")</f>
        <v/>
      </c>
      <c r="AP304" s="5">
        <v>6.8003965256740073E-2</v>
      </c>
      <c r="AT304">
        <v>1524316000083</v>
      </c>
      <c r="AU304">
        <v>68167</v>
      </c>
      <c r="AV304" t="s">
        <v>92</v>
      </c>
      <c r="AW304" t="s">
        <v>2117</v>
      </c>
      <c r="AX304" t="s">
        <v>2118</v>
      </c>
      <c r="AY304" t="s">
        <v>82</v>
      </c>
      <c r="AZ304">
        <v>15000000</v>
      </c>
      <c r="BA304">
        <v>1992</v>
      </c>
      <c r="BB304">
        <v>33</v>
      </c>
      <c r="BC304" t="s">
        <v>2119</v>
      </c>
      <c r="BD304" t="s">
        <v>2120</v>
      </c>
      <c r="BE304" t="s">
        <v>11043</v>
      </c>
      <c r="BF304" t="s">
        <v>2121</v>
      </c>
      <c r="BH304" t="s">
        <v>86</v>
      </c>
      <c r="BI304" t="s">
        <v>178</v>
      </c>
      <c r="BK304" t="s">
        <v>264</v>
      </c>
      <c r="BM304" t="s">
        <v>265</v>
      </c>
      <c r="BO304" t="s">
        <v>304</v>
      </c>
      <c r="BQ304" t="s">
        <v>212</v>
      </c>
      <c r="BS304" t="s">
        <v>266</v>
      </c>
      <c r="BU304" t="s">
        <v>214</v>
      </c>
      <c r="BV304" s="5"/>
      <c r="BW304" t="s">
        <v>267</v>
      </c>
    </row>
    <row r="305" spans="1:75" x14ac:dyDescent="0.3">
      <c r="A305" t="s">
        <v>2122</v>
      </c>
      <c r="B305" t="s">
        <v>2122</v>
      </c>
      <c r="C305" t="s">
        <v>2123</v>
      </c>
      <c r="E305" t="s">
        <v>411</v>
      </c>
      <c r="F305" s="4">
        <v>472267669</v>
      </c>
      <c r="G305" s="4">
        <v>448327006</v>
      </c>
      <c r="H305" s="4">
        <v>868798855</v>
      </c>
      <c r="I305" s="4">
        <v>895668922.68041241</v>
      </c>
      <c r="J305" s="5">
        <v>5.3400000000000003E-2</v>
      </c>
      <c r="K305" s="5">
        <v>-0.48396915647408401</v>
      </c>
      <c r="L305" s="5">
        <v>-0.03</v>
      </c>
      <c r="M305" s="4">
        <v>118193628</v>
      </c>
      <c r="N305" s="4">
        <v>91170647</v>
      </c>
      <c r="O305" s="4">
        <v>27748797</v>
      </c>
      <c r="P305" s="4">
        <v>30709160.026560429</v>
      </c>
      <c r="Q305" s="5">
        <v>0.2964</v>
      </c>
      <c r="R305" s="5">
        <v>2.2855711546702371</v>
      </c>
      <c r="S305" s="5">
        <v>-9.64E-2</v>
      </c>
      <c r="T305" s="4">
        <v>6738986134</v>
      </c>
      <c r="U305" s="4">
        <v>6691476649</v>
      </c>
      <c r="V305" s="4">
        <v>291606514</v>
      </c>
      <c r="W305" s="4">
        <v>297314961.25611752</v>
      </c>
      <c r="X305" s="5">
        <v>7.1000000000000004E-3</v>
      </c>
      <c r="Y305" s="5">
        <v>21.946938177793928</v>
      </c>
      <c r="Z305" s="5">
        <v>-1.9199999999999998E-2</v>
      </c>
      <c r="AA305" s="4">
        <v>37221570</v>
      </c>
      <c r="AC305" s="4">
        <v>75928351</v>
      </c>
      <c r="AD305" s="4">
        <v>74004240.740740746</v>
      </c>
      <c r="AG305" s="5">
        <v>2.5999999999999999E-2</v>
      </c>
      <c r="AH305" s="5">
        <v>0.25026830282553181</v>
      </c>
      <c r="AI305" s="5">
        <v>0.20335747296026149</v>
      </c>
      <c r="AJ305" s="5">
        <v>3.1939265159367652E-2</v>
      </c>
      <c r="AK305" s="5">
        <v>3.4286285086970583E-2</v>
      </c>
      <c r="AL305" s="5">
        <f>IFERROR(Table2[[#This Row],[Resultat d''exploitation 2023 (Dhs)]]/Table2[[#This Row],[Charges personnel 2023]], "")</f>
        <v>3.1754068407109104</v>
      </c>
      <c r="AM305" s="5" t="str">
        <f>IFERROR(Table2[[#This Row],[Resultat d''exploitation 2022 (Dhs)]]/Table2[[#This Row],[Charges personnel 2022]], "")</f>
        <v/>
      </c>
      <c r="AN305" s="5">
        <f>IFERROR(Table2[[#This Row],[Resultat d''exploitation 2021 (Dhs)]]/Table2[[#This Row],[Charges personnel 2021]], "")</f>
        <v>0.36546028768621619</v>
      </c>
      <c r="AO305" s="5">
        <f>IFERROR(Table2[[#This Row],[Resultat d''exploitation 2020 (Dhs)]]/Table2[[#This Row],[Charges personnel 2020]], "")</f>
        <v>0.41496486848833314</v>
      </c>
      <c r="AP305" s="5">
        <v>7.8814563103196469E-2</v>
      </c>
      <c r="AR305" s="5">
        <v>8.7394625997751801E-2</v>
      </c>
      <c r="AS305" s="5">
        <v>8.2624548945242932E-2</v>
      </c>
      <c r="AT305">
        <v>1526704000015</v>
      </c>
      <c r="AU305">
        <v>12671</v>
      </c>
      <c r="AV305" t="s">
        <v>1327</v>
      </c>
      <c r="AW305" t="s">
        <v>2124</v>
      </c>
      <c r="AX305" t="s">
        <v>2125</v>
      </c>
      <c r="AY305" t="s">
        <v>82</v>
      </c>
      <c r="AZ305">
        <v>4533600</v>
      </c>
      <c r="BA305">
        <v>2006</v>
      </c>
      <c r="BB305">
        <v>19</v>
      </c>
      <c r="BC305" t="s">
        <v>2126</v>
      </c>
      <c r="BD305" t="s">
        <v>2127</v>
      </c>
      <c r="BE305" t="s">
        <v>2128</v>
      </c>
      <c r="BH305" t="s">
        <v>127</v>
      </c>
      <c r="BI305" t="s">
        <v>98</v>
      </c>
      <c r="BJ305" s="5">
        <v>-0.19211991370256601</v>
      </c>
      <c r="BL305" s="5">
        <v>0.56714329432576926</v>
      </c>
      <c r="BN305" s="5">
        <v>1.8300401673220399</v>
      </c>
      <c r="BP305" s="5">
        <v>-0.29079948843897618</v>
      </c>
      <c r="BQ305" t="s">
        <v>128</v>
      </c>
      <c r="BR305" s="5">
        <v>0.93982166525243471</v>
      </c>
      <c r="BT305" s="5">
        <v>1.766266534970913</v>
      </c>
      <c r="BU305" t="s">
        <v>129</v>
      </c>
      <c r="BV305" s="5">
        <v>-1.561318003007384E-2</v>
      </c>
    </row>
    <row r="306" spans="1:75" x14ac:dyDescent="0.3">
      <c r="A306" t="s">
        <v>2129</v>
      </c>
      <c r="C306" t="s">
        <v>2130</v>
      </c>
      <c r="E306" t="s">
        <v>411</v>
      </c>
      <c r="F306" s="4">
        <v>471845448</v>
      </c>
      <c r="M306" s="4">
        <v>15312359</v>
      </c>
      <c r="T306" s="4">
        <v>58343022</v>
      </c>
      <c r="AA306" s="4">
        <v>21297713</v>
      </c>
      <c r="AH306" s="5">
        <v>3.2452064685384023E-2</v>
      </c>
      <c r="AL306" s="5">
        <f>IFERROR(Table2[[#This Row],[Resultat d''exploitation 2023 (Dhs)]]/Table2[[#This Row],[Charges personnel 2023]], "")</f>
        <v>0.71896729005597926</v>
      </c>
      <c r="AM306" s="5" t="str">
        <f>IFERROR(Table2[[#This Row],[Resultat d''exploitation 2022 (Dhs)]]/Table2[[#This Row],[Charges personnel 2022]], "")</f>
        <v/>
      </c>
      <c r="AN306" s="5" t="str">
        <f>IFERROR(Table2[[#This Row],[Resultat d''exploitation 2021 (Dhs)]]/Table2[[#This Row],[Charges personnel 2021]], "")</f>
        <v/>
      </c>
      <c r="AO306" s="5" t="str">
        <f>IFERROR(Table2[[#This Row],[Resultat d''exploitation 2020 (Dhs)]]/Table2[[#This Row],[Charges personnel 2020]], "")</f>
        <v/>
      </c>
      <c r="AP306" s="5">
        <v>4.5137053012324492E-2</v>
      </c>
      <c r="AT306">
        <v>40467000096</v>
      </c>
      <c r="AU306">
        <v>35423</v>
      </c>
      <c r="AV306" t="s">
        <v>412</v>
      </c>
      <c r="AW306" t="s">
        <v>2131</v>
      </c>
      <c r="AX306" t="s">
        <v>2132</v>
      </c>
      <c r="AY306" t="s">
        <v>122</v>
      </c>
      <c r="AZ306">
        <v>19000000</v>
      </c>
      <c r="BA306">
        <v>2010</v>
      </c>
      <c r="BB306">
        <v>15</v>
      </c>
      <c r="BC306" t="s">
        <v>2133</v>
      </c>
      <c r="BD306" t="s">
        <v>2134</v>
      </c>
      <c r="BE306" t="s">
        <v>10979</v>
      </c>
      <c r="BH306" t="s">
        <v>127</v>
      </c>
      <c r="BI306" t="s">
        <v>89</v>
      </c>
      <c r="BK306" t="s">
        <v>264</v>
      </c>
      <c r="BM306" t="s">
        <v>265</v>
      </c>
      <c r="BO306" t="s">
        <v>304</v>
      </c>
      <c r="BQ306" t="s">
        <v>212</v>
      </c>
      <c r="BS306" t="s">
        <v>266</v>
      </c>
      <c r="BU306" t="s">
        <v>214</v>
      </c>
      <c r="BV306" s="5"/>
      <c r="BW306" t="s">
        <v>267</v>
      </c>
    </row>
    <row r="307" spans="1:75" x14ac:dyDescent="0.3">
      <c r="A307" t="s">
        <v>2135</v>
      </c>
      <c r="F307" s="4">
        <v>471527318</v>
      </c>
      <c r="G307" s="4">
        <v>350057400</v>
      </c>
      <c r="J307" s="5">
        <v>0.34699999999999998</v>
      </c>
      <c r="M307" s="4">
        <v>17532456</v>
      </c>
      <c r="N307" s="4">
        <v>11795247</v>
      </c>
      <c r="Q307" s="5">
        <v>0.4864</v>
      </c>
      <c r="T307" s="4">
        <v>19197601</v>
      </c>
      <c r="AA307" s="4">
        <v>1349195</v>
      </c>
      <c r="AB307" s="4">
        <v>1176589</v>
      </c>
      <c r="AE307" s="5">
        <v>0.1467</v>
      </c>
      <c r="AH307" s="5">
        <v>3.7182269893427468E-2</v>
      </c>
      <c r="AI307" s="5">
        <v>3.3695179704814122E-2</v>
      </c>
      <c r="AL307" s="5">
        <f>IFERROR(Table2[[#This Row],[Resultat d''exploitation 2023 (Dhs)]]/Table2[[#This Row],[Charges personnel 2023]], "")</f>
        <v>12.994753167629586</v>
      </c>
      <c r="AM307" s="5">
        <f>IFERROR(Table2[[#This Row],[Resultat d''exploitation 2022 (Dhs)]]/Table2[[#This Row],[Charges personnel 2022]], "")</f>
        <v>10.02495093868802</v>
      </c>
      <c r="AN307" s="5" t="str">
        <f>IFERROR(Table2[[#This Row],[Resultat d''exploitation 2021 (Dhs)]]/Table2[[#This Row],[Charges personnel 2021]], "")</f>
        <v/>
      </c>
      <c r="AO307" s="5" t="str">
        <f>IFERROR(Table2[[#This Row],[Resultat d''exploitation 2020 (Dhs)]]/Table2[[#This Row],[Charges personnel 2020]], "")</f>
        <v/>
      </c>
      <c r="AP307" s="5">
        <v>2.8613294468762891E-3</v>
      </c>
      <c r="AQ307" s="5">
        <v>3.3611316315552819E-3</v>
      </c>
      <c r="BE307" t="s">
        <v>10979</v>
      </c>
      <c r="BH307"/>
      <c r="BJ307" s="5">
        <v>0.34700000057133501</v>
      </c>
      <c r="BK307" t="s">
        <v>209</v>
      </c>
      <c r="BL307" s="5">
        <v>0.4864000728429001</v>
      </c>
      <c r="BM307" t="s">
        <v>210</v>
      </c>
      <c r="BO307" t="s">
        <v>304</v>
      </c>
      <c r="BP307" s="5">
        <v>0.1467003346113214</v>
      </c>
      <c r="BQ307" t="s">
        <v>405</v>
      </c>
      <c r="BR307" s="5">
        <v>0.1034892889476158</v>
      </c>
      <c r="BS307" t="s">
        <v>213</v>
      </c>
      <c r="BT307" s="5">
        <v>0.29624107360771063</v>
      </c>
      <c r="BU307" t="s">
        <v>406</v>
      </c>
      <c r="BV307" s="5">
        <v>-0.14870056857836339</v>
      </c>
      <c r="BW307" t="s">
        <v>407</v>
      </c>
    </row>
    <row r="308" spans="1:75" x14ac:dyDescent="0.3">
      <c r="A308" t="s">
        <v>2136</v>
      </c>
      <c r="C308" t="s">
        <v>2137</v>
      </c>
      <c r="E308" t="s">
        <v>411</v>
      </c>
      <c r="F308" s="4">
        <v>471419152</v>
      </c>
      <c r="G308" s="4">
        <v>535825360</v>
      </c>
      <c r="J308" s="5">
        <v>-0.1202</v>
      </c>
      <c r="M308" s="4">
        <v>51797489</v>
      </c>
      <c r="N308" s="4">
        <v>58468776</v>
      </c>
      <c r="Q308" s="5">
        <v>-0.11409999999999999</v>
      </c>
      <c r="T308" s="4">
        <v>110099630</v>
      </c>
      <c r="U308" s="4">
        <v>94652364</v>
      </c>
      <c r="X308" s="5">
        <v>0.16320000000000001</v>
      </c>
      <c r="AA308" s="4">
        <v>75665271</v>
      </c>
      <c r="AB308" s="4">
        <v>75657705</v>
      </c>
      <c r="AE308" s="5">
        <v>1E-4</v>
      </c>
      <c r="AH308" s="5">
        <v>0.1098756568973676</v>
      </c>
      <c r="AI308" s="5">
        <v>0.10911909059324849</v>
      </c>
      <c r="AL308" s="5">
        <f>IFERROR(Table2[[#This Row],[Resultat d''exploitation 2023 (Dhs)]]/Table2[[#This Row],[Charges personnel 2023]], "")</f>
        <v>0.68456093945662333</v>
      </c>
      <c r="AM308" s="5">
        <f>IFERROR(Table2[[#This Row],[Resultat d''exploitation 2022 (Dhs)]]/Table2[[#This Row],[Charges personnel 2022]], "")</f>
        <v>0.77280662954288659</v>
      </c>
      <c r="AN308" s="5" t="str">
        <f>IFERROR(Table2[[#This Row],[Resultat d''exploitation 2021 (Dhs)]]/Table2[[#This Row],[Charges personnel 2021]], "")</f>
        <v/>
      </c>
      <c r="AO308" s="5" t="str">
        <f>IFERROR(Table2[[#This Row],[Resultat d''exploitation 2020 (Dhs)]]/Table2[[#This Row],[Charges personnel 2020]], "")</f>
        <v/>
      </c>
      <c r="AP308" s="5">
        <v>0.16050529699310989</v>
      </c>
      <c r="AQ308" s="5">
        <v>0.14119844010369351</v>
      </c>
      <c r="AT308">
        <v>1525570000078</v>
      </c>
      <c r="AU308">
        <v>1103</v>
      </c>
      <c r="AV308" t="s">
        <v>218</v>
      </c>
      <c r="AW308" t="s">
        <v>2138</v>
      </c>
      <c r="AX308" t="s">
        <v>2139</v>
      </c>
      <c r="AY308" t="s">
        <v>82</v>
      </c>
      <c r="AZ308">
        <v>40750000</v>
      </c>
      <c r="BA308">
        <v>1951</v>
      </c>
      <c r="BB308">
        <v>74</v>
      </c>
      <c r="BC308" t="s">
        <v>2140</v>
      </c>
      <c r="BD308" t="s">
        <v>2141</v>
      </c>
      <c r="BE308" t="s">
        <v>2142</v>
      </c>
      <c r="BH308" t="s">
        <v>153</v>
      </c>
      <c r="BI308" t="s">
        <v>562</v>
      </c>
      <c r="BJ308" s="5">
        <v>-0.1201999994923719</v>
      </c>
      <c r="BK308" t="s">
        <v>209</v>
      </c>
      <c r="BL308" s="5">
        <v>-0.1140999941575654</v>
      </c>
      <c r="BM308" t="s">
        <v>210</v>
      </c>
      <c r="BN308" s="5">
        <v>0.16320000206228349</v>
      </c>
      <c r="BO308" t="s">
        <v>211</v>
      </c>
      <c r="BP308" s="5">
        <v>1.000030333988544E-4</v>
      </c>
      <c r="BQ308" t="s">
        <v>405</v>
      </c>
      <c r="BR308" s="5">
        <v>6.9334000128289386E-3</v>
      </c>
      <c r="BS308" t="s">
        <v>213</v>
      </c>
      <c r="BT308" s="5">
        <v>-0.11418857798678619</v>
      </c>
      <c r="BU308" t="s">
        <v>406</v>
      </c>
      <c r="BV308" s="5">
        <v>0.13673562452416471</v>
      </c>
      <c r="BW308" t="s">
        <v>407</v>
      </c>
    </row>
    <row r="309" spans="1:75" x14ac:dyDescent="0.3">
      <c r="A309" t="s">
        <v>2143</v>
      </c>
      <c r="C309" t="s">
        <v>2144</v>
      </c>
      <c r="E309" t="s">
        <v>411</v>
      </c>
      <c r="G309" s="4">
        <v>471026009</v>
      </c>
      <c r="N309" s="4">
        <v>-108593334</v>
      </c>
      <c r="AB309" s="4">
        <v>33363230</v>
      </c>
      <c r="AI309" s="5">
        <v>-0.23054636458514541</v>
      </c>
      <c r="AL309" s="5" t="str">
        <f>IFERROR(Table2[[#This Row],[Resultat d''exploitation 2023 (Dhs)]]/Table2[[#This Row],[Charges personnel 2023]], "")</f>
        <v/>
      </c>
      <c r="AM309" s="5">
        <f>IFERROR(Table2[[#This Row],[Resultat d''exploitation 2022 (Dhs)]]/Table2[[#This Row],[Charges personnel 2022]], "")</f>
        <v>-3.2548807174844883</v>
      </c>
      <c r="AN309" s="5" t="str">
        <f>IFERROR(Table2[[#This Row],[Resultat d''exploitation 2021 (Dhs)]]/Table2[[#This Row],[Charges personnel 2021]], "")</f>
        <v/>
      </c>
      <c r="AO309" s="5" t="str">
        <f>IFERROR(Table2[[#This Row],[Resultat d''exploitation 2020 (Dhs)]]/Table2[[#This Row],[Charges personnel 2020]], "")</f>
        <v/>
      </c>
      <c r="AQ309" s="5">
        <v>7.0830971883762792E-2</v>
      </c>
      <c r="AT309">
        <v>1531020000077</v>
      </c>
      <c r="AU309">
        <v>105459</v>
      </c>
      <c r="AV309" t="s">
        <v>92</v>
      </c>
      <c r="AW309" t="s">
        <v>2145</v>
      </c>
      <c r="AX309" t="s">
        <v>2146</v>
      </c>
      <c r="AY309" t="s">
        <v>82</v>
      </c>
      <c r="AZ309">
        <v>20000000</v>
      </c>
      <c r="BA309">
        <v>2001</v>
      </c>
      <c r="BB309">
        <v>24</v>
      </c>
      <c r="BC309" t="s">
        <v>2147</v>
      </c>
      <c r="BD309" t="s">
        <v>2148</v>
      </c>
      <c r="BE309" t="s">
        <v>11044</v>
      </c>
      <c r="BG309" t="s">
        <v>2149</v>
      </c>
      <c r="BH309" t="s">
        <v>127</v>
      </c>
      <c r="BI309" t="s">
        <v>195</v>
      </c>
      <c r="BK309" t="s">
        <v>472</v>
      </c>
      <c r="BM309" t="s">
        <v>473</v>
      </c>
      <c r="BO309" t="s">
        <v>235</v>
      </c>
      <c r="BQ309" t="s">
        <v>475</v>
      </c>
      <c r="BS309" t="s">
        <v>476</v>
      </c>
      <c r="BU309" t="s">
        <v>477</v>
      </c>
      <c r="BV309" s="5"/>
      <c r="BW309" t="s">
        <v>478</v>
      </c>
    </row>
    <row r="310" spans="1:75" x14ac:dyDescent="0.3">
      <c r="A310" t="s">
        <v>2150</v>
      </c>
      <c r="C310" t="s">
        <v>2151</v>
      </c>
      <c r="E310" t="s">
        <v>411</v>
      </c>
      <c r="G310" s="4">
        <v>470604838</v>
      </c>
      <c r="N310" s="4">
        <v>-29719589</v>
      </c>
      <c r="U310" s="4">
        <v>212958667</v>
      </c>
      <c r="AB310" s="4">
        <v>59347136</v>
      </c>
      <c r="AI310" s="5">
        <v>-6.315189857865422E-2</v>
      </c>
      <c r="AL310" s="5" t="str">
        <f>IFERROR(Table2[[#This Row],[Resultat d''exploitation 2023 (Dhs)]]/Table2[[#This Row],[Charges personnel 2023]], "")</f>
        <v/>
      </c>
      <c r="AM310" s="5">
        <f>IFERROR(Table2[[#This Row],[Resultat d''exploitation 2022 (Dhs)]]/Table2[[#This Row],[Charges personnel 2022]], "")</f>
        <v>-0.50077545443810467</v>
      </c>
      <c r="AN310" s="5" t="str">
        <f>IFERROR(Table2[[#This Row],[Resultat d''exploitation 2021 (Dhs)]]/Table2[[#This Row],[Charges personnel 2021]], "")</f>
        <v/>
      </c>
      <c r="AO310" s="5" t="str">
        <f>IFERROR(Table2[[#This Row],[Resultat d''exploitation 2020 (Dhs)]]/Table2[[#This Row],[Charges personnel 2020]], "")</f>
        <v/>
      </c>
      <c r="AQ310" s="5">
        <v>0.1261082148076004</v>
      </c>
      <c r="AT310">
        <v>1527803000024</v>
      </c>
      <c r="AU310">
        <v>329</v>
      </c>
      <c r="AV310" t="s">
        <v>1316</v>
      </c>
      <c r="AW310" t="s">
        <v>2152</v>
      </c>
      <c r="AX310" t="s">
        <v>2153</v>
      </c>
      <c r="AY310" t="s">
        <v>82</v>
      </c>
      <c r="AZ310">
        <v>380000000</v>
      </c>
      <c r="BA310">
        <v>1990</v>
      </c>
      <c r="BB310">
        <v>35</v>
      </c>
      <c r="BC310" t="s">
        <v>2154</v>
      </c>
      <c r="BD310" t="s">
        <v>2155</v>
      </c>
      <c r="BE310" t="s">
        <v>11045</v>
      </c>
      <c r="BG310" t="s">
        <v>2156</v>
      </c>
      <c r="BH310" t="s">
        <v>153</v>
      </c>
      <c r="BI310" t="s">
        <v>882</v>
      </c>
      <c r="BK310" t="s">
        <v>472</v>
      </c>
      <c r="BM310" t="s">
        <v>473</v>
      </c>
      <c r="BO310" t="s">
        <v>474</v>
      </c>
      <c r="BQ310" t="s">
        <v>475</v>
      </c>
      <c r="BS310" t="s">
        <v>476</v>
      </c>
      <c r="BU310" t="s">
        <v>477</v>
      </c>
      <c r="BV310" s="5"/>
      <c r="BW310" t="s">
        <v>478</v>
      </c>
    </row>
    <row r="311" spans="1:75" x14ac:dyDescent="0.3">
      <c r="A311" t="s">
        <v>2157</v>
      </c>
      <c r="C311" t="s">
        <v>2158</v>
      </c>
      <c r="E311" t="s">
        <v>811</v>
      </c>
      <c r="F311" s="4">
        <v>470295517</v>
      </c>
      <c r="M311" s="4">
        <v>15221034</v>
      </c>
      <c r="T311" s="4">
        <v>6588012</v>
      </c>
      <c r="AA311" s="4">
        <v>5707657</v>
      </c>
      <c r="AH311" s="5">
        <v>3.2364829027277331E-2</v>
      </c>
      <c r="AL311" s="5">
        <f>IFERROR(Table2[[#This Row],[Resultat d''exploitation 2023 (Dhs)]]/Table2[[#This Row],[Charges personnel 2023]], "")</f>
        <v>2.6667744750604321</v>
      </c>
      <c r="AM311" s="5" t="str">
        <f>IFERROR(Table2[[#This Row],[Resultat d''exploitation 2022 (Dhs)]]/Table2[[#This Row],[Charges personnel 2022]], "")</f>
        <v/>
      </c>
      <c r="AN311" s="5" t="str">
        <f>IFERROR(Table2[[#This Row],[Resultat d''exploitation 2021 (Dhs)]]/Table2[[#This Row],[Charges personnel 2021]], "")</f>
        <v/>
      </c>
      <c r="AO311" s="5" t="str">
        <f>IFERROR(Table2[[#This Row],[Resultat d''exploitation 2020 (Dhs)]]/Table2[[#This Row],[Charges personnel 2020]], "")</f>
        <v/>
      </c>
      <c r="AP311" s="5">
        <v>1.2136320236282409E-2</v>
      </c>
      <c r="AT311">
        <v>1730093000070</v>
      </c>
      <c r="AU311">
        <v>11877</v>
      </c>
      <c r="AV311" t="s">
        <v>482</v>
      </c>
      <c r="AW311" t="s">
        <v>2159</v>
      </c>
      <c r="AX311" t="s">
        <v>2160</v>
      </c>
      <c r="AY311" t="s">
        <v>122</v>
      </c>
      <c r="AZ311">
        <v>100000</v>
      </c>
      <c r="BA311">
        <v>2000</v>
      </c>
      <c r="BB311">
        <v>25</v>
      </c>
      <c r="BC311" t="s">
        <v>2161</v>
      </c>
      <c r="BD311" t="s">
        <v>2162</v>
      </c>
      <c r="BE311" t="s">
        <v>1450</v>
      </c>
      <c r="BH311" t="s">
        <v>127</v>
      </c>
      <c r="BI311" t="s">
        <v>89</v>
      </c>
      <c r="BK311" t="s">
        <v>264</v>
      </c>
      <c r="BM311" t="s">
        <v>265</v>
      </c>
      <c r="BO311" t="s">
        <v>304</v>
      </c>
      <c r="BQ311" t="s">
        <v>212</v>
      </c>
      <c r="BS311" t="s">
        <v>266</v>
      </c>
      <c r="BU311" t="s">
        <v>214</v>
      </c>
      <c r="BV311" s="5"/>
      <c r="BW311" t="s">
        <v>267</v>
      </c>
    </row>
    <row r="312" spans="1:75" x14ac:dyDescent="0.3">
      <c r="A312" t="s">
        <v>2163</v>
      </c>
      <c r="G312" s="4">
        <v>469099912</v>
      </c>
      <c r="N312" s="4">
        <v>34588537</v>
      </c>
      <c r="AB312" s="4">
        <v>343950424</v>
      </c>
      <c r="AI312" s="5">
        <v>7.37338381764608E-2</v>
      </c>
      <c r="AL312" s="5" t="str">
        <f>IFERROR(Table2[[#This Row],[Resultat d''exploitation 2023 (Dhs)]]/Table2[[#This Row],[Charges personnel 2023]], "")</f>
        <v/>
      </c>
      <c r="AM312" s="5">
        <f>IFERROR(Table2[[#This Row],[Resultat d''exploitation 2022 (Dhs)]]/Table2[[#This Row],[Charges personnel 2022]], "")</f>
        <v>0.10056256537715447</v>
      </c>
      <c r="AN312" s="5" t="str">
        <f>IFERROR(Table2[[#This Row],[Resultat d''exploitation 2021 (Dhs)]]/Table2[[#This Row],[Charges personnel 2021]], "")</f>
        <v/>
      </c>
      <c r="AO312" s="5" t="str">
        <f>IFERROR(Table2[[#This Row],[Resultat d''exploitation 2020 (Dhs)]]/Table2[[#This Row],[Charges personnel 2020]], "")</f>
        <v/>
      </c>
      <c r="AQ312" s="5">
        <v>0.73321357604518156</v>
      </c>
      <c r="BE312" t="s">
        <v>10979</v>
      </c>
      <c r="BH312"/>
      <c r="BK312" t="s">
        <v>472</v>
      </c>
      <c r="BM312" t="s">
        <v>473</v>
      </c>
      <c r="BO312" t="s">
        <v>235</v>
      </c>
      <c r="BQ312" t="s">
        <v>475</v>
      </c>
      <c r="BS312" t="s">
        <v>476</v>
      </c>
      <c r="BU312" t="s">
        <v>477</v>
      </c>
      <c r="BV312" s="5"/>
      <c r="BW312" t="s">
        <v>478</v>
      </c>
    </row>
    <row r="313" spans="1:75" x14ac:dyDescent="0.3">
      <c r="A313" t="s">
        <v>2164</v>
      </c>
      <c r="C313" t="s">
        <v>2165</v>
      </c>
      <c r="E313" t="s">
        <v>241</v>
      </c>
      <c r="F313" s="4">
        <v>468068338</v>
      </c>
      <c r="M313" s="4">
        <v>10891064</v>
      </c>
      <c r="T313" s="4">
        <v>107895489</v>
      </c>
      <c r="AA313" s="4">
        <v>54956741</v>
      </c>
      <c r="AH313" s="5">
        <v>2.3268106632754131E-2</v>
      </c>
      <c r="AL313" s="5">
        <f>IFERROR(Table2[[#This Row],[Resultat d''exploitation 2023 (Dhs)]]/Table2[[#This Row],[Charges personnel 2023]], "")</f>
        <v>0.19817521566644572</v>
      </c>
      <c r="AM313" s="5" t="str">
        <f>IFERROR(Table2[[#This Row],[Resultat d''exploitation 2022 (Dhs)]]/Table2[[#This Row],[Charges personnel 2022]], "")</f>
        <v/>
      </c>
      <c r="AN313" s="5" t="str">
        <f>IFERROR(Table2[[#This Row],[Resultat d''exploitation 2021 (Dhs)]]/Table2[[#This Row],[Charges personnel 2021]], "")</f>
        <v/>
      </c>
      <c r="AO313" s="5" t="str">
        <f>IFERROR(Table2[[#This Row],[Resultat d''exploitation 2020 (Dhs)]]/Table2[[#This Row],[Charges personnel 2020]], "")</f>
        <v/>
      </c>
      <c r="AP313" s="5">
        <v>0.1174117891306718</v>
      </c>
      <c r="AU313">
        <v>171683</v>
      </c>
      <c r="AV313" t="s">
        <v>92</v>
      </c>
      <c r="AW313" t="s">
        <v>2166</v>
      </c>
      <c r="AX313" t="s">
        <v>2167</v>
      </c>
      <c r="AY313" t="s">
        <v>122</v>
      </c>
      <c r="AZ313">
        <v>7000000</v>
      </c>
      <c r="BA313">
        <v>2007</v>
      </c>
      <c r="BB313">
        <v>18</v>
      </c>
      <c r="BC313" t="s">
        <v>2168</v>
      </c>
      <c r="BD313" t="s">
        <v>2169</v>
      </c>
      <c r="BE313" t="s">
        <v>1022</v>
      </c>
      <c r="BH313" t="s">
        <v>223</v>
      </c>
      <c r="BI313" t="s">
        <v>98</v>
      </c>
      <c r="BK313" t="s">
        <v>264</v>
      </c>
      <c r="BM313" t="s">
        <v>265</v>
      </c>
      <c r="BO313" t="s">
        <v>304</v>
      </c>
      <c r="BQ313" t="s">
        <v>212</v>
      </c>
      <c r="BS313" t="s">
        <v>266</v>
      </c>
      <c r="BU313" t="s">
        <v>214</v>
      </c>
      <c r="BV313" s="5"/>
      <c r="BW313" t="s">
        <v>267</v>
      </c>
    </row>
    <row r="314" spans="1:75" x14ac:dyDescent="0.3">
      <c r="A314" t="s">
        <v>2170</v>
      </c>
      <c r="C314" t="s">
        <v>2171</v>
      </c>
      <c r="E314" t="s">
        <v>1076</v>
      </c>
      <c r="F314" s="4">
        <v>467971890</v>
      </c>
      <c r="G314" s="4">
        <v>580610285</v>
      </c>
      <c r="J314" s="5">
        <v>-0.19400000000000001</v>
      </c>
      <c r="M314" s="4">
        <v>34043098</v>
      </c>
      <c r="N314" s="4">
        <v>45843116</v>
      </c>
      <c r="Q314" s="5">
        <v>-0.25740000000000002</v>
      </c>
      <c r="T314" s="4">
        <v>257699089</v>
      </c>
      <c r="U314" s="4">
        <v>229678332</v>
      </c>
      <c r="X314" s="5">
        <v>0.122</v>
      </c>
      <c r="AA314" s="4">
        <v>64208499</v>
      </c>
      <c r="AB314" s="4">
        <v>73263919</v>
      </c>
      <c r="AE314" s="5">
        <v>-0.1236</v>
      </c>
      <c r="AH314" s="5">
        <v>7.2746031818278656E-2</v>
      </c>
      <c r="AI314" s="5">
        <v>7.8956775627906761E-2</v>
      </c>
      <c r="AL314" s="5">
        <f>IFERROR(Table2[[#This Row],[Resultat d''exploitation 2023 (Dhs)]]/Table2[[#This Row],[Charges personnel 2023]], "")</f>
        <v>0.53019613493846041</v>
      </c>
      <c r="AM314" s="5">
        <f>IFERROR(Table2[[#This Row],[Resultat d''exploitation 2022 (Dhs)]]/Table2[[#This Row],[Charges personnel 2022]], "")</f>
        <v>0.62572568633681747</v>
      </c>
      <c r="AN314" s="5" t="str">
        <f>IFERROR(Table2[[#This Row],[Resultat d''exploitation 2021 (Dhs)]]/Table2[[#This Row],[Charges personnel 2021]], "")</f>
        <v/>
      </c>
      <c r="AO314" s="5" t="str">
        <f>IFERROR(Table2[[#This Row],[Resultat d''exploitation 2020 (Dhs)]]/Table2[[#This Row],[Charges personnel 2020]], "")</f>
        <v/>
      </c>
      <c r="AP314" s="5">
        <v>0.13720588858446181</v>
      </c>
      <c r="AQ314" s="5">
        <v>0.126184328615536</v>
      </c>
      <c r="AT314">
        <v>1537784000003</v>
      </c>
      <c r="AU314">
        <v>3419</v>
      </c>
      <c r="AV314" t="s">
        <v>2172</v>
      </c>
      <c r="AW314" t="s">
        <v>2173</v>
      </c>
      <c r="AX314" t="s">
        <v>2174</v>
      </c>
      <c r="AY314" t="s">
        <v>82</v>
      </c>
      <c r="AZ314">
        <v>73200000</v>
      </c>
      <c r="BA314">
        <v>1992</v>
      </c>
      <c r="BB314">
        <v>33</v>
      </c>
      <c r="BC314" t="s">
        <v>2175</v>
      </c>
      <c r="BD314" t="s">
        <v>2176</v>
      </c>
      <c r="BE314" t="s">
        <v>1573</v>
      </c>
      <c r="BF314" t="s">
        <v>2177</v>
      </c>
      <c r="BG314" t="s">
        <v>2178</v>
      </c>
      <c r="BH314" t="s">
        <v>153</v>
      </c>
      <c r="BI314" t="s">
        <v>89</v>
      </c>
      <c r="BJ314" s="5">
        <v>-0.1939999995005256</v>
      </c>
      <c r="BK314" t="s">
        <v>209</v>
      </c>
      <c r="BL314" s="5">
        <v>-0.2573999987260901</v>
      </c>
      <c r="BM314" t="s">
        <v>210</v>
      </c>
      <c r="BN314" s="5">
        <v>0.122000002159542</v>
      </c>
      <c r="BO314" t="s">
        <v>211</v>
      </c>
      <c r="BP314" s="5">
        <v>-0.12359999469861831</v>
      </c>
      <c r="BQ314" t="s">
        <v>405</v>
      </c>
      <c r="BR314" s="5">
        <v>-7.8660048618208189E-2</v>
      </c>
      <c r="BS314" t="s">
        <v>213</v>
      </c>
      <c r="BT314" s="5">
        <v>-0.15267001736434249</v>
      </c>
      <c r="BU314" t="s">
        <v>406</v>
      </c>
      <c r="BV314" s="5">
        <v>8.734491905493913E-2</v>
      </c>
      <c r="BW314" t="s">
        <v>407</v>
      </c>
    </row>
    <row r="315" spans="1:75" x14ac:dyDescent="0.3">
      <c r="A315" t="s">
        <v>2179</v>
      </c>
      <c r="C315" t="s">
        <v>2180</v>
      </c>
      <c r="E315" t="s">
        <v>241</v>
      </c>
      <c r="F315" s="4">
        <v>467694418</v>
      </c>
      <c r="M315" s="4">
        <v>85930348</v>
      </c>
      <c r="T315" s="4">
        <v>197378450</v>
      </c>
      <c r="AA315" s="4">
        <v>42253470</v>
      </c>
      <c r="AH315" s="5">
        <v>0.18373182294427129</v>
      </c>
      <c r="AL315" s="5">
        <f>IFERROR(Table2[[#This Row],[Resultat d''exploitation 2023 (Dhs)]]/Table2[[#This Row],[Charges personnel 2023]], "")</f>
        <v>2.0336873634283763</v>
      </c>
      <c r="AM315" s="5" t="str">
        <f>IFERROR(Table2[[#This Row],[Resultat d''exploitation 2022 (Dhs)]]/Table2[[#This Row],[Charges personnel 2022]], "")</f>
        <v/>
      </c>
      <c r="AN315" s="5" t="str">
        <f>IFERROR(Table2[[#This Row],[Resultat d''exploitation 2021 (Dhs)]]/Table2[[#This Row],[Charges personnel 2021]], "")</f>
        <v/>
      </c>
      <c r="AO315" s="5" t="str">
        <f>IFERROR(Table2[[#This Row],[Resultat d''exploitation 2020 (Dhs)]]/Table2[[#This Row],[Charges personnel 2020]], "")</f>
        <v/>
      </c>
      <c r="AP315" s="5">
        <v>9.0344182812119853E-2</v>
      </c>
      <c r="AT315">
        <v>1525393000007</v>
      </c>
      <c r="AU315">
        <v>3225</v>
      </c>
      <c r="AV315" t="s">
        <v>92</v>
      </c>
      <c r="AW315" t="s">
        <v>2181</v>
      </c>
      <c r="AX315" t="s">
        <v>2182</v>
      </c>
      <c r="AY315" t="s">
        <v>82</v>
      </c>
      <c r="AZ315">
        <v>60000000</v>
      </c>
      <c r="BA315">
        <v>1939</v>
      </c>
      <c r="BB315">
        <v>86</v>
      </c>
      <c r="BC315" t="s">
        <v>2183</v>
      </c>
      <c r="BD315" t="s">
        <v>2184</v>
      </c>
      <c r="BE315" t="s">
        <v>2185</v>
      </c>
      <c r="BF315" t="s">
        <v>2186</v>
      </c>
      <c r="BH315" t="s">
        <v>138</v>
      </c>
      <c r="BI315" t="s">
        <v>331</v>
      </c>
      <c r="BK315" t="s">
        <v>264</v>
      </c>
      <c r="BM315" t="s">
        <v>265</v>
      </c>
      <c r="BO315" t="s">
        <v>304</v>
      </c>
      <c r="BQ315" t="s">
        <v>212</v>
      </c>
      <c r="BS315" t="s">
        <v>266</v>
      </c>
      <c r="BU315" t="s">
        <v>214</v>
      </c>
      <c r="BV315" s="5"/>
      <c r="BW315" t="s">
        <v>267</v>
      </c>
    </row>
    <row r="316" spans="1:75" x14ac:dyDescent="0.3">
      <c r="A316" t="s">
        <v>2187</v>
      </c>
      <c r="B316" t="s">
        <v>2187</v>
      </c>
      <c r="F316" s="4">
        <v>467337260</v>
      </c>
      <c r="G316" s="4">
        <v>326330046</v>
      </c>
      <c r="H316" s="4">
        <v>358011522</v>
      </c>
      <c r="I316" s="4">
        <v>209363463.1578947</v>
      </c>
      <c r="J316" s="5">
        <v>0.43209999999999998</v>
      </c>
      <c r="K316" s="5">
        <v>-8.8492894929789401E-2</v>
      </c>
      <c r="L316" s="5">
        <v>0.71</v>
      </c>
      <c r="M316" s="4">
        <v>15710071</v>
      </c>
      <c r="N316" s="4">
        <v>6525470</v>
      </c>
      <c r="O316" s="4">
        <v>3688310</v>
      </c>
      <c r="P316" s="4">
        <v>3392173.273245655</v>
      </c>
      <c r="Q316" s="5">
        <v>1.4075</v>
      </c>
      <c r="R316" s="5">
        <v>0.76923035211248514</v>
      </c>
      <c r="S316" s="5">
        <v>8.7300000000000003E-2</v>
      </c>
      <c r="T316" s="4">
        <v>38802666</v>
      </c>
      <c r="U316" s="4">
        <v>41491302</v>
      </c>
      <c r="V316" s="4">
        <v>38033142</v>
      </c>
      <c r="W316" s="4">
        <v>68713897.018970191</v>
      </c>
      <c r="X316" s="5">
        <v>-6.480000000000001E-2</v>
      </c>
      <c r="Y316" s="5">
        <v>9.09249096485375E-2</v>
      </c>
      <c r="Z316" s="5">
        <v>-0.44650000000000001</v>
      </c>
      <c r="AA316" s="4">
        <v>11439527</v>
      </c>
      <c r="AB316" s="4">
        <v>8969364</v>
      </c>
      <c r="AC316" s="4">
        <v>10274465</v>
      </c>
      <c r="AD316" s="4">
        <v>10274465</v>
      </c>
      <c r="AE316" s="5">
        <v>0.27539999999999998</v>
      </c>
      <c r="AF316" s="5">
        <v>-0.1270237428420847</v>
      </c>
      <c r="AG316" s="5">
        <v>0</v>
      </c>
      <c r="AH316" s="5">
        <v>3.3616131955752887E-2</v>
      </c>
      <c r="AI316" s="5">
        <v>1.9996534428827921E-2</v>
      </c>
      <c r="AJ316" s="5">
        <v>1.0302210329420631E-2</v>
      </c>
      <c r="AK316" s="5">
        <v>1.620231735795942E-2</v>
      </c>
      <c r="AL316" s="5">
        <f>IFERROR(Table2[[#This Row],[Resultat d''exploitation 2023 (Dhs)]]/Table2[[#This Row],[Charges personnel 2023]], "")</f>
        <v>1.3733147358278013</v>
      </c>
      <c r="AM316" s="5">
        <f>IFERROR(Table2[[#This Row],[Resultat d''exploitation 2022 (Dhs)]]/Table2[[#This Row],[Charges personnel 2022]], "")</f>
        <v>0.72752873001920759</v>
      </c>
      <c r="AN316" s="5">
        <f>IFERROR(Table2[[#This Row],[Resultat d''exploitation 2021 (Dhs)]]/Table2[[#This Row],[Charges personnel 2021]], "")</f>
        <v>0.35897830203324455</v>
      </c>
      <c r="AO316" s="5">
        <f>IFERROR(Table2[[#This Row],[Resultat d''exploitation 2020 (Dhs)]]/Table2[[#This Row],[Charges personnel 2020]], "")</f>
        <v>0.3301557086666464</v>
      </c>
      <c r="AP316" s="5">
        <v>2.447809746648491E-2</v>
      </c>
      <c r="AQ316" s="5">
        <v>2.7485559818785432E-2</v>
      </c>
      <c r="AR316" s="5">
        <v>2.8698699255830091E-2</v>
      </c>
      <c r="AS316" s="5">
        <v>4.9074775727469468E-2</v>
      </c>
      <c r="BE316" t="s">
        <v>10979</v>
      </c>
      <c r="BH316"/>
      <c r="BJ316" s="5">
        <v>0.30690244808094841</v>
      </c>
      <c r="BL316" s="5">
        <v>0.66686351208705341</v>
      </c>
      <c r="BN316" s="5">
        <v>-0.1734439127915903</v>
      </c>
      <c r="BP316" s="5">
        <v>3.6453009389697311E-2</v>
      </c>
      <c r="BR316" s="5">
        <v>0.27543070604441122</v>
      </c>
      <c r="BT316" s="5">
        <v>0.60823838320327273</v>
      </c>
      <c r="BV316" s="5">
        <v>-0.20693927009500829</v>
      </c>
    </row>
    <row r="317" spans="1:75" x14ac:dyDescent="0.3">
      <c r="A317" t="s">
        <v>2188</v>
      </c>
      <c r="B317" t="s">
        <v>2189</v>
      </c>
      <c r="C317" t="s">
        <v>2189</v>
      </c>
      <c r="E317" t="s">
        <v>411</v>
      </c>
      <c r="F317" s="4">
        <v>467201194</v>
      </c>
      <c r="G317" s="4">
        <v>449318324</v>
      </c>
      <c r="H317" s="4">
        <v>420870351</v>
      </c>
      <c r="J317" s="5">
        <v>3.9800000000000002E-2</v>
      </c>
      <c r="K317" s="5">
        <v>6.7593198077286198E-2</v>
      </c>
      <c r="M317" s="4">
        <v>50277425</v>
      </c>
      <c r="N317" s="4">
        <v>29432985</v>
      </c>
      <c r="O317" s="4">
        <v>36975926</v>
      </c>
      <c r="Q317" s="5">
        <v>0.70819999999999994</v>
      </c>
      <c r="R317" s="5">
        <v>-0.2039959999919948</v>
      </c>
      <c r="T317" s="4">
        <v>164920677</v>
      </c>
      <c r="U317" s="4">
        <v>150612490</v>
      </c>
      <c r="V317" s="4">
        <v>126131465</v>
      </c>
      <c r="X317" s="5">
        <v>9.5000000000000001E-2</v>
      </c>
      <c r="Y317" s="5">
        <v>0.1940913395400585</v>
      </c>
      <c r="AA317" s="4">
        <v>83263602</v>
      </c>
      <c r="AB317" s="4">
        <v>82251903</v>
      </c>
      <c r="AC317" s="4">
        <v>80997617</v>
      </c>
      <c r="AE317" s="5">
        <v>1.23E-2</v>
      </c>
      <c r="AF317" s="5">
        <v>1.5485467924321769E-2</v>
      </c>
      <c r="AH317" s="5">
        <v>0.1076140764314913</v>
      </c>
      <c r="AI317" s="5">
        <v>6.5505863945134815E-2</v>
      </c>
      <c r="AJ317" s="5">
        <v>8.7855858489779906E-2</v>
      </c>
      <c r="AL317" s="5">
        <f>IFERROR(Table2[[#This Row],[Resultat d''exploitation 2023 (Dhs)]]/Table2[[#This Row],[Charges personnel 2023]], "")</f>
        <v>0.60383437411223218</v>
      </c>
      <c r="AM317" s="5">
        <f>IFERROR(Table2[[#This Row],[Resultat d''exploitation 2022 (Dhs)]]/Table2[[#This Row],[Charges personnel 2022]], "")</f>
        <v>0.35783956269072581</v>
      </c>
      <c r="AN317" s="5">
        <f>IFERROR(Table2[[#This Row],[Resultat d''exploitation 2021 (Dhs)]]/Table2[[#This Row],[Charges personnel 2021]], "")</f>
        <v>0.45650634388416639</v>
      </c>
      <c r="AO317" s="5" t="str">
        <f>IFERROR(Table2[[#This Row],[Resultat d''exploitation 2020 (Dhs)]]/Table2[[#This Row],[Charges personnel 2020]], "")</f>
        <v/>
      </c>
      <c r="AP317" s="5">
        <v>0.1782178707360067</v>
      </c>
      <c r="AQ317" s="5">
        <v>0.18305931142038179</v>
      </c>
      <c r="AR317" s="5">
        <v>0.19245265628131639</v>
      </c>
      <c r="AT317">
        <v>1545470000061</v>
      </c>
      <c r="AU317">
        <v>72019</v>
      </c>
      <c r="AV317" t="s">
        <v>92</v>
      </c>
      <c r="AW317" t="s">
        <v>2190</v>
      </c>
      <c r="AX317" t="s">
        <v>2191</v>
      </c>
      <c r="AY317" t="s">
        <v>82</v>
      </c>
      <c r="AZ317">
        <v>70800000</v>
      </c>
      <c r="BA317">
        <v>1997</v>
      </c>
      <c r="BB317">
        <v>28</v>
      </c>
      <c r="BC317" t="s">
        <v>2192</v>
      </c>
      <c r="BD317" t="s">
        <v>2193</v>
      </c>
      <c r="BE317" t="s">
        <v>1114</v>
      </c>
      <c r="BG317" t="s">
        <v>2194</v>
      </c>
      <c r="BH317" t="s">
        <v>127</v>
      </c>
      <c r="BI317" t="s">
        <v>611</v>
      </c>
      <c r="BJ317" s="5">
        <v>5.3604958718108657E-2</v>
      </c>
      <c r="BK317" t="s">
        <v>196</v>
      </c>
      <c r="BL317" s="5">
        <v>0.16607634116969419</v>
      </c>
      <c r="BM317" t="s">
        <v>197</v>
      </c>
      <c r="BN317" s="5">
        <v>0.1434727895162482</v>
      </c>
      <c r="BO317" t="s">
        <v>177</v>
      </c>
      <c r="BP317" s="5">
        <v>1.389148655180494E-2</v>
      </c>
      <c r="BQ317" t="s">
        <v>329</v>
      </c>
      <c r="BR317" s="5">
        <v>0.1067491012840585</v>
      </c>
      <c r="BS317" t="s">
        <v>199</v>
      </c>
      <c r="BT317" s="5">
        <v>0.15009974601469689</v>
      </c>
      <c r="BU317" t="s">
        <v>330</v>
      </c>
      <c r="BV317" s="5">
        <v>-3.7692943486733473E-2</v>
      </c>
      <c r="BW317" t="s">
        <v>201</v>
      </c>
    </row>
    <row r="318" spans="1:75" x14ac:dyDescent="0.3">
      <c r="A318" t="s">
        <v>2195</v>
      </c>
      <c r="C318" t="s">
        <v>2196</v>
      </c>
      <c r="E318" t="s">
        <v>411</v>
      </c>
      <c r="F318" s="4">
        <v>467177092</v>
      </c>
      <c r="G318" s="4">
        <v>477100788</v>
      </c>
      <c r="J318" s="5">
        <v>-2.0799999999999999E-2</v>
      </c>
      <c r="M318" s="4">
        <v>1257113</v>
      </c>
      <c r="N318" s="4">
        <v>80584166</v>
      </c>
      <c r="Q318" s="5">
        <v>-0.98439999999999994</v>
      </c>
      <c r="AA318" s="4">
        <v>170068393</v>
      </c>
      <c r="AH318" s="5">
        <v>2.6908703819749791E-3</v>
      </c>
      <c r="AI318" s="5">
        <v>0.16890386272009261</v>
      </c>
      <c r="AL318" s="5">
        <f>IFERROR(Table2[[#This Row],[Resultat d''exploitation 2023 (Dhs)]]/Table2[[#This Row],[Charges personnel 2023]], "")</f>
        <v>7.3918085414025171E-3</v>
      </c>
      <c r="AM318" s="5" t="str">
        <f>IFERROR(Table2[[#This Row],[Resultat d''exploitation 2022 (Dhs)]]/Table2[[#This Row],[Charges personnel 2022]], "")</f>
        <v/>
      </c>
      <c r="AN318" s="5" t="str">
        <f>IFERROR(Table2[[#This Row],[Resultat d''exploitation 2021 (Dhs)]]/Table2[[#This Row],[Charges personnel 2021]], "")</f>
        <v/>
      </c>
      <c r="AO318" s="5" t="str">
        <f>IFERROR(Table2[[#This Row],[Resultat d''exploitation 2020 (Dhs)]]/Table2[[#This Row],[Charges personnel 2020]], "")</f>
        <v/>
      </c>
      <c r="AP318" s="5">
        <v>0.3640341016549673</v>
      </c>
      <c r="AT318">
        <v>1534484000057</v>
      </c>
      <c r="AU318">
        <v>133849</v>
      </c>
      <c r="AV318" t="s">
        <v>92</v>
      </c>
      <c r="AW318" t="s">
        <v>2197</v>
      </c>
      <c r="AX318" t="s">
        <v>2198</v>
      </c>
      <c r="AY318" t="s">
        <v>122</v>
      </c>
      <c r="AZ318">
        <v>45842000</v>
      </c>
      <c r="BA318">
        <v>2004</v>
      </c>
      <c r="BB318">
        <v>21</v>
      </c>
      <c r="BC318" t="s">
        <v>2199</v>
      </c>
      <c r="BD318" t="s">
        <v>2200</v>
      </c>
      <c r="BE318" t="s">
        <v>2201</v>
      </c>
      <c r="BH318" t="s">
        <v>127</v>
      </c>
      <c r="BI318" t="s">
        <v>1239</v>
      </c>
      <c r="BJ318" s="5">
        <v>-2.079999918172426E-2</v>
      </c>
      <c r="BK318" t="s">
        <v>209</v>
      </c>
      <c r="BL318" s="5">
        <v>-0.9843999998709424</v>
      </c>
      <c r="BM318" t="s">
        <v>210</v>
      </c>
      <c r="BO318" t="s">
        <v>235</v>
      </c>
      <c r="BQ318" t="s">
        <v>212</v>
      </c>
      <c r="BR318" s="5">
        <v>-0.98406862733249456</v>
      </c>
      <c r="BS318" t="s">
        <v>213</v>
      </c>
      <c r="BU318" t="s">
        <v>214</v>
      </c>
      <c r="BV318" s="5"/>
      <c r="BW318" t="s">
        <v>215</v>
      </c>
    </row>
    <row r="319" spans="1:75" x14ac:dyDescent="0.3">
      <c r="A319" t="s">
        <v>2202</v>
      </c>
      <c r="B319" t="s">
        <v>2202</v>
      </c>
      <c r="C319" t="s">
        <v>2203</v>
      </c>
      <c r="E319" t="s">
        <v>78</v>
      </c>
      <c r="F319" s="4">
        <v>466963835</v>
      </c>
      <c r="G319" s="4">
        <v>524148428</v>
      </c>
      <c r="H319" s="4">
        <v>690663639</v>
      </c>
      <c r="J319" s="5">
        <v>-0.1091</v>
      </c>
      <c r="K319" s="5">
        <v>-0.24109450910300489</v>
      </c>
      <c r="M319" s="4">
        <v>43342595</v>
      </c>
      <c r="N319" s="4">
        <v>103073947</v>
      </c>
      <c r="O319" s="4">
        <v>155922265</v>
      </c>
      <c r="Q319" s="5">
        <v>-0.57950000000000002</v>
      </c>
      <c r="R319" s="5">
        <v>-0.3389401635488043</v>
      </c>
      <c r="T319" s="4">
        <v>233229675</v>
      </c>
      <c r="U319" s="4">
        <v>240914859</v>
      </c>
      <c r="V319" s="4">
        <v>311359892</v>
      </c>
      <c r="X319" s="5">
        <v>-3.1899999999999998E-2</v>
      </c>
      <c r="Y319" s="5">
        <v>-0.226249542121501</v>
      </c>
      <c r="AA319" s="4">
        <v>14796584</v>
      </c>
      <c r="AB319" s="4">
        <v>20380969</v>
      </c>
      <c r="AC319" s="4">
        <v>23388429</v>
      </c>
      <c r="AE319" s="5">
        <v>-0.27400000000000002</v>
      </c>
      <c r="AF319" s="5">
        <v>-0.12858751650228409</v>
      </c>
      <c r="AH319" s="5">
        <v>9.2817883851754809E-2</v>
      </c>
      <c r="AI319" s="5">
        <v>0.19665030265053091</v>
      </c>
      <c r="AJ319" s="5">
        <v>0.22575716484185729</v>
      </c>
      <c r="AL319" s="5">
        <f>IFERROR(Table2[[#This Row],[Resultat d''exploitation 2023 (Dhs)]]/Table2[[#This Row],[Charges personnel 2023]], "")</f>
        <v>2.9292298141246653</v>
      </c>
      <c r="AM319" s="5">
        <f>IFERROR(Table2[[#This Row],[Resultat d''exploitation 2022 (Dhs)]]/Table2[[#This Row],[Charges personnel 2022]], "")</f>
        <v>5.0573624345339026</v>
      </c>
      <c r="AN319" s="5">
        <f>IFERROR(Table2[[#This Row],[Resultat d''exploitation 2021 (Dhs)]]/Table2[[#This Row],[Charges personnel 2021]], "")</f>
        <v>6.6666412267365196</v>
      </c>
      <c r="AO319" s="5" t="str">
        <f>IFERROR(Table2[[#This Row],[Resultat d''exploitation 2020 (Dhs)]]/Table2[[#This Row],[Charges personnel 2020]], "")</f>
        <v/>
      </c>
      <c r="AP319" s="5">
        <v>3.1686787907247681E-2</v>
      </c>
      <c r="AQ319" s="5">
        <v>3.8883964753586943E-2</v>
      </c>
      <c r="AR319" s="5">
        <v>3.3863703949818039E-2</v>
      </c>
      <c r="AT319">
        <v>1526207000048</v>
      </c>
      <c r="AU319">
        <v>212979</v>
      </c>
      <c r="AV319" t="s">
        <v>92</v>
      </c>
      <c r="AW319" t="s">
        <v>2204</v>
      </c>
      <c r="AX319" t="s">
        <v>2205</v>
      </c>
      <c r="AY319" t="s">
        <v>82</v>
      </c>
      <c r="AZ319">
        <v>190173300</v>
      </c>
      <c r="BA319">
        <v>1968</v>
      </c>
      <c r="BB319">
        <v>57</v>
      </c>
      <c r="BC319" t="s">
        <v>2206</v>
      </c>
      <c r="BD319" t="s">
        <v>2207</v>
      </c>
      <c r="BE319" t="s">
        <v>370</v>
      </c>
      <c r="BG319" t="s">
        <v>364</v>
      </c>
      <c r="BH319" t="s">
        <v>153</v>
      </c>
      <c r="BI319" t="s">
        <v>89</v>
      </c>
      <c r="BJ319" s="5">
        <v>-0.17774158407679069</v>
      </c>
      <c r="BK319" t="s">
        <v>196</v>
      </c>
      <c r="BL319" s="5">
        <v>-0.47276602626046388</v>
      </c>
      <c r="BM319" t="s">
        <v>197</v>
      </c>
      <c r="BN319" s="5">
        <v>-0.13451295891913001</v>
      </c>
      <c r="BO319" t="s">
        <v>177</v>
      </c>
      <c r="BP319" s="5">
        <v>-0.2046098538113692</v>
      </c>
      <c r="BQ319" t="s">
        <v>329</v>
      </c>
      <c r="BR319" s="5">
        <v>-0.35879771671589122</v>
      </c>
      <c r="BS319" t="s">
        <v>199</v>
      </c>
      <c r="BT319" s="5">
        <v>-0.33713791116730801</v>
      </c>
      <c r="BU319" t="s">
        <v>330</v>
      </c>
      <c r="BV319" s="5">
        <v>-3.2676186967829923E-2</v>
      </c>
      <c r="BW319" t="s">
        <v>201</v>
      </c>
    </row>
    <row r="320" spans="1:75" x14ac:dyDescent="0.3">
      <c r="A320" t="s">
        <v>2208</v>
      </c>
      <c r="F320" s="4">
        <v>466928782</v>
      </c>
      <c r="M320" s="4">
        <v>61320463</v>
      </c>
      <c r="T320" s="4">
        <v>766668118</v>
      </c>
      <c r="AA320" s="4">
        <v>1148727</v>
      </c>
      <c r="AH320" s="5">
        <v>0.1313272288278001</v>
      </c>
      <c r="AL320" s="5">
        <f>IFERROR(Table2[[#This Row],[Resultat d''exploitation 2023 (Dhs)]]/Table2[[#This Row],[Charges personnel 2023]], "")</f>
        <v>53.381232442521153</v>
      </c>
      <c r="AM320" s="5" t="str">
        <f>IFERROR(Table2[[#This Row],[Resultat d''exploitation 2022 (Dhs)]]/Table2[[#This Row],[Charges personnel 2022]], "")</f>
        <v/>
      </c>
      <c r="AN320" s="5" t="str">
        <f>IFERROR(Table2[[#This Row],[Resultat d''exploitation 2021 (Dhs)]]/Table2[[#This Row],[Charges personnel 2021]], "")</f>
        <v/>
      </c>
      <c r="AO320" s="5" t="str">
        <f>IFERROR(Table2[[#This Row],[Resultat d''exploitation 2020 (Dhs)]]/Table2[[#This Row],[Charges personnel 2020]], "")</f>
        <v/>
      </c>
      <c r="AP320" s="5">
        <v>2.4601760360105618E-3</v>
      </c>
      <c r="BE320" t="s">
        <v>10979</v>
      </c>
      <c r="BH320"/>
      <c r="BK320" t="s">
        <v>264</v>
      </c>
      <c r="BM320" t="s">
        <v>265</v>
      </c>
      <c r="BO320" t="s">
        <v>304</v>
      </c>
      <c r="BQ320" t="s">
        <v>212</v>
      </c>
      <c r="BS320" t="s">
        <v>266</v>
      </c>
      <c r="BU320" t="s">
        <v>214</v>
      </c>
      <c r="BV320" s="5"/>
      <c r="BW320" t="s">
        <v>267</v>
      </c>
    </row>
    <row r="321" spans="1:75" x14ac:dyDescent="0.3">
      <c r="A321" t="s">
        <v>2209</v>
      </c>
      <c r="B321" t="s">
        <v>2209</v>
      </c>
      <c r="C321" t="s">
        <v>2210</v>
      </c>
      <c r="E321" t="s">
        <v>411</v>
      </c>
      <c r="F321" s="4">
        <v>466397546</v>
      </c>
      <c r="G321" s="4">
        <v>438838488</v>
      </c>
      <c r="H321" s="4">
        <v>536337573</v>
      </c>
      <c r="I321" s="4">
        <v>291440293.97380859</v>
      </c>
      <c r="J321" s="5">
        <v>6.2800000000000009E-2</v>
      </c>
      <c r="K321" s="5">
        <v>-0.18178678859778491</v>
      </c>
      <c r="L321" s="5">
        <v>0.84030000000000005</v>
      </c>
      <c r="M321" s="4">
        <v>10013265</v>
      </c>
      <c r="N321" s="4">
        <v>8819151</v>
      </c>
      <c r="O321" s="4">
        <v>10915438</v>
      </c>
      <c r="P321" s="4">
        <v>6372861.9803829975</v>
      </c>
      <c r="Q321" s="5">
        <v>0.13539999999999999</v>
      </c>
      <c r="R321" s="5">
        <v>-0.19204790499474231</v>
      </c>
      <c r="S321" s="5">
        <v>0.71279999999999999</v>
      </c>
      <c r="T321" s="4">
        <v>140007300</v>
      </c>
      <c r="U321" s="4">
        <v>109706393</v>
      </c>
      <c r="V321" s="4">
        <v>109161257</v>
      </c>
      <c r="W321" s="4">
        <v>120860559.1231178</v>
      </c>
      <c r="X321" s="5">
        <v>0.2762</v>
      </c>
      <c r="Y321" s="5">
        <v>4.9938596804541997E-3</v>
      </c>
      <c r="Z321" s="5">
        <v>-9.6799999999999997E-2</v>
      </c>
      <c r="AA321" s="4">
        <v>4286992</v>
      </c>
      <c r="AB321" s="4">
        <v>3994588</v>
      </c>
      <c r="AC321" s="4">
        <v>3704727</v>
      </c>
      <c r="AD321" s="4">
        <v>2652485.8595260261</v>
      </c>
      <c r="AE321" s="5">
        <v>7.3200000000000001E-2</v>
      </c>
      <c r="AF321" s="5">
        <v>7.824085283477028E-2</v>
      </c>
      <c r="AG321" s="5">
        <v>0.3967</v>
      </c>
      <c r="AH321" s="5">
        <v>2.1469377542565369E-2</v>
      </c>
      <c r="AI321" s="5">
        <v>2.0096575941169498E-2</v>
      </c>
      <c r="AJ321" s="5">
        <v>2.035180555959297E-2</v>
      </c>
      <c r="AK321" s="5">
        <v>2.1866784079471589E-2</v>
      </c>
      <c r="AL321" s="5">
        <f>IFERROR(Table2[[#This Row],[Resultat d''exploitation 2023 (Dhs)]]/Table2[[#This Row],[Charges personnel 2023]], "")</f>
        <v>2.3357321403912112</v>
      </c>
      <c r="AM321" s="5">
        <f>IFERROR(Table2[[#This Row],[Resultat d''exploitation 2022 (Dhs)]]/Table2[[#This Row],[Charges personnel 2022]], "")</f>
        <v>2.2077748693982957</v>
      </c>
      <c r="AN321" s="5">
        <f>IFERROR(Table2[[#This Row],[Resultat d''exploitation 2021 (Dhs)]]/Table2[[#This Row],[Charges personnel 2021]], "")</f>
        <v>2.9463542117948234</v>
      </c>
      <c r="AO321" s="5">
        <f>IFERROR(Table2[[#This Row],[Resultat d''exploitation 2020 (Dhs)]]/Table2[[#This Row],[Charges personnel 2020]], "")</f>
        <v>2.4025997942630943</v>
      </c>
      <c r="AP321" s="5">
        <v>9.191712170801173E-3</v>
      </c>
      <c r="AQ321" s="5">
        <v>9.1026382353226951E-3</v>
      </c>
      <c r="AR321" s="5">
        <v>6.9074537875048331E-3</v>
      </c>
      <c r="AS321" s="5">
        <v>9.1013010704841038E-3</v>
      </c>
      <c r="AT321">
        <v>38902000059</v>
      </c>
      <c r="AU321">
        <v>81511</v>
      </c>
      <c r="AV321" t="s">
        <v>92</v>
      </c>
      <c r="AW321" t="s">
        <v>2211</v>
      </c>
      <c r="AX321" t="s">
        <v>2212</v>
      </c>
      <c r="AY321" t="s">
        <v>122</v>
      </c>
      <c r="AZ321">
        <v>1500000</v>
      </c>
      <c r="BA321">
        <v>1996</v>
      </c>
      <c r="BB321">
        <v>29</v>
      </c>
      <c r="BC321" t="s">
        <v>2213</v>
      </c>
      <c r="BD321" t="s">
        <v>2214</v>
      </c>
      <c r="BE321" t="s">
        <v>1267</v>
      </c>
      <c r="BH321" t="s">
        <v>127</v>
      </c>
      <c r="BI321" t="s">
        <v>224</v>
      </c>
      <c r="BJ321" s="5">
        <v>0.16968490902834679</v>
      </c>
      <c r="BL321" s="5">
        <v>0.1625555995833958</v>
      </c>
      <c r="BN321" s="5">
        <v>5.0240335566049898E-2</v>
      </c>
      <c r="BP321" s="5">
        <v>0.1735453183498552</v>
      </c>
      <c r="BR321" s="5">
        <v>-6.0950683298744979E-3</v>
      </c>
      <c r="BT321" s="5">
        <v>-9.364545701492144E-3</v>
      </c>
      <c r="BV321" s="5">
        <v>3.3003839681196019E-3</v>
      </c>
    </row>
    <row r="322" spans="1:75" x14ac:dyDescent="0.3">
      <c r="A322" t="s">
        <v>2215</v>
      </c>
      <c r="B322" t="s">
        <v>2215</v>
      </c>
      <c r="C322" t="s">
        <v>2216</v>
      </c>
      <c r="E322" t="s">
        <v>411</v>
      </c>
      <c r="F322" s="4">
        <v>466093669</v>
      </c>
      <c r="H322" s="4">
        <v>344417208</v>
      </c>
      <c r="I322" s="4">
        <v>385469734.7509793</v>
      </c>
      <c r="L322" s="5">
        <v>-0.1065</v>
      </c>
      <c r="M322" s="4">
        <v>-9697454</v>
      </c>
      <c r="O322" s="4">
        <v>-1414226</v>
      </c>
      <c r="P322" s="4">
        <v>13155590.697674431</v>
      </c>
      <c r="S322" s="5">
        <v>-1.1074999999999999</v>
      </c>
      <c r="T322" s="4">
        <v>153193948</v>
      </c>
      <c r="V322" s="4">
        <v>108284692</v>
      </c>
      <c r="W322" s="4">
        <v>75989257.543859646</v>
      </c>
      <c r="Z322" s="5">
        <v>0.42499999999999999</v>
      </c>
      <c r="AA322" s="4">
        <v>71534073</v>
      </c>
      <c r="AC322" s="4">
        <v>59146181</v>
      </c>
      <c r="AD322" s="4">
        <v>57267797.250193648</v>
      </c>
      <c r="AG322" s="5">
        <v>3.2800000000000003E-2</v>
      </c>
      <c r="AH322" s="5">
        <v>-2.0805805023710801E-2</v>
      </c>
      <c r="AJ322" s="5">
        <v>-4.1061421065813879E-3</v>
      </c>
      <c r="AK322" s="5">
        <v>3.412872532307417E-2</v>
      </c>
      <c r="AL322" s="5">
        <f>IFERROR(Table2[[#This Row],[Resultat d''exploitation 2023 (Dhs)]]/Table2[[#This Row],[Charges personnel 2023]], "")</f>
        <v>-0.1355641248052519</v>
      </c>
      <c r="AM322" s="5" t="str">
        <f>IFERROR(Table2[[#This Row],[Resultat d''exploitation 2022 (Dhs)]]/Table2[[#This Row],[Charges personnel 2022]], "")</f>
        <v/>
      </c>
      <c r="AN322" s="5">
        <f>IFERROR(Table2[[#This Row],[Resultat d''exploitation 2021 (Dhs)]]/Table2[[#This Row],[Charges personnel 2021]], "")</f>
        <v>-2.3910690024094707E-2</v>
      </c>
      <c r="AO322" s="5">
        <f>IFERROR(Table2[[#This Row],[Resultat d''exploitation 2020 (Dhs)]]/Table2[[#This Row],[Charges personnel 2020]], "")</f>
        <v>0.22972056425009338</v>
      </c>
      <c r="AP322" s="5">
        <v>0.1534757448078532</v>
      </c>
      <c r="AR322" s="5">
        <v>0.1717282981981551</v>
      </c>
      <c r="AS322" s="5">
        <v>0.14856626107673471</v>
      </c>
      <c r="AT322">
        <v>1459828000012</v>
      </c>
      <c r="AU322">
        <v>8479</v>
      </c>
      <c r="AV322" t="s">
        <v>171</v>
      </c>
      <c r="AW322" t="s">
        <v>2217</v>
      </c>
      <c r="AX322" t="s">
        <v>2218</v>
      </c>
      <c r="AY322" t="s">
        <v>82</v>
      </c>
      <c r="AZ322">
        <v>21956000</v>
      </c>
      <c r="BA322">
        <v>1947</v>
      </c>
      <c r="BB322">
        <v>78</v>
      </c>
      <c r="BC322" t="s">
        <v>2219</v>
      </c>
      <c r="BD322" t="s">
        <v>2220</v>
      </c>
      <c r="BE322" t="s">
        <v>2221</v>
      </c>
      <c r="BF322" t="s">
        <v>2222</v>
      </c>
      <c r="BG322" t="s">
        <v>2223</v>
      </c>
      <c r="BH322" t="s">
        <v>153</v>
      </c>
      <c r="BI322" t="s">
        <v>89</v>
      </c>
      <c r="BJ322" s="5">
        <v>9.9617035630867878E-2</v>
      </c>
      <c r="BK322" t="s">
        <v>139</v>
      </c>
      <c r="BM322" t="s">
        <v>1938</v>
      </c>
      <c r="BN322" s="5">
        <v>0.41985731647728142</v>
      </c>
      <c r="BO322" t="s">
        <v>141</v>
      </c>
      <c r="BP322" s="5">
        <v>0.1176382005549805</v>
      </c>
      <c r="BQ322" t="s">
        <v>128</v>
      </c>
      <c r="BS322" t="s">
        <v>1639</v>
      </c>
      <c r="BU322" t="s">
        <v>1939</v>
      </c>
      <c r="BV322" s="5">
        <v>1.6388582879469201E-2</v>
      </c>
      <c r="BW322" t="s">
        <v>143</v>
      </c>
    </row>
    <row r="323" spans="1:75" x14ac:dyDescent="0.3">
      <c r="A323" t="s">
        <v>2224</v>
      </c>
      <c r="C323" t="s">
        <v>2225</v>
      </c>
      <c r="E323" t="s">
        <v>411</v>
      </c>
      <c r="F323" s="4">
        <v>464719703</v>
      </c>
      <c r="G323" s="4">
        <v>419535707</v>
      </c>
      <c r="J323" s="5">
        <v>0.1077</v>
      </c>
      <c r="M323" s="4">
        <v>49233608</v>
      </c>
      <c r="N323" s="4">
        <v>32396925</v>
      </c>
      <c r="Q323" s="5">
        <v>0.51969999999999994</v>
      </c>
      <c r="T323" s="4">
        <v>78832635</v>
      </c>
      <c r="U323" s="4">
        <v>65231803</v>
      </c>
      <c r="X323" s="5">
        <v>0.20849999999999999</v>
      </c>
      <c r="AA323" s="4">
        <v>31979422</v>
      </c>
      <c r="AB323" s="4">
        <v>29024706</v>
      </c>
      <c r="AE323" s="5">
        <v>0.1018</v>
      </c>
      <c r="AH323" s="5">
        <v>0.1059425879345598</v>
      </c>
      <c r="AI323" s="5">
        <v>7.7220900293952816E-2</v>
      </c>
      <c r="AL323" s="5">
        <f>IFERROR(Table2[[#This Row],[Resultat d''exploitation 2023 (Dhs)]]/Table2[[#This Row],[Charges personnel 2023]], "")</f>
        <v>1.5395402706152725</v>
      </c>
      <c r="AM323" s="5">
        <f>IFERROR(Table2[[#This Row],[Resultat d''exploitation 2022 (Dhs)]]/Table2[[#This Row],[Charges personnel 2022]], "")</f>
        <v>1.1161844326691888</v>
      </c>
      <c r="AN323" s="5" t="str">
        <f>IFERROR(Table2[[#This Row],[Resultat d''exploitation 2021 (Dhs)]]/Table2[[#This Row],[Charges personnel 2021]], "")</f>
        <v/>
      </c>
      <c r="AO323" s="5" t="str">
        <f>IFERROR(Table2[[#This Row],[Resultat d''exploitation 2020 (Dhs)]]/Table2[[#This Row],[Charges personnel 2020]], "")</f>
        <v/>
      </c>
      <c r="AP323" s="5">
        <v>6.8814431136783538E-2</v>
      </c>
      <c r="AQ323" s="5">
        <v>6.9182921776906103E-2</v>
      </c>
      <c r="AT323">
        <v>1524806000045</v>
      </c>
      <c r="AU323">
        <v>975</v>
      </c>
      <c r="AV323" t="s">
        <v>708</v>
      </c>
      <c r="AW323" t="s">
        <v>2226</v>
      </c>
      <c r="AX323" t="s">
        <v>2227</v>
      </c>
      <c r="AY323" t="s">
        <v>82</v>
      </c>
      <c r="AZ323">
        <v>18000000</v>
      </c>
      <c r="BA323">
        <v>1974</v>
      </c>
      <c r="BB323">
        <v>51</v>
      </c>
      <c r="BC323" t="s">
        <v>2228</v>
      </c>
      <c r="BD323" t="s">
        <v>2229</v>
      </c>
      <c r="BE323" t="s">
        <v>2230</v>
      </c>
      <c r="BF323" t="s">
        <v>2231</v>
      </c>
      <c r="BH323" t="s">
        <v>223</v>
      </c>
      <c r="BI323" t="s">
        <v>98</v>
      </c>
      <c r="BJ323" s="5">
        <v>0.1077000008487954</v>
      </c>
      <c r="BK323" t="s">
        <v>209</v>
      </c>
      <c r="BL323" s="5">
        <v>0.51970003325932934</v>
      </c>
      <c r="BM323" t="s">
        <v>210</v>
      </c>
      <c r="BN323" s="5">
        <v>0.20850001647202679</v>
      </c>
      <c r="BO323" t="s">
        <v>211</v>
      </c>
      <c r="BP323" s="5">
        <v>0.10180003201410549</v>
      </c>
      <c r="BQ323" t="s">
        <v>405</v>
      </c>
      <c r="BR323" s="5">
        <v>0.37194189048914977</v>
      </c>
      <c r="BS323" t="s">
        <v>213</v>
      </c>
      <c r="BT323" s="5">
        <v>0.37928842721242001</v>
      </c>
      <c r="BU323" t="s">
        <v>406</v>
      </c>
      <c r="BV323" s="5">
        <v>-5.3263237610986502E-3</v>
      </c>
      <c r="BW323" t="s">
        <v>407</v>
      </c>
    </row>
    <row r="324" spans="1:75" x14ac:dyDescent="0.3">
      <c r="A324" t="s">
        <v>2232</v>
      </c>
      <c r="C324" t="s">
        <v>2233</v>
      </c>
      <c r="E324" t="s">
        <v>411</v>
      </c>
      <c r="F324" s="4">
        <v>463963134</v>
      </c>
      <c r="M324" s="4">
        <v>6818460</v>
      </c>
      <c r="T324" s="4">
        <v>68374427</v>
      </c>
      <c r="AA324" s="4">
        <v>40951985</v>
      </c>
      <c r="AH324" s="5">
        <v>1.4696124541653781E-2</v>
      </c>
      <c r="AL324" s="5">
        <f>IFERROR(Table2[[#This Row],[Resultat d''exploitation 2023 (Dhs)]]/Table2[[#This Row],[Charges personnel 2023]], "")</f>
        <v>0.16649888888169889</v>
      </c>
      <c r="AM324" s="5" t="str">
        <f>IFERROR(Table2[[#This Row],[Resultat d''exploitation 2022 (Dhs)]]/Table2[[#This Row],[Charges personnel 2022]], "")</f>
        <v/>
      </c>
      <c r="AN324" s="5" t="str">
        <f>IFERROR(Table2[[#This Row],[Resultat d''exploitation 2021 (Dhs)]]/Table2[[#This Row],[Charges personnel 2021]], "")</f>
        <v/>
      </c>
      <c r="AO324" s="5" t="str">
        <f>IFERROR(Table2[[#This Row],[Resultat d''exploitation 2020 (Dhs)]]/Table2[[#This Row],[Charges personnel 2020]], "")</f>
        <v/>
      </c>
      <c r="AP324" s="5">
        <v>8.8265601292364756E-2</v>
      </c>
      <c r="AT324">
        <v>1527038000018</v>
      </c>
      <c r="AU324">
        <v>41189</v>
      </c>
      <c r="AV324" t="s">
        <v>298</v>
      </c>
      <c r="AW324" t="s">
        <v>2234</v>
      </c>
      <c r="AX324" t="s">
        <v>2235</v>
      </c>
      <c r="AY324" t="s">
        <v>82</v>
      </c>
      <c r="AZ324">
        <v>20000000</v>
      </c>
      <c r="BA324">
        <v>1992</v>
      </c>
      <c r="BB324">
        <v>33</v>
      </c>
      <c r="BC324" t="s">
        <v>2236</v>
      </c>
      <c r="BD324" t="s">
        <v>2237</v>
      </c>
      <c r="BE324" t="s">
        <v>10979</v>
      </c>
      <c r="BG324" t="s">
        <v>2238</v>
      </c>
      <c r="BH324" t="s">
        <v>153</v>
      </c>
      <c r="BI324" t="s">
        <v>98</v>
      </c>
      <c r="BK324" t="s">
        <v>264</v>
      </c>
      <c r="BM324" t="s">
        <v>265</v>
      </c>
      <c r="BO324" t="s">
        <v>304</v>
      </c>
      <c r="BQ324" t="s">
        <v>212</v>
      </c>
      <c r="BS324" t="s">
        <v>266</v>
      </c>
      <c r="BU324" t="s">
        <v>214</v>
      </c>
      <c r="BV324" s="5"/>
      <c r="BW324" t="s">
        <v>267</v>
      </c>
    </row>
    <row r="325" spans="1:75" x14ac:dyDescent="0.3">
      <c r="A325" t="s">
        <v>2239</v>
      </c>
      <c r="C325" t="s">
        <v>2240</v>
      </c>
      <c r="E325" t="s">
        <v>758</v>
      </c>
      <c r="F325" s="4">
        <v>462463722</v>
      </c>
      <c r="M325" s="4">
        <v>40903041</v>
      </c>
      <c r="T325" s="4">
        <v>107369570</v>
      </c>
      <c r="AA325" s="4">
        <v>19908827</v>
      </c>
      <c r="AH325" s="5">
        <v>8.8445945171889612E-2</v>
      </c>
      <c r="AL325" s="5">
        <f>IFERROR(Table2[[#This Row],[Resultat d''exploitation 2023 (Dhs)]]/Table2[[#This Row],[Charges personnel 2023]], "")</f>
        <v>2.0545178779241993</v>
      </c>
      <c r="AM325" s="5" t="str">
        <f>IFERROR(Table2[[#This Row],[Resultat d''exploitation 2022 (Dhs)]]/Table2[[#This Row],[Charges personnel 2022]], "")</f>
        <v/>
      </c>
      <c r="AN325" s="5" t="str">
        <f>IFERROR(Table2[[#This Row],[Resultat d''exploitation 2021 (Dhs)]]/Table2[[#This Row],[Charges personnel 2021]], "")</f>
        <v/>
      </c>
      <c r="AO325" s="5" t="str">
        <f>IFERROR(Table2[[#This Row],[Resultat d''exploitation 2020 (Dhs)]]/Table2[[#This Row],[Charges personnel 2020]], "")</f>
        <v/>
      </c>
      <c r="AP325" s="5">
        <v>4.3049489187824343E-2</v>
      </c>
      <c r="AT325">
        <v>1527093000085</v>
      </c>
      <c r="AU325">
        <v>88699</v>
      </c>
      <c r="AV325" t="s">
        <v>92</v>
      </c>
      <c r="AW325" t="s">
        <v>2241</v>
      </c>
      <c r="AX325" t="s">
        <v>2242</v>
      </c>
      <c r="AY325" t="s">
        <v>122</v>
      </c>
      <c r="AZ325">
        <v>16900000</v>
      </c>
      <c r="BA325">
        <v>1997</v>
      </c>
      <c r="BB325">
        <v>28</v>
      </c>
      <c r="BC325" t="s">
        <v>2243</v>
      </c>
      <c r="BD325" t="s">
        <v>2244</v>
      </c>
      <c r="BE325" t="s">
        <v>10979</v>
      </c>
      <c r="BH325" t="s">
        <v>127</v>
      </c>
      <c r="BI325" t="s">
        <v>178</v>
      </c>
      <c r="BK325" t="s">
        <v>264</v>
      </c>
      <c r="BM325" t="s">
        <v>265</v>
      </c>
      <c r="BO325" t="s">
        <v>304</v>
      </c>
      <c r="BQ325" t="s">
        <v>212</v>
      </c>
      <c r="BS325" t="s">
        <v>266</v>
      </c>
      <c r="BU325" t="s">
        <v>214</v>
      </c>
      <c r="BV325" s="5"/>
      <c r="BW325" t="s">
        <v>267</v>
      </c>
    </row>
    <row r="326" spans="1:75" x14ac:dyDescent="0.3">
      <c r="A326" t="s">
        <v>2245</v>
      </c>
      <c r="C326" t="s">
        <v>2246</v>
      </c>
      <c r="E326" t="s">
        <v>411</v>
      </c>
      <c r="F326" s="4">
        <v>461403980</v>
      </c>
      <c r="M326" s="4">
        <v>7242291</v>
      </c>
      <c r="T326" s="4">
        <v>130982580</v>
      </c>
      <c r="AA326" s="4">
        <v>4248446</v>
      </c>
      <c r="AH326" s="5">
        <v>1.5696204007603059E-2</v>
      </c>
      <c r="AL326" s="5">
        <f>IFERROR(Table2[[#This Row],[Resultat d''exploitation 2023 (Dhs)]]/Table2[[#This Row],[Charges personnel 2023]], "")</f>
        <v>1.7046917861260329</v>
      </c>
      <c r="AM326" s="5" t="str">
        <f>IFERROR(Table2[[#This Row],[Resultat d''exploitation 2022 (Dhs)]]/Table2[[#This Row],[Charges personnel 2022]], "")</f>
        <v/>
      </c>
      <c r="AN326" s="5" t="str">
        <f>IFERROR(Table2[[#This Row],[Resultat d''exploitation 2021 (Dhs)]]/Table2[[#This Row],[Charges personnel 2021]], "")</f>
        <v/>
      </c>
      <c r="AO326" s="5" t="str">
        <f>IFERROR(Table2[[#This Row],[Resultat d''exploitation 2020 (Dhs)]]/Table2[[#This Row],[Charges personnel 2020]], "")</f>
        <v/>
      </c>
      <c r="AP326" s="5">
        <v>9.2076492274730699E-3</v>
      </c>
      <c r="AT326">
        <v>1534812000028</v>
      </c>
      <c r="AU326">
        <v>15621</v>
      </c>
      <c r="AV326" t="s">
        <v>494</v>
      </c>
      <c r="AW326" t="s">
        <v>2247</v>
      </c>
      <c r="AX326" t="s">
        <v>2248</v>
      </c>
      <c r="AY326" t="s">
        <v>122</v>
      </c>
      <c r="AZ326">
        <v>33000000</v>
      </c>
      <c r="BA326">
        <v>1983</v>
      </c>
      <c r="BB326">
        <v>42</v>
      </c>
      <c r="BC326" t="s">
        <v>2249</v>
      </c>
      <c r="BD326" t="s">
        <v>2250</v>
      </c>
      <c r="BE326" t="s">
        <v>11009</v>
      </c>
      <c r="BF326" t="s">
        <v>2251</v>
      </c>
      <c r="BH326" t="s">
        <v>127</v>
      </c>
      <c r="BI326" t="s">
        <v>89</v>
      </c>
      <c r="BK326" t="s">
        <v>264</v>
      </c>
      <c r="BM326" t="s">
        <v>265</v>
      </c>
      <c r="BO326" t="s">
        <v>304</v>
      </c>
      <c r="BQ326" t="s">
        <v>212</v>
      </c>
      <c r="BS326" t="s">
        <v>266</v>
      </c>
      <c r="BU326" t="s">
        <v>214</v>
      </c>
      <c r="BV326" s="5"/>
      <c r="BW326" t="s">
        <v>267</v>
      </c>
    </row>
    <row r="327" spans="1:75" x14ac:dyDescent="0.3">
      <c r="A327" t="s">
        <v>2252</v>
      </c>
      <c r="B327" t="s">
        <v>2252</v>
      </c>
      <c r="C327" t="s">
        <v>2253</v>
      </c>
      <c r="E327" t="s">
        <v>411</v>
      </c>
      <c r="F327" s="4">
        <v>459917119</v>
      </c>
      <c r="G327" s="4">
        <v>426599683</v>
      </c>
      <c r="H327" s="4">
        <v>312963298</v>
      </c>
      <c r="I327" s="4">
        <v>259742134.61698061</v>
      </c>
      <c r="J327" s="5">
        <v>7.8100000000000003E-2</v>
      </c>
      <c r="K327" s="5">
        <v>0.36309811957566979</v>
      </c>
      <c r="L327" s="5">
        <v>0.2049</v>
      </c>
      <c r="M327" s="4">
        <v>30655372</v>
      </c>
      <c r="N327" s="4">
        <v>34282455</v>
      </c>
      <c r="O327" s="4">
        <v>15334000</v>
      </c>
      <c r="P327" s="4">
        <v>14212623.968857169</v>
      </c>
      <c r="Q327" s="5">
        <v>-0.10580000000000001</v>
      </c>
      <c r="R327" s="5">
        <v>1.235715077605321</v>
      </c>
      <c r="S327" s="5">
        <v>7.8899999999999998E-2</v>
      </c>
      <c r="T327" s="4">
        <v>73922075</v>
      </c>
      <c r="U327" s="4">
        <v>73132246</v>
      </c>
      <c r="V327" s="4">
        <v>55056074</v>
      </c>
      <c r="W327" s="4">
        <v>57777389.022982478</v>
      </c>
      <c r="X327" s="5">
        <v>1.0800000000000001E-2</v>
      </c>
      <c r="Y327" s="5">
        <v>0.32832293853717209</v>
      </c>
      <c r="Z327" s="5">
        <v>-4.7100000000000003E-2</v>
      </c>
      <c r="AA327" s="4">
        <v>28317810</v>
      </c>
      <c r="AB327" s="4">
        <v>29473157</v>
      </c>
      <c r="AC327" s="4">
        <v>23584888</v>
      </c>
      <c r="AD327" s="4">
        <v>19889431.607353691</v>
      </c>
      <c r="AE327" s="5">
        <v>-3.9199999999999999E-2</v>
      </c>
      <c r="AF327" s="5">
        <v>0.2496627925474991</v>
      </c>
      <c r="AG327" s="5">
        <v>0.18579999999999999</v>
      </c>
      <c r="AH327" s="5">
        <v>6.6654122522453882E-2</v>
      </c>
      <c r="AI327" s="5">
        <v>8.0362120194074307E-2</v>
      </c>
      <c r="AJ327" s="5">
        <v>4.8996160565767041E-2</v>
      </c>
      <c r="AK327" s="5">
        <v>5.4718207309011703E-2</v>
      </c>
      <c r="AL327" s="5">
        <f>IFERROR(Table2[[#This Row],[Resultat d''exploitation 2023 (Dhs)]]/Table2[[#This Row],[Charges personnel 2023]], "")</f>
        <v>1.0825474145069833</v>
      </c>
      <c r="AM327" s="5">
        <f>IFERROR(Table2[[#This Row],[Resultat d''exploitation 2022 (Dhs)]]/Table2[[#This Row],[Charges personnel 2022]], "")</f>
        <v>1.16317552951657</v>
      </c>
      <c r="AN327" s="5">
        <f>IFERROR(Table2[[#This Row],[Resultat d''exploitation 2021 (Dhs)]]/Table2[[#This Row],[Charges personnel 2021]], "")</f>
        <v>0.65016208684137067</v>
      </c>
      <c r="AO327" s="5">
        <f>IFERROR(Table2[[#This Row],[Resultat d''exploitation 2020 (Dhs)]]/Table2[[#This Row],[Charges personnel 2020]], "")</f>
        <v>0.71458170597506443</v>
      </c>
      <c r="AP327" s="5">
        <v>6.1571550242729707E-2</v>
      </c>
      <c r="AQ327" s="5">
        <v>6.9088558136598519E-2</v>
      </c>
      <c r="AR327" s="5">
        <v>7.5359916484520173E-2</v>
      </c>
      <c r="AS327" s="5">
        <v>7.6573758957833027E-2</v>
      </c>
      <c r="AT327">
        <v>1525041000005</v>
      </c>
      <c r="AU327">
        <v>49117</v>
      </c>
      <c r="AV327" t="s">
        <v>92</v>
      </c>
      <c r="AW327" t="s">
        <v>2254</v>
      </c>
      <c r="AX327" t="s">
        <v>2255</v>
      </c>
      <c r="AY327" t="s">
        <v>122</v>
      </c>
      <c r="AZ327">
        <v>7000000</v>
      </c>
      <c r="BA327">
        <v>1983</v>
      </c>
      <c r="BB327">
        <v>42</v>
      </c>
      <c r="BC327" t="s">
        <v>2256</v>
      </c>
      <c r="BD327" t="s">
        <v>2257</v>
      </c>
      <c r="BE327" t="s">
        <v>11046</v>
      </c>
      <c r="BF327" t="s">
        <v>2258</v>
      </c>
      <c r="BH327" t="s">
        <v>127</v>
      </c>
      <c r="BI327" t="s">
        <v>89</v>
      </c>
      <c r="BJ327" s="5">
        <v>0.2097966844100185</v>
      </c>
      <c r="BL327" s="5">
        <v>0.29204441048529151</v>
      </c>
      <c r="BN327" s="5">
        <v>8.5605610193769222E-2</v>
      </c>
      <c r="BP327" s="5">
        <v>0.1249824924005762</v>
      </c>
      <c r="BR327" s="5">
        <v>6.7984750772715818E-2</v>
      </c>
      <c r="BT327" s="5">
        <v>0.14850179377300821</v>
      </c>
      <c r="BV327" s="5">
        <v>-7.0106153457350051E-2</v>
      </c>
    </row>
    <row r="328" spans="1:75" x14ac:dyDescent="0.3">
      <c r="A328" t="s">
        <v>2259</v>
      </c>
      <c r="B328" t="s">
        <v>2259</v>
      </c>
      <c r="C328" t="s">
        <v>2260</v>
      </c>
      <c r="E328" t="s">
        <v>411</v>
      </c>
      <c r="F328" s="4">
        <v>459800733</v>
      </c>
      <c r="G328" s="4">
        <v>399861494</v>
      </c>
      <c r="H328" s="4">
        <v>376391326</v>
      </c>
      <c r="I328" s="4">
        <v>301281778.59601372</v>
      </c>
      <c r="J328" s="5">
        <v>0.14990000000000001</v>
      </c>
      <c r="K328" s="5">
        <v>6.2355762151649501E-2</v>
      </c>
      <c r="L328" s="5">
        <v>0.24929999999999999</v>
      </c>
      <c r="M328" s="4">
        <v>-8468322</v>
      </c>
      <c r="N328" s="4">
        <v>-22122053</v>
      </c>
      <c r="O328" s="4">
        <v>3646047</v>
      </c>
      <c r="P328" s="4">
        <v>-5249887.6889848821</v>
      </c>
      <c r="Q328" s="5">
        <v>-0.61719999999999997</v>
      </c>
      <c r="R328" s="5">
        <v>-7.0674075238196323</v>
      </c>
      <c r="S328" s="5">
        <v>-1.6944999999999999</v>
      </c>
      <c r="T328" s="4">
        <v>35602966</v>
      </c>
      <c r="U328" s="4">
        <v>23353864</v>
      </c>
      <c r="V328" s="4">
        <v>25441223</v>
      </c>
      <c r="W328" s="4">
        <v>12860794.156303709</v>
      </c>
      <c r="X328" s="5">
        <v>0.52450000000000008</v>
      </c>
      <c r="Y328" s="5">
        <v>-8.2046330870178596E-2</v>
      </c>
      <c r="Z328" s="5">
        <v>0.97819999999999996</v>
      </c>
      <c r="AA328" s="4">
        <v>7056179</v>
      </c>
      <c r="AB328" s="4">
        <v>6898884</v>
      </c>
      <c r="AC328" s="4">
        <v>7353365</v>
      </c>
      <c r="AD328" s="4">
        <v>9151667.7037958931</v>
      </c>
      <c r="AE328" s="5">
        <v>2.2800000000000001E-2</v>
      </c>
      <c r="AF328" s="5">
        <v>-6.1805853510603651E-2</v>
      </c>
      <c r="AG328" s="5">
        <v>-0.19650000000000001</v>
      </c>
      <c r="AH328" s="5">
        <v>-1.84173738583405E-2</v>
      </c>
      <c r="AI328" s="5">
        <v>-5.532428936505699E-2</v>
      </c>
      <c r="AJ328" s="5">
        <v>9.6868518165586E-3</v>
      </c>
      <c r="AK328" s="5">
        <v>-1.7425174909181659E-2</v>
      </c>
      <c r="AL328" s="5">
        <f>IFERROR(Table2[[#This Row],[Resultat d''exploitation 2023 (Dhs)]]/Table2[[#This Row],[Charges personnel 2023]], "")</f>
        <v>-1.2001285681669924</v>
      </c>
      <c r="AM328" s="5">
        <f>IFERROR(Table2[[#This Row],[Resultat d''exploitation 2022 (Dhs)]]/Table2[[#This Row],[Charges personnel 2022]], "")</f>
        <v>-3.2066132725234979</v>
      </c>
      <c r="AN328" s="5">
        <f>IFERROR(Table2[[#This Row],[Resultat d''exploitation 2021 (Dhs)]]/Table2[[#This Row],[Charges personnel 2021]], "")</f>
        <v>0.4958338121390683</v>
      </c>
      <c r="AO328" s="5">
        <f>IFERROR(Table2[[#This Row],[Resultat d''exploitation 2020 (Dhs)]]/Table2[[#This Row],[Charges personnel 2020]], "")</f>
        <v>-0.57365366170445131</v>
      </c>
      <c r="AP328" s="5">
        <v>1.5346167358110761E-2</v>
      </c>
      <c r="AQ328" s="5">
        <v>1.7253184173817951E-2</v>
      </c>
      <c r="AR328" s="5">
        <v>1.953648899974916E-2</v>
      </c>
      <c r="AS328" s="5">
        <v>3.0375775615913661E-2</v>
      </c>
      <c r="AT328">
        <v>83885000055</v>
      </c>
      <c r="AU328">
        <v>38757</v>
      </c>
      <c r="AV328" t="s">
        <v>92</v>
      </c>
      <c r="AW328" t="s">
        <v>2261</v>
      </c>
      <c r="AX328" t="s">
        <v>2262</v>
      </c>
      <c r="AY328" t="s">
        <v>82</v>
      </c>
      <c r="AZ328">
        <v>40000000</v>
      </c>
      <c r="BA328">
        <v>2003</v>
      </c>
      <c r="BB328">
        <v>22</v>
      </c>
      <c r="BC328" t="s">
        <v>2263</v>
      </c>
      <c r="BD328" t="s">
        <v>2264</v>
      </c>
      <c r="BE328" t="s">
        <v>11009</v>
      </c>
      <c r="BH328" t="s">
        <v>86</v>
      </c>
      <c r="BI328" t="s">
        <v>89</v>
      </c>
      <c r="BJ328" s="5">
        <v>0.15132763999386081</v>
      </c>
      <c r="BM328" t="s">
        <v>87</v>
      </c>
      <c r="BN328" s="5">
        <v>0.40412616035219862</v>
      </c>
      <c r="BP328" s="5">
        <v>-8.3027209538340863E-2</v>
      </c>
      <c r="BS328" t="s">
        <v>87</v>
      </c>
      <c r="BU328" t="s">
        <v>87</v>
      </c>
      <c r="BV328" s="5">
        <v>-0.20355183128709681</v>
      </c>
    </row>
    <row r="329" spans="1:75" x14ac:dyDescent="0.3">
      <c r="A329" t="s">
        <v>2265</v>
      </c>
      <c r="B329" t="s">
        <v>2265</v>
      </c>
      <c r="C329" t="s">
        <v>2266</v>
      </c>
      <c r="E329" t="s">
        <v>411</v>
      </c>
      <c r="F329" s="4">
        <v>459618198</v>
      </c>
      <c r="G329" s="4">
        <v>348221984</v>
      </c>
      <c r="H329" s="4">
        <v>271879499</v>
      </c>
      <c r="I329" s="4">
        <v>211414851.47744939</v>
      </c>
      <c r="J329" s="5">
        <v>0.31990000000000002</v>
      </c>
      <c r="K329" s="5">
        <v>0.28079529821408122</v>
      </c>
      <c r="L329" s="5">
        <v>0.28599999999999998</v>
      </c>
      <c r="M329" s="4">
        <v>8980618</v>
      </c>
      <c r="N329" s="4">
        <v>8750480</v>
      </c>
      <c r="O329" s="4">
        <v>4254968</v>
      </c>
      <c r="P329" s="4">
        <v>11383006.95559122</v>
      </c>
      <c r="Q329" s="5">
        <v>2.63E-2</v>
      </c>
      <c r="R329" s="5">
        <v>1.056532505062318</v>
      </c>
      <c r="S329" s="5">
        <v>-0.62619999999999998</v>
      </c>
      <c r="T329" s="4">
        <v>211346232</v>
      </c>
      <c r="U329" s="4">
        <v>209814585</v>
      </c>
      <c r="V329" s="4">
        <v>194309845</v>
      </c>
      <c r="W329" s="4">
        <v>170972146.9423669</v>
      </c>
      <c r="X329" s="5">
        <v>7.3000000000000001E-3</v>
      </c>
      <c r="Y329" s="5">
        <v>7.9793898245351394E-2</v>
      </c>
      <c r="Z329" s="5">
        <v>0.13650000000000001</v>
      </c>
      <c r="AA329" s="4">
        <v>18018763</v>
      </c>
      <c r="AB329" s="4">
        <v>16243363</v>
      </c>
      <c r="AC329" s="4">
        <v>14826153</v>
      </c>
      <c r="AD329" s="4">
        <v>14308196.29415171</v>
      </c>
      <c r="AE329" s="5">
        <v>0.10929999999999999</v>
      </c>
      <c r="AF329" s="5">
        <v>9.558851847812444E-2</v>
      </c>
      <c r="AG329" s="5">
        <v>3.6200000000000003E-2</v>
      </c>
      <c r="AH329" s="5">
        <v>1.9539300312908851E-2</v>
      </c>
      <c r="AI329" s="5">
        <v>2.5129028039769019E-2</v>
      </c>
      <c r="AJ329" s="5">
        <v>1.565019803129768E-2</v>
      </c>
      <c r="AK329" s="5">
        <v>5.3842040310992018E-2</v>
      </c>
      <c r="AL329" s="5">
        <f>IFERROR(Table2[[#This Row],[Resultat d''exploitation 2023 (Dhs)]]/Table2[[#This Row],[Charges personnel 2023]], "")</f>
        <v>0.49840369175175897</v>
      </c>
      <c r="AM329" s="5">
        <f>IFERROR(Table2[[#This Row],[Resultat d''exploitation 2022 (Dhs)]]/Table2[[#This Row],[Charges personnel 2022]], "")</f>
        <v>0.5387111031133146</v>
      </c>
      <c r="AN329" s="5">
        <f>IFERROR(Table2[[#This Row],[Resultat d''exploitation 2021 (Dhs)]]/Table2[[#This Row],[Charges personnel 2021]], "")</f>
        <v>0.28699069812647959</v>
      </c>
      <c r="AO329" s="5">
        <f>IFERROR(Table2[[#This Row],[Resultat d''exploitation 2020 (Dhs)]]/Table2[[#This Row],[Charges personnel 2020]], "")</f>
        <v>0.79555848421256825</v>
      </c>
      <c r="AP329" s="5">
        <v>3.9203763206956399E-2</v>
      </c>
      <c r="AQ329" s="5">
        <v>4.6646575306399957E-2</v>
      </c>
      <c r="AR329" s="5">
        <v>5.4532074152453841E-2</v>
      </c>
      <c r="AS329" s="5">
        <v>6.7678293148094648E-2</v>
      </c>
      <c r="AT329">
        <v>1669321000062</v>
      </c>
      <c r="AU329">
        <v>17407</v>
      </c>
      <c r="AV329" t="s">
        <v>653</v>
      </c>
      <c r="AW329" t="s">
        <v>2267</v>
      </c>
      <c r="AX329" t="s">
        <v>2268</v>
      </c>
      <c r="AY329" t="s">
        <v>82</v>
      </c>
      <c r="AZ329">
        <v>60000000</v>
      </c>
      <c r="BA329">
        <v>1977</v>
      </c>
      <c r="BB329">
        <v>48</v>
      </c>
      <c r="BC329" t="s">
        <v>2269</v>
      </c>
      <c r="BD329" t="s">
        <v>2270</v>
      </c>
      <c r="BE329" t="s">
        <v>2271</v>
      </c>
      <c r="BH329" t="s">
        <v>86</v>
      </c>
      <c r="BI329" t="s">
        <v>1689</v>
      </c>
      <c r="BJ329" s="5">
        <v>0.295449758674873</v>
      </c>
      <c r="BL329" s="5">
        <v>-7.5976377276777862E-2</v>
      </c>
      <c r="BN329" s="5">
        <v>7.322236573576868E-2</v>
      </c>
      <c r="BP329" s="5">
        <v>7.9891263865329298E-2</v>
      </c>
      <c r="BR329" s="5">
        <v>-0.28671597139481958</v>
      </c>
      <c r="BT329" s="5">
        <v>-0.14433642196918919</v>
      </c>
      <c r="BV329" s="5">
        <v>-0.16639664592630779</v>
      </c>
    </row>
    <row r="330" spans="1:75" x14ac:dyDescent="0.3">
      <c r="A330" t="s">
        <v>2272</v>
      </c>
      <c r="C330" t="s">
        <v>2273</v>
      </c>
      <c r="E330" t="s">
        <v>78</v>
      </c>
      <c r="F330" s="4">
        <v>459378793</v>
      </c>
      <c r="G330" s="4">
        <v>588720739</v>
      </c>
      <c r="J330" s="5">
        <v>-0.21970000000000001</v>
      </c>
      <c r="M330" s="4">
        <v>16901330</v>
      </c>
      <c r="N330" s="4">
        <v>17666279</v>
      </c>
      <c r="Q330" s="5">
        <v>-4.3299999999999998E-2</v>
      </c>
      <c r="T330" s="4">
        <v>107677249</v>
      </c>
      <c r="U330" s="4">
        <v>111144972</v>
      </c>
      <c r="X330" s="5">
        <v>-3.1199999999999999E-2</v>
      </c>
      <c r="AA330" s="4">
        <v>1282616</v>
      </c>
      <c r="AB330" s="4">
        <v>1252921</v>
      </c>
      <c r="AE330" s="5">
        <v>2.3699999999999999E-2</v>
      </c>
      <c r="AH330" s="5">
        <v>3.6791707099983598E-2</v>
      </c>
      <c r="AI330" s="5">
        <v>3.0007910083154041E-2</v>
      </c>
      <c r="AL330" s="5">
        <f>IFERROR(Table2[[#This Row],[Resultat d''exploitation 2023 (Dhs)]]/Table2[[#This Row],[Charges personnel 2023]], "")</f>
        <v>13.177233092367475</v>
      </c>
      <c r="AM330" s="5">
        <f>IFERROR(Table2[[#This Row],[Resultat d''exploitation 2022 (Dhs)]]/Table2[[#This Row],[Charges personnel 2022]], "")</f>
        <v>14.100074146733911</v>
      </c>
      <c r="AN330" s="5" t="str">
        <f>IFERROR(Table2[[#This Row],[Resultat d''exploitation 2021 (Dhs)]]/Table2[[#This Row],[Charges personnel 2021]], "")</f>
        <v/>
      </c>
      <c r="AO330" s="5" t="str">
        <f>IFERROR(Table2[[#This Row],[Resultat d''exploitation 2020 (Dhs)]]/Table2[[#This Row],[Charges personnel 2020]], "")</f>
        <v/>
      </c>
      <c r="AP330" s="5">
        <v>2.7920661979709631E-3</v>
      </c>
      <c r="AQ330" s="5">
        <v>2.12820938179995E-3</v>
      </c>
      <c r="AT330">
        <v>1545693000054</v>
      </c>
      <c r="AU330">
        <v>24905</v>
      </c>
      <c r="AV330" t="s">
        <v>494</v>
      </c>
      <c r="AW330" t="s">
        <v>2274</v>
      </c>
      <c r="AX330" t="s">
        <v>2275</v>
      </c>
      <c r="AY330" t="s">
        <v>82</v>
      </c>
      <c r="AZ330">
        <v>8000000</v>
      </c>
      <c r="BA330">
        <v>2005</v>
      </c>
      <c r="BB330">
        <v>20</v>
      </c>
      <c r="BC330" t="s">
        <v>2276</v>
      </c>
      <c r="BD330" t="s">
        <v>2277</v>
      </c>
      <c r="BE330" t="s">
        <v>10979</v>
      </c>
      <c r="BG330" t="s">
        <v>2278</v>
      </c>
      <c r="BH330" t="s">
        <v>176</v>
      </c>
      <c r="BI330" t="s">
        <v>178</v>
      </c>
      <c r="BJ330" s="5">
        <v>-0.21969999939139229</v>
      </c>
      <c r="BK330" t="s">
        <v>209</v>
      </c>
      <c r="BL330" s="5">
        <v>-4.3299950147962729E-2</v>
      </c>
      <c r="BM330" t="s">
        <v>210</v>
      </c>
      <c r="BN330" s="5">
        <v>-3.1199998862746599E-2</v>
      </c>
      <c r="BO330" t="s">
        <v>211</v>
      </c>
      <c r="BP330" s="5">
        <v>2.3700616399597418E-2</v>
      </c>
      <c r="BQ330" t="s">
        <v>405</v>
      </c>
      <c r="BR330" s="5">
        <v>0.22606696027917891</v>
      </c>
      <c r="BS330" t="s">
        <v>213</v>
      </c>
      <c r="BT330" s="5">
        <v>-6.5449375993543946E-2</v>
      </c>
      <c r="BU330" t="s">
        <v>406</v>
      </c>
      <c r="BV330" s="5">
        <v>0.31193209739990452</v>
      </c>
      <c r="BW330" t="s">
        <v>407</v>
      </c>
    </row>
    <row r="331" spans="1:75" x14ac:dyDescent="0.3">
      <c r="A331" t="s">
        <v>2279</v>
      </c>
      <c r="B331" t="s">
        <v>2279</v>
      </c>
      <c r="C331" t="s">
        <v>2280</v>
      </c>
      <c r="E331" t="s">
        <v>411</v>
      </c>
      <c r="F331" s="4">
        <v>457336209</v>
      </c>
      <c r="G331" s="4">
        <v>347308785</v>
      </c>
      <c r="H331" s="4">
        <v>333174801</v>
      </c>
      <c r="I331" s="4">
        <v>280473778.09579933</v>
      </c>
      <c r="J331" s="5">
        <v>0.31680000000000003</v>
      </c>
      <c r="K331" s="5">
        <v>4.2422127836732701E-2</v>
      </c>
      <c r="L331" s="5">
        <v>0.18790000000000001</v>
      </c>
      <c r="M331" s="4">
        <v>42320654</v>
      </c>
      <c r="N331" s="4">
        <v>7745928</v>
      </c>
      <c r="O331" s="4">
        <v>29103005</v>
      </c>
      <c r="P331" s="4">
        <v>35017452.773432799</v>
      </c>
      <c r="Q331" s="5">
        <v>4.4635999999999996</v>
      </c>
      <c r="R331" s="5">
        <v>-0.73384439167020721</v>
      </c>
      <c r="S331" s="5">
        <v>-0.16889999999999999</v>
      </c>
      <c r="T331" s="4">
        <v>129350755</v>
      </c>
      <c r="U331" s="4">
        <v>99294354</v>
      </c>
      <c r="V331" s="4">
        <v>68599610</v>
      </c>
      <c r="W331" s="4">
        <v>55821962.730897553</v>
      </c>
      <c r="X331" s="5">
        <v>0.30270000000000002</v>
      </c>
      <c r="Y331" s="5">
        <v>0.44744779161280951</v>
      </c>
      <c r="Z331" s="5">
        <v>0.22889999999999999</v>
      </c>
      <c r="AA331" s="4">
        <v>30614589</v>
      </c>
      <c r="AB331" s="4">
        <v>29479623</v>
      </c>
      <c r="AC331" s="4">
        <v>24969561</v>
      </c>
      <c r="AD331" s="4">
        <v>21673084.801666521</v>
      </c>
      <c r="AE331" s="5">
        <v>3.85E-2</v>
      </c>
      <c r="AF331" s="5">
        <v>0.1806223986076487</v>
      </c>
      <c r="AG331" s="5">
        <v>0.15210000000000001</v>
      </c>
      <c r="AH331" s="5">
        <v>9.2537291312527581E-2</v>
      </c>
      <c r="AI331" s="5">
        <v>2.2302712555917641E-2</v>
      </c>
      <c r="AJ331" s="5">
        <v>8.7350558663648756E-2</v>
      </c>
      <c r="AK331" s="5">
        <v>0.124851075245516</v>
      </c>
      <c r="AL331" s="5">
        <f>IFERROR(Table2[[#This Row],[Resultat d''exploitation 2023 (Dhs)]]/Table2[[#This Row],[Charges personnel 2023]], "")</f>
        <v>1.3823688438214865</v>
      </c>
      <c r="AM331" s="5">
        <f>IFERROR(Table2[[#This Row],[Resultat d''exploitation 2022 (Dhs)]]/Table2[[#This Row],[Charges personnel 2022]], "")</f>
        <v>0.26275532763767029</v>
      </c>
      <c r="AN331" s="5">
        <f>IFERROR(Table2[[#This Row],[Resultat d''exploitation 2021 (Dhs)]]/Table2[[#This Row],[Charges personnel 2021]], "")</f>
        <v>1.1655393140472112</v>
      </c>
      <c r="AO331" s="5">
        <f>IFERROR(Table2[[#This Row],[Resultat d''exploitation 2020 (Dhs)]]/Table2[[#This Row],[Charges personnel 2020]], "")</f>
        <v>1.6157115193283507</v>
      </c>
      <c r="AP331" s="5">
        <v>6.694110021802363E-2</v>
      </c>
      <c r="AQ331" s="5">
        <v>8.4880153549815915E-2</v>
      </c>
      <c r="AR331" s="5">
        <v>7.4944326296753752E-2</v>
      </c>
      <c r="AS331" s="5">
        <v>7.7273123173260808E-2</v>
      </c>
      <c r="AU331">
        <v>107165</v>
      </c>
      <c r="AV331" t="s">
        <v>1327</v>
      </c>
      <c r="AW331" t="s">
        <v>2281</v>
      </c>
      <c r="AX331" t="s">
        <v>2282</v>
      </c>
      <c r="AY331" t="s">
        <v>82</v>
      </c>
      <c r="AZ331">
        <v>127832400</v>
      </c>
      <c r="BA331">
        <v>1972</v>
      </c>
      <c r="BB331">
        <v>53</v>
      </c>
      <c r="BC331" t="s">
        <v>2283</v>
      </c>
      <c r="BD331" t="s">
        <v>2284</v>
      </c>
      <c r="BE331" t="s">
        <v>2040</v>
      </c>
      <c r="BG331" t="s">
        <v>2285</v>
      </c>
      <c r="BH331" t="s">
        <v>86</v>
      </c>
      <c r="BI331" t="s">
        <v>331</v>
      </c>
      <c r="BJ331" s="5">
        <v>0.1770125880022235</v>
      </c>
      <c r="BL331" s="5">
        <v>6.5179025839711802E-2</v>
      </c>
      <c r="BN331" s="5">
        <v>0.32328875456720102</v>
      </c>
      <c r="BP331" s="5">
        <v>0.1220250881139309</v>
      </c>
      <c r="BR331" s="5">
        <v>-9.5014754559532899E-2</v>
      </c>
      <c r="BT331" s="5">
        <v>-5.0663806786864878E-2</v>
      </c>
      <c r="BV331" s="5">
        <v>-4.671785199988765E-2</v>
      </c>
    </row>
    <row r="332" spans="1:75" x14ac:dyDescent="0.3">
      <c r="A332" t="s">
        <v>2286</v>
      </c>
      <c r="B332" t="s">
        <v>2286</v>
      </c>
      <c r="C332" t="s">
        <v>2287</v>
      </c>
      <c r="E332" t="s">
        <v>411</v>
      </c>
      <c r="F332" s="4">
        <v>456514766</v>
      </c>
      <c r="G332" s="4">
        <v>356791532</v>
      </c>
      <c r="H332" s="4">
        <v>273502379</v>
      </c>
      <c r="I332" s="4">
        <v>211460011.59734029</v>
      </c>
      <c r="J332" s="5">
        <v>0.27950000000000003</v>
      </c>
      <c r="K332" s="5">
        <v>0.30452807505561041</v>
      </c>
      <c r="L332" s="5">
        <v>0.29339999999999999</v>
      </c>
      <c r="M332" s="4">
        <v>17410530</v>
      </c>
      <c r="N332" s="4">
        <v>13754566</v>
      </c>
      <c r="O332" s="4">
        <v>10244581</v>
      </c>
      <c r="P332" s="4">
        <v>7606044.2497587046</v>
      </c>
      <c r="Q332" s="5">
        <v>0.26579999999999998</v>
      </c>
      <c r="R332" s="5">
        <v>0.34261869763146002</v>
      </c>
      <c r="S332" s="5">
        <v>0.34689999999999999</v>
      </c>
      <c r="V332" s="4">
        <v>0</v>
      </c>
      <c r="AA332" s="4">
        <v>12178827</v>
      </c>
      <c r="AB332" s="4">
        <v>10892430</v>
      </c>
      <c r="AC332" s="4">
        <v>8877890</v>
      </c>
      <c r="AD332" s="4">
        <v>7786939.7421278842</v>
      </c>
      <c r="AE332" s="5">
        <v>0.1181</v>
      </c>
      <c r="AF332" s="5">
        <v>0.22691653084235111</v>
      </c>
      <c r="AG332" s="5">
        <v>0.1401</v>
      </c>
      <c r="AH332" s="5">
        <v>3.813793396553574E-2</v>
      </c>
      <c r="AI332" s="5">
        <v>3.8550707531926513E-2</v>
      </c>
      <c r="AJ332" s="5">
        <v>3.7457008737755808E-2</v>
      </c>
      <c r="AK332" s="5">
        <v>3.5969184870007699E-2</v>
      </c>
      <c r="AL332" s="5">
        <f>IFERROR(Table2[[#This Row],[Resultat d''exploitation 2023 (Dhs)]]/Table2[[#This Row],[Charges personnel 2023]], "")</f>
        <v>1.4295736362787648</v>
      </c>
      <c r="AM332" s="5">
        <f>IFERROR(Table2[[#This Row],[Resultat d''exploitation 2022 (Dhs)]]/Table2[[#This Row],[Charges personnel 2022]], "")</f>
        <v>1.2627637726384286</v>
      </c>
      <c r="AN332" s="5">
        <f>IFERROR(Table2[[#This Row],[Resultat d''exploitation 2021 (Dhs)]]/Table2[[#This Row],[Charges personnel 2021]], "")</f>
        <v>1.1539432229955542</v>
      </c>
      <c r="AO332" s="5">
        <f>IFERROR(Table2[[#This Row],[Resultat d''exploitation 2020 (Dhs)]]/Table2[[#This Row],[Charges personnel 2020]], "")</f>
        <v>0.97676937303231948</v>
      </c>
      <c r="AP332" s="5">
        <v>2.6677838061430859E-2</v>
      </c>
      <c r="AQ332" s="5">
        <v>3.052883553301371E-2</v>
      </c>
      <c r="AR332" s="5">
        <v>3.2460010155889722E-2</v>
      </c>
      <c r="AS332" s="5">
        <v>3.6824644448406087E-2</v>
      </c>
      <c r="AT332">
        <v>87783000054</v>
      </c>
      <c r="AU332">
        <v>92797</v>
      </c>
      <c r="AV332" t="s">
        <v>92</v>
      </c>
      <c r="AW332" t="s">
        <v>2288</v>
      </c>
      <c r="AX332" t="s">
        <v>2289</v>
      </c>
      <c r="AY332" t="s">
        <v>122</v>
      </c>
      <c r="AZ332">
        <v>10000000</v>
      </c>
      <c r="BA332">
        <v>1996</v>
      </c>
      <c r="BB332">
        <v>29</v>
      </c>
      <c r="BC332" t="s">
        <v>2290</v>
      </c>
      <c r="BD332" t="s">
        <v>2291</v>
      </c>
      <c r="BE332" t="s">
        <v>11047</v>
      </c>
      <c r="BH332" t="s">
        <v>127</v>
      </c>
      <c r="BI332" t="s">
        <v>1239</v>
      </c>
      <c r="BJ332" s="5">
        <v>0.29243544264774529</v>
      </c>
      <c r="BL332" s="5">
        <v>0.31790583670881478</v>
      </c>
      <c r="BO332" t="s">
        <v>389</v>
      </c>
      <c r="BP332" s="5">
        <v>0.16077010829992869</v>
      </c>
      <c r="BR332" s="5">
        <v>1.9707285347181139E-2</v>
      </c>
      <c r="BT332" s="5">
        <v>0.13537196322106221</v>
      </c>
      <c r="BV332" s="5">
        <v>-0.10187381899561709</v>
      </c>
    </row>
    <row r="333" spans="1:75" x14ac:dyDescent="0.3">
      <c r="A333" t="s">
        <v>2292</v>
      </c>
      <c r="B333" t="s">
        <v>2292</v>
      </c>
      <c r="C333" t="s">
        <v>2293</v>
      </c>
      <c r="F333" s="4">
        <v>455989248</v>
      </c>
      <c r="G333" s="4">
        <v>338045257</v>
      </c>
      <c r="H333" s="4">
        <v>247595183</v>
      </c>
      <c r="I333" s="4">
        <v>269330124.00739688</v>
      </c>
      <c r="J333" s="5">
        <v>0.34889999999999999</v>
      </c>
      <c r="K333" s="5">
        <v>0.36531435266250722</v>
      </c>
      <c r="L333" s="5">
        <v>-8.0699999999999994E-2</v>
      </c>
      <c r="M333" s="4">
        <v>17460855</v>
      </c>
      <c r="N333" s="4">
        <v>6749982</v>
      </c>
      <c r="O333" s="4">
        <v>-14827858</v>
      </c>
      <c r="P333" s="4">
        <v>76741.200399546637</v>
      </c>
      <c r="Q333" s="5">
        <v>1.5868</v>
      </c>
      <c r="R333" s="5">
        <v>-1.4552229998425941</v>
      </c>
      <c r="S333" s="5">
        <v>-194.21899999999999</v>
      </c>
      <c r="T333" s="4">
        <v>58217566</v>
      </c>
      <c r="U333" s="4">
        <v>62965137</v>
      </c>
      <c r="V333" s="4">
        <v>52002109</v>
      </c>
      <c r="W333" s="4">
        <v>44721455.968352251</v>
      </c>
      <c r="X333" s="5">
        <v>-7.5399999999999995E-2</v>
      </c>
      <c r="Y333" s="5">
        <v>0.21081891120992799</v>
      </c>
      <c r="Z333" s="5">
        <v>0.1628</v>
      </c>
      <c r="AA333" s="4">
        <v>28226033</v>
      </c>
      <c r="AB333" s="4">
        <v>27872057</v>
      </c>
      <c r="AC333" s="4">
        <v>24850473</v>
      </c>
      <c r="AD333" s="4">
        <v>24227818.075460661</v>
      </c>
      <c r="AE333" s="5">
        <v>1.2699999999999999E-2</v>
      </c>
      <c r="AF333" s="5">
        <v>0.1215906031245361</v>
      </c>
      <c r="AG333" s="5">
        <v>2.5700000000000001E-2</v>
      </c>
      <c r="AH333" s="5">
        <v>3.8292251575195037E-2</v>
      </c>
      <c r="AI333" s="5">
        <v>1.996768734430136E-2</v>
      </c>
      <c r="AJ333" s="5">
        <v>-5.9887505969774872E-2</v>
      </c>
      <c r="AK333" s="5">
        <v>2.8493359471901862E-4</v>
      </c>
      <c r="AL333" s="5">
        <f>IFERROR(Table2[[#This Row],[Resultat d''exploitation 2023 (Dhs)]]/Table2[[#This Row],[Charges personnel 2023]], "")</f>
        <v>0.61860818344540303</v>
      </c>
      <c r="AM333" s="5">
        <f>IFERROR(Table2[[#This Row],[Resultat d''exploitation 2022 (Dhs)]]/Table2[[#This Row],[Charges personnel 2022]], "")</f>
        <v>0.24217738934733091</v>
      </c>
      <c r="AN333" s="5">
        <f>IFERROR(Table2[[#This Row],[Resultat d''exploitation 2021 (Dhs)]]/Table2[[#This Row],[Charges personnel 2021]], "")</f>
        <v>-0.59668312953238356</v>
      </c>
      <c r="AO333" s="5">
        <f>IFERROR(Table2[[#This Row],[Resultat d''exploitation 2020 (Dhs)]]/Table2[[#This Row],[Charges personnel 2020]], "")</f>
        <v>3.1674829388484873E-3</v>
      </c>
      <c r="AP333" s="5">
        <v>6.1900654727718489E-2</v>
      </c>
      <c r="AQ333" s="5">
        <v>8.2450667248971335E-2</v>
      </c>
      <c r="AR333" s="5">
        <v>0.1003673524617803</v>
      </c>
      <c r="AS333" s="5">
        <v>8.9955841979247997E-2</v>
      </c>
      <c r="BE333" t="s">
        <v>10979</v>
      </c>
      <c r="BH333"/>
      <c r="BI333" t="s">
        <v>195</v>
      </c>
      <c r="BJ333" s="5">
        <v>0.1918544539221165</v>
      </c>
      <c r="BL333" s="5">
        <v>5.1049058768051889</v>
      </c>
      <c r="BN333" s="5">
        <v>9.1891210474038365E-2</v>
      </c>
      <c r="BP333" s="5">
        <v>5.2232828081229199E-2</v>
      </c>
      <c r="BR333" s="5">
        <v>4.1221907647493037</v>
      </c>
      <c r="BT333" s="5">
        <v>4.8018584042256363</v>
      </c>
      <c r="BV333" s="5">
        <v>-0.117146540319101</v>
      </c>
    </row>
    <row r="334" spans="1:75" x14ac:dyDescent="0.3">
      <c r="A334" t="s">
        <v>2294</v>
      </c>
      <c r="C334" t="s">
        <v>2295</v>
      </c>
      <c r="E334" t="s">
        <v>411</v>
      </c>
      <c r="F334" s="4">
        <v>454562577</v>
      </c>
      <c r="G334" s="4">
        <v>348912017</v>
      </c>
      <c r="J334" s="5">
        <v>0.30280000000000001</v>
      </c>
      <c r="M334" s="4">
        <v>17707693</v>
      </c>
      <c r="N334" s="4">
        <v>4599759</v>
      </c>
      <c r="Q334" s="5">
        <v>2.8496999999999999</v>
      </c>
      <c r="T334" s="4">
        <v>53104411</v>
      </c>
      <c r="AA334" s="4">
        <v>25595528</v>
      </c>
      <c r="AB334" s="4">
        <v>20430657</v>
      </c>
      <c r="AE334" s="5">
        <v>0.25280000000000002</v>
      </c>
      <c r="AH334" s="5">
        <v>3.8955457171301631E-2</v>
      </c>
      <c r="AI334" s="5">
        <v>1.318314869046198E-2</v>
      </c>
      <c r="AL334" s="5">
        <f>IFERROR(Table2[[#This Row],[Resultat d''exploitation 2023 (Dhs)]]/Table2[[#This Row],[Charges personnel 2023]], "")</f>
        <v>0.6918276114483749</v>
      </c>
      <c r="AM334" s="5">
        <f>IFERROR(Table2[[#This Row],[Resultat d''exploitation 2022 (Dhs)]]/Table2[[#This Row],[Charges personnel 2022]], "")</f>
        <v>0.22514004322034284</v>
      </c>
      <c r="AN334" s="5" t="str">
        <f>IFERROR(Table2[[#This Row],[Resultat d''exploitation 2021 (Dhs)]]/Table2[[#This Row],[Charges personnel 2021]], "")</f>
        <v/>
      </c>
      <c r="AO334" s="5" t="str">
        <f>IFERROR(Table2[[#This Row],[Resultat d''exploitation 2020 (Dhs)]]/Table2[[#This Row],[Charges personnel 2020]], "")</f>
        <v/>
      </c>
      <c r="AP334" s="5">
        <v>5.6308040509898807E-2</v>
      </c>
      <c r="AQ334" s="5">
        <v>5.8555326284448379E-2</v>
      </c>
      <c r="AT334">
        <v>1907793000081</v>
      </c>
      <c r="AU334">
        <v>81769</v>
      </c>
      <c r="AV334" t="s">
        <v>218</v>
      </c>
      <c r="AW334" t="s">
        <v>2296</v>
      </c>
      <c r="AX334" t="s">
        <v>2297</v>
      </c>
      <c r="AY334" t="s">
        <v>122</v>
      </c>
      <c r="AZ334">
        <v>1000000</v>
      </c>
      <c r="BA334">
        <v>2017</v>
      </c>
      <c r="BB334">
        <v>8</v>
      </c>
      <c r="BC334" t="s">
        <v>2298</v>
      </c>
      <c r="BD334" t="s">
        <v>2299</v>
      </c>
      <c r="BE334" t="s">
        <v>11048</v>
      </c>
      <c r="BG334" t="s">
        <v>2300</v>
      </c>
      <c r="BH334" t="s">
        <v>86</v>
      </c>
      <c r="BI334" t="s">
        <v>195</v>
      </c>
      <c r="BJ334" s="5">
        <v>0.30280000358944359</v>
      </c>
      <c r="BK334" t="s">
        <v>209</v>
      </c>
      <c r="BL334" s="5">
        <v>2.849700169074076</v>
      </c>
      <c r="BM334" t="s">
        <v>210</v>
      </c>
      <c r="BO334" t="s">
        <v>304</v>
      </c>
      <c r="BP334" s="5">
        <v>0.25280004456048571</v>
      </c>
      <c r="BQ334" t="s">
        <v>405</v>
      </c>
      <c r="BR334" s="5">
        <v>1.9549433208991971</v>
      </c>
      <c r="BS334" t="s">
        <v>213</v>
      </c>
      <c r="BT334" s="5">
        <v>2.0728767817250899</v>
      </c>
      <c r="BU334" t="s">
        <v>406</v>
      </c>
      <c r="BV334" s="5">
        <v>-3.8378844712311337E-2</v>
      </c>
      <c r="BW334" t="s">
        <v>407</v>
      </c>
    </row>
    <row r="335" spans="1:75" x14ac:dyDescent="0.3">
      <c r="A335" t="s">
        <v>2301</v>
      </c>
      <c r="C335" t="s">
        <v>2302</v>
      </c>
      <c r="E335" t="s">
        <v>411</v>
      </c>
      <c r="F335" s="4">
        <v>454498142</v>
      </c>
      <c r="M335" s="4">
        <v>22295497</v>
      </c>
      <c r="T335" s="4">
        <v>44024779</v>
      </c>
      <c r="AA335" s="4">
        <v>34571991</v>
      </c>
      <c r="AH335" s="5">
        <v>4.9055199437977023E-2</v>
      </c>
      <c r="AL335" s="5">
        <f>IFERROR(Table2[[#This Row],[Resultat d''exploitation 2023 (Dhs)]]/Table2[[#This Row],[Charges personnel 2023]], "")</f>
        <v>0.64490057862157835</v>
      </c>
      <c r="AM335" s="5" t="str">
        <f>IFERROR(Table2[[#This Row],[Resultat d''exploitation 2022 (Dhs)]]/Table2[[#This Row],[Charges personnel 2022]], "")</f>
        <v/>
      </c>
      <c r="AN335" s="5" t="str">
        <f>IFERROR(Table2[[#This Row],[Resultat d''exploitation 2021 (Dhs)]]/Table2[[#This Row],[Charges personnel 2021]], "")</f>
        <v/>
      </c>
      <c r="AO335" s="5" t="str">
        <f>IFERROR(Table2[[#This Row],[Resultat d''exploitation 2020 (Dhs)]]/Table2[[#This Row],[Charges personnel 2020]], "")</f>
        <v/>
      </c>
      <c r="AP335" s="5">
        <v>7.6066297758374549E-2</v>
      </c>
      <c r="AT335">
        <v>1535176000094</v>
      </c>
      <c r="AU335">
        <v>20719</v>
      </c>
      <c r="AV335" t="s">
        <v>482</v>
      </c>
      <c r="AW335" t="s">
        <v>2303</v>
      </c>
      <c r="AX335" t="s">
        <v>2304</v>
      </c>
      <c r="AY335" t="s">
        <v>122</v>
      </c>
      <c r="AZ335">
        <v>10000000</v>
      </c>
      <c r="BA335">
        <v>2005</v>
      </c>
      <c r="BB335">
        <v>20</v>
      </c>
      <c r="BC335" t="s">
        <v>2305</v>
      </c>
      <c r="BD335" t="s">
        <v>2306</v>
      </c>
      <c r="BE335" t="s">
        <v>11049</v>
      </c>
      <c r="BH335" t="s">
        <v>127</v>
      </c>
      <c r="BI335" t="s">
        <v>1324</v>
      </c>
      <c r="BK335" t="s">
        <v>264</v>
      </c>
      <c r="BM335" t="s">
        <v>265</v>
      </c>
      <c r="BO335" t="s">
        <v>304</v>
      </c>
      <c r="BQ335" t="s">
        <v>212</v>
      </c>
      <c r="BS335" t="s">
        <v>266</v>
      </c>
      <c r="BU335" t="s">
        <v>214</v>
      </c>
      <c r="BV335" s="5"/>
      <c r="BW335" t="s">
        <v>267</v>
      </c>
    </row>
    <row r="336" spans="1:75" x14ac:dyDescent="0.3">
      <c r="A336" t="s">
        <v>2307</v>
      </c>
      <c r="B336" t="s">
        <v>2308</v>
      </c>
      <c r="C336" t="s">
        <v>2309</v>
      </c>
      <c r="E336" t="s">
        <v>411</v>
      </c>
      <c r="F336" s="4">
        <v>453280563</v>
      </c>
      <c r="G336" s="4">
        <v>462483994</v>
      </c>
      <c r="H336" s="4">
        <v>125768401</v>
      </c>
      <c r="J336" s="5">
        <v>-1.9900000000000001E-2</v>
      </c>
      <c r="K336" s="5">
        <v>2.6772670267152399</v>
      </c>
      <c r="M336" s="4">
        <v>-22755308</v>
      </c>
      <c r="N336" s="4">
        <v>-27314017</v>
      </c>
      <c r="O336" s="4">
        <v>-15780343</v>
      </c>
      <c r="Q336" s="5">
        <v>-0.16689999999999999</v>
      </c>
      <c r="R336" s="5">
        <v>0.73088867586718487</v>
      </c>
      <c r="T336" s="4">
        <v>12679100</v>
      </c>
      <c r="U336" s="4">
        <v>21348880</v>
      </c>
      <c r="V336" s="4">
        <v>9170936</v>
      </c>
      <c r="X336" s="5">
        <v>-0.40610000000000002</v>
      </c>
      <c r="Y336" s="5">
        <v>1.327884525636206</v>
      </c>
      <c r="AA336" s="4">
        <v>12057907</v>
      </c>
      <c r="AB336" s="4">
        <v>11834239</v>
      </c>
      <c r="AC336" s="4">
        <v>4481906</v>
      </c>
      <c r="AE336" s="5">
        <v>1.89E-2</v>
      </c>
      <c r="AF336" s="5">
        <v>1.6404478362553789</v>
      </c>
      <c r="AH336" s="5">
        <v>-5.0201376051503009E-2</v>
      </c>
      <c r="AI336" s="5">
        <v>-5.9059377955467153E-2</v>
      </c>
      <c r="AJ336" s="5">
        <v>-0.12547144492995499</v>
      </c>
      <c r="AL336" s="5">
        <f>IFERROR(Table2[[#This Row],[Resultat d''exploitation 2023 (Dhs)]]/Table2[[#This Row],[Charges personnel 2023]], "")</f>
        <v>-1.8871689755112557</v>
      </c>
      <c r="AM336" s="5">
        <f>IFERROR(Table2[[#This Row],[Resultat d''exploitation 2022 (Dhs)]]/Table2[[#This Row],[Charges personnel 2022]], "")</f>
        <v>-2.3080501416271888</v>
      </c>
      <c r="AN336" s="5">
        <f>IFERROR(Table2[[#This Row],[Resultat d''exploitation 2021 (Dhs)]]/Table2[[#This Row],[Charges personnel 2021]], "")</f>
        <v>-3.5209000367254468</v>
      </c>
      <c r="AO336" s="5" t="str">
        <f>IFERROR(Table2[[#This Row],[Resultat d''exploitation 2020 (Dhs)]]/Table2[[#This Row],[Charges personnel 2020]], "")</f>
        <v/>
      </c>
      <c r="AP336" s="5">
        <v>2.6601420807006899E-2</v>
      </c>
      <c r="AQ336" s="5">
        <v>2.5588429337081019E-2</v>
      </c>
      <c r="AR336" s="5">
        <v>3.5636184958732199E-2</v>
      </c>
      <c r="AT336">
        <v>2085583000087</v>
      </c>
      <c r="AU336">
        <v>405363</v>
      </c>
      <c r="AV336" t="s">
        <v>92</v>
      </c>
      <c r="AW336" t="s">
        <v>2310</v>
      </c>
      <c r="AX336" t="s">
        <v>2311</v>
      </c>
      <c r="AY336" t="s">
        <v>82</v>
      </c>
      <c r="AZ336">
        <v>120500000</v>
      </c>
      <c r="BA336">
        <v>2018</v>
      </c>
      <c r="BB336">
        <v>7</v>
      </c>
      <c r="BC336" t="s">
        <v>2312</v>
      </c>
      <c r="BD336" t="s">
        <v>2313</v>
      </c>
      <c r="BE336" t="s">
        <v>2314</v>
      </c>
      <c r="BH336" t="s">
        <v>223</v>
      </c>
      <c r="BI336" t="s">
        <v>178</v>
      </c>
      <c r="BJ336" s="5">
        <v>0.89844394615825207</v>
      </c>
      <c r="BK336" t="s">
        <v>196</v>
      </c>
      <c r="BM336" t="s">
        <v>527</v>
      </c>
      <c r="BN336" s="5">
        <v>0.1758106302011746</v>
      </c>
      <c r="BO336" t="s">
        <v>177</v>
      </c>
      <c r="BP336" s="5">
        <v>0.64022940388004534</v>
      </c>
      <c r="BQ336" t="s">
        <v>329</v>
      </c>
      <c r="BS336" t="s">
        <v>528</v>
      </c>
      <c r="BU336" t="s">
        <v>529</v>
      </c>
      <c r="BV336" s="5">
        <v>-0.13601378265644201</v>
      </c>
      <c r="BW336" t="s">
        <v>201</v>
      </c>
    </row>
    <row r="337" spans="1:75" x14ac:dyDescent="0.3">
      <c r="A337" t="s">
        <v>2315</v>
      </c>
      <c r="B337" t="s">
        <v>2315</v>
      </c>
      <c r="C337" t="s">
        <v>2316</v>
      </c>
      <c r="E337" t="s">
        <v>411</v>
      </c>
      <c r="F337" s="4">
        <v>453252821</v>
      </c>
      <c r="G337" s="4">
        <v>435192338</v>
      </c>
      <c r="H337" s="4">
        <v>385774135</v>
      </c>
      <c r="I337" s="4">
        <v>367403938.09523809</v>
      </c>
      <c r="J337" s="5">
        <v>4.1500000000000002E-2</v>
      </c>
      <c r="K337" s="5">
        <v>0.1281013902085478</v>
      </c>
      <c r="L337" s="5">
        <v>0.05</v>
      </c>
      <c r="M337" s="4">
        <v>19640469</v>
      </c>
      <c r="N337" s="4">
        <v>23204712</v>
      </c>
      <c r="O337" s="4">
        <v>11513696</v>
      </c>
      <c r="P337" s="4">
        <v>12639912.174772199</v>
      </c>
      <c r="Q337" s="5">
        <v>-0.15359999999999999</v>
      </c>
      <c r="R337" s="5">
        <v>1.015400788764963</v>
      </c>
      <c r="S337" s="5">
        <v>-8.9099999999999999E-2</v>
      </c>
      <c r="T337" s="4">
        <v>23489317</v>
      </c>
      <c r="U337" s="4">
        <v>7872810</v>
      </c>
      <c r="V337" s="4">
        <v>7254034</v>
      </c>
      <c r="W337" s="4">
        <v>7457627.2231931733</v>
      </c>
      <c r="X337" s="5">
        <v>1.9836</v>
      </c>
      <c r="Y337" s="5">
        <v>8.5300951167309097E-2</v>
      </c>
      <c r="Z337" s="5">
        <v>-2.7300000000000001E-2</v>
      </c>
      <c r="AA337" s="4">
        <v>60561326</v>
      </c>
      <c r="AB337" s="4">
        <v>58310539</v>
      </c>
      <c r="AC337" s="4">
        <v>53422828</v>
      </c>
      <c r="AD337" s="4">
        <v>42796465.593206763</v>
      </c>
      <c r="AE337" s="5">
        <v>3.8600000000000002E-2</v>
      </c>
      <c r="AF337" s="5">
        <v>9.1491056969129375E-2</v>
      </c>
      <c r="AG337" s="5">
        <v>0.24829999999999999</v>
      </c>
      <c r="AH337" s="5">
        <v>4.3332259811792763E-2</v>
      </c>
      <c r="AI337" s="5">
        <v>5.3320589481517938E-2</v>
      </c>
      <c r="AJ337" s="5">
        <v>2.9845691961696709E-2</v>
      </c>
      <c r="AK337" s="5">
        <v>3.440331162562469E-2</v>
      </c>
      <c r="AL337" s="5">
        <f>IFERROR(Table2[[#This Row],[Resultat d''exploitation 2023 (Dhs)]]/Table2[[#This Row],[Charges personnel 2023]], "")</f>
        <v>0.32430711639305915</v>
      </c>
      <c r="AM337" s="5">
        <f>IFERROR(Table2[[#This Row],[Resultat d''exploitation 2022 (Dhs)]]/Table2[[#This Row],[Charges personnel 2022]], "")</f>
        <v>0.39795056602032097</v>
      </c>
      <c r="AN337" s="5">
        <f>IFERROR(Table2[[#This Row],[Resultat d''exploitation 2021 (Dhs)]]/Table2[[#This Row],[Charges personnel 2021]], "")</f>
        <v>0.21552015179728037</v>
      </c>
      <c r="AO337" s="5">
        <f>IFERROR(Table2[[#This Row],[Resultat d''exploitation 2020 (Dhs)]]/Table2[[#This Row],[Charges personnel 2020]], "")</f>
        <v>0.295349440650505</v>
      </c>
      <c r="AP337" s="5">
        <v>0.13361489039689839</v>
      </c>
      <c r="AQ337" s="5">
        <v>0.13398797246287919</v>
      </c>
      <c r="AR337" s="5">
        <v>0.13848214059244801</v>
      </c>
      <c r="AS337" s="5">
        <v>0.1164834155427945</v>
      </c>
      <c r="AT337">
        <v>1950089000070</v>
      </c>
      <c r="AU337">
        <v>63509</v>
      </c>
      <c r="AV337" t="s">
        <v>298</v>
      </c>
      <c r="AW337" t="s">
        <v>2317</v>
      </c>
      <c r="AX337" t="s">
        <v>2318</v>
      </c>
      <c r="AY337" t="s">
        <v>122</v>
      </c>
      <c r="AZ337">
        <v>40000000</v>
      </c>
      <c r="BA337">
        <v>2006</v>
      </c>
      <c r="BB337">
        <v>19</v>
      </c>
      <c r="BC337" t="s">
        <v>2319</v>
      </c>
      <c r="BD337" t="s">
        <v>2320</v>
      </c>
      <c r="BE337" t="s">
        <v>2321</v>
      </c>
      <c r="BH337" t="s">
        <v>97</v>
      </c>
      <c r="BI337" t="s">
        <v>98</v>
      </c>
      <c r="BJ337" s="5">
        <v>7.2503956298219707E-2</v>
      </c>
      <c r="BL337" s="5">
        <v>0.15825077449818781</v>
      </c>
      <c r="BN337" s="5">
        <v>0.46585126455971532</v>
      </c>
      <c r="BP337" s="5">
        <v>0.1226968150926655</v>
      </c>
      <c r="BR337" s="5">
        <v>7.9950118315577745E-2</v>
      </c>
      <c r="BT337" s="5">
        <v>3.1668353314592501E-2</v>
      </c>
      <c r="BV337" s="5">
        <v>4.6799695702464339E-2</v>
      </c>
    </row>
    <row r="338" spans="1:75" x14ac:dyDescent="0.3">
      <c r="A338" t="s">
        <v>2322</v>
      </c>
      <c r="C338" t="s">
        <v>2323</v>
      </c>
      <c r="E338" t="s">
        <v>1076</v>
      </c>
      <c r="F338" s="4">
        <v>452510697</v>
      </c>
      <c r="M338" s="4">
        <v>-1804818</v>
      </c>
      <c r="T338" s="4">
        <v>37475985</v>
      </c>
      <c r="AA338" s="4">
        <v>4605667</v>
      </c>
      <c r="AH338" s="5">
        <v>-3.988453780132406E-3</v>
      </c>
      <c r="AL338" s="5">
        <f>IFERROR(Table2[[#This Row],[Resultat d''exploitation 2023 (Dhs)]]/Table2[[#This Row],[Charges personnel 2023]], "")</f>
        <v>-0.39186897359274997</v>
      </c>
      <c r="AM338" s="5" t="str">
        <f>IFERROR(Table2[[#This Row],[Resultat d''exploitation 2022 (Dhs)]]/Table2[[#This Row],[Charges personnel 2022]], "")</f>
        <v/>
      </c>
      <c r="AN338" s="5" t="str">
        <f>IFERROR(Table2[[#This Row],[Resultat d''exploitation 2021 (Dhs)]]/Table2[[#This Row],[Charges personnel 2021]], "")</f>
        <v/>
      </c>
      <c r="AO338" s="5" t="str">
        <f>IFERROR(Table2[[#This Row],[Resultat d''exploitation 2020 (Dhs)]]/Table2[[#This Row],[Charges personnel 2020]], "")</f>
        <v/>
      </c>
      <c r="AP338" s="5">
        <v>1.017802900690323E-2</v>
      </c>
      <c r="AT338">
        <v>2374182000021</v>
      </c>
      <c r="AU338">
        <v>451109</v>
      </c>
      <c r="AV338" t="s">
        <v>92</v>
      </c>
      <c r="AW338" t="s">
        <v>2324</v>
      </c>
      <c r="AX338" t="s">
        <v>2325</v>
      </c>
      <c r="AY338" t="s">
        <v>122</v>
      </c>
      <c r="AZ338">
        <v>60000000</v>
      </c>
      <c r="BA338">
        <v>2019</v>
      </c>
      <c r="BB338">
        <v>6</v>
      </c>
      <c r="BC338" t="s">
        <v>2326</v>
      </c>
      <c r="BD338" t="s">
        <v>2327</v>
      </c>
      <c r="BE338" t="s">
        <v>2328</v>
      </c>
      <c r="BH338" t="s">
        <v>138</v>
      </c>
      <c r="BI338" t="s">
        <v>144</v>
      </c>
      <c r="BK338" t="s">
        <v>264</v>
      </c>
      <c r="BM338" t="s">
        <v>265</v>
      </c>
      <c r="BO338" t="s">
        <v>304</v>
      </c>
      <c r="BQ338" t="s">
        <v>212</v>
      </c>
      <c r="BS338" t="s">
        <v>266</v>
      </c>
      <c r="BU338" t="s">
        <v>214</v>
      </c>
      <c r="BV338" s="5"/>
      <c r="BW338" t="s">
        <v>267</v>
      </c>
    </row>
    <row r="339" spans="1:75" x14ac:dyDescent="0.3">
      <c r="A339" t="s">
        <v>2329</v>
      </c>
      <c r="C339" t="s">
        <v>2330</v>
      </c>
      <c r="E339" t="s">
        <v>411</v>
      </c>
      <c r="F339" s="4">
        <v>451770397</v>
      </c>
      <c r="G339" s="4">
        <v>468107343</v>
      </c>
      <c r="J339" s="5">
        <v>-3.49E-2</v>
      </c>
      <c r="M339" s="4">
        <v>34203931</v>
      </c>
      <c r="N339" s="4">
        <v>29537073</v>
      </c>
      <c r="Q339" s="5">
        <v>0.158</v>
      </c>
      <c r="T339" s="4">
        <v>111593791</v>
      </c>
      <c r="U339" s="4">
        <v>134987046</v>
      </c>
      <c r="X339" s="5">
        <v>-0.17330000000000001</v>
      </c>
      <c r="AA339" s="4">
        <v>70199463</v>
      </c>
      <c r="AB339" s="4">
        <v>69421937</v>
      </c>
      <c r="AE339" s="5">
        <v>1.12E-2</v>
      </c>
      <c r="AH339" s="5">
        <v>7.5710872662601666E-2</v>
      </c>
      <c r="AI339" s="5">
        <v>6.3098931135545128E-2</v>
      </c>
      <c r="AL339" s="5">
        <f>IFERROR(Table2[[#This Row],[Resultat d''exploitation 2023 (Dhs)]]/Table2[[#This Row],[Charges personnel 2023]], "")</f>
        <v>0.48723921150223043</v>
      </c>
      <c r="AM339" s="5">
        <f>IFERROR(Table2[[#This Row],[Resultat d''exploitation 2022 (Dhs)]]/Table2[[#This Row],[Charges personnel 2022]], "")</f>
        <v>0.4254717496574606</v>
      </c>
      <c r="AN339" s="5" t="str">
        <f>IFERROR(Table2[[#This Row],[Resultat d''exploitation 2021 (Dhs)]]/Table2[[#This Row],[Charges personnel 2021]], "")</f>
        <v/>
      </c>
      <c r="AO339" s="5" t="str">
        <f>IFERROR(Table2[[#This Row],[Resultat d''exploitation 2020 (Dhs)]]/Table2[[#This Row],[Charges personnel 2020]], "")</f>
        <v/>
      </c>
      <c r="AP339" s="5">
        <v>0.1553874788303139</v>
      </c>
      <c r="AQ339" s="5">
        <v>0.1483034565428725</v>
      </c>
      <c r="AT339">
        <v>1529465000061</v>
      </c>
      <c r="AU339">
        <v>32413</v>
      </c>
      <c r="AV339" t="s">
        <v>92</v>
      </c>
      <c r="AW339" t="s">
        <v>2331</v>
      </c>
      <c r="AX339" t="s">
        <v>2332</v>
      </c>
      <c r="AY339" t="s">
        <v>82</v>
      </c>
      <c r="AZ339">
        <v>170000000</v>
      </c>
      <c r="BA339">
        <v>1974</v>
      </c>
      <c r="BB339">
        <v>51</v>
      </c>
      <c r="BC339" t="s">
        <v>2333</v>
      </c>
      <c r="BD339" t="s">
        <v>2334</v>
      </c>
      <c r="BE339" t="s">
        <v>2335</v>
      </c>
      <c r="BF339" t="s">
        <v>2336</v>
      </c>
      <c r="BH339" t="s">
        <v>223</v>
      </c>
      <c r="BI339" t="s">
        <v>2337</v>
      </c>
      <c r="BJ339" s="5">
        <v>-3.4899999421713852E-2</v>
      </c>
      <c r="BK339" t="s">
        <v>209</v>
      </c>
      <c r="BL339" s="5">
        <v>0.15800001577678341</v>
      </c>
      <c r="BM339" t="s">
        <v>210</v>
      </c>
      <c r="BN339" s="5">
        <v>-0.17329999946809721</v>
      </c>
      <c r="BO339" t="s">
        <v>211</v>
      </c>
      <c r="BP339" s="5">
        <v>1.120000440206681E-2</v>
      </c>
      <c r="BQ339" t="s">
        <v>405</v>
      </c>
      <c r="BR339" s="5">
        <v>0.19987567618165139</v>
      </c>
      <c r="BS339" t="s">
        <v>213</v>
      </c>
      <c r="BT339" s="5">
        <v>0.1451740612496544</v>
      </c>
      <c r="BU339" t="s">
        <v>406</v>
      </c>
      <c r="BV339" s="5">
        <v>4.7767074703302992E-2</v>
      </c>
      <c r="BW339" t="s">
        <v>407</v>
      </c>
    </row>
    <row r="340" spans="1:75" x14ac:dyDescent="0.3">
      <c r="A340" t="s">
        <v>2338</v>
      </c>
      <c r="C340" t="s">
        <v>2339</v>
      </c>
      <c r="E340" t="s">
        <v>411</v>
      </c>
      <c r="F340" s="4">
        <v>451608494</v>
      </c>
      <c r="G340" s="4">
        <v>384576764</v>
      </c>
      <c r="J340" s="5">
        <v>0.17430000000000001</v>
      </c>
      <c r="M340" s="4">
        <v>122710516</v>
      </c>
      <c r="N340" s="4">
        <v>113916186</v>
      </c>
      <c r="Q340" s="5">
        <v>7.7199999999999991E-2</v>
      </c>
      <c r="AA340" s="4">
        <v>161564870</v>
      </c>
      <c r="AB340" s="4">
        <v>124433818</v>
      </c>
      <c r="AE340" s="5">
        <v>0.2984</v>
      </c>
      <c r="AH340" s="5">
        <v>0.27171879543966238</v>
      </c>
      <c r="AI340" s="5">
        <v>0.29621182729594142</v>
      </c>
      <c r="AL340" s="5">
        <f>IFERROR(Table2[[#This Row],[Resultat d''exploitation 2023 (Dhs)]]/Table2[[#This Row],[Charges personnel 2023]], "")</f>
        <v>0.75951236181479298</v>
      </c>
      <c r="AM340" s="5">
        <f>IFERROR(Table2[[#This Row],[Resultat d''exploitation 2022 (Dhs)]]/Table2[[#This Row],[Charges personnel 2022]], "")</f>
        <v>0.91547609669905006</v>
      </c>
      <c r="AN340" s="5" t="str">
        <f>IFERROR(Table2[[#This Row],[Resultat d''exploitation 2021 (Dhs)]]/Table2[[#This Row],[Charges personnel 2021]], "")</f>
        <v/>
      </c>
      <c r="AO340" s="5" t="str">
        <f>IFERROR(Table2[[#This Row],[Resultat d''exploitation 2020 (Dhs)]]/Table2[[#This Row],[Charges personnel 2020]], "")</f>
        <v/>
      </c>
      <c r="AP340" s="5">
        <v>0.35775427642864488</v>
      </c>
      <c r="AQ340" s="5">
        <v>0.32356041666625501</v>
      </c>
      <c r="AT340">
        <v>1514426000072</v>
      </c>
      <c r="AU340">
        <v>47785</v>
      </c>
      <c r="AV340" t="s">
        <v>92</v>
      </c>
      <c r="AW340" t="s">
        <v>2340</v>
      </c>
      <c r="AX340" t="s">
        <v>2341</v>
      </c>
      <c r="AY340" t="s">
        <v>82</v>
      </c>
      <c r="AZ340">
        <v>22000000</v>
      </c>
      <c r="BA340">
        <v>1986</v>
      </c>
      <c r="BB340">
        <v>39</v>
      </c>
      <c r="BC340" t="s">
        <v>2342</v>
      </c>
      <c r="BD340" t="s">
        <v>2343</v>
      </c>
      <c r="BE340" t="s">
        <v>2344</v>
      </c>
      <c r="BH340" t="s">
        <v>127</v>
      </c>
      <c r="BI340" t="s">
        <v>1100</v>
      </c>
      <c r="BJ340" s="5">
        <v>0.1743000000904891</v>
      </c>
      <c r="BK340" t="s">
        <v>209</v>
      </c>
      <c r="BL340" s="5">
        <v>7.7200003869511535E-2</v>
      </c>
      <c r="BM340" t="s">
        <v>210</v>
      </c>
      <c r="BO340" t="s">
        <v>235</v>
      </c>
      <c r="BP340" s="5">
        <v>0.29840000569620062</v>
      </c>
      <c r="BQ340" t="s">
        <v>405</v>
      </c>
      <c r="BR340" s="5">
        <v>-8.2687555321038331E-2</v>
      </c>
      <c r="BS340" t="s">
        <v>213</v>
      </c>
      <c r="BT340" s="5">
        <v>-0.17036352499712279</v>
      </c>
      <c r="BU340" t="s">
        <v>406</v>
      </c>
      <c r="BV340" s="5">
        <v>0.1056799843278113</v>
      </c>
      <c r="BW340" t="s">
        <v>407</v>
      </c>
    </row>
    <row r="341" spans="1:75" x14ac:dyDescent="0.3">
      <c r="A341" t="s">
        <v>2345</v>
      </c>
      <c r="B341" t="s">
        <v>2345</v>
      </c>
      <c r="C341" t="s">
        <v>2346</v>
      </c>
      <c r="E341" t="s">
        <v>78</v>
      </c>
      <c r="F341" s="4">
        <v>451141745</v>
      </c>
      <c r="G341" s="4">
        <v>601682775</v>
      </c>
      <c r="H341" s="4">
        <v>582169106</v>
      </c>
      <c r="J341" s="5">
        <v>-0.25019999999999998</v>
      </c>
      <c r="K341" s="5">
        <v>3.3518901636803697E-2</v>
      </c>
      <c r="M341" s="4">
        <v>17927902</v>
      </c>
      <c r="N341" s="4">
        <v>16725349</v>
      </c>
      <c r="O341" s="4">
        <v>16255663</v>
      </c>
      <c r="Q341" s="5">
        <v>7.1900000000000006E-2</v>
      </c>
      <c r="R341" s="5">
        <v>2.8893684619323099E-2</v>
      </c>
      <c r="T341" s="4">
        <v>187310565</v>
      </c>
      <c r="U341" s="4">
        <v>160176641</v>
      </c>
      <c r="V341" s="4">
        <v>274502075</v>
      </c>
      <c r="X341" s="5">
        <v>0.1694</v>
      </c>
      <c r="Y341" s="5">
        <v>-0.41648295008334629</v>
      </c>
      <c r="AA341" s="4">
        <v>69976701</v>
      </c>
      <c r="AB341" s="4">
        <v>4346513</v>
      </c>
      <c r="AC341" s="4">
        <v>73171555</v>
      </c>
      <c r="AE341" s="5">
        <v>15.099500000000001</v>
      </c>
      <c r="AF341" s="5">
        <v>-0.94059832403452404</v>
      </c>
      <c r="AH341" s="5">
        <v>3.9738956101258147E-2</v>
      </c>
      <c r="AI341" s="5">
        <v>2.7797619767326729E-2</v>
      </c>
      <c r="AJ341" s="5">
        <v>2.7922579251397101E-2</v>
      </c>
      <c r="AL341" s="5">
        <f>IFERROR(Table2[[#This Row],[Resultat d''exploitation 2023 (Dhs)]]/Table2[[#This Row],[Charges personnel 2023]], "")</f>
        <v>0.25619815944166902</v>
      </c>
      <c r="AM341" s="5">
        <f>IFERROR(Table2[[#This Row],[Resultat d''exploitation 2022 (Dhs)]]/Table2[[#This Row],[Charges personnel 2022]], "")</f>
        <v>3.8479924021853842</v>
      </c>
      <c r="AN341" s="5">
        <f>IFERROR(Table2[[#This Row],[Resultat d''exploitation 2021 (Dhs)]]/Table2[[#This Row],[Charges personnel 2021]], "")</f>
        <v>0.22215822801633778</v>
      </c>
      <c r="AO341" s="5" t="str">
        <f>IFERROR(Table2[[#This Row],[Resultat d''exploitation 2020 (Dhs)]]/Table2[[#This Row],[Charges personnel 2020]], "")</f>
        <v/>
      </c>
      <c r="AP341" s="5">
        <v>0.15511023259441439</v>
      </c>
      <c r="AQ341" s="5">
        <v>7.223927924478144E-3</v>
      </c>
      <c r="AR341" s="5">
        <v>0.12568780144097849</v>
      </c>
      <c r="AT341">
        <v>1527304000014</v>
      </c>
      <c r="AU341">
        <v>111741</v>
      </c>
      <c r="AV341" t="s">
        <v>92</v>
      </c>
      <c r="AW341" t="s">
        <v>2347</v>
      </c>
      <c r="AX341" t="s">
        <v>2348</v>
      </c>
      <c r="AY341" t="s">
        <v>122</v>
      </c>
      <c r="AZ341">
        <v>30000000</v>
      </c>
      <c r="BA341">
        <v>2001</v>
      </c>
      <c r="BB341">
        <v>24</v>
      </c>
      <c r="BC341" t="s">
        <v>2349</v>
      </c>
      <c r="BD341" t="s">
        <v>2350</v>
      </c>
      <c r="BE341" t="s">
        <v>11050</v>
      </c>
      <c r="BH341" t="s">
        <v>153</v>
      </c>
      <c r="BI341" t="s">
        <v>98</v>
      </c>
      <c r="BJ341" s="5">
        <v>-0.119697510527672</v>
      </c>
      <c r="BK341" t="s">
        <v>196</v>
      </c>
      <c r="BL341" s="5">
        <v>5.0176730638576528E-2</v>
      </c>
      <c r="BM341" t="s">
        <v>197</v>
      </c>
      <c r="BN341" s="5">
        <v>-0.1739462233796871</v>
      </c>
      <c r="BO341" t="s">
        <v>177</v>
      </c>
      <c r="BP341" s="5">
        <v>-2.2074907465106649E-2</v>
      </c>
      <c r="BQ341" t="s">
        <v>329</v>
      </c>
      <c r="BR341" s="5">
        <v>0.19297257840094789</v>
      </c>
      <c r="BS341" t="s">
        <v>199</v>
      </c>
      <c r="BT341" s="5">
        <v>7.388258942860193E-2</v>
      </c>
      <c r="BU341" t="s">
        <v>330</v>
      </c>
      <c r="BV341" s="5">
        <v>0.1108966568083687</v>
      </c>
      <c r="BW341" t="s">
        <v>201</v>
      </c>
    </row>
    <row r="342" spans="1:75" x14ac:dyDescent="0.3">
      <c r="A342" t="s">
        <v>2351</v>
      </c>
      <c r="B342" t="s">
        <v>2351</v>
      </c>
      <c r="C342" t="s">
        <v>2352</v>
      </c>
      <c r="E342" t="s">
        <v>411</v>
      </c>
      <c r="F342" s="4">
        <v>449512397</v>
      </c>
      <c r="G342" s="4">
        <v>426563291</v>
      </c>
      <c r="H342" s="4">
        <v>346679473</v>
      </c>
      <c r="I342" s="4">
        <v>348036816.58468032</v>
      </c>
      <c r="J342" s="5">
        <v>5.3800000000000001E-2</v>
      </c>
      <c r="K342" s="5">
        <v>0.23042557815357009</v>
      </c>
      <c r="L342" s="5">
        <v>-3.8999999999999998E-3</v>
      </c>
      <c r="M342" s="4">
        <v>9099927</v>
      </c>
      <c r="N342" s="4">
        <v>8673205</v>
      </c>
      <c r="O342" s="4">
        <v>10443791</v>
      </c>
      <c r="P342" s="4">
        <v>8042346.373017095</v>
      </c>
      <c r="Q342" s="5">
        <v>4.9200000000000001E-2</v>
      </c>
      <c r="R342" s="5">
        <v>-0.16953479823562151</v>
      </c>
      <c r="S342" s="5">
        <v>0.29859999999999998</v>
      </c>
      <c r="T342" s="4">
        <v>90991428</v>
      </c>
      <c r="U342" s="4">
        <v>70821472</v>
      </c>
      <c r="V342" s="4">
        <v>152392267</v>
      </c>
      <c r="W342" s="4">
        <v>62555833.914863929</v>
      </c>
      <c r="X342" s="5">
        <v>0.2848</v>
      </c>
      <c r="Y342" s="5">
        <v>-0.53526859732324872</v>
      </c>
      <c r="Z342" s="5">
        <v>1.4360999999999999</v>
      </c>
      <c r="AA342" s="4">
        <v>9440498</v>
      </c>
      <c r="AB342" s="4">
        <v>7959276</v>
      </c>
      <c r="AC342" s="4">
        <v>8822425</v>
      </c>
      <c r="AD342" s="4">
        <v>8668983.9834921882</v>
      </c>
      <c r="AE342" s="5">
        <v>0.18609999999999999</v>
      </c>
      <c r="AF342" s="5">
        <v>-9.7835799114189131E-2</v>
      </c>
      <c r="AG342" s="5">
        <v>1.77E-2</v>
      </c>
      <c r="AH342" s="5">
        <v>2.0243995628890302E-2</v>
      </c>
      <c r="AI342" s="5">
        <v>2.0332750574169781E-2</v>
      </c>
      <c r="AJ342" s="5">
        <v>3.012520732659588E-2</v>
      </c>
      <c r="AK342" s="5">
        <v>2.3107746048068811E-2</v>
      </c>
      <c r="AL342" s="5">
        <f>IFERROR(Table2[[#This Row],[Resultat d''exploitation 2023 (Dhs)]]/Table2[[#This Row],[Charges personnel 2023]], "")</f>
        <v>0.96392446669656617</v>
      </c>
      <c r="AM342" s="5">
        <f>IFERROR(Table2[[#This Row],[Resultat d''exploitation 2022 (Dhs)]]/Table2[[#This Row],[Charges personnel 2022]], "")</f>
        <v>1.0896977313011886</v>
      </c>
      <c r="AN342" s="5">
        <f>IFERROR(Table2[[#This Row],[Resultat d''exploitation 2021 (Dhs)]]/Table2[[#This Row],[Charges personnel 2021]], "")</f>
        <v>1.183777816189993</v>
      </c>
      <c r="AO342" s="5">
        <f>IFERROR(Table2[[#This Row],[Resultat d''exploitation 2020 (Dhs)]]/Table2[[#This Row],[Charges personnel 2020]], "")</f>
        <v>0.92771498809221931</v>
      </c>
      <c r="AP342" s="5">
        <v>2.1001641029268429E-2</v>
      </c>
      <c r="AQ342" s="5">
        <v>1.8659073970807301E-2</v>
      </c>
      <c r="AR342" s="5">
        <v>2.544836278783659E-2</v>
      </c>
      <c r="AS342" s="5">
        <v>2.4908238354096519E-2</v>
      </c>
      <c r="AT342">
        <v>1526888000091</v>
      </c>
      <c r="AU342">
        <v>98331</v>
      </c>
      <c r="AV342" t="s">
        <v>92</v>
      </c>
      <c r="AW342" t="s">
        <v>2353</v>
      </c>
      <c r="AX342" t="s">
        <v>2354</v>
      </c>
      <c r="AY342" t="s">
        <v>122</v>
      </c>
      <c r="AZ342">
        <v>26000000</v>
      </c>
      <c r="BA342">
        <v>1999</v>
      </c>
      <c r="BB342">
        <v>26</v>
      </c>
      <c r="BC342" t="s">
        <v>2355</v>
      </c>
      <c r="BD342" t="s">
        <v>1002</v>
      </c>
      <c r="BE342" t="s">
        <v>10979</v>
      </c>
      <c r="BH342" t="s">
        <v>127</v>
      </c>
      <c r="BI342" t="s">
        <v>89</v>
      </c>
      <c r="BJ342" s="5">
        <v>8.9027454852662391E-2</v>
      </c>
      <c r="BL342" s="5">
        <v>4.2041570885899437E-2</v>
      </c>
      <c r="BN342" s="5">
        <v>0.1330373358176751</v>
      </c>
      <c r="BP342" s="5">
        <v>2.8826719372107901E-2</v>
      </c>
      <c r="BR342" s="5">
        <v>-4.3144811232623807E-2</v>
      </c>
      <c r="BT342" s="5">
        <v>1.284458428709612E-2</v>
      </c>
      <c r="BV342" s="5">
        <v>-5.5279355182738847E-2</v>
      </c>
    </row>
    <row r="343" spans="1:75" x14ac:dyDescent="0.3">
      <c r="A343" t="s">
        <v>2356</v>
      </c>
      <c r="B343" t="s">
        <v>2356</v>
      </c>
      <c r="C343" t="s">
        <v>2357</v>
      </c>
      <c r="E343" t="s">
        <v>411</v>
      </c>
      <c r="F343" s="4">
        <v>449045800</v>
      </c>
      <c r="G343" s="4">
        <v>240517300</v>
      </c>
      <c r="H343" s="4">
        <v>190061636</v>
      </c>
      <c r="J343" s="5">
        <v>0.86699999999999999</v>
      </c>
      <c r="K343" s="5">
        <v>0.26547000784524449</v>
      </c>
      <c r="M343" s="4">
        <v>42556335</v>
      </c>
      <c r="N343" s="4">
        <v>34280920</v>
      </c>
      <c r="O343" s="4">
        <v>29695819</v>
      </c>
      <c r="Q343" s="5">
        <v>0.2414</v>
      </c>
      <c r="R343" s="5">
        <v>0.15440224093499491</v>
      </c>
      <c r="T343" s="4">
        <v>16759514</v>
      </c>
      <c r="U343" s="4">
        <v>7006192</v>
      </c>
      <c r="V343" s="4">
        <v>2517924</v>
      </c>
      <c r="X343" s="5">
        <v>1.3920999999999999</v>
      </c>
      <c r="Y343" s="5">
        <v>1.782527193036803</v>
      </c>
      <c r="AA343" s="4">
        <v>12244362</v>
      </c>
      <c r="AB343" s="4">
        <v>10666749</v>
      </c>
      <c r="AC343" s="4">
        <v>10484951</v>
      </c>
      <c r="AE343" s="5">
        <v>0.1479</v>
      </c>
      <c r="AF343" s="5">
        <v>1.733894607614285E-2</v>
      </c>
      <c r="AH343" s="5">
        <v>9.4770589102492447E-2</v>
      </c>
      <c r="AI343" s="5">
        <v>0.14252995522567399</v>
      </c>
      <c r="AJ343" s="5">
        <v>0.15624309894922719</v>
      </c>
      <c r="AL343" s="5">
        <f>IFERROR(Table2[[#This Row],[Resultat d''exploitation 2023 (Dhs)]]/Table2[[#This Row],[Charges personnel 2023]], "")</f>
        <v>3.4755861514058468</v>
      </c>
      <c r="AM343" s="5">
        <f>IFERROR(Table2[[#This Row],[Resultat d''exploitation 2022 (Dhs)]]/Table2[[#This Row],[Charges personnel 2022]], "")</f>
        <v>3.2138114433929212</v>
      </c>
      <c r="AN343" s="5">
        <f>IFERROR(Table2[[#This Row],[Resultat d''exploitation 2021 (Dhs)]]/Table2[[#This Row],[Charges personnel 2021]], "")</f>
        <v>2.8322325016111187</v>
      </c>
      <c r="AO343" s="5" t="str">
        <f>IFERROR(Table2[[#This Row],[Resultat d''exploitation 2020 (Dhs)]]/Table2[[#This Row],[Charges personnel 2020]], "")</f>
        <v/>
      </c>
      <c r="AP343" s="5">
        <v>2.7267512578895071E-2</v>
      </c>
      <c r="AQ343" s="5">
        <v>4.4349196502704788E-2</v>
      </c>
      <c r="AR343" s="5">
        <v>5.5166056762765113E-2</v>
      </c>
      <c r="AU343">
        <v>320629</v>
      </c>
      <c r="AV343" t="s">
        <v>92</v>
      </c>
      <c r="AW343" t="s">
        <v>2358</v>
      </c>
      <c r="AX343" t="s">
        <v>2359</v>
      </c>
      <c r="AY343" t="s">
        <v>82</v>
      </c>
      <c r="AZ343">
        <v>4500000</v>
      </c>
      <c r="BA343">
        <v>2015</v>
      </c>
      <c r="BB343">
        <v>10</v>
      </c>
      <c r="BC343" t="s">
        <v>2360</v>
      </c>
      <c r="BD343" t="s">
        <v>2361</v>
      </c>
      <c r="BE343" t="s">
        <v>2362</v>
      </c>
      <c r="BF343" t="s">
        <v>2363</v>
      </c>
      <c r="BH343" t="s">
        <v>138</v>
      </c>
      <c r="BI343" t="s">
        <v>571</v>
      </c>
      <c r="BJ343" s="5">
        <v>0.53708571959483686</v>
      </c>
      <c r="BK343" t="s">
        <v>196</v>
      </c>
      <c r="BL343" s="5">
        <v>0.19711109451382861</v>
      </c>
      <c r="BM343" t="s">
        <v>197</v>
      </c>
      <c r="BN343" s="5">
        <v>1.5799387859319269</v>
      </c>
      <c r="BO343" t="s">
        <v>177</v>
      </c>
      <c r="BP343" s="5">
        <v>8.0649552206782271E-2</v>
      </c>
      <c r="BQ343" t="s">
        <v>329</v>
      </c>
      <c r="BR343" s="5">
        <v>-0.2211813048205423</v>
      </c>
      <c r="BS343" t="s">
        <v>199</v>
      </c>
      <c r="BT343" s="5">
        <v>0.107769944538654</v>
      </c>
      <c r="BU343" t="s">
        <v>330</v>
      </c>
      <c r="BV343" s="5">
        <v>-0.29694906508426039</v>
      </c>
      <c r="BW343" t="s">
        <v>201</v>
      </c>
    </row>
    <row r="344" spans="1:75" x14ac:dyDescent="0.3">
      <c r="A344" t="s">
        <v>2364</v>
      </c>
      <c r="B344" t="s">
        <v>2364</v>
      </c>
      <c r="C344" t="s">
        <v>2365</v>
      </c>
      <c r="E344" t="s">
        <v>78</v>
      </c>
      <c r="F344" s="4">
        <v>448852432</v>
      </c>
      <c r="G344" s="4">
        <v>512388621</v>
      </c>
      <c r="H344" s="4">
        <v>422971198</v>
      </c>
      <c r="I344" s="4">
        <v>358298346.46336299</v>
      </c>
      <c r="J344" s="5">
        <v>-0.124</v>
      </c>
      <c r="K344" s="5">
        <v>0.21140310125797271</v>
      </c>
      <c r="L344" s="5">
        <v>0.18049999999999999</v>
      </c>
      <c r="M344" s="4">
        <v>15859319</v>
      </c>
      <c r="N344" s="4">
        <v>14254286</v>
      </c>
      <c r="O344" s="4">
        <v>8460818</v>
      </c>
      <c r="P344" s="4">
        <v>5551353.5857227212</v>
      </c>
      <c r="Q344" s="5">
        <v>0.11260000000000001</v>
      </c>
      <c r="R344" s="5">
        <v>0.68474088439202918</v>
      </c>
      <c r="S344" s="5">
        <v>0.52410000000000001</v>
      </c>
      <c r="T344" s="4">
        <v>262170220</v>
      </c>
      <c r="U344" s="4">
        <v>202494956</v>
      </c>
      <c r="V344" s="4">
        <v>146732435</v>
      </c>
      <c r="W344" s="4">
        <v>133965520.8618643</v>
      </c>
      <c r="X344" s="5">
        <v>0.29470000000000002</v>
      </c>
      <c r="Y344" s="5">
        <v>0.38002859422322</v>
      </c>
      <c r="Z344" s="5">
        <v>9.5299999999999996E-2</v>
      </c>
      <c r="AA344" s="4">
        <v>12510139</v>
      </c>
      <c r="AB344" s="4">
        <v>12250429</v>
      </c>
      <c r="AC344" s="4">
        <v>14079275</v>
      </c>
      <c r="AD344" s="4">
        <v>12455126.503892429</v>
      </c>
      <c r="AE344" s="5">
        <v>2.12E-2</v>
      </c>
      <c r="AF344" s="5">
        <v>-0.12989631923518791</v>
      </c>
      <c r="AG344" s="5">
        <v>0.13039999999999999</v>
      </c>
      <c r="AH344" s="5">
        <v>3.5333035691338298E-2</v>
      </c>
      <c r="AI344" s="5">
        <v>2.7819286798720689E-2</v>
      </c>
      <c r="AJ344" s="5">
        <v>2.0003295827249211E-2</v>
      </c>
      <c r="AK344" s="5">
        <v>1.5493662308291901E-2</v>
      </c>
      <c r="AL344" s="5">
        <f>IFERROR(Table2[[#This Row],[Resultat d''exploitation 2023 (Dhs)]]/Table2[[#This Row],[Charges personnel 2023]], "")</f>
        <v>1.2677172491848412</v>
      </c>
      <c r="AM344" s="5">
        <f>IFERROR(Table2[[#This Row],[Resultat d''exploitation 2022 (Dhs)]]/Table2[[#This Row],[Charges personnel 2022]], "")</f>
        <v>1.1635744348218335</v>
      </c>
      <c r="AN344" s="5">
        <f>IFERROR(Table2[[#This Row],[Resultat d''exploitation 2021 (Dhs)]]/Table2[[#This Row],[Charges personnel 2021]], "")</f>
        <v>0.60094131267412565</v>
      </c>
      <c r="AO344" s="5">
        <f>IFERROR(Table2[[#This Row],[Resultat d''exploitation 2020 (Dhs)]]/Table2[[#This Row],[Charges personnel 2020]], "")</f>
        <v>0.44570832612481559</v>
      </c>
      <c r="AP344" s="5">
        <v>2.787138513265313E-2</v>
      </c>
      <c r="AQ344" s="5">
        <v>2.3908472003323428E-2</v>
      </c>
      <c r="AR344" s="5">
        <v>3.3286604540860493E-2</v>
      </c>
      <c r="AS344" s="5">
        <v>3.4761886642326441E-2</v>
      </c>
      <c r="AT344">
        <v>1531096000062</v>
      </c>
      <c r="AU344">
        <v>227599</v>
      </c>
      <c r="AV344" t="s">
        <v>92</v>
      </c>
      <c r="AW344" t="s">
        <v>2366</v>
      </c>
      <c r="AX344" t="s">
        <v>2367</v>
      </c>
      <c r="AY344" t="s">
        <v>82</v>
      </c>
      <c r="AZ344">
        <v>100000000</v>
      </c>
      <c r="BA344">
        <v>2010</v>
      </c>
      <c r="BB344">
        <v>15</v>
      </c>
      <c r="BC344" t="s">
        <v>2368</v>
      </c>
      <c r="BD344" t="s">
        <v>2369</v>
      </c>
      <c r="BE344" t="s">
        <v>10979</v>
      </c>
      <c r="BF344" t="s">
        <v>2370</v>
      </c>
      <c r="BH344" t="s">
        <v>86</v>
      </c>
      <c r="BI344" t="s">
        <v>195</v>
      </c>
      <c r="BJ344" s="5">
        <v>7.8002065330923021E-2</v>
      </c>
      <c r="BL344" s="5">
        <v>0.41893297521266049</v>
      </c>
      <c r="BN344" s="5">
        <v>0.25082563658112189</v>
      </c>
      <c r="BP344" s="5">
        <v>1.4701229025646521E-3</v>
      </c>
      <c r="BR344" s="5">
        <v>0.31626183367012278</v>
      </c>
      <c r="BT344" s="5">
        <v>0.41685003153180622</v>
      </c>
      <c r="BV344" s="5">
        <v>-7.0994244714053356E-2</v>
      </c>
    </row>
    <row r="345" spans="1:75" x14ac:dyDescent="0.3">
      <c r="A345" t="s">
        <v>2371</v>
      </c>
      <c r="B345" t="s">
        <v>2372</v>
      </c>
      <c r="F345" s="4">
        <v>445966028</v>
      </c>
      <c r="H345" s="4">
        <v>379336608</v>
      </c>
      <c r="I345" s="4">
        <v>359901905.12333971</v>
      </c>
      <c r="L345" s="5">
        <v>5.3999999999999999E-2</v>
      </c>
      <c r="M345" s="4">
        <v>-98705</v>
      </c>
      <c r="O345" s="4">
        <v>2142299</v>
      </c>
      <c r="P345" s="4">
        <v>8562346.1231015194</v>
      </c>
      <c r="S345" s="5">
        <v>-0.74980000000000002</v>
      </c>
      <c r="T345" s="4">
        <v>12700000</v>
      </c>
      <c r="V345" s="4">
        <v>18958400</v>
      </c>
      <c r="W345" s="4">
        <v>29580901.856763929</v>
      </c>
      <c r="Z345" s="5">
        <v>-0.35909999999999997</v>
      </c>
      <c r="AA345" s="4">
        <v>4321863</v>
      </c>
      <c r="AC345" s="4">
        <v>3638411</v>
      </c>
      <c r="AD345" s="4">
        <v>3905131.4800901581</v>
      </c>
      <c r="AG345" s="5">
        <v>-6.83E-2</v>
      </c>
      <c r="AH345" s="5">
        <v>-2.2132851787535709E-4</v>
      </c>
      <c r="AJ345" s="5">
        <v>5.647488153845674E-3</v>
      </c>
      <c r="AK345" s="5">
        <v>2.3790777434665629E-2</v>
      </c>
      <c r="AL345" s="5">
        <f>IFERROR(Table2[[#This Row],[Resultat d''exploitation 2023 (Dhs)]]/Table2[[#This Row],[Charges personnel 2023]], "")</f>
        <v>-2.2838530513345751E-2</v>
      </c>
      <c r="AM345" s="5" t="str">
        <f>IFERROR(Table2[[#This Row],[Resultat d''exploitation 2022 (Dhs)]]/Table2[[#This Row],[Charges personnel 2022]], "")</f>
        <v/>
      </c>
      <c r="AN345" s="5">
        <f>IFERROR(Table2[[#This Row],[Resultat d''exploitation 2021 (Dhs)]]/Table2[[#This Row],[Charges personnel 2021]], "")</f>
        <v>0.5888007154771685</v>
      </c>
      <c r="AO345" s="5">
        <f>IFERROR(Table2[[#This Row],[Resultat d''exploitation 2020 (Dhs)]]/Table2[[#This Row],[Charges personnel 2020]], "")</f>
        <v>2.192588435691758</v>
      </c>
      <c r="AP345" s="5">
        <v>9.6910139531973492E-3</v>
      </c>
      <c r="AR345" s="5">
        <v>9.5915103453447868E-3</v>
      </c>
      <c r="AS345" s="5">
        <v>1.085054406353269E-2</v>
      </c>
      <c r="BE345" t="s">
        <v>10979</v>
      </c>
      <c r="BH345"/>
      <c r="BJ345" s="5">
        <v>0.11316313633865981</v>
      </c>
      <c r="BK345" t="s">
        <v>139</v>
      </c>
      <c r="BM345" t="s">
        <v>1938</v>
      </c>
      <c r="BN345" s="5">
        <v>-0.34476640677314951</v>
      </c>
      <c r="BO345" t="s">
        <v>141</v>
      </c>
      <c r="BP345" s="5">
        <v>5.2004669975762363E-2</v>
      </c>
      <c r="BQ345" t="s">
        <v>128</v>
      </c>
      <c r="BS345" t="s">
        <v>1639</v>
      </c>
      <c r="BU345" t="s">
        <v>1939</v>
      </c>
      <c r="BV345" s="5">
        <v>-5.4941153157528788E-2</v>
      </c>
      <c r="BW345" t="s">
        <v>143</v>
      </c>
    </row>
    <row r="346" spans="1:75" x14ac:dyDescent="0.3">
      <c r="A346" t="s">
        <v>2373</v>
      </c>
      <c r="B346" t="s">
        <v>2374</v>
      </c>
      <c r="C346" t="s">
        <v>2375</v>
      </c>
      <c r="E346" t="s">
        <v>78</v>
      </c>
      <c r="F346" s="4">
        <v>445554015</v>
      </c>
      <c r="G346" s="4">
        <v>542564557</v>
      </c>
      <c r="H346" s="4">
        <v>231209165</v>
      </c>
      <c r="J346" s="5">
        <v>-0.17879999999999999</v>
      </c>
      <c r="M346" s="4">
        <v>7656377</v>
      </c>
      <c r="N346" s="4">
        <v>17136027</v>
      </c>
      <c r="O346" s="4">
        <v>5854266</v>
      </c>
      <c r="Q346" s="5">
        <v>-0.55320000000000003</v>
      </c>
      <c r="T346" s="4">
        <v>23442949</v>
      </c>
      <c r="U346" s="4">
        <v>72109963</v>
      </c>
      <c r="V346" s="4">
        <v>15047491</v>
      </c>
      <c r="X346" s="5">
        <v>-0.67489999999999994</v>
      </c>
      <c r="AA346" s="4">
        <v>597741</v>
      </c>
      <c r="AB346" s="4">
        <v>249860</v>
      </c>
      <c r="AC346" s="4">
        <v>174363</v>
      </c>
      <c r="AE346" s="5">
        <v>1.3923000000000001</v>
      </c>
      <c r="AH346" s="5">
        <v>1.7183947943999561E-2</v>
      </c>
      <c r="AI346" s="5">
        <v>3.1583388149698098E-2</v>
      </c>
      <c r="AJ346" s="5">
        <v>2.532021600441315E-2</v>
      </c>
      <c r="AL346" s="5">
        <f>IFERROR(Table2[[#This Row],[Resultat d''exploitation 2023 (Dhs)]]/Table2[[#This Row],[Charges personnel 2023]], "")</f>
        <v>12.808853667391061</v>
      </c>
      <c r="AM346" s="5">
        <f>IFERROR(Table2[[#This Row],[Resultat d''exploitation 2022 (Dhs)]]/Table2[[#This Row],[Charges personnel 2022]], "")</f>
        <v>68.58251420795645</v>
      </c>
      <c r="AN346" s="5">
        <f>IFERROR(Table2[[#This Row],[Resultat d''exploitation 2021 (Dhs)]]/Table2[[#This Row],[Charges personnel 2021]], "")</f>
        <v>33.575162161697151</v>
      </c>
      <c r="AO346" s="5" t="str">
        <f>IFERROR(Table2[[#This Row],[Resultat d''exploitation 2020 (Dhs)]]/Table2[[#This Row],[Charges personnel 2020]], "")</f>
        <v/>
      </c>
      <c r="AP346" s="5">
        <v>1.3415679802593629E-3</v>
      </c>
      <c r="AQ346" s="5">
        <v>4.6051662751719333E-4</v>
      </c>
      <c r="AR346" s="5">
        <v>7.5413533023225958E-4</v>
      </c>
      <c r="AT346">
        <v>56113000089</v>
      </c>
      <c r="AU346">
        <v>231363</v>
      </c>
      <c r="AV346" t="s">
        <v>92</v>
      </c>
      <c r="AW346" t="s">
        <v>2376</v>
      </c>
      <c r="AX346" t="s">
        <v>2377</v>
      </c>
      <c r="AY346" t="s">
        <v>122</v>
      </c>
      <c r="AZ346">
        <v>10000000</v>
      </c>
      <c r="BA346">
        <v>2002</v>
      </c>
      <c r="BB346">
        <v>23</v>
      </c>
      <c r="BC346" t="s">
        <v>2378</v>
      </c>
      <c r="BD346" t="s">
        <v>2379</v>
      </c>
      <c r="BE346" t="s">
        <v>2380</v>
      </c>
      <c r="BF346" t="s">
        <v>2381</v>
      </c>
      <c r="BH346" t="s">
        <v>127</v>
      </c>
      <c r="BI346" t="s">
        <v>178</v>
      </c>
      <c r="BJ346" s="5">
        <v>0.38818599347259108</v>
      </c>
      <c r="BK346" t="s">
        <v>196</v>
      </c>
      <c r="BL346" s="5">
        <v>0.14360337715702781</v>
      </c>
      <c r="BM346" t="s">
        <v>197</v>
      </c>
      <c r="BN346" s="5">
        <v>0.24817096346507531</v>
      </c>
      <c r="BO346" t="s">
        <v>177</v>
      </c>
      <c r="BP346" s="5">
        <v>0.85152404560235517</v>
      </c>
      <c r="BQ346" t="s">
        <v>329</v>
      </c>
      <c r="BR346" s="5">
        <v>-0.17618865012730189</v>
      </c>
      <c r="BS346" t="s">
        <v>199</v>
      </c>
      <c r="BT346" s="5">
        <v>-0.38234484187593692</v>
      </c>
      <c r="BU346" t="s">
        <v>330</v>
      </c>
      <c r="BV346" s="5">
        <v>0.33377231459504181</v>
      </c>
      <c r="BW346" t="s">
        <v>201</v>
      </c>
    </row>
    <row r="347" spans="1:75" x14ac:dyDescent="0.3">
      <c r="A347" t="s">
        <v>2382</v>
      </c>
      <c r="B347" t="s">
        <v>2383</v>
      </c>
      <c r="C347" t="s">
        <v>2384</v>
      </c>
      <c r="E347" t="s">
        <v>411</v>
      </c>
      <c r="F347" s="4">
        <v>445123383</v>
      </c>
      <c r="G347" s="4">
        <v>503704179</v>
      </c>
      <c r="H347" s="4">
        <v>260291642</v>
      </c>
      <c r="I347" s="4">
        <v>211275683.44155851</v>
      </c>
      <c r="J347" s="5">
        <v>-0.1163</v>
      </c>
      <c r="K347" s="5">
        <v>0.93515310414769282</v>
      </c>
      <c r="L347" s="5">
        <v>0.23200000000000001</v>
      </c>
      <c r="M347" s="4">
        <v>47076394</v>
      </c>
      <c r="N347" s="4">
        <v>57319364</v>
      </c>
      <c r="O347" s="4">
        <v>11435190</v>
      </c>
      <c r="P347" s="4">
        <v>9236825.5250403881</v>
      </c>
      <c r="Q347" s="5">
        <v>-0.1787</v>
      </c>
      <c r="R347" s="5">
        <v>4.0125414619258626</v>
      </c>
      <c r="S347" s="5">
        <v>0.23799999999999999</v>
      </c>
      <c r="T347" s="4">
        <v>35969856</v>
      </c>
      <c r="U347" s="4">
        <v>37870979</v>
      </c>
      <c r="V347" s="4">
        <v>79442214</v>
      </c>
      <c r="X347" s="5">
        <v>-5.0199999999999988E-2</v>
      </c>
      <c r="Y347" s="5">
        <v>-0.52328897832580545</v>
      </c>
      <c r="AA347" s="4">
        <v>57406338</v>
      </c>
      <c r="AB347" s="4">
        <v>53208210</v>
      </c>
      <c r="AC347" s="4">
        <v>55414641</v>
      </c>
      <c r="AD347" s="4">
        <v>48354835.078534037</v>
      </c>
      <c r="AE347" s="5">
        <v>7.8899999999999998E-2</v>
      </c>
      <c r="AF347" s="5">
        <v>-3.9816751677593652E-2</v>
      </c>
      <c r="AG347" s="5">
        <v>0.14599999999999999</v>
      </c>
      <c r="AH347" s="5">
        <v>0.10576032578364911</v>
      </c>
      <c r="AI347" s="5">
        <v>0.11379568879852391</v>
      </c>
      <c r="AJ347" s="5">
        <v>4.3932221227449171E-2</v>
      </c>
      <c r="AK347" s="5">
        <v>4.371930254621758E-2</v>
      </c>
      <c r="AL347" s="5">
        <f>IFERROR(Table2[[#This Row],[Resultat d''exploitation 2023 (Dhs)]]/Table2[[#This Row],[Charges personnel 2023]], "")</f>
        <v>0.8200556879276989</v>
      </c>
      <c r="AM347" s="5">
        <f>IFERROR(Table2[[#This Row],[Resultat d''exploitation 2022 (Dhs)]]/Table2[[#This Row],[Charges personnel 2022]], "")</f>
        <v>1.0772654069738485</v>
      </c>
      <c r="AN347" s="5">
        <f>IFERROR(Table2[[#This Row],[Resultat d''exploitation 2021 (Dhs)]]/Table2[[#This Row],[Charges personnel 2021]], "")</f>
        <v>0.20635683627364834</v>
      </c>
      <c r="AO347" s="5">
        <f>IFERROR(Table2[[#This Row],[Resultat d''exploitation 2020 (Dhs)]]/Table2[[#This Row],[Charges personnel 2020]], "")</f>
        <v>0.19102175635670515</v>
      </c>
      <c r="AP347" s="5">
        <v>0.12896724861564959</v>
      </c>
      <c r="AQ347" s="5">
        <v>0.105633846647121</v>
      </c>
      <c r="AR347" s="5">
        <v>0.21289443093220789</v>
      </c>
      <c r="AS347" s="5">
        <v>0.2288708018398605</v>
      </c>
      <c r="AT347">
        <v>1536813000030</v>
      </c>
      <c r="AU347">
        <v>6407</v>
      </c>
      <c r="AV347" t="s">
        <v>92</v>
      </c>
      <c r="AW347" t="s">
        <v>2385</v>
      </c>
      <c r="AX347" t="s">
        <v>2386</v>
      </c>
      <c r="AY347" t="s">
        <v>82</v>
      </c>
      <c r="AZ347">
        <v>44232525</v>
      </c>
      <c r="BA347">
        <v>1946</v>
      </c>
      <c r="BB347">
        <v>79</v>
      </c>
      <c r="BC347" t="s">
        <v>2387</v>
      </c>
      <c r="BD347" t="s">
        <v>2388</v>
      </c>
      <c r="BE347" t="s">
        <v>11051</v>
      </c>
      <c r="BG347" t="s">
        <v>2389</v>
      </c>
      <c r="BH347" t="s">
        <v>153</v>
      </c>
      <c r="BI347" t="s">
        <v>98</v>
      </c>
      <c r="BJ347" s="5">
        <v>0.28196735049943977</v>
      </c>
      <c r="BL347" s="5">
        <v>0.72091789075947821</v>
      </c>
      <c r="BN347" s="5">
        <v>-0.32711061070823372</v>
      </c>
      <c r="BO347" t="s">
        <v>177</v>
      </c>
      <c r="BP347" s="5">
        <v>5.8863502626790958E-2</v>
      </c>
      <c r="BR347" s="5">
        <v>0.34240383742146657</v>
      </c>
      <c r="BT347" s="5">
        <v>0.62524998405392762</v>
      </c>
      <c r="BV347" s="5">
        <v>-0.17403239465164999</v>
      </c>
    </row>
    <row r="348" spans="1:75" x14ac:dyDescent="0.3">
      <c r="A348" t="s">
        <v>2390</v>
      </c>
      <c r="G348" s="4">
        <v>443213284</v>
      </c>
      <c r="N348" s="4">
        <v>-26423436</v>
      </c>
      <c r="U348" s="4">
        <v>60869487</v>
      </c>
      <c r="AB348" s="4">
        <v>28462400</v>
      </c>
      <c r="AE348" s="5">
        <v>7.1300000000000002E-2</v>
      </c>
      <c r="AI348" s="5">
        <v>-5.9617879142810172E-2</v>
      </c>
      <c r="AL348" s="5" t="str">
        <f>IFERROR(Table2[[#This Row],[Resultat d''exploitation 2023 (Dhs)]]/Table2[[#This Row],[Charges personnel 2023]], "")</f>
        <v/>
      </c>
      <c r="AM348" s="5">
        <f>IFERROR(Table2[[#This Row],[Resultat d''exploitation 2022 (Dhs)]]/Table2[[#This Row],[Charges personnel 2022]], "")</f>
        <v>-0.9283628927989207</v>
      </c>
      <c r="AN348" s="5" t="str">
        <f>IFERROR(Table2[[#This Row],[Resultat d''exploitation 2021 (Dhs)]]/Table2[[#This Row],[Charges personnel 2021]], "")</f>
        <v/>
      </c>
      <c r="AO348" s="5" t="str">
        <f>IFERROR(Table2[[#This Row],[Resultat d''exploitation 2020 (Dhs)]]/Table2[[#This Row],[Charges personnel 2020]], "")</f>
        <v/>
      </c>
      <c r="AQ348" s="5">
        <v>6.4218291796506718E-2</v>
      </c>
      <c r="BE348" t="s">
        <v>10979</v>
      </c>
      <c r="BH348"/>
      <c r="BK348" t="s">
        <v>472</v>
      </c>
      <c r="BM348" t="s">
        <v>473</v>
      </c>
      <c r="BO348" t="s">
        <v>474</v>
      </c>
      <c r="BQ348" t="s">
        <v>475</v>
      </c>
      <c r="BS348" t="s">
        <v>476</v>
      </c>
      <c r="BU348" t="s">
        <v>477</v>
      </c>
      <c r="BV348" s="5"/>
      <c r="BW348" t="s">
        <v>478</v>
      </c>
    </row>
    <row r="349" spans="1:75" x14ac:dyDescent="0.3">
      <c r="A349" t="s">
        <v>2391</v>
      </c>
      <c r="B349" t="s">
        <v>2391</v>
      </c>
      <c r="C349" t="s">
        <v>2392</v>
      </c>
      <c r="E349" t="s">
        <v>411</v>
      </c>
      <c r="F349" s="4">
        <v>441271250</v>
      </c>
      <c r="G349" s="4">
        <v>378448756</v>
      </c>
      <c r="H349" s="4">
        <v>357664343</v>
      </c>
      <c r="J349" s="5">
        <v>0.16600000000000001</v>
      </c>
      <c r="K349" s="5">
        <v>5.8111504282661999E-2</v>
      </c>
      <c r="M349" s="4">
        <v>14803491</v>
      </c>
      <c r="N349" s="4">
        <v>19612468</v>
      </c>
      <c r="O349" s="4">
        <v>21825729</v>
      </c>
      <c r="Q349" s="5">
        <v>-0.2452</v>
      </c>
      <c r="R349" s="5">
        <v>-0.1014060515458613</v>
      </c>
      <c r="T349" s="4">
        <v>60350715</v>
      </c>
      <c r="U349" s="4">
        <v>81998254</v>
      </c>
      <c r="V349" s="4">
        <v>33448912</v>
      </c>
      <c r="X349" s="5">
        <v>-0.26400000000000001</v>
      </c>
      <c r="Y349" s="5">
        <v>1.4514475687579911</v>
      </c>
      <c r="AA349" s="4">
        <v>6671759</v>
      </c>
      <c r="AB349" s="4">
        <v>6172410</v>
      </c>
      <c r="AC349" s="4">
        <v>5470469</v>
      </c>
      <c r="AE349" s="5">
        <v>8.09E-2</v>
      </c>
      <c r="AF349" s="5">
        <v>0.12831459240514839</v>
      </c>
      <c r="AH349" s="5">
        <v>3.3547372506139927E-2</v>
      </c>
      <c r="AI349" s="5">
        <v>5.1823312110451221E-2</v>
      </c>
      <c r="AJ349" s="5">
        <v>6.1022937922553831E-2</v>
      </c>
      <c r="AL349" s="5">
        <f>IFERROR(Table2[[#This Row],[Resultat d''exploitation 2023 (Dhs)]]/Table2[[#This Row],[Charges personnel 2023]], "")</f>
        <v>2.2188287976229355</v>
      </c>
      <c r="AM349" s="5">
        <f>IFERROR(Table2[[#This Row],[Resultat d''exploitation 2022 (Dhs)]]/Table2[[#This Row],[Charges personnel 2022]], "")</f>
        <v>3.1774409023379846</v>
      </c>
      <c r="AN349" s="5">
        <f>IFERROR(Table2[[#This Row],[Resultat d''exploitation 2021 (Dhs)]]/Table2[[#This Row],[Charges personnel 2021]], "")</f>
        <v>3.9897363461889648</v>
      </c>
      <c r="AO349" s="5" t="str">
        <f>IFERROR(Table2[[#This Row],[Resultat d''exploitation 2020 (Dhs)]]/Table2[[#This Row],[Charges personnel 2020]], "")</f>
        <v/>
      </c>
      <c r="AP349" s="5">
        <v>1.5119405581034339E-2</v>
      </c>
      <c r="AQ349" s="5">
        <v>1.6309764273607499E-2</v>
      </c>
      <c r="AR349" s="5">
        <v>1.529498007577457E-2</v>
      </c>
      <c r="AT349">
        <v>1526345000008</v>
      </c>
      <c r="AU349">
        <v>179883</v>
      </c>
      <c r="AV349" t="s">
        <v>92</v>
      </c>
      <c r="AW349" t="s">
        <v>2393</v>
      </c>
      <c r="AX349" t="s">
        <v>2394</v>
      </c>
      <c r="AY349" t="s">
        <v>122</v>
      </c>
      <c r="AZ349">
        <v>20000000</v>
      </c>
      <c r="BA349">
        <v>2008</v>
      </c>
      <c r="BB349">
        <v>17</v>
      </c>
      <c r="BC349" t="s">
        <v>2395</v>
      </c>
      <c r="BD349" t="s">
        <v>2396</v>
      </c>
      <c r="BE349" t="s">
        <v>2397</v>
      </c>
      <c r="BH349" t="s">
        <v>127</v>
      </c>
      <c r="BI349" t="s">
        <v>224</v>
      </c>
      <c r="BJ349" s="5">
        <v>0.1107466026969095</v>
      </c>
      <c r="BK349" t="s">
        <v>196</v>
      </c>
      <c r="BL349" s="5">
        <v>-0.17643535813468189</v>
      </c>
      <c r="BM349" t="s">
        <v>197</v>
      </c>
      <c r="BN349" s="5">
        <v>0.34322947119249753</v>
      </c>
      <c r="BO349" t="s">
        <v>177</v>
      </c>
      <c r="BP349" s="5">
        <v>0.10435294693191199</v>
      </c>
      <c r="BQ349" t="s">
        <v>329</v>
      </c>
      <c r="BR349" s="5">
        <v>-0.25854858356920429</v>
      </c>
      <c r="BS349" t="s">
        <v>199</v>
      </c>
      <c r="BT349" s="5">
        <v>-0.25425594765393938</v>
      </c>
      <c r="BU349" t="s">
        <v>330</v>
      </c>
      <c r="BV349" s="5">
        <v>-5.7561785464603776E-3</v>
      </c>
      <c r="BW349" t="s">
        <v>201</v>
      </c>
    </row>
    <row r="350" spans="1:75" x14ac:dyDescent="0.3">
      <c r="A350" t="s">
        <v>2398</v>
      </c>
      <c r="C350" t="s">
        <v>2399</v>
      </c>
      <c r="E350" t="s">
        <v>811</v>
      </c>
      <c r="F350" s="4">
        <v>439133567</v>
      </c>
      <c r="M350" s="4">
        <v>2488697</v>
      </c>
      <c r="T350" s="4">
        <v>34994170</v>
      </c>
      <c r="AA350" s="4">
        <v>11107039</v>
      </c>
      <c r="AH350" s="5">
        <v>5.6672893784956322E-3</v>
      </c>
      <c r="AL350" s="5">
        <f>IFERROR(Table2[[#This Row],[Resultat d''exploitation 2023 (Dhs)]]/Table2[[#This Row],[Charges personnel 2023]], "")</f>
        <v>0.22406484752596978</v>
      </c>
      <c r="AM350" s="5" t="str">
        <f>IFERROR(Table2[[#This Row],[Resultat d''exploitation 2022 (Dhs)]]/Table2[[#This Row],[Charges personnel 2022]], "")</f>
        <v/>
      </c>
      <c r="AN350" s="5" t="str">
        <f>IFERROR(Table2[[#This Row],[Resultat d''exploitation 2021 (Dhs)]]/Table2[[#This Row],[Charges personnel 2021]], "")</f>
        <v/>
      </c>
      <c r="AO350" s="5" t="str">
        <f>IFERROR(Table2[[#This Row],[Resultat d''exploitation 2020 (Dhs)]]/Table2[[#This Row],[Charges personnel 2020]], "")</f>
        <v/>
      </c>
      <c r="AP350" s="5">
        <v>2.5293076718956441E-2</v>
      </c>
      <c r="AT350">
        <v>1529414000080</v>
      </c>
      <c r="AU350">
        <v>108287</v>
      </c>
      <c r="AV350" t="s">
        <v>92</v>
      </c>
      <c r="AW350" t="s">
        <v>2400</v>
      </c>
      <c r="AX350" t="s">
        <v>2401</v>
      </c>
      <c r="AY350" t="s">
        <v>122</v>
      </c>
      <c r="AZ350">
        <v>2200000</v>
      </c>
      <c r="BA350">
        <v>2001</v>
      </c>
      <c r="BB350">
        <v>24</v>
      </c>
      <c r="BC350" t="s">
        <v>2402</v>
      </c>
      <c r="BD350" t="s">
        <v>801</v>
      </c>
      <c r="BE350" t="s">
        <v>10979</v>
      </c>
      <c r="BF350" t="s">
        <v>2403</v>
      </c>
      <c r="BG350" t="s">
        <v>2404</v>
      </c>
      <c r="BH350" t="s">
        <v>176</v>
      </c>
      <c r="BI350" t="s">
        <v>571</v>
      </c>
      <c r="BK350" t="s">
        <v>264</v>
      </c>
      <c r="BM350" t="s">
        <v>265</v>
      </c>
      <c r="BO350" t="s">
        <v>304</v>
      </c>
      <c r="BQ350" t="s">
        <v>212</v>
      </c>
      <c r="BS350" t="s">
        <v>266</v>
      </c>
      <c r="BU350" t="s">
        <v>214</v>
      </c>
      <c r="BV350" s="5"/>
      <c r="BW350" t="s">
        <v>267</v>
      </c>
    </row>
    <row r="351" spans="1:75" x14ac:dyDescent="0.3">
      <c r="A351" t="s">
        <v>2405</v>
      </c>
      <c r="B351" t="s">
        <v>2405</v>
      </c>
      <c r="C351" t="s">
        <v>2406</v>
      </c>
      <c r="E351" t="s">
        <v>411</v>
      </c>
      <c r="F351" s="4">
        <v>438378961</v>
      </c>
      <c r="G351" s="4">
        <v>343019531</v>
      </c>
      <c r="H351" s="4">
        <v>429096208</v>
      </c>
      <c r="I351" s="4">
        <v>294810173.82342839</v>
      </c>
      <c r="J351" s="5">
        <v>0.27800000000000002</v>
      </c>
      <c r="K351" s="5">
        <v>-0.20059994797250691</v>
      </c>
      <c r="L351" s="5">
        <v>0.45550000000000002</v>
      </c>
      <c r="M351" s="4">
        <v>42687890</v>
      </c>
      <c r="N351" s="4">
        <v>37847229</v>
      </c>
      <c r="O351" s="4">
        <v>27017921</v>
      </c>
      <c r="P351" s="4">
        <v>20050405.194805201</v>
      </c>
      <c r="Q351" s="5">
        <v>0.12790000000000001</v>
      </c>
      <c r="R351" s="5">
        <v>0.4008194412886173</v>
      </c>
      <c r="S351" s="5">
        <v>0.34749999999999998</v>
      </c>
      <c r="T351" s="4">
        <v>232756720</v>
      </c>
      <c r="U351" s="4">
        <v>163234953</v>
      </c>
      <c r="V351" s="4">
        <v>97749454</v>
      </c>
      <c r="W351" s="4">
        <v>163734428.81072029</v>
      </c>
      <c r="X351" s="5">
        <v>0.42590000000000011</v>
      </c>
      <c r="Y351" s="5">
        <v>0.66993212054156337</v>
      </c>
      <c r="Z351" s="5">
        <v>-0.40300000000000002</v>
      </c>
      <c r="AA351" s="4">
        <v>26363905</v>
      </c>
      <c r="AB351" s="4">
        <v>25834301</v>
      </c>
      <c r="AC351" s="4">
        <v>26699050</v>
      </c>
      <c r="AD351" s="4">
        <v>22228831.90408792</v>
      </c>
      <c r="AE351" s="5">
        <v>2.0500000000000001E-2</v>
      </c>
      <c r="AF351" s="5">
        <v>-3.2388755405154873E-2</v>
      </c>
      <c r="AG351" s="5">
        <v>0.2011</v>
      </c>
      <c r="AH351" s="5">
        <v>9.7376685009297248E-2</v>
      </c>
      <c r="AI351" s="5">
        <v>0.11033549282066971</v>
      </c>
      <c r="AJ351" s="5">
        <v>6.2964716295045894E-2</v>
      </c>
      <c r="AK351" s="5">
        <v>6.8011239011086688E-2</v>
      </c>
      <c r="AL351" s="5">
        <f>IFERROR(Table2[[#This Row],[Resultat d''exploitation 2023 (Dhs)]]/Table2[[#This Row],[Charges personnel 2023]], "")</f>
        <v>1.6191793287071852</v>
      </c>
      <c r="AM351" s="5">
        <f>IFERROR(Table2[[#This Row],[Resultat d''exploitation 2022 (Dhs)]]/Table2[[#This Row],[Charges personnel 2022]], "")</f>
        <v>1.4649991497737833</v>
      </c>
      <c r="AN351" s="5">
        <f>IFERROR(Table2[[#This Row],[Resultat d''exploitation 2021 (Dhs)]]/Table2[[#This Row],[Charges personnel 2021]], "")</f>
        <v>1.0119431590262575</v>
      </c>
      <c r="AO351" s="5">
        <f>IFERROR(Table2[[#This Row],[Resultat d''exploitation 2020 (Dhs)]]/Table2[[#This Row],[Charges personnel 2020]], "")</f>
        <v>0.9019999467951304</v>
      </c>
      <c r="AP351" s="5">
        <v>6.0139530738109487E-2</v>
      </c>
      <c r="AQ351" s="5">
        <v>7.5314373279811872E-2</v>
      </c>
      <c r="AR351" s="5">
        <v>6.2221593904181041E-2</v>
      </c>
      <c r="AS351" s="5">
        <v>7.5400491156053198E-2</v>
      </c>
      <c r="AT351">
        <v>1526343000062</v>
      </c>
      <c r="AU351">
        <v>120951</v>
      </c>
      <c r="AV351" t="s">
        <v>92</v>
      </c>
      <c r="AW351" t="s">
        <v>2407</v>
      </c>
      <c r="AX351" t="s">
        <v>2408</v>
      </c>
      <c r="AY351" t="s">
        <v>122</v>
      </c>
      <c r="AZ351">
        <v>50000000</v>
      </c>
      <c r="BA351">
        <v>2003</v>
      </c>
      <c r="BB351">
        <v>22</v>
      </c>
      <c r="BC351" t="s">
        <v>2409</v>
      </c>
      <c r="BD351" t="s">
        <v>2410</v>
      </c>
      <c r="BE351" t="s">
        <v>2411</v>
      </c>
      <c r="BF351" t="s">
        <v>2412</v>
      </c>
      <c r="BH351" t="s">
        <v>127</v>
      </c>
      <c r="BI351" t="s">
        <v>195</v>
      </c>
      <c r="BJ351" s="5">
        <v>0.14139442086836551</v>
      </c>
      <c r="BL351" s="5">
        <v>0.28645276593411012</v>
      </c>
      <c r="BN351" s="5">
        <v>0.1243997485123967</v>
      </c>
      <c r="BP351" s="5">
        <v>5.8516662451210122E-2</v>
      </c>
      <c r="BR351" s="5">
        <v>0.12708871045241771</v>
      </c>
      <c r="BT351" s="5">
        <v>0.21533539486763259</v>
      </c>
      <c r="BV351" s="5">
        <v>-7.2610972072303048E-2</v>
      </c>
    </row>
    <row r="352" spans="1:75" x14ac:dyDescent="0.3">
      <c r="A352" t="s">
        <v>2413</v>
      </c>
      <c r="B352" t="s">
        <v>2413</v>
      </c>
      <c r="C352" t="s">
        <v>2414</v>
      </c>
      <c r="E352" t="s">
        <v>411</v>
      </c>
      <c r="F352" s="4">
        <v>438341274</v>
      </c>
      <c r="G352" s="4">
        <v>522706026</v>
      </c>
      <c r="H352" s="4">
        <v>401989117</v>
      </c>
      <c r="I352" s="4">
        <v>361273584.07477307</v>
      </c>
      <c r="J352" s="5">
        <v>-0.16139999999999999</v>
      </c>
      <c r="K352" s="5">
        <v>0.30029894814291702</v>
      </c>
      <c r="L352" s="5">
        <v>0.11269999999999999</v>
      </c>
      <c r="M352" s="4">
        <v>30160136</v>
      </c>
      <c r="N352" s="4">
        <v>20748580</v>
      </c>
      <c r="O352" s="4">
        <v>13222717</v>
      </c>
      <c r="P352" s="4">
        <v>-163445203.95550069</v>
      </c>
      <c r="Q352" s="5">
        <v>0.4536</v>
      </c>
      <c r="R352" s="5">
        <v>0.56916161784298946</v>
      </c>
      <c r="S352" s="5">
        <v>-1.0809</v>
      </c>
      <c r="T352" s="4">
        <v>143973262</v>
      </c>
      <c r="U352" s="4">
        <v>94950380</v>
      </c>
      <c r="V352" s="4">
        <v>85690509</v>
      </c>
      <c r="W352" s="4">
        <v>91952472.368279859</v>
      </c>
      <c r="X352" s="5">
        <v>0.51629999999999998</v>
      </c>
      <c r="Y352" s="5">
        <v>0.1080618041374921</v>
      </c>
      <c r="Z352" s="5">
        <v>-6.8099999999999994E-2</v>
      </c>
      <c r="AA352" s="4">
        <v>21526100</v>
      </c>
      <c r="AB352" s="4">
        <v>24386654</v>
      </c>
      <c r="AC352" s="4">
        <v>21227427</v>
      </c>
      <c r="AD352" s="4">
        <v>22304746.243564151</v>
      </c>
      <c r="AE352" s="5">
        <v>-0.1173</v>
      </c>
      <c r="AF352" s="5">
        <v>0.14882759931290779</v>
      </c>
      <c r="AG352" s="5">
        <v>-4.8300000000000003E-2</v>
      </c>
      <c r="AH352" s="5">
        <v>6.8805147470552816E-2</v>
      </c>
      <c r="AI352" s="5">
        <v>3.9694549073363852E-2</v>
      </c>
      <c r="AJ352" s="5">
        <v>3.2893221335641293E-2</v>
      </c>
      <c r="AK352" s="5">
        <v>-0.45241393547797371</v>
      </c>
      <c r="AL352" s="5">
        <f>IFERROR(Table2[[#This Row],[Resultat d''exploitation 2023 (Dhs)]]/Table2[[#This Row],[Charges personnel 2023]], "")</f>
        <v>1.4010961576876444</v>
      </c>
      <c r="AM352" s="5">
        <f>IFERROR(Table2[[#This Row],[Resultat d''exploitation 2022 (Dhs)]]/Table2[[#This Row],[Charges personnel 2022]], "")</f>
        <v>0.85081700835219132</v>
      </c>
      <c r="AN352" s="5">
        <f>IFERROR(Table2[[#This Row],[Resultat d''exploitation 2021 (Dhs)]]/Table2[[#This Row],[Charges personnel 2021]], "")</f>
        <v>0.62290719454599941</v>
      </c>
      <c r="AO352" s="5">
        <f>IFERROR(Table2[[#This Row],[Resultat d''exploitation 2020 (Dhs)]]/Table2[[#This Row],[Charges personnel 2020]], "")</f>
        <v>-7.3278217187815553</v>
      </c>
      <c r="AP352" s="5">
        <v>4.910808376215104E-2</v>
      </c>
      <c r="AQ352" s="5">
        <v>4.6654625711164077E-2</v>
      </c>
      <c r="AR352" s="5">
        <v>5.2805974346812973E-2</v>
      </c>
      <c r="AS352" s="5">
        <v>6.17392115747597E-2</v>
      </c>
      <c r="AT352">
        <v>102331000011</v>
      </c>
      <c r="AU352">
        <v>220805</v>
      </c>
      <c r="AV352" t="s">
        <v>92</v>
      </c>
      <c r="AW352" t="s">
        <v>2415</v>
      </c>
      <c r="AX352" t="s">
        <v>2416</v>
      </c>
      <c r="AY352" t="s">
        <v>122</v>
      </c>
      <c r="AZ352">
        <v>133340000</v>
      </c>
      <c r="BA352">
        <v>2010</v>
      </c>
      <c r="BB352">
        <v>15</v>
      </c>
      <c r="BC352" t="s">
        <v>2417</v>
      </c>
      <c r="BD352" t="s">
        <v>2418</v>
      </c>
      <c r="BE352" t="s">
        <v>10979</v>
      </c>
      <c r="BG352" t="s">
        <v>2419</v>
      </c>
      <c r="BH352" t="s">
        <v>86</v>
      </c>
      <c r="BI352" t="s">
        <v>1689</v>
      </c>
      <c r="BJ352" s="5">
        <v>6.6576603277840984E-2</v>
      </c>
      <c r="BM352" t="s">
        <v>87</v>
      </c>
      <c r="BN352" s="5">
        <v>0.16119764021346561</v>
      </c>
      <c r="BP352" s="5">
        <v>-1.1774577162793729E-2</v>
      </c>
      <c r="BS352" t="s">
        <v>87</v>
      </c>
      <c r="BU352" t="s">
        <v>87</v>
      </c>
      <c r="BV352" s="5">
        <v>-7.3460434252770157E-2</v>
      </c>
    </row>
    <row r="353" spans="1:75" x14ac:dyDescent="0.3">
      <c r="A353" t="s">
        <v>2420</v>
      </c>
      <c r="B353" t="s">
        <v>2420</v>
      </c>
      <c r="F353" s="4">
        <v>437283267</v>
      </c>
      <c r="G353" s="4">
        <v>498612619</v>
      </c>
      <c r="H353" s="4">
        <v>426911631</v>
      </c>
      <c r="I353" s="4">
        <v>193198909.80676109</v>
      </c>
      <c r="J353" s="5">
        <v>-0.123</v>
      </c>
      <c r="K353" s="5">
        <v>0.16795276303914991</v>
      </c>
      <c r="L353" s="5">
        <v>1.2097</v>
      </c>
      <c r="M353" s="4">
        <v>8556397</v>
      </c>
      <c r="N353" s="4">
        <v>9460854</v>
      </c>
      <c r="O353" s="4">
        <v>9390878</v>
      </c>
      <c r="P353" s="4">
        <v>6094411.0584723204</v>
      </c>
      <c r="Q353" s="5">
        <v>-9.5600000000000004E-2</v>
      </c>
      <c r="R353" s="5">
        <v>7.4514864318330999E-3</v>
      </c>
      <c r="S353" s="5">
        <v>0.54090000000000005</v>
      </c>
      <c r="T353" s="4">
        <v>737337</v>
      </c>
      <c r="U353" s="4">
        <v>6098734</v>
      </c>
      <c r="V353" s="4">
        <v>4080009</v>
      </c>
      <c r="W353" s="4">
        <v>9131622.6499552373</v>
      </c>
      <c r="X353" s="5">
        <v>-0.87909999999999999</v>
      </c>
      <c r="Y353" s="5">
        <v>0.49478444777940439</v>
      </c>
      <c r="Z353" s="5">
        <v>-0.55320000000000003</v>
      </c>
      <c r="AA353" s="4">
        <v>2559586</v>
      </c>
      <c r="AC353" s="4">
        <v>2875084</v>
      </c>
      <c r="AD353" s="4">
        <v>1709731.208372978</v>
      </c>
      <c r="AG353" s="5">
        <v>0.68159999999999998</v>
      </c>
      <c r="AH353" s="5">
        <v>1.9567172233004741E-2</v>
      </c>
      <c r="AI353" s="5">
        <v>1.8974357325681718E-2</v>
      </c>
      <c r="AJ353" s="5">
        <v>2.199724092314552E-2</v>
      </c>
      <c r="AK353" s="5">
        <v>3.1544748697433088E-2</v>
      </c>
      <c r="AL353" s="5">
        <f>IFERROR(Table2[[#This Row],[Resultat d''exploitation 2023 (Dhs)]]/Table2[[#This Row],[Charges personnel 2023]], "")</f>
        <v>3.3428831850150766</v>
      </c>
      <c r="AM353" s="5" t="str">
        <f>IFERROR(Table2[[#This Row],[Resultat d''exploitation 2022 (Dhs)]]/Table2[[#This Row],[Charges personnel 2022]], "")</f>
        <v/>
      </c>
      <c r="AN353" s="5">
        <f>IFERROR(Table2[[#This Row],[Resultat d''exploitation 2021 (Dhs)]]/Table2[[#This Row],[Charges personnel 2021]], "")</f>
        <v>3.2662969151510008</v>
      </c>
      <c r="AO353" s="5">
        <f>IFERROR(Table2[[#This Row],[Resultat d''exploitation 2020 (Dhs)]]/Table2[[#This Row],[Charges personnel 2020]], "")</f>
        <v>3.5645433788811229</v>
      </c>
      <c r="AP353" s="5">
        <v>5.8533819909463861E-3</v>
      </c>
      <c r="AR353" s="5">
        <v>6.7346115477467513E-3</v>
      </c>
      <c r="AS353" s="5">
        <v>8.849590352673643E-3</v>
      </c>
      <c r="BE353" t="s">
        <v>10979</v>
      </c>
      <c r="BH353"/>
      <c r="BJ353" s="5">
        <v>0.31296373037935488</v>
      </c>
      <c r="BL353" s="5">
        <v>0.1197465365231367</v>
      </c>
      <c r="BN353" s="5">
        <v>-0.56777884091500441</v>
      </c>
      <c r="BP353" s="5">
        <v>0.2235478084558038</v>
      </c>
      <c r="BQ353" t="s">
        <v>128</v>
      </c>
      <c r="BR353" s="5">
        <v>-0.1471611053569559</v>
      </c>
      <c r="BT353" s="5">
        <v>-3.1591376211354549E-2</v>
      </c>
      <c r="BU353" t="s">
        <v>129</v>
      </c>
      <c r="BV353" s="5">
        <v>-0.12871300218857559</v>
      </c>
    </row>
    <row r="354" spans="1:75" x14ac:dyDescent="0.3">
      <c r="A354" t="s">
        <v>2421</v>
      </c>
      <c r="B354" t="s">
        <v>2421</v>
      </c>
      <c r="C354" t="s">
        <v>2422</v>
      </c>
      <c r="E354" t="s">
        <v>411</v>
      </c>
      <c r="F354" s="4">
        <v>436745780</v>
      </c>
      <c r="G354" s="4">
        <v>406653426</v>
      </c>
      <c r="H354" s="4">
        <v>383685817</v>
      </c>
      <c r="I354" s="4">
        <v>300012367.65970761</v>
      </c>
      <c r="J354" s="5">
        <v>7.400000000000001E-2</v>
      </c>
      <c r="K354" s="5">
        <v>5.9860458693994402E-2</v>
      </c>
      <c r="L354" s="5">
        <v>0.27889999999999998</v>
      </c>
      <c r="M354" s="4">
        <v>86584658</v>
      </c>
      <c r="N354" s="4">
        <v>68887467</v>
      </c>
      <c r="O354" s="4">
        <v>42105870</v>
      </c>
      <c r="P354" s="4">
        <v>38533787.864921764</v>
      </c>
      <c r="Q354" s="5">
        <v>0.25690000000000002</v>
      </c>
      <c r="R354" s="5">
        <v>0.63605376162516059</v>
      </c>
      <c r="S354" s="5">
        <v>9.2700000000000005E-2</v>
      </c>
      <c r="T354" s="4">
        <v>104681379</v>
      </c>
      <c r="U354" s="4">
        <v>83014574</v>
      </c>
      <c r="V354" s="4">
        <v>96413968</v>
      </c>
      <c r="W354" s="4">
        <v>114437944.2136499</v>
      </c>
      <c r="X354" s="5">
        <v>0.26100000000000001</v>
      </c>
      <c r="Y354" s="5">
        <v>-0.138977725717087</v>
      </c>
      <c r="Z354" s="5">
        <v>-0.1575</v>
      </c>
      <c r="AA354" s="4">
        <v>30744435</v>
      </c>
      <c r="AB354" s="4">
        <v>18930136</v>
      </c>
      <c r="AC354" s="4">
        <v>15381288</v>
      </c>
      <c r="AD354" s="4">
        <v>10374536.624848239</v>
      </c>
      <c r="AE354" s="5">
        <v>0.62409999999999999</v>
      </c>
      <c r="AF354" s="5">
        <v>0.23072502120758681</v>
      </c>
      <c r="AG354" s="5">
        <v>0.48259999999999997</v>
      </c>
      <c r="AH354" s="5">
        <v>0.19824955835864061</v>
      </c>
      <c r="AI354" s="5">
        <v>0.16940092618327041</v>
      </c>
      <c r="AJ354" s="5">
        <v>0.1097404911373099</v>
      </c>
      <c r="AK354" s="5">
        <v>0.12844066451496811</v>
      </c>
      <c r="AL354" s="5">
        <f>IFERROR(Table2[[#This Row],[Resultat d''exploitation 2023 (Dhs)]]/Table2[[#This Row],[Charges personnel 2023]], "")</f>
        <v>2.8162709121179166</v>
      </c>
      <c r="AM354" s="5">
        <f>IFERROR(Table2[[#This Row],[Resultat d''exploitation 2022 (Dhs)]]/Table2[[#This Row],[Charges personnel 2022]], "")</f>
        <v>3.6390370887985166</v>
      </c>
      <c r="AN354" s="5">
        <f>IFERROR(Table2[[#This Row],[Resultat d''exploitation 2021 (Dhs)]]/Table2[[#This Row],[Charges personnel 2021]], "")</f>
        <v>2.7374736107925424</v>
      </c>
      <c r="AO354" s="5">
        <f>IFERROR(Table2[[#This Row],[Resultat d''exploitation 2020 (Dhs)]]/Table2[[#This Row],[Charges personnel 2020]], "")</f>
        <v>3.7142659241887293</v>
      </c>
      <c r="AP354" s="5">
        <v>7.0394349316895519E-2</v>
      </c>
      <c r="AQ354" s="5">
        <v>4.6551030409860597E-2</v>
      </c>
      <c r="AR354" s="5">
        <v>4.0088237090087693E-2</v>
      </c>
      <c r="AS354" s="5">
        <v>3.4580363155613893E-2</v>
      </c>
      <c r="AT354">
        <v>1644157000005</v>
      </c>
      <c r="AU354">
        <v>189711</v>
      </c>
      <c r="AV354" t="s">
        <v>92</v>
      </c>
      <c r="AW354" t="s">
        <v>2423</v>
      </c>
      <c r="AX354" t="s">
        <v>2424</v>
      </c>
      <c r="AY354" t="s">
        <v>122</v>
      </c>
      <c r="AZ354">
        <v>5000000</v>
      </c>
      <c r="BA354">
        <v>2007</v>
      </c>
      <c r="BB354">
        <v>18</v>
      </c>
      <c r="BC354" t="s">
        <v>2425</v>
      </c>
      <c r="BD354" t="s">
        <v>2426</v>
      </c>
      <c r="BE354" t="s">
        <v>2427</v>
      </c>
      <c r="BH354" t="s">
        <v>138</v>
      </c>
      <c r="BI354" t="s">
        <v>611</v>
      </c>
      <c r="BJ354" s="5">
        <v>0.13334774885398831</v>
      </c>
      <c r="BL354" s="5">
        <v>0.30978420207877222</v>
      </c>
      <c r="BN354" s="5">
        <v>-2.926699508661457E-2</v>
      </c>
      <c r="BP354" s="5">
        <v>0.4363687106177363</v>
      </c>
      <c r="BR354" s="5">
        <v>0.15567724328494231</v>
      </c>
      <c r="BT354" s="5">
        <v>-8.8128143980889195E-2</v>
      </c>
      <c r="BV354" s="5">
        <v>0.26736803604203119</v>
      </c>
    </row>
    <row r="355" spans="1:75" x14ac:dyDescent="0.3">
      <c r="A355" t="s">
        <v>2428</v>
      </c>
      <c r="C355" t="s">
        <v>2429</v>
      </c>
      <c r="E355" t="s">
        <v>411</v>
      </c>
      <c r="F355" s="4">
        <v>436667896</v>
      </c>
      <c r="M355" s="4">
        <v>17347725</v>
      </c>
      <c r="T355" s="4">
        <v>12195785</v>
      </c>
      <c r="AA355" s="4">
        <v>1662339</v>
      </c>
      <c r="AH355" s="5">
        <v>3.972750266028259E-2</v>
      </c>
      <c r="AL355" s="5">
        <f>IFERROR(Table2[[#This Row],[Resultat d''exploitation 2023 (Dhs)]]/Table2[[#This Row],[Charges personnel 2023]], "")</f>
        <v>10.435732422809066</v>
      </c>
      <c r="AM355" s="5" t="str">
        <f>IFERROR(Table2[[#This Row],[Resultat d''exploitation 2022 (Dhs)]]/Table2[[#This Row],[Charges personnel 2022]], "")</f>
        <v/>
      </c>
      <c r="AN355" s="5" t="str">
        <f>IFERROR(Table2[[#This Row],[Resultat d''exploitation 2021 (Dhs)]]/Table2[[#This Row],[Charges personnel 2021]], "")</f>
        <v/>
      </c>
      <c r="AO355" s="5" t="str">
        <f>IFERROR(Table2[[#This Row],[Resultat d''exploitation 2020 (Dhs)]]/Table2[[#This Row],[Charges personnel 2020]], "")</f>
        <v/>
      </c>
      <c r="AP355" s="5">
        <v>3.8068724887437111E-3</v>
      </c>
      <c r="AT355">
        <v>61353000035</v>
      </c>
      <c r="AU355">
        <v>248167</v>
      </c>
      <c r="AV355" t="s">
        <v>92</v>
      </c>
      <c r="AW355" t="s">
        <v>2430</v>
      </c>
      <c r="AX355" t="s">
        <v>2431</v>
      </c>
      <c r="AY355" t="s">
        <v>82</v>
      </c>
      <c r="AZ355">
        <v>100000000</v>
      </c>
      <c r="BA355">
        <v>2011</v>
      </c>
      <c r="BB355">
        <v>14</v>
      </c>
      <c r="BC355" t="s">
        <v>2432</v>
      </c>
      <c r="BD355" t="s">
        <v>2433</v>
      </c>
      <c r="BE355" t="s">
        <v>2434</v>
      </c>
      <c r="BH355" t="s">
        <v>138</v>
      </c>
      <c r="BI355" t="s">
        <v>144</v>
      </c>
      <c r="BK355" t="s">
        <v>264</v>
      </c>
      <c r="BM355" t="s">
        <v>265</v>
      </c>
      <c r="BO355" t="s">
        <v>304</v>
      </c>
      <c r="BQ355" t="s">
        <v>212</v>
      </c>
      <c r="BS355" t="s">
        <v>266</v>
      </c>
      <c r="BU355" t="s">
        <v>214</v>
      </c>
      <c r="BV355" s="5"/>
      <c r="BW355" t="s">
        <v>267</v>
      </c>
    </row>
    <row r="356" spans="1:75" x14ac:dyDescent="0.3">
      <c r="A356" t="s">
        <v>2435</v>
      </c>
      <c r="F356" s="4">
        <v>435810091</v>
      </c>
      <c r="M356" s="4">
        <v>18172888</v>
      </c>
      <c r="T356" s="4">
        <v>140855825</v>
      </c>
      <c r="AA356" s="4">
        <v>1651178</v>
      </c>
      <c r="AH356" s="5">
        <v>4.1699098702145471E-2</v>
      </c>
      <c r="AL356" s="5">
        <f>IFERROR(Table2[[#This Row],[Resultat d''exploitation 2023 (Dhs)]]/Table2[[#This Row],[Charges personnel 2023]], "")</f>
        <v>11.006013888266438</v>
      </c>
      <c r="AM356" s="5" t="str">
        <f>IFERROR(Table2[[#This Row],[Resultat d''exploitation 2022 (Dhs)]]/Table2[[#This Row],[Charges personnel 2022]], "")</f>
        <v/>
      </c>
      <c r="AN356" s="5" t="str">
        <f>IFERROR(Table2[[#This Row],[Resultat d''exploitation 2021 (Dhs)]]/Table2[[#This Row],[Charges personnel 2021]], "")</f>
        <v/>
      </c>
      <c r="AO356" s="5" t="str">
        <f>IFERROR(Table2[[#This Row],[Resultat d''exploitation 2020 (Dhs)]]/Table2[[#This Row],[Charges personnel 2020]], "")</f>
        <v/>
      </c>
      <c r="AP356" s="5">
        <v>3.7887557771120999E-3</v>
      </c>
      <c r="BE356" t="s">
        <v>10979</v>
      </c>
      <c r="BH356"/>
      <c r="BK356" t="s">
        <v>264</v>
      </c>
      <c r="BM356" t="s">
        <v>265</v>
      </c>
      <c r="BO356" t="s">
        <v>304</v>
      </c>
      <c r="BQ356" t="s">
        <v>212</v>
      </c>
      <c r="BS356" t="s">
        <v>266</v>
      </c>
      <c r="BU356" t="s">
        <v>214</v>
      </c>
      <c r="BV356" s="5"/>
      <c r="BW356" t="s">
        <v>267</v>
      </c>
    </row>
    <row r="357" spans="1:75" x14ac:dyDescent="0.3">
      <c r="A357" t="s">
        <v>2436</v>
      </c>
      <c r="B357" t="s">
        <v>2436</v>
      </c>
      <c r="C357" t="s">
        <v>2437</v>
      </c>
      <c r="E357" t="s">
        <v>411</v>
      </c>
      <c r="G357" s="4">
        <v>435197674</v>
      </c>
      <c r="H357" s="4">
        <v>484477316</v>
      </c>
      <c r="I357" s="4">
        <v>474977760.78431368</v>
      </c>
      <c r="K357" s="5">
        <v>-0.10171712972419129</v>
      </c>
      <c r="L357" s="5">
        <v>0.02</v>
      </c>
      <c r="N357" s="4">
        <v>19555192</v>
      </c>
      <c r="O357" s="4">
        <v>17550108</v>
      </c>
      <c r="P357" s="4">
        <v>29595460.37099494</v>
      </c>
      <c r="R357" s="5">
        <v>0.1142490974984313</v>
      </c>
      <c r="S357" s="5">
        <v>-0.40699999999999997</v>
      </c>
      <c r="U357" s="4">
        <v>3110814443</v>
      </c>
      <c r="V357" s="4">
        <v>120394666</v>
      </c>
      <c r="W357" s="4">
        <v>127361330.79445679</v>
      </c>
      <c r="Y357" s="5">
        <v>24.83847396528348</v>
      </c>
      <c r="Z357" s="5">
        <v>-5.4699999999999999E-2</v>
      </c>
      <c r="AB357" s="4">
        <v>73276154</v>
      </c>
      <c r="AC357" s="4">
        <v>235246397</v>
      </c>
      <c r="AD357" s="4">
        <v>243905025.4017626</v>
      </c>
      <c r="AE357" s="5">
        <v>-1.78E-2</v>
      </c>
      <c r="AF357" s="5">
        <v>-0.68851317199982454</v>
      </c>
      <c r="AG357" s="5">
        <v>-3.5499999999999997E-2</v>
      </c>
      <c r="AI357" s="5">
        <v>4.4934045304663092E-2</v>
      </c>
      <c r="AJ357" s="5">
        <v>3.6224829151753311E-2</v>
      </c>
      <c r="AK357" s="5">
        <v>6.2309149637079897E-2</v>
      </c>
      <c r="AL357" s="5" t="str">
        <f>IFERROR(Table2[[#This Row],[Resultat d''exploitation 2023 (Dhs)]]/Table2[[#This Row],[Charges personnel 2023]], "")</f>
        <v/>
      </c>
      <c r="AM357" s="5">
        <f>IFERROR(Table2[[#This Row],[Resultat d''exploitation 2022 (Dhs)]]/Table2[[#This Row],[Charges personnel 2022]], "")</f>
        <v>0.26686979232015917</v>
      </c>
      <c r="AN357" s="5">
        <f>IFERROR(Table2[[#This Row],[Resultat d''exploitation 2021 (Dhs)]]/Table2[[#This Row],[Charges personnel 2021]], "")</f>
        <v>7.460308945773142E-2</v>
      </c>
      <c r="AO357" s="5">
        <f>IFERROR(Table2[[#This Row],[Resultat d''exploitation 2020 (Dhs)]]/Table2[[#This Row],[Charges personnel 2020]], "")</f>
        <v>0.12134010081278573</v>
      </c>
      <c r="AQ357" s="5">
        <v>0.16837441553053889</v>
      </c>
      <c r="AR357" s="5">
        <v>0.4855674130262066</v>
      </c>
      <c r="AS357" s="5">
        <v>0.5135083061552419</v>
      </c>
      <c r="AT357">
        <v>1551767000083</v>
      </c>
      <c r="AU357">
        <v>28047</v>
      </c>
      <c r="AV357" t="s">
        <v>494</v>
      </c>
      <c r="AW357" t="s">
        <v>2438</v>
      </c>
      <c r="AX357" t="s">
        <v>2439</v>
      </c>
      <c r="AY357" t="s">
        <v>82</v>
      </c>
      <c r="AZ357">
        <v>31850100</v>
      </c>
      <c r="BA357">
        <v>2007</v>
      </c>
      <c r="BB357">
        <v>18</v>
      </c>
      <c r="BC357" t="s">
        <v>2440</v>
      </c>
      <c r="BD357" t="s">
        <v>1288</v>
      </c>
      <c r="BE357" t="s">
        <v>10979</v>
      </c>
      <c r="BH357" t="s">
        <v>86</v>
      </c>
      <c r="BJ357" s="5">
        <v>-4.2791283114635981E-2</v>
      </c>
      <c r="BK357" t="s">
        <v>280</v>
      </c>
      <c r="BL357" s="5">
        <v>-0.18713487292382269</v>
      </c>
      <c r="BM357" t="s">
        <v>281</v>
      </c>
      <c r="BN357" s="5">
        <v>3.9421765892552312</v>
      </c>
      <c r="BO357" t="s">
        <v>282</v>
      </c>
      <c r="BP357" s="5">
        <v>-0.45188591916812682</v>
      </c>
      <c r="BQ357" t="s">
        <v>283</v>
      </c>
      <c r="BR357" s="5">
        <v>-0.15079635952215581</v>
      </c>
      <c r="BS357" t="s">
        <v>284</v>
      </c>
      <c r="BT357" s="5">
        <v>0.48302179327794531</v>
      </c>
      <c r="BU357" t="s">
        <v>285</v>
      </c>
      <c r="BV357" s="5">
        <v>-0.42738289866878038</v>
      </c>
      <c r="BW357" t="s">
        <v>286</v>
      </c>
    </row>
    <row r="358" spans="1:75" x14ac:dyDescent="0.3">
      <c r="A358" t="s">
        <v>2441</v>
      </c>
      <c r="C358" t="s">
        <v>2442</v>
      </c>
      <c r="E358" t="s">
        <v>411</v>
      </c>
      <c r="F358" s="4">
        <v>434477675</v>
      </c>
      <c r="M358" s="4">
        <v>-8095022</v>
      </c>
      <c r="T358" s="4">
        <v>148166938</v>
      </c>
      <c r="AA358" s="4">
        <v>38386568</v>
      </c>
      <c r="AH358" s="5">
        <v>-1.863161783859205E-2</v>
      </c>
      <c r="AL358" s="5">
        <f>IFERROR(Table2[[#This Row],[Resultat d''exploitation 2023 (Dhs)]]/Table2[[#This Row],[Charges personnel 2023]], "")</f>
        <v>-0.21088162921988754</v>
      </c>
      <c r="AM358" s="5" t="str">
        <f>IFERROR(Table2[[#This Row],[Resultat d''exploitation 2022 (Dhs)]]/Table2[[#This Row],[Charges personnel 2022]], "")</f>
        <v/>
      </c>
      <c r="AN358" s="5" t="str">
        <f>IFERROR(Table2[[#This Row],[Resultat d''exploitation 2021 (Dhs)]]/Table2[[#This Row],[Charges personnel 2021]], "")</f>
        <v/>
      </c>
      <c r="AO358" s="5" t="str">
        <f>IFERROR(Table2[[#This Row],[Resultat d''exploitation 2020 (Dhs)]]/Table2[[#This Row],[Charges personnel 2020]], "")</f>
        <v/>
      </c>
      <c r="AP358" s="5">
        <v>8.8351071202910483E-2</v>
      </c>
      <c r="AU358">
        <v>361219</v>
      </c>
      <c r="AV358" t="s">
        <v>92</v>
      </c>
      <c r="AW358" t="s">
        <v>2443</v>
      </c>
      <c r="AX358" t="s">
        <v>2444</v>
      </c>
      <c r="AY358" t="s">
        <v>1672</v>
      </c>
      <c r="AZ358">
        <v>0</v>
      </c>
      <c r="BC358" t="s">
        <v>2445</v>
      </c>
      <c r="BD358" t="s">
        <v>2446</v>
      </c>
      <c r="BE358" t="s">
        <v>2447</v>
      </c>
      <c r="BH358" t="s">
        <v>86</v>
      </c>
      <c r="BI358" t="s">
        <v>882</v>
      </c>
      <c r="BK358" t="s">
        <v>264</v>
      </c>
      <c r="BM358" t="s">
        <v>265</v>
      </c>
      <c r="BO358" t="s">
        <v>304</v>
      </c>
      <c r="BQ358" t="s">
        <v>212</v>
      </c>
      <c r="BS358" t="s">
        <v>266</v>
      </c>
      <c r="BU358" t="s">
        <v>214</v>
      </c>
      <c r="BV358" s="5"/>
      <c r="BW358" t="s">
        <v>267</v>
      </c>
    </row>
    <row r="359" spans="1:75" x14ac:dyDescent="0.3">
      <c r="A359" t="s">
        <v>2448</v>
      </c>
      <c r="F359" s="4">
        <v>433202625</v>
      </c>
      <c r="G359" s="4">
        <v>369217271</v>
      </c>
      <c r="J359" s="5">
        <v>0.17330000000000001</v>
      </c>
      <c r="M359" s="4">
        <v>46710626</v>
      </c>
      <c r="N359" s="4">
        <v>22169257</v>
      </c>
      <c r="Q359" s="5">
        <v>1.107</v>
      </c>
      <c r="T359" s="4">
        <v>27945766</v>
      </c>
      <c r="U359" s="4">
        <v>35486686</v>
      </c>
      <c r="X359" s="5">
        <v>-0.21249999999999999</v>
      </c>
      <c r="AA359" s="4">
        <v>53018940</v>
      </c>
      <c r="AB359" s="4">
        <v>57280617</v>
      </c>
      <c r="AE359" s="5">
        <v>-7.4400000000000008E-2</v>
      </c>
      <c r="AH359" s="5">
        <v>0.10782627644511621</v>
      </c>
      <c r="AI359" s="5">
        <v>6.0043932776914978E-2</v>
      </c>
      <c r="AL359" s="5">
        <f>IFERROR(Table2[[#This Row],[Resultat d''exploitation 2023 (Dhs)]]/Table2[[#This Row],[Charges personnel 2023]], "")</f>
        <v>0.88101772687269875</v>
      </c>
      <c r="AM359" s="5">
        <f>IFERROR(Table2[[#This Row],[Resultat d''exploitation 2022 (Dhs)]]/Table2[[#This Row],[Charges personnel 2022]], "")</f>
        <v>0.3870289490771372</v>
      </c>
      <c r="AN359" s="5" t="str">
        <f>IFERROR(Table2[[#This Row],[Resultat d''exploitation 2021 (Dhs)]]/Table2[[#This Row],[Charges personnel 2021]], "")</f>
        <v/>
      </c>
      <c r="AO359" s="5" t="str">
        <f>IFERROR(Table2[[#This Row],[Resultat d''exploitation 2020 (Dhs)]]/Table2[[#This Row],[Charges personnel 2020]], "")</f>
        <v/>
      </c>
      <c r="AP359" s="5">
        <v>0.122388316552791</v>
      </c>
      <c r="AQ359" s="5">
        <v>0.15514067596258249</v>
      </c>
      <c r="BE359" t="s">
        <v>10979</v>
      </c>
      <c r="BH359"/>
      <c r="BJ359" s="5">
        <v>0.1733000025342801</v>
      </c>
      <c r="BK359" t="s">
        <v>209</v>
      </c>
      <c r="BL359" s="5">
        <v>1.107000067706374</v>
      </c>
      <c r="BM359" t="s">
        <v>210</v>
      </c>
      <c r="BN359" s="5">
        <v>-0.21249997816082339</v>
      </c>
      <c r="BO359" t="s">
        <v>211</v>
      </c>
      <c r="BP359" s="5">
        <v>-7.4399984204080782E-2</v>
      </c>
      <c r="BQ359" t="s">
        <v>405</v>
      </c>
      <c r="BR359" s="5">
        <v>0.79578970694224793</v>
      </c>
      <c r="BS359" t="s">
        <v>213</v>
      </c>
      <c r="BT359" s="5">
        <v>1.2763613134714289</v>
      </c>
      <c r="BU359" t="s">
        <v>406</v>
      </c>
      <c r="BV359" s="5">
        <v>-0.21111394034205999</v>
      </c>
      <c r="BW359" t="s">
        <v>407</v>
      </c>
    </row>
    <row r="360" spans="1:75" x14ac:dyDescent="0.3">
      <c r="A360" t="s">
        <v>2449</v>
      </c>
      <c r="C360" t="s">
        <v>2450</v>
      </c>
      <c r="E360" t="s">
        <v>411</v>
      </c>
      <c r="F360" s="4">
        <v>432130644</v>
      </c>
      <c r="G360" s="4">
        <v>427852122</v>
      </c>
      <c r="J360" s="5">
        <v>0.01</v>
      </c>
      <c r="M360" s="4">
        <v>18560041</v>
      </c>
      <c r="N360" s="4">
        <v>15916337</v>
      </c>
      <c r="Q360" s="5">
        <v>0.1661</v>
      </c>
      <c r="AA360" s="4">
        <v>58104427</v>
      </c>
      <c r="AB360" s="4">
        <v>56166676</v>
      </c>
      <c r="AE360" s="5">
        <v>3.4500000000000003E-2</v>
      </c>
      <c r="AH360" s="5">
        <v>4.2950069053654061E-2</v>
      </c>
      <c r="AI360" s="5">
        <v>3.7200556410936773E-2</v>
      </c>
      <c r="AL360" s="5">
        <f>IFERROR(Table2[[#This Row],[Resultat d''exploitation 2023 (Dhs)]]/Table2[[#This Row],[Charges personnel 2023]], "")</f>
        <v>0.31942559213259258</v>
      </c>
      <c r="AM360" s="5">
        <f>IFERROR(Table2[[#This Row],[Resultat d''exploitation 2022 (Dhs)]]/Table2[[#This Row],[Charges personnel 2022]], "")</f>
        <v>0.28337687279197366</v>
      </c>
      <c r="AN360" s="5" t="str">
        <f>IFERROR(Table2[[#This Row],[Resultat d''exploitation 2021 (Dhs)]]/Table2[[#This Row],[Charges personnel 2021]], "")</f>
        <v/>
      </c>
      <c r="AO360" s="5" t="str">
        <f>IFERROR(Table2[[#This Row],[Resultat d''exploitation 2020 (Dhs)]]/Table2[[#This Row],[Charges personnel 2020]], "")</f>
        <v/>
      </c>
      <c r="AP360" s="5">
        <v>0.13446032538252481</v>
      </c>
      <c r="AQ360" s="5">
        <v>0.13127590845511811</v>
      </c>
      <c r="AT360">
        <v>83928000058</v>
      </c>
      <c r="AU360">
        <v>40957</v>
      </c>
      <c r="AV360" t="s">
        <v>92</v>
      </c>
      <c r="AW360" t="s">
        <v>2451</v>
      </c>
      <c r="AX360" t="s">
        <v>2452</v>
      </c>
      <c r="AY360" t="s">
        <v>82</v>
      </c>
      <c r="AZ360">
        <v>30110000</v>
      </c>
      <c r="BA360">
        <v>1980</v>
      </c>
      <c r="BB360">
        <v>45</v>
      </c>
      <c r="BC360" t="s">
        <v>2453</v>
      </c>
      <c r="BD360" t="s">
        <v>2454</v>
      </c>
      <c r="BE360" t="s">
        <v>11052</v>
      </c>
      <c r="BG360" t="s">
        <v>2455</v>
      </c>
      <c r="BH360" t="s">
        <v>223</v>
      </c>
      <c r="BI360" t="s">
        <v>390</v>
      </c>
      <c r="BJ360" s="5">
        <v>1.000000182305971E-2</v>
      </c>
      <c r="BK360" t="s">
        <v>209</v>
      </c>
      <c r="BL360" s="5">
        <v>0.1661000266581438</v>
      </c>
      <c r="BM360" t="s">
        <v>210</v>
      </c>
      <c r="BO360" t="s">
        <v>235</v>
      </c>
      <c r="BP360" s="5">
        <v>3.450001207121467E-2</v>
      </c>
      <c r="BQ360" t="s">
        <v>405</v>
      </c>
      <c r="BR360" s="5">
        <v>0.15455447975576431</v>
      </c>
      <c r="BS360" t="s">
        <v>213</v>
      </c>
      <c r="BT360" s="5">
        <v>0.127211225762528</v>
      </c>
      <c r="BU360" t="s">
        <v>406</v>
      </c>
      <c r="BV360" s="5">
        <v>2.425743584547746E-2</v>
      </c>
      <c r="BW360" t="s">
        <v>407</v>
      </c>
    </row>
    <row r="361" spans="1:75" x14ac:dyDescent="0.3">
      <c r="A361" t="s">
        <v>2456</v>
      </c>
      <c r="B361" t="s">
        <v>2456</v>
      </c>
      <c r="C361" t="s">
        <v>2457</v>
      </c>
      <c r="E361" t="s">
        <v>411</v>
      </c>
      <c r="F361" s="4">
        <v>432008853</v>
      </c>
      <c r="G361" s="4">
        <v>382715142</v>
      </c>
      <c r="H361" s="4">
        <v>317033226</v>
      </c>
      <c r="J361" s="5">
        <v>0.1288</v>
      </c>
      <c r="K361" s="5">
        <v>0.20717675818622239</v>
      </c>
      <c r="M361" s="4">
        <v>58000565</v>
      </c>
      <c r="N361" s="4">
        <v>41467480</v>
      </c>
      <c r="O361" s="4">
        <v>16478274</v>
      </c>
      <c r="Q361" s="5">
        <v>0.3987</v>
      </c>
      <c r="R361" s="5">
        <v>1.5164941425297329</v>
      </c>
      <c r="T361" s="4">
        <v>80290586</v>
      </c>
      <c r="U361" s="4">
        <v>64745251</v>
      </c>
      <c r="V361" s="4">
        <v>84584040</v>
      </c>
      <c r="X361" s="5">
        <v>0.24010000000000001</v>
      </c>
      <c r="Y361" s="5">
        <v>-0.2345452995624234</v>
      </c>
      <c r="AA361" s="4">
        <v>11846975</v>
      </c>
      <c r="AB361" s="4">
        <v>9781995</v>
      </c>
      <c r="AC361" s="4">
        <v>9168735</v>
      </c>
      <c r="AE361" s="5">
        <v>0.21110000000000001</v>
      </c>
      <c r="AF361" s="5">
        <v>6.6885998995499379E-2</v>
      </c>
      <c r="AH361" s="5">
        <v>0.13425781577675211</v>
      </c>
      <c r="AI361" s="5">
        <v>0.1083507691472526</v>
      </c>
      <c r="AJ361" s="5">
        <v>5.1976489051024567E-2</v>
      </c>
      <c r="AL361" s="5">
        <f>IFERROR(Table2[[#This Row],[Resultat d''exploitation 2023 (Dhs)]]/Table2[[#This Row],[Charges personnel 2023]], "")</f>
        <v>4.895812222107331</v>
      </c>
      <c r="AM361" s="5">
        <f>IFERROR(Table2[[#This Row],[Resultat d''exploitation 2022 (Dhs)]]/Table2[[#This Row],[Charges personnel 2022]], "")</f>
        <v>4.239163892437074</v>
      </c>
      <c r="AN361" s="5">
        <f>IFERROR(Table2[[#This Row],[Resultat d''exploitation 2021 (Dhs)]]/Table2[[#This Row],[Charges personnel 2021]], "")</f>
        <v>1.7972243717372134</v>
      </c>
      <c r="AO361" s="5" t="str">
        <f>IFERROR(Table2[[#This Row],[Resultat d''exploitation 2020 (Dhs)]]/Table2[[#This Row],[Charges personnel 2020]], "")</f>
        <v/>
      </c>
      <c r="AP361" s="5">
        <v>2.7422991259857352E-2</v>
      </c>
      <c r="AQ361" s="5">
        <v>2.555946688934508E-2</v>
      </c>
      <c r="AR361" s="5">
        <v>2.892042299692588E-2</v>
      </c>
      <c r="AT361">
        <v>67348000063</v>
      </c>
      <c r="AU361">
        <v>49</v>
      </c>
      <c r="AV361" t="s">
        <v>2458</v>
      </c>
      <c r="AW361" t="s">
        <v>2459</v>
      </c>
      <c r="AX361" t="s">
        <v>2460</v>
      </c>
      <c r="AY361" t="s">
        <v>122</v>
      </c>
      <c r="AZ361">
        <v>7031000</v>
      </c>
      <c r="BA361">
        <v>2006</v>
      </c>
      <c r="BB361">
        <v>19</v>
      </c>
      <c r="BC361" t="s">
        <v>2461</v>
      </c>
      <c r="BD361" t="s">
        <v>2462</v>
      </c>
      <c r="BE361" t="s">
        <v>10979</v>
      </c>
      <c r="BF361" t="s">
        <v>2463</v>
      </c>
      <c r="BH361" t="s">
        <v>86</v>
      </c>
      <c r="BI361" t="s">
        <v>224</v>
      </c>
      <c r="BJ361" s="5">
        <v>0.16733077012532421</v>
      </c>
      <c r="BK361" t="s">
        <v>196</v>
      </c>
      <c r="BL361" s="5">
        <v>0.87611844004928918</v>
      </c>
      <c r="BM361" t="s">
        <v>197</v>
      </c>
      <c r="BN361" s="5">
        <v>-2.571032193204548E-2</v>
      </c>
      <c r="BO361" t="s">
        <v>177</v>
      </c>
      <c r="BP361" s="5">
        <v>0.13670828566069179</v>
      </c>
      <c r="BQ361" t="s">
        <v>329</v>
      </c>
      <c r="BR361" s="5">
        <v>0.60718665871188326</v>
      </c>
      <c r="BS361" t="s">
        <v>199</v>
      </c>
      <c r="BT361" s="5">
        <v>0.65048364977724105</v>
      </c>
      <c r="BU361" t="s">
        <v>330</v>
      </c>
      <c r="BV361" s="5">
        <v>-2.6232911226476859E-2</v>
      </c>
      <c r="BW361" t="s">
        <v>201</v>
      </c>
    </row>
    <row r="362" spans="1:75" x14ac:dyDescent="0.3">
      <c r="A362" t="s">
        <v>2464</v>
      </c>
      <c r="B362" t="s">
        <v>2464</v>
      </c>
      <c r="C362" t="s">
        <v>2465</v>
      </c>
      <c r="E362" t="s">
        <v>411</v>
      </c>
      <c r="F362" s="4">
        <v>431865352</v>
      </c>
      <c r="G362" s="4">
        <v>333229438</v>
      </c>
      <c r="H362" s="4">
        <v>237163788</v>
      </c>
      <c r="I362" s="4">
        <v>230345559.44055939</v>
      </c>
      <c r="J362" s="5">
        <v>0.29599999999999999</v>
      </c>
      <c r="K362" s="5">
        <v>0.40506036275656038</v>
      </c>
      <c r="L362" s="5">
        <v>2.9600000000000001E-2</v>
      </c>
      <c r="M362" s="4">
        <v>28964480</v>
      </c>
      <c r="N362" s="4">
        <v>20782435</v>
      </c>
      <c r="O362" s="4">
        <v>9983975</v>
      </c>
      <c r="P362" s="4">
        <v>10427127.93733681</v>
      </c>
      <c r="Q362" s="5">
        <v>0.39369999999999999</v>
      </c>
      <c r="R362" s="5">
        <v>1.0815792307172241</v>
      </c>
      <c r="S362" s="5">
        <v>-4.2500000000000003E-2</v>
      </c>
      <c r="T362" s="4">
        <v>103652527</v>
      </c>
      <c r="U362" s="4">
        <v>98025843</v>
      </c>
      <c r="V362" s="4">
        <v>83542704</v>
      </c>
      <c r="W362" s="4">
        <v>68528179.804774016</v>
      </c>
      <c r="X362" s="5">
        <v>5.74E-2</v>
      </c>
      <c r="Y362" s="5">
        <v>0.1733621047267036</v>
      </c>
      <c r="Z362" s="5">
        <v>0.21909999999999999</v>
      </c>
      <c r="AA362" s="4">
        <v>36088202</v>
      </c>
      <c r="AB362" s="4">
        <v>32230242</v>
      </c>
      <c r="AC362" s="4">
        <v>27913286</v>
      </c>
      <c r="AD362" s="4">
        <v>25624975.6724502</v>
      </c>
      <c r="AE362" s="5">
        <v>0.1197</v>
      </c>
      <c r="AF362" s="5">
        <v>0.15465595845648561</v>
      </c>
      <c r="AG362" s="5">
        <v>8.9300000000000004E-2</v>
      </c>
      <c r="AH362" s="5">
        <v>6.7068311606530553E-2</v>
      </c>
      <c r="AI362" s="5">
        <v>6.2366743840920801E-2</v>
      </c>
      <c r="AJ362" s="5">
        <v>4.2097383770915313E-2</v>
      </c>
      <c r="AK362" s="5">
        <v>4.5267327760349238E-2</v>
      </c>
      <c r="AL362" s="5">
        <f>IFERROR(Table2[[#This Row],[Resultat d''exploitation 2023 (Dhs)]]/Table2[[#This Row],[Charges personnel 2023]], "")</f>
        <v>0.80260246825264392</v>
      </c>
      <c r="AM362" s="5">
        <f>IFERROR(Table2[[#This Row],[Resultat d''exploitation 2022 (Dhs)]]/Table2[[#This Row],[Charges personnel 2022]], "")</f>
        <v>0.64481163374448136</v>
      </c>
      <c r="AN362" s="5">
        <f>IFERROR(Table2[[#This Row],[Resultat d''exploitation 2021 (Dhs)]]/Table2[[#This Row],[Charges personnel 2021]], "")</f>
        <v>0.35767823967411072</v>
      </c>
      <c r="AO362" s="5">
        <f>IFERROR(Table2[[#This Row],[Resultat d''exploitation 2020 (Dhs)]]/Table2[[#This Row],[Charges personnel 2020]], "")</f>
        <v>0.40691269605953906</v>
      </c>
      <c r="AP362" s="5">
        <v>8.3563550150232938E-2</v>
      </c>
      <c r="AQ362" s="5">
        <v>9.6720872541879083E-2</v>
      </c>
      <c r="AR362" s="5">
        <v>0.1176962395287766</v>
      </c>
      <c r="AS362" s="5">
        <v>0.11124579841992881</v>
      </c>
      <c r="AT362">
        <v>84664000071</v>
      </c>
      <c r="AU362">
        <v>74533</v>
      </c>
      <c r="AV362" t="s">
        <v>92</v>
      </c>
      <c r="AW362" t="s">
        <v>2466</v>
      </c>
      <c r="AX362" t="s">
        <v>2467</v>
      </c>
      <c r="AY362" t="s">
        <v>82</v>
      </c>
      <c r="AZ362">
        <v>10000000</v>
      </c>
      <c r="BA362">
        <v>1995</v>
      </c>
      <c r="BB362">
        <v>30</v>
      </c>
      <c r="BC362" t="s">
        <v>2468</v>
      </c>
      <c r="BD362" t="s">
        <v>2469</v>
      </c>
      <c r="BE362" t="s">
        <v>11053</v>
      </c>
      <c r="BF362" t="s">
        <v>2470</v>
      </c>
      <c r="BH362" t="s">
        <v>86</v>
      </c>
      <c r="BI362" t="s">
        <v>602</v>
      </c>
      <c r="BJ362" s="5">
        <v>0.23307503780405911</v>
      </c>
      <c r="BL362" s="5">
        <v>0.40572492237960378</v>
      </c>
      <c r="BN362" s="5">
        <v>0.14789870507685721</v>
      </c>
      <c r="BP362" s="5">
        <v>0.1209010115356912</v>
      </c>
      <c r="BR362" s="5">
        <v>0.14001571622357309</v>
      </c>
      <c r="BT362" s="5">
        <v>0.25410264413419448</v>
      </c>
      <c r="BV362" s="5">
        <v>-9.0970965131314863E-2</v>
      </c>
    </row>
    <row r="363" spans="1:75" x14ac:dyDescent="0.3">
      <c r="A363" t="s">
        <v>2471</v>
      </c>
      <c r="F363" s="4">
        <v>428673226</v>
      </c>
      <c r="M363" s="4">
        <v>40419873</v>
      </c>
      <c r="AA363" s="4">
        <v>255032778</v>
      </c>
      <c r="AH363" s="5">
        <v>9.4290640395628539E-2</v>
      </c>
      <c r="AL363" s="5">
        <f>IFERROR(Table2[[#This Row],[Resultat d''exploitation 2023 (Dhs)]]/Table2[[#This Row],[Charges personnel 2023]], "")</f>
        <v>0.15848893352837964</v>
      </c>
      <c r="AM363" s="5" t="str">
        <f>IFERROR(Table2[[#This Row],[Resultat d''exploitation 2022 (Dhs)]]/Table2[[#This Row],[Charges personnel 2022]], "")</f>
        <v/>
      </c>
      <c r="AN363" s="5" t="str">
        <f>IFERROR(Table2[[#This Row],[Resultat d''exploitation 2021 (Dhs)]]/Table2[[#This Row],[Charges personnel 2021]], "")</f>
        <v/>
      </c>
      <c r="AO363" s="5" t="str">
        <f>IFERROR(Table2[[#This Row],[Resultat d''exploitation 2020 (Dhs)]]/Table2[[#This Row],[Charges personnel 2020]], "")</f>
        <v/>
      </c>
      <c r="AP363" s="5">
        <v>0.59493516863588769</v>
      </c>
      <c r="BE363" t="s">
        <v>10979</v>
      </c>
      <c r="BH363"/>
      <c r="BK363" t="s">
        <v>264</v>
      </c>
      <c r="BM363" t="s">
        <v>265</v>
      </c>
      <c r="BO363" t="s">
        <v>235</v>
      </c>
      <c r="BQ363" t="s">
        <v>212</v>
      </c>
      <c r="BS363" t="s">
        <v>266</v>
      </c>
      <c r="BU363" t="s">
        <v>214</v>
      </c>
      <c r="BV363" s="5"/>
      <c r="BW363" t="s">
        <v>267</v>
      </c>
    </row>
    <row r="364" spans="1:75" x14ac:dyDescent="0.3">
      <c r="A364" t="s">
        <v>2472</v>
      </c>
      <c r="B364" t="s">
        <v>2472</v>
      </c>
      <c r="C364" t="s">
        <v>2473</v>
      </c>
      <c r="E364" t="s">
        <v>78</v>
      </c>
      <c r="F364" s="4">
        <v>428198768</v>
      </c>
      <c r="G364" s="4">
        <v>419967406</v>
      </c>
      <c r="H364" s="4">
        <v>391450268</v>
      </c>
      <c r="I364" s="4">
        <v>278433934.134718</v>
      </c>
      <c r="J364" s="5">
        <v>1.9599999999999999E-2</v>
      </c>
      <c r="K364" s="5">
        <v>7.2849964174759405E-2</v>
      </c>
      <c r="L364" s="5">
        <v>0.40589999999999998</v>
      </c>
      <c r="M364" s="4">
        <v>38517211</v>
      </c>
      <c r="N364" s="4">
        <v>44115463</v>
      </c>
      <c r="O364" s="4">
        <v>41990852</v>
      </c>
      <c r="P364" s="4">
        <v>28792410.861217771</v>
      </c>
      <c r="Q364" s="5">
        <v>-0.12690000000000001</v>
      </c>
      <c r="R364" s="5">
        <v>5.0596996698233199E-2</v>
      </c>
      <c r="S364" s="5">
        <v>0.45839999999999997</v>
      </c>
      <c r="T364" s="4">
        <v>90067151</v>
      </c>
      <c r="U364" s="4">
        <v>44248170</v>
      </c>
      <c r="V364" s="4">
        <v>40355315</v>
      </c>
      <c r="W364" s="4">
        <v>41170490.716180377</v>
      </c>
      <c r="X364" s="5">
        <v>1.0355000000000001</v>
      </c>
      <c r="Y364" s="5">
        <v>9.6464492967035395E-2</v>
      </c>
      <c r="Z364" s="5">
        <v>-1.9800000000000002E-2</v>
      </c>
      <c r="AA364" s="4">
        <v>13438545</v>
      </c>
      <c r="AB364" s="4">
        <v>12765787</v>
      </c>
      <c r="AC364" s="4">
        <v>10606707</v>
      </c>
      <c r="AD364" s="4">
        <v>10931368.64887148</v>
      </c>
      <c r="AE364" s="5">
        <v>5.2699999999999997E-2</v>
      </c>
      <c r="AF364" s="5">
        <v>0.20355799401265631</v>
      </c>
      <c r="AG364" s="5">
        <v>-2.9700000000000001E-2</v>
      </c>
      <c r="AH364" s="5">
        <v>8.9951709062367033E-2</v>
      </c>
      <c r="AI364" s="5">
        <v>0.1050449686564485</v>
      </c>
      <c r="AJ364" s="5">
        <v>0.10726995338268611</v>
      </c>
      <c r="AK364" s="5">
        <v>0.1034084115885343</v>
      </c>
      <c r="AL364" s="5">
        <f>IFERROR(Table2[[#This Row],[Resultat d''exploitation 2023 (Dhs)]]/Table2[[#This Row],[Charges personnel 2023]], "")</f>
        <v>2.8661742026387529</v>
      </c>
      <c r="AM364" s="5">
        <f>IFERROR(Table2[[#This Row],[Resultat d''exploitation 2022 (Dhs)]]/Table2[[#This Row],[Charges personnel 2022]], "")</f>
        <v>3.4557574084543319</v>
      </c>
      <c r="AN364" s="5">
        <f>IFERROR(Table2[[#This Row],[Resultat d''exploitation 2021 (Dhs)]]/Table2[[#This Row],[Charges personnel 2021]], "")</f>
        <v>3.958896196529234</v>
      </c>
      <c r="AO364" s="5">
        <f>IFERROR(Table2[[#This Row],[Resultat d''exploitation 2020 (Dhs)]]/Table2[[#This Row],[Charges personnel 2020]], "")</f>
        <v>2.6339255207709247</v>
      </c>
      <c r="AP364" s="5">
        <v>3.1383894593550073E-2</v>
      </c>
      <c r="AQ364" s="5">
        <v>3.039708991130612E-2</v>
      </c>
      <c r="AR364" s="5">
        <v>2.709592473698345E-2</v>
      </c>
      <c r="AS364" s="5">
        <v>3.9260188176569108E-2</v>
      </c>
      <c r="AT364">
        <v>1611687000009</v>
      </c>
      <c r="AU364">
        <v>617</v>
      </c>
      <c r="AV364" t="s">
        <v>171</v>
      </c>
      <c r="AW364" t="s">
        <v>2474</v>
      </c>
      <c r="AX364" t="s">
        <v>2475</v>
      </c>
      <c r="AY364" t="s">
        <v>82</v>
      </c>
      <c r="AZ364">
        <v>30000000</v>
      </c>
      <c r="BA364">
        <v>1977</v>
      </c>
      <c r="BB364">
        <v>48</v>
      </c>
      <c r="BC364" t="s">
        <v>2476</v>
      </c>
      <c r="BD364" t="s">
        <v>2477</v>
      </c>
      <c r="BE364" t="s">
        <v>2478</v>
      </c>
      <c r="BH364" t="s">
        <v>127</v>
      </c>
      <c r="BI364" t="s">
        <v>178</v>
      </c>
      <c r="BJ364" s="5">
        <v>0.15427090784768449</v>
      </c>
      <c r="BL364" s="5">
        <v>0.10185792738693621</v>
      </c>
      <c r="BN364" s="5">
        <v>0.2981557280296685</v>
      </c>
      <c r="BP364" s="5">
        <v>7.1254279185024805E-2</v>
      </c>
      <c r="BR364" s="5">
        <v>-4.540786751567738E-2</v>
      </c>
      <c r="BT364" s="5">
        <v>2.856805223237369E-2</v>
      </c>
      <c r="BV364" s="5">
        <v>-7.1921269173678692E-2</v>
      </c>
    </row>
    <row r="365" spans="1:75" x14ac:dyDescent="0.3">
      <c r="A365" t="s">
        <v>2479</v>
      </c>
      <c r="C365" t="s">
        <v>2480</v>
      </c>
      <c r="E365" t="s">
        <v>411</v>
      </c>
      <c r="F365" s="4">
        <v>427396334</v>
      </c>
      <c r="G365" s="4">
        <v>410997532</v>
      </c>
      <c r="J365" s="5">
        <v>3.9899999999999998E-2</v>
      </c>
      <c r="M365" s="4">
        <v>-39398889</v>
      </c>
      <c r="N365" s="4">
        <v>-73849838</v>
      </c>
      <c r="Q365" s="5">
        <v>-0.46650000000000003</v>
      </c>
      <c r="T365" s="4">
        <v>44402769</v>
      </c>
      <c r="U365" s="4">
        <v>31962834</v>
      </c>
      <c r="X365" s="5">
        <v>0.38919999999999999</v>
      </c>
      <c r="AA365" s="4">
        <v>152717883</v>
      </c>
      <c r="AB365" s="4">
        <v>128399094</v>
      </c>
      <c r="AE365" s="5">
        <v>0.18940000000000001</v>
      </c>
      <c r="AH365" s="5">
        <v>-9.2183497764863842E-2</v>
      </c>
      <c r="AI365" s="5">
        <v>-0.1796843831169283</v>
      </c>
      <c r="AL365" s="5">
        <f>IFERROR(Table2[[#This Row],[Resultat d''exploitation 2023 (Dhs)]]/Table2[[#This Row],[Charges personnel 2023]], "")</f>
        <v>-0.2579847770676601</v>
      </c>
      <c r="AM365" s="5">
        <f>IFERROR(Table2[[#This Row],[Resultat d''exploitation 2022 (Dhs)]]/Table2[[#This Row],[Charges personnel 2022]], "")</f>
        <v>-0.57515855991943365</v>
      </c>
      <c r="AN365" s="5" t="str">
        <f>IFERROR(Table2[[#This Row],[Resultat d''exploitation 2021 (Dhs)]]/Table2[[#This Row],[Charges personnel 2021]], "")</f>
        <v/>
      </c>
      <c r="AO365" s="5" t="str">
        <f>IFERROR(Table2[[#This Row],[Resultat d''exploitation 2020 (Dhs)]]/Table2[[#This Row],[Charges personnel 2020]], "")</f>
        <v/>
      </c>
      <c r="AP365" s="5">
        <v>0.35732146219110988</v>
      </c>
      <c r="AQ365" s="5">
        <v>0.31240843071534552</v>
      </c>
      <c r="AT365">
        <v>1524390000025</v>
      </c>
      <c r="AU365">
        <v>30515</v>
      </c>
      <c r="AV365" t="s">
        <v>92</v>
      </c>
      <c r="AW365" t="s">
        <v>2481</v>
      </c>
      <c r="AX365" t="s">
        <v>2482</v>
      </c>
      <c r="AY365" t="s">
        <v>82</v>
      </c>
      <c r="AZ365">
        <v>355935500</v>
      </c>
      <c r="BA365">
        <v>1968</v>
      </c>
      <c r="BB365">
        <v>57</v>
      </c>
      <c r="BC365" t="s">
        <v>2483</v>
      </c>
      <c r="BD365" t="s">
        <v>2484</v>
      </c>
      <c r="BE365" t="s">
        <v>10979</v>
      </c>
      <c r="BG365" t="s">
        <v>2485</v>
      </c>
      <c r="BH365" t="s">
        <v>97</v>
      </c>
      <c r="BI365" t="s">
        <v>408</v>
      </c>
      <c r="BJ365" s="5">
        <v>3.9900001151345073E-2</v>
      </c>
      <c r="BK365" t="s">
        <v>209</v>
      </c>
      <c r="BM365" t="s">
        <v>234</v>
      </c>
      <c r="BN365" s="5">
        <v>0.38920000022526158</v>
      </c>
      <c r="BO365" t="s">
        <v>211</v>
      </c>
      <c r="BP365" s="5">
        <v>0.18940000464489251</v>
      </c>
      <c r="BQ365" t="s">
        <v>405</v>
      </c>
      <c r="BS365" t="s">
        <v>237</v>
      </c>
      <c r="BU365" t="s">
        <v>490</v>
      </c>
      <c r="BV365" s="5">
        <v>0.1437638266448944</v>
      </c>
      <c r="BW365" t="s">
        <v>407</v>
      </c>
    </row>
    <row r="366" spans="1:75" x14ac:dyDescent="0.3">
      <c r="A366" t="s">
        <v>2486</v>
      </c>
      <c r="B366" t="s">
        <v>2487</v>
      </c>
      <c r="C366" t="s">
        <v>2488</v>
      </c>
      <c r="E366" t="s">
        <v>78</v>
      </c>
      <c r="F366" s="4">
        <v>426357294</v>
      </c>
      <c r="G366" s="4">
        <v>520201676</v>
      </c>
      <c r="H366" s="4">
        <v>668715772</v>
      </c>
      <c r="I366" s="4">
        <v>491702773.52941179</v>
      </c>
      <c r="J366" s="5">
        <v>-0.1804</v>
      </c>
      <c r="K366" s="5">
        <v>-0.2220885198442725</v>
      </c>
      <c r="L366" s="5">
        <v>0.36</v>
      </c>
      <c r="M366" s="4">
        <v>15999505</v>
      </c>
      <c r="N366" s="4">
        <v>76957696</v>
      </c>
      <c r="O366" s="4">
        <v>209030413</v>
      </c>
      <c r="P366" s="4">
        <v>131292263.67690469</v>
      </c>
      <c r="Q366" s="5">
        <v>-0.79209999999999992</v>
      </c>
      <c r="R366" s="5">
        <v>-0.63183493303436189</v>
      </c>
      <c r="S366" s="5">
        <v>0.59209999999999996</v>
      </c>
      <c r="T366" s="4">
        <v>75525840</v>
      </c>
      <c r="U366" s="4">
        <v>72135472</v>
      </c>
      <c r="V366" s="4">
        <v>48061315</v>
      </c>
      <c r="W366" s="4">
        <v>38406037.238293111</v>
      </c>
      <c r="X366" s="5">
        <v>4.7E-2</v>
      </c>
      <c r="Y366" s="5">
        <v>0.50090508343352658</v>
      </c>
      <c r="Z366" s="5">
        <v>0.25140000000000001</v>
      </c>
      <c r="AA366" s="4">
        <v>68419279</v>
      </c>
      <c r="AB366" s="4">
        <v>59749610</v>
      </c>
      <c r="AC366" s="4">
        <v>53259602</v>
      </c>
      <c r="AD366" s="4">
        <v>50046609.659838371</v>
      </c>
      <c r="AE366" s="5">
        <v>0.14510000000000001</v>
      </c>
      <c r="AF366" s="5">
        <v>0.1218561115045509</v>
      </c>
      <c r="AG366" s="5">
        <v>6.4199999999999993E-2</v>
      </c>
      <c r="AH366" s="5">
        <v>3.7526049689207377E-2</v>
      </c>
      <c r="AI366" s="5">
        <v>0.14793819310955081</v>
      </c>
      <c r="AJ366" s="5">
        <v>0.31258484060399883</v>
      </c>
      <c r="AK366" s="5">
        <v>0.26701550356223752</v>
      </c>
      <c r="AL366" s="5">
        <f>IFERROR(Table2[[#This Row],[Resultat d''exploitation 2023 (Dhs)]]/Table2[[#This Row],[Charges personnel 2023]], "")</f>
        <v>0.23384498103231985</v>
      </c>
      <c r="AM366" s="5">
        <f>IFERROR(Table2[[#This Row],[Resultat d''exploitation 2022 (Dhs)]]/Table2[[#This Row],[Charges personnel 2022]], "")</f>
        <v>1.2880033191848448</v>
      </c>
      <c r="AN366" s="5">
        <f>IFERROR(Table2[[#This Row],[Resultat d''exploitation 2021 (Dhs)]]/Table2[[#This Row],[Charges personnel 2021]], "")</f>
        <v>3.9247460579972038</v>
      </c>
      <c r="AO366" s="5">
        <f>IFERROR(Table2[[#This Row],[Resultat d''exploitation 2020 (Dhs)]]/Table2[[#This Row],[Charges personnel 2020]], "")</f>
        <v>2.6233997581311628</v>
      </c>
      <c r="AP366" s="5">
        <v>0.1604740436315838</v>
      </c>
      <c r="AQ366" s="5">
        <v>0.1148585495906784</v>
      </c>
      <c r="AR366" s="5">
        <v>7.9644602729663144E-2</v>
      </c>
      <c r="AS366" s="5">
        <v>0.10178223991011261</v>
      </c>
      <c r="AT366">
        <v>1538442000085</v>
      </c>
      <c r="AU366">
        <v>69595</v>
      </c>
      <c r="AV366" t="s">
        <v>92</v>
      </c>
      <c r="AW366" t="s">
        <v>2489</v>
      </c>
      <c r="AX366" t="s">
        <v>2490</v>
      </c>
      <c r="AY366" t="s">
        <v>82</v>
      </c>
      <c r="AZ366">
        <v>600100</v>
      </c>
      <c r="BA366">
        <v>1992</v>
      </c>
      <c r="BB366">
        <v>33</v>
      </c>
      <c r="BC366" t="s">
        <v>865</v>
      </c>
      <c r="BD366" t="s">
        <v>2491</v>
      </c>
      <c r="BE366" t="s">
        <v>107</v>
      </c>
      <c r="BG366" t="s">
        <v>2492</v>
      </c>
      <c r="BH366" t="s">
        <v>127</v>
      </c>
      <c r="BI366" t="s">
        <v>109</v>
      </c>
      <c r="BJ366" s="5">
        <v>-4.6420265066183797E-2</v>
      </c>
      <c r="BL366" s="5">
        <v>-0.50421984750146809</v>
      </c>
      <c r="BN366" s="5">
        <v>0.25284887836480308</v>
      </c>
      <c r="BP366" s="5">
        <v>0.1098593464799211</v>
      </c>
      <c r="BR366" s="5">
        <v>-0.48008526782194888</v>
      </c>
      <c r="BT366" s="5">
        <v>-0.55329460974404532</v>
      </c>
      <c r="BV366" s="5">
        <v>0.16388730362118231</v>
      </c>
    </row>
    <row r="367" spans="1:75" x14ac:dyDescent="0.3">
      <c r="A367" t="s">
        <v>2493</v>
      </c>
      <c r="B367" t="s">
        <v>2493</v>
      </c>
      <c r="C367" t="s">
        <v>2494</v>
      </c>
      <c r="E367" t="s">
        <v>411</v>
      </c>
      <c r="F367" s="4">
        <v>425968134</v>
      </c>
      <c r="G367" s="4">
        <v>318957794</v>
      </c>
      <c r="H367" s="4">
        <v>161216166</v>
      </c>
      <c r="I367" s="4">
        <v>112220636.2244188</v>
      </c>
      <c r="J367" s="5">
        <v>0.33550000000000002</v>
      </c>
      <c r="K367" s="5">
        <v>0.97844795539921237</v>
      </c>
      <c r="L367" s="5">
        <v>0.43659999999999999</v>
      </c>
      <c r="M367" s="4">
        <v>27210763</v>
      </c>
      <c r="N367" s="4">
        <v>19015208</v>
      </c>
      <c r="O367" s="4">
        <v>9967913</v>
      </c>
      <c r="P367" s="4">
        <v>8383442.388561816</v>
      </c>
      <c r="Q367" s="5">
        <v>0.43099999999999999</v>
      </c>
      <c r="R367" s="5">
        <v>0.9076418504053958</v>
      </c>
      <c r="S367" s="5">
        <v>0.189</v>
      </c>
      <c r="T367" s="4">
        <v>30075828</v>
      </c>
      <c r="U367" s="4">
        <v>33941798</v>
      </c>
      <c r="V367" s="4">
        <v>10767161</v>
      </c>
      <c r="W367" s="4">
        <v>5588975.3438878804</v>
      </c>
      <c r="X367" s="5">
        <v>-0.1139</v>
      </c>
      <c r="Y367" s="5">
        <v>2.1523442437611919</v>
      </c>
      <c r="Z367" s="5">
        <v>0.92649999999999999</v>
      </c>
      <c r="AA367" s="4">
        <v>6241331</v>
      </c>
      <c r="AC367" s="4">
        <v>4514036</v>
      </c>
      <c r="AD367" s="4">
        <v>4037238.1718987571</v>
      </c>
      <c r="AG367" s="5">
        <v>0.1181</v>
      </c>
      <c r="AH367" s="5">
        <v>6.387980890608122E-2</v>
      </c>
      <c r="AI367" s="5">
        <v>5.9616690225792072E-2</v>
      </c>
      <c r="AJ367" s="5">
        <v>6.1829487993158197E-2</v>
      </c>
      <c r="AK367" s="5">
        <v>7.4704997856157307E-2</v>
      </c>
      <c r="AL367" s="5">
        <f>IFERROR(Table2[[#This Row],[Resultat d''exploitation 2023 (Dhs)]]/Table2[[#This Row],[Charges personnel 2023]], "")</f>
        <v>4.3597692543465492</v>
      </c>
      <c r="AM367" s="5" t="str">
        <f>IFERROR(Table2[[#This Row],[Resultat d''exploitation 2022 (Dhs)]]/Table2[[#This Row],[Charges personnel 2022]], "")</f>
        <v/>
      </c>
      <c r="AN367" s="5">
        <f>IFERROR(Table2[[#This Row],[Resultat d''exploitation 2021 (Dhs)]]/Table2[[#This Row],[Charges personnel 2021]], "")</f>
        <v>2.2082041436975692</v>
      </c>
      <c r="AO367" s="5">
        <f>IFERROR(Table2[[#This Row],[Resultat d''exploitation 2020 (Dhs)]]/Table2[[#This Row],[Charges personnel 2020]], "")</f>
        <v>2.0765290606124909</v>
      </c>
      <c r="AP367" s="5">
        <v>1.4652107756022889E-2</v>
      </c>
      <c r="AR367" s="5">
        <v>2.7999896734921731E-2</v>
      </c>
      <c r="AS367" s="5">
        <v>3.5975898085491953E-2</v>
      </c>
      <c r="AT367">
        <v>1537657000037</v>
      </c>
      <c r="AU367">
        <v>8687</v>
      </c>
      <c r="AV367" t="s">
        <v>482</v>
      </c>
      <c r="AW367" t="s">
        <v>2495</v>
      </c>
      <c r="AX367" t="s">
        <v>2496</v>
      </c>
      <c r="AY367" t="s">
        <v>122</v>
      </c>
      <c r="AZ367">
        <v>15000000</v>
      </c>
      <c r="BA367">
        <v>1995</v>
      </c>
      <c r="BB367">
        <v>30</v>
      </c>
      <c r="BC367" t="s">
        <v>2497</v>
      </c>
      <c r="BD367" t="s">
        <v>2498</v>
      </c>
      <c r="BE367" t="s">
        <v>11054</v>
      </c>
      <c r="BH367" t="s">
        <v>127</v>
      </c>
      <c r="BI367" t="s">
        <v>178</v>
      </c>
      <c r="BJ367" s="5">
        <v>0.55991689431858083</v>
      </c>
      <c r="BL367" s="5">
        <v>0.48060579612296278</v>
      </c>
      <c r="BN367" s="5">
        <v>0.75238071964393227</v>
      </c>
      <c r="BP367" s="5">
        <v>0.24335865628892489</v>
      </c>
      <c r="BQ367" t="s">
        <v>128</v>
      </c>
      <c r="BR367" s="5">
        <v>-5.0843156122277522E-2</v>
      </c>
      <c r="BT367" s="5">
        <v>0.4489811826692125</v>
      </c>
      <c r="BU367" t="s">
        <v>129</v>
      </c>
      <c r="BV367" s="5">
        <v>-0.25875321982517618</v>
      </c>
    </row>
    <row r="368" spans="1:75" x14ac:dyDescent="0.3">
      <c r="A368" t="s">
        <v>2499</v>
      </c>
      <c r="B368" t="s">
        <v>2499</v>
      </c>
      <c r="C368" t="s">
        <v>2500</v>
      </c>
      <c r="E368" t="s">
        <v>411</v>
      </c>
      <c r="F368" s="4">
        <v>425788592</v>
      </c>
      <c r="H368" s="4">
        <v>293968714</v>
      </c>
      <c r="I368" s="4">
        <v>231927979.48717949</v>
      </c>
      <c r="L368" s="5">
        <v>0.26750000000000002</v>
      </c>
      <c r="M368" s="4">
        <v>15217072</v>
      </c>
      <c r="O368" s="4">
        <v>13204960</v>
      </c>
      <c r="P368" s="4">
        <v>11959931.16565528</v>
      </c>
      <c r="S368" s="5">
        <v>0.1041</v>
      </c>
      <c r="V368" s="4">
        <v>180266029</v>
      </c>
      <c r="W368" s="4">
        <v>134677645.87224501</v>
      </c>
      <c r="Z368" s="5">
        <v>0.33850000000000002</v>
      </c>
      <c r="AA368" s="4">
        <v>7559476</v>
      </c>
      <c r="AC368" s="4">
        <v>5449229</v>
      </c>
      <c r="AD368" s="4">
        <v>3933041.501263082</v>
      </c>
      <c r="AG368" s="5">
        <v>0.38550000000000001</v>
      </c>
      <c r="AH368" s="5">
        <v>3.5738562013892569E-2</v>
      </c>
      <c r="AJ368" s="5">
        <v>4.491961005074846E-2</v>
      </c>
      <c r="AK368" s="5">
        <v>5.1567435684560861E-2</v>
      </c>
      <c r="AL368" s="5">
        <f>IFERROR(Table2[[#This Row],[Resultat d''exploitation 2023 (Dhs)]]/Table2[[#This Row],[Charges personnel 2023]], "")</f>
        <v>2.0129797356324697</v>
      </c>
      <c r="AM368" s="5" t="str">
        <f>IFERROR(Table2[[#This Row],[Resultat d''exploitation 2022 (Dhs)]]/Table2[[#This Row],[Charges personnel 2022]], "")</f>
        <v/>
      </c>
      <c r="AN368" s="5">
        <f>IFERROR(Table2[[#This Row],[Resultat d''exploitation 2021 (Dhs)]]/Table2[[#This Row],[Charges personnel 2021]], "")</f>
        <v>2.4232712554381548</v>
      </c>
      <c r="AO368" s="5">
        <f>IFERROR(Table2[[#This Row],[Resultat d''exploitation 2020 (Dhs)]]/Table2[[#This Row],[Charges personnel 2020]], "")</f>
        <v>3.0408860831533029</v>
      </c>
      <c r="AP368" s="5">
        <v>1.7754059507540779E-2</v>
      </c>
      <c r="AR368" s="5">
        <v>1.853676510623508E-2</v>
      </c>
      <c r="AS368" s="5">
        <v>1.6958029427753849E-2</v>
      </c>
      <c r="AT368">
        <v>1527938000065</v>
      </c>
      <c r="AU368">
        <v>15361</v>
      </c>
      <c r="AV368" t="s">
        <v>218</v>
      </c>
      <c r="AW368" t="s">
        <v>2501</v>
      </c>
      <c r="AX368" t="s">
        <v>2502</v>
      </c>
      <c r="AY368" t="s">
        <v>122</v>
      </c>
      <c r="AZ368">
        <v>5000000</v>
      </c>
      <c r="BA368">
        <v>1999</v>
      </c>
      <c r="BB368">
        <v>26</v>
      </c>
      <c r="BC368" t="s">
        <v>2503</v>
      </c>
      <c r="BD368" t="s">
        <v>2504</v>
      </c>
      <c r="BE368" t="s">
        <v>2505</v>
      </c>
      <c r="BG368" t="s">
        <v>2506</v>
      </c>
      <c r="BH368" t="s">
        <v>138</v>
      </c>
      <c r="BI368" t="s">
        <v>1324</v>
      </c>
      <c r="BJ368" s="5">
        <v>0.35494116805055048</v>
      </c>
      <c r="BK368" t="s">
        <v>139</v>
      </c>
      <c r="BL368" s="5">
        <v>0.1279795022826804</v>
      </c>
      <c r="BM368" t="s">
        <v>140</v>
      </c>
      <c r="BN368" s="5">
        <v>0.33850000000000052</v>
      </c>
      <c r="BO368" t="s">
        <v>295</v>
      </c>
      <c r="BP368" s="5">
        <v>0.38637775630864812</v>
      </c>
      <c r="BQ368" t="s">
        <v>128</v>
      </c>
      <c r="BR368" s="5">
        <v>-0.1675066572037337</v>
      </c>
      <c r="BS368" t="s">
        <v>142</v>
      </c>
      <c r="BT368" s="5">
        <v>-0.1863837275592013</v>
      </c>
      <c r="BU368" t="s">
        <v>129</v>
      </c>
      <c r="BV368" s="5">
        <v>2.3201441508584161E-2</v>
      </c>
      <c r="BW368" t="s">
        <v>143</v>
      </c>
    </row>
    <row r="369" spans="1:75" x14ac:dyDescent="0.3">
      <c r="A369" t="s">
        <v>2507</v>
      </c>
      <c r="B369" t="s">
        <v>2507</v>
      </c>
      <c r="F369" s="4">
        <v>425232557</v>
      </c>
      <c r="H369" s="4">
        <v>339826458</v>
      </c>
      <c r="I369" s="4">
        <v>327196666.66666669</v>
      </c>
      <c r="L369" s="5">
        <v>3.8600000000000002E-2</v>
      </c>
      <c r="M369" s="4">
        <v>12777747</v>
      </c>
      <c r="O369" s="4">
        <v>4827918</v>
      </c>
      <c r="P369" s="4">
        <v>7210152.3297491046</v>
      </c>
      <c r="S369" s="5">
        <v>-0.33040000000000003</v>
      </c>
      <c r="T369" s="4">
        <v>47059453</v>
      </c>
      <c r="V369" s="4">
        <v>32428111</v>
      </c>
      <c r="W369" s="4">
        <v>35175302.093502551</v>
      </c>
      <c r="Z369" s="5">
        <v>-7.8100000000000003E-2</v>
      </c>
      <c r="AA369" s="4">
        <v>16523324</v>
      </c>
      <c r="AC369" s="4">
        <v>16714895</v>
      </c>
      <c r="AD369" s="4">
        <v>14636510.507880909</v>
      </c>
      <c r="AG369" s="5">
        <v>0.14199999999999999</v>
      </c>
      <c r="AH369" s="5">
        <v>3.004884454319898E-2</v>
      </c>
      <c r="AJ369" s="5">
        <v>1.420701033231497E-2</v>
      </c>
      <c r="AK369" s="5">
        <v>2.2036142370284249E-2</v>
      </c>
      <c r="AL369" s="5">
        <f>IFERROR(Table2[[#This Row],[Resultat d''exploitation 2023 (Dhs)]]/Table2[[#This Row],[Charges personnel 2023]], "")</f>
        <v>0.77331576866736984</v>
      </c>
      <c r="AM369" s="5" t="str">
        <f>IFERROR(Table2[[#This Row],[Resultat d''exploitation 2022 (Dhs)]]/Table2[[#This Row],[Charges personnel 2022]], "")</f>
        <v/>
      </c>
      <c r="AN369" s="5">
        <f>IFERROR(Table2[[#This Row],[Resultat d''exploitation 2021 (Dhs)]]/Table2[[#This Row],[Charges personnel 2021]], "")</f>
        <v>0.28883926581650676</v>
      </c>
      <c r="AO369" s="5">
        <f>IFERROR(Table2[[#This Row],[Resultat d''exploitation 2020 (Dhs)]]/Table2[[#This Row],[Charges personnel 2020]], "")</f>
        <v>0.49261416003950237</v>
      </c>
      <c r="AP369" s="5">
        <v>3.8857147055181847E-2</v>
      </c>
      <c r="AR369" s="5">
        <v>4.9186561571377123E-2</v>
      </c>
      <c r="AS369" s="5">
        <v>4.4733067292497597E-2</v>
      </c>
      <c r="BE369" t="s">
        <v>10979</v>
      </c>
      <c r="BH369"/>
      <c r="BJ369" s="5">
        <v>0.1400104140442853</v>
      </c>
      <c r="BK369" t="s">
        <v>139</v>
      </c>
      <c r="BL369" s="5">
        <v>0.33123559777528833</v>
      </c>
      <c r="BM369" t="s">
        <v>140</v>
      </c>
      <c r="BN369" s="5">
        <v>0.1566568107091586</v>
      </c>
      <c r="BO369" t="s">
        <v>141</v>
      </c>
      <c r="BP369" s="5">
        <v>6.2502437397921495E-2</v>
      </c>
      <c r="BQ369" t="s">
        <v>128</v>
      </c>
      <c r="BR369" s="5">
        <v>0.16773985691289889</v>
      </c>
      <c r="BS369" t="s">
        <v>142</v>
      </c>
      <c r="BT369" s="5">
        <v>0.25292474719916602</v>
      </c>
      <c r="BU369" t="s">
        <v>129</v>
      </c>
      <c r="BV369" s="5">
        <v>-6.798883211197837E-2</v>
      </c>
      <c r="BW369" t="s">
        <v>143</v>
      </c>
    </row>
    <row r="370" spans="1:75" x14ac:dyDescent="0.3">
      <c r="A370" t="s">
        <v>2508</v>
      </c>
      <c r="B370" t="s">
        <v>2508</v>
      </c>
      <c r="C370" t="s">
        <v>2509</v>
      </c>
      <c r="E370" t="s">
        <v>411</v>
      </c>
      <c r="F370" s="4">
        <v>424926050</v>
      </c>
      <c r="G370" s="4">
        <v>337510762</v>
      </c>
      <c r="H370" s="4">
        <v>260579108</v>
      </c>
      <c r="I370" s="4">
        <v>236202962.29151559</v>
      </c>
      <c r="J370" s="5">
        <v>0.25900000000000001</v>
      </c>
      <c r="K370" s="5">
        <v>0.29523339223342487</v>
      </c>
      <c r="L370" s="5">
        <v>0.1032</v>
      </c>
      <c r="M370" s="4">
        <v>16630107</v>
      </c>
      <c r="N370" s="4">
        <v>13234208</v>
      </c>
      <c r="O370" s="4">
        <v>10471987</v>
      </c>
      <c r="P370" s="4">
        <v>10939085.970959989</v>
      </c>
      <c r="Q370" s="5">
        <v>0.25659999999999999</v>
      </c>
      <c r="R370" s="5">
        <v>0.2637723862720609</v>
      </c>
      <c r="S370" s="5">
        <v>-4.2700000000000002E-2</v>
      </c>
      <c r="T370" s="4">
        <v>115595521</v>
      </c>
      <c r="U370" s="4">
        <v>108673047</v>
      </c>
      <c r="V370" s="4">
        <v>108077281</v>
      </c>
      <c r="W370" s="4">
        <v>111339529.2057278</v>
      </c>
      <c r="X370" s="5">
        <v>6.3700000000000007E-2</v>
      </c>
      <c r="Y370" s="5">
        <v>5.5124073670949998E-3</v>
      </c>
      <c r="Z370" s="5">
        <v>-2.93E-2</v>
      </c>
      <c r="AA370" s="4">
        <v>13211481</v>
      </c>
      <c r="AB370" s="4">
        <v>11516283</v>
      </c>
      <c r="AC370" s="4">
        <v>10259237</v>
      </c>
      <c r="AD370" s="4">
        <v>10213277.25236436</v>
      </c>
      <c r="AE370" s="5">
        <v>0.1472</v>
      </c>
      <c r="AF370" s="5">
        <v>0.12252821530490041</v>
      </c>
      <c r="AG370" s="5">
        <v>4.4999999999999997E-3</v>
      </c>
      <c r="AH370" s="5">
        <v>3.9136473275761738E-2</v>
      </c>
      <c r="AI370" s="5">
        <v>3.9211217804071087E-2</v>
      </c>
      <c r="AJ370" s="5">
        <v>4.0187362219384057E-2</v>
      </c>
      <c r="AK370" s="5">
        <v>4.6312230231301037E-2</v>
      </c>
      <c r="AL370" s="5">
        <f>IFERROR(Table2[[#This Row],[Resultat d''exploitation 2023 (Dhs)]]/Table2[[#This Row],[Charges personnel 2023]], "")</f>
        <v>1.2587617542650971</v>
      </c>
      <c r="AM370" s="5">
        <f>IFERROR(Table2[[#This Row],[Resultat d''exploitation 2022 (Dhs)]]/Table2[[#This Row],[Charges personnel 2022]], "")</f>
        <v>1.1491735658111215</v>
      </c>
      <c r="AN370" s="5">
        <f>IFERROR(Table2[[#This Row],[Resultat d''exploitation 2021 (Dhs)]]/Table2[[#This Row],[Charges personnel 2021]], "")</f>
        <v>1.0207374096143798</v>
      </c>
      <c r="AO370" s="5">
        <f>IFERROR(Table2[[#This Row],[Resultat d''exploitation 2020 (Dhs)]]/Table2[[#This Row],[Charges personnel 2020]], "")</f>
        <v>1.0710652125327946</v>
      </c>
      <c r="AP370" s="5">
        <v>3.1091247524128021E-2</v>
      </c>
      <c r="AQ370" s="5">
        <v>3.4121231962375168E-2</v>
      </c>
      <c r="AR370" s="5">
        <v>3.9370911500702502E-2</v>
      </c>
      <c r="AS370" s="5">
        <v>4.323941221261822E-2</v>
      </c>
      <c r="AT370">
        <v>35331000058</v>
      </c>
      <c r="AU370">
        <v>85815</v>
      </c>
      <c r="AV370" t="s">
        <v>92</v>
      </c>
      <c r="AW370" t="s">
        <v>2510</v>
      </c>
      <c r="AX370" t="s">
        <v>2511</v>
      </c>
      <c r="AY370" t="s">
        <v>82</v>
      </c>
      <c r="AZ370">
        <v>37000000</v>
      </c>
      <c r="BA370">
        <v>1998</v>
      </c>
      <c r="BB370">
        <v>27</v>
      </c>
      <c r="BC370" t="s">
        <v>2512</v>
      </c>
      <c r="BD370" t="s">
        <v>2513</v>
      </c>
      <c r="BE370" t="s">
        <v>2514</v>
      </c>
      <c r="BF370" t="s">
        <v>2515</v>
      </c>
      <c r="BH370" t="s">
        <v>223</v>
      </c>
      <c r="BI370" t="s">
        <v>89</v>
      </c>
      <c r="BJ370" s="5">
        <v>0.21621215295303631</v>
      </c>
      <c r="BL370" s="5">
        <v>0.14984156237519719</v>
      </c>
      <c r="BN370" s="5">
        <v>1.258279061882717E-2</v>
      </c>
      <c r="BP370" s="5">
        <v>8.9587538611863193E-2</v>
      </c>
      <c r="BR370" s="5">
        <v>-5.4571556793514553E-2</v>
      </c>
      <c r="BT370" s="5">
        <v>5.5299846619113913E-2</v>
      </c>
      <c r="BV370" s="5">
        <v>-0.1041139196263752</v>
      </c>
    </row>
    <row r="371" spans="1:75" x14ac:dyDescent="0.3">
      <c r="A371" t="s">
        <v>2516</v>
      </c>
      <c r="B371" t="s">
        <v>2517</v>
      </c>
      <c r="C371" t="s">
        <v>2518</v>
      </c>
      <c r="E371" t="s">
        <v>411</v>
      </c>
      <c r="F371" s="4">
        <v>424662337</v>
      </c>
      <c r="G371" s="4">
        <v>443882446</v>
      </c>
      <c r="H371" s="4">
        <v>414228810</v>
      </c>
      <c r="I371" s="4">
        <v>369319552.425107</v>
      </c>
      <c r="J371" s="5">
        <v>-4.3299999999999998E-2</v>
      </c>
      <c r="K371" s="5">
        <v>7.1587574992671293E-2</v>
      </c>
      <c r="L371" s="5">
        <v>0.1216</v>
      </c>
      <c r="M371" s="4">
        <v>19795055</v>
      </c>
      <c r="N371" s="4">
        <v>35615428</v>
      </c>
      <c r="O371" s="4">
        <v>26663291</v>
      </c>
      <c r="P371" s="4">
        <v>23654445.528743789</v>
      </c>
      <c r="Q371" s="5">
        <v>-0.44419999999999998</v>
      </c>
      <c r="R371" s="5">
        <v>0.33574763895424609</v>
      </c>
      <c r="S371" s="5">
        <v>0.12720000000000001</v>
      </c>
      <c r="T371" s="4">
        <v>13264206</v>
      </c>
      <c r="U371" s="4">
        <v>14571246</v>
      </c>
      <c r="V371" s="4">
        <v>24686505</v>
      </c>
      <c r="W371" s="4">
        <v>20476530.358327799</v>
      </c>
      <c r="X371" s="5">
        <v>-8.9700000000000002E-2</v>
      </c>
      <c r="Y371" s="5">
        <v>-0.4097485245481286</v>
      </c>
      <c r="Z371" s="5">
        <v>0.2056</v>
      </c>
      <c r="AA371" s="4">
        <v>79518424</v>
      </c>
      <c r="AC371" s="4">
        <v>74696854</v>
      </c>
      <c r="AD371" s="4">
        <v>71631045.262754127</v>
      </c>
      <c r="AG371" s="5">
        <v>4.2799999999999998E-2</v>
      </c>
      <c r="AH371" s="5">
        <v>4.6613634587519347E-2</v>
      </c>
      <c r="AI371" s="5">
        <v>8.0236171357855407E-2</v>
      </c>
      <c r="AJ371" s="5">
        <v>6.4368509278724478E-2</v>
      </c>
      <c r="AK371" s="5">
        <v>6.4048722504451178E-2</v>
      </c>
      <c r="AL371" s="5">
        <f>IFERROR(Table2[[#This Row],[Resultat d''exploitation 2023 (Dhs)]]/Table2[[#This Row],[Charges personnel 2023]], "")</f>
        <v>0.24893671182416793</v>
      </c>
      <c r="AM371" s="5" t="str">
        <f>IFERROR(Table2[[#This Row],[Resultat d''exploitation 2022 (Dhs)]]/Table2[[#This Row],[Charges personnel 2022]], "")</f>
        <v/>
      </c>
      <c r="AN371" s="5">
        <f>IFERROR(Table2[[#This Row],[Resultat d''exploitation 2021 (Dhs)]]/Table2[[#This Row],[Charges personnel 2021]], "")</f>
        <v>0.35695333300114623</v>
      </c>
      <c r="AO371" s="5">
        <f>IFERROR(Table2[[#This Row],[Resultat d''exploitation 2020 (Dhs)]]/Table2[[#This Row],[Charges personnel 2020]], "")</f>
        <v>0.3302261671873627</v>
      </c>
      <c r="AP371" s="5">
        <v>0.18725094521391469</v>
      </c>
      <c r="AR371" s="5">
        <v>0.18032751995207669</v>
      </c>
      <c r="AS371" s="5">
        <v>0.19395411045094871</v>
      </c>
      <c r="AT371">
        <v>1537273000026</v>
      </c>
      <c r="AU371">
        <v>32369</v>
      </c>
      <c r="AV371" t="s">
        <v>92</v>
      </c>
      <c r="AW371" t="s">
        <v>2519</v>
      </c>
      <c r="AX371" t="s">
        <v>2520</v>
      </c>
      <c r="AY371" t="s">
        <v>82</v>
      </c>
      <c r="AZ371">
        <v>60000000</v>
      </c>
      <c r="BA371">
        <v>1970</v>
      </c>
      <c r="BB371">
        <v>55</v>
      </c>
      <c r="BC371" t="s">
        <v>2521</v>
      </c>
      <c r="BD371" t="s">
        <v>2522</v>
      </c>
      <c r="BE371" t="s">
        <v>11055</v>
      </c>
      <c r="BH371" t="s">
        <v>223</v>
      </c>
      <c r="BI371" t="s">
        <v>571</v>
      </c>
      <c r="BJ371" s="5">
        <v>4.7644204762341318E-2</v>
      </c>
      <c r="BL371" s="5">
        <v>-5.7644766581422043E-2</v>
      </c>
      <c r="BN371" s="5">
        <v>-0.13474995710931509</v>
      </c>
      <c r="BP371" s="5">
        <v>5.3618136456183851E-2</v>
      </c>
      <c r="BQ371" t="s">
        <v>128</v>
      </c>
      <c r="BR371" s="5">
        <v>-0.100500695622755</v>
      </c>
      <c r="BT371" s="5">
        <v>-0.13176211431771051</v>
      </c>
      <c r="BU371" t="s">
        <v>129</v>
      </c>
      <c r="BV371" s="5">
        <v>-1.1655514284630519E-2</v>
      </c>
    </row>
    <row r="372" spans="1:75" x14ac:dyDescent="0.3">
      <c r="A372" t="s">
        <v>2523</v>
      </c>
      <c r="B372" t="s">
        <v>2523</v>
      </c>
      <c r="C372" t="s">
        <v>2524</v>
      </c>
      <c r="E372" t="s">
        <v>411</v>
      </c>
      <c r="F372" s="4">
        <v>423206057</v>
      </c>
      <c r="G372" s="4">
        <v>408578931</v>
      </c>
      <c r="H372" s="4">
        <v>399133129</v>
      </c>
      <c r="I372" s="4">
        <v>376008600.09420627</v>
      </c>
      <c r="J372" s="5">
        <v>3.5799999999999998E-2</v>
      </c>
      <c r="K372" s="5">
        <v>2.3665792974052999E-2</v>
      </c>
      <c r="L372" s="5">
        <v>6.1499999999999999E-2</v>
      </c>
      <c r="M372" s="4">
        <v>6494210</v>
      </c>
      <c r="N372" s="4">
        <v>9244427</v>
      </c>
      <c r="O372" s="4">
        <v>9823170</v>
      </c>
      <c r="P372" s="4">
        <v>10262400.7521939</v>
      </c>
      <c r="Q372" s="5">
        <v>-0.29749999999999999</v>
      </c>
      <c r="R372" s="5">
        <v>-5.8916113637451001E-2</v>
      </c>
      <c r="S372" s="5">
        <v>-4.2799999999999998E-2</v>
      </c>
      <c r="T372" s="4">
        <v>89788231</v>
      </c>
      <c r="U372" s="4">
        <v>53429473</v>
      </c>
      <c r="V372" s="4">
        <v>12151545</v>
      </c>
      <c r="W372" s="4">
        <v>8626682.5216527041</v>
      </c>
      <c r="X372" s="5">
        <v>0.68049999999999999</v>
      </c>
      <c r="Y372" s="5">
        <v>3.396928374128557</v>
      </c>
      <c r="Z372" s="5">
        <v>0.40860000000000002</v>
      </c>
      <c r="AA372" s="4">
        <v>5618134</v>
      </c>
      <c r="AB372" s="4">
        <v>6150119</v>
      </c>
      <c r="AC372" s="4">
        <v>6869224</v>
      </c>
      <c r="AD372" s="4">
        <v>6990153.6582883894</v>
      </c>
      <c r="AE372" s="5">
        <v>-8.6500000000000007E-2</v>
      </c>
      <c r="AF372" s="5">
        <v>-0.1046850415709256</v>
      </c>
      <c r="AG372" s="5">
        <v>-1.7299999999999999E-2</v>
      </c>
      <c r="AH372" s="5">
        <v>1.5345267140162881E-2</v>
      </c>
      <c r="AI372" s="5">
        <v>2.2625804461757722E-2</v>
      </c>
      <c r="AJ372" s="5">
        <v>2.4611261973194909E-2</v>
      </c>
      <c r="AK372" s="5">
        <v>2.7292994760286671E-2</v>
      </c>
      <c r="AL372" s="5">
        <f>IFERROR(Table2[[#This Row],[Resultat d''exploitation 2023 (Dhs)]]/Table2[[#This Row],[Charges personnel 2023]], "")</f>
        <v>1.1559371848375279</v>
      </c>
      <c r="AM372" s="5">
        <f>IFERROR(Table2[[#This Row],[Resultat d''exploitation 2022 (Dhs)]]/Table2[[#This Row],[Charges personnel 2022]], "")</f>
        <v>1.5031297768384644</v>
      </c>
      <c r="AN372" s="5">
        <f>IFERROR(Table2[[#This Row],[Resultat d''exploitation 2021 (Dhs)]]/Table2[[#This Row],[Charges personnel 2021]], "")</f>
        <v>1.4300261572486208</v>
      </c>
      <c r="AO372" s="5">
        <f>IFERROR(Table2[[#This Row],[Resultat d''exploitation 2020 (Dhs)]]/Table2[[#This Row],[Charges personnel 2020]], "")</f>
        <v>1.4681223409195776</v>
      </c>
      <c r="AP372" s="5">
        <v>1.3275173894781949E-2</v>
      </c>
      <c r="AQ372" s="5">
        <v>1.505246240903205E-2</v>
      </c>
      <c r="AR372" s="5">
        <v>1.7210357900408708E-2</v>
      </c>
      <c r="AS372" s="5">
        <v>1.8590408986754708E-2</v>
      </c>
      <c r="AT372">
        <v>1527613000013</v>
      </c>
      <c r="AU372">
        <v>28583</v>
      </c>
      <c r="AV372" t="s">
        <v>92</v>
      </c>
      <c r="AW372" t="s">
        <v>2525</v>
      </c>
      <c r="AX372" t="s">
        <v>2526</v>
      </c>
      <c r="AY372" t="s">
        <v>82</v>
      </c>
      <c r="AZ372">
        <v>147500000</v>
      </c>
      <c r="BA372">
        <v>1962</v>
      </c>
      <c r="BB372">
        <v>63</v>
      </c>
      <c r="BC372" t="s">
        <v>2527</v>
      </c>
      <c r="BD372" t="s">
        <v>2528</v>
      </c>
      <c r="BE372" t="s">
        <v>2529</v>
      </c>
      <c r="BG372" t="s">
        <v>2530</v>
      </c>
      <c r="BH372" t="s">
        <v>223</v>
      </c>
      <c r="BI372" t="s">
        <v>602</v>
      </c>
      <c r="BJ372" s="5">
        <v>4.0202832826882862E-2</v>
      </c>
      <c r="BL372" s="5">
        <v>-0.14146279671992351</v>
      </c>
      <c r="BN372" s="5">
        <v>1.183359247476788</v>
      </c>
      <c r="BP372" s="5">
        <v>-7.0245140419212593E-2</v>
      </c>
      <c r="BR372" s="5">
        <v>-0.17464442877271061</v>
      </c>
      <c r="BT372" s="5">
        <v>-7.6598315746176149E-2</v>
      </c>
      <c r="BV372" s="5">
        <v>-0.10617926596675301</v>
      </c>
    </row>
    <row r="373" spans="1:75" x14ac:dyDescent="0.3">
      <c r="A373" t="s">
        <v>2531</v>
      </c>
      <c r="B373" t="s">
        <v>2531</v>
      </c>
      <c r="C373" t="s">
        <v>2532</v>
      </c>
      <c r="E373" t="s">
        <v>411</v>
      </c>
      <c r="F373" s="4">
        <v>423158810</v>
      </c>
      <c r="G373" s="4">
        <v>483610068</v>
      </c>
      <c r="H373" s="4">
        <v>352645904</v>
      </c>
      <c r="I373" s="4">
        <v>254746734.08943149</v>
      </c>
      <c r="J373" s="5">
        <v>-0.125</v>
      </c>
      <c r="K373" s="5">
        <v>0.37137582633031241</v>
      </c>
      <c r="L373" s="5">
        <v>0.38429999999999997</v>
      </c>
      <c r="M373" s="4">
        <v>12269964</v>
      </c>
      <c r="N373" s="4">
        <v>36237341</v>
      </c>
      <c r="O373" s="4">
        <v>27351974</v>
      </c>
      <c r="P373" s="4">
        <v>16653661.71456405</v>
      </c>
      <c r="Q373" s="5">
        <v>-0.66139999999999999</v>
      </c>
      <c r="R373" s="5">
        <v>0.32485286071125979</v>
      </c>
      <c r="S373" s="5">
        <v>0.64239999999999997</v>
      </c>
      <c r="T373" s="4">
        <v>102957899</v>
      </c>
      <c r="U373" s="4">
        <v>91518132</v>
      </c>
      <c r="V373" s="4">
        <v>21673912</v>
      </c>
      <c r="W373" s="4">
        <v>33556141.817618832</v>
      </c>
      <c r="X373" s="5">
        <v>0.125</v>
      </c>
      <c r="Y373" s="5">
        <v>3.2225017800201461</v>
      </c>
      <c r="Z373" s="5">
        <v>-0.35410000000000003</v>
      </c>
      <c r="AA373" s="4">
        <v>20771375</v>
      </c>
      <c r="AB373" s="4">
        <v>21171516</v>
      </c>
      <c r="AC373" s="4">
        <v>19896643</v>
      </c>
      <c r="AD373" s="4">
        <v>18270562.90174472</v>
      </c>
      <c r="AE373" s="5">
        <v>-1.89E-2</v>
      </c>
      <c r="AF373" s="5">
        <v>6.4074778845858577E-2</v>
      </c>
      <c r="AG373" s="5">
        <v>8.8999999999999996E-2</v>
      </c>
      <c r="AH373" s="5">
        <v>2.8996120865355489E-2</v>
      </c>
      <c r="AI373" s="5">
        <v>7.4930906938852238E-2</v>
      </c>
      <c r="AJ373" s="5">
        <v>7.756214857382833E-2</v>
      </c>
      <c r="AK373" s="5">
        <v>6.5373406156082878E-2</v>
      </c>
      <c r="AL373" s="5">
        <f>IFERROR(Table2[[#This Row],[Resultat d''exploitation 2023 (Dhs)]]/Table2[[#This Row],[Charges personnel 2023]], "")</f>
        <v>0.59071505858422946</v>
      </c>
      <c r="AM373" s="5">
        <f>IFERROR(Table2[[#This Row],[Resultat d''exploitation 2022 (Dhs)]]/Table2[[#This Row],[Charges personnel 2022]], "")</f>
        <v>1.7116082287163565</v>
      </c>
      <c r="AN373" s="5">
        <f>IFERROR(Table2[[#This Row],[Resultat d''exploitation 2021 (Dhs)]]/Table2[[#This Row],[Charges personnel 2021]], "")</f>
        <v>1.3747029586850406</v>
      </c>
      <c r="AO373" s="5">
        <f>IFERROR(Table2[[#This Row],[Resultat d''exploitation 2020 (Dhs)]]/Table2[[#This Row],[Charges personnel 2020]], "")</f>
        <v>0.91150238797370242</v>
      </c>
      <c r="AP373" s="5">
        <v>4.9086476540568767E-2</v>
      </c>
      <c r="AQ373" s="5">
        <v>4.3778071220800137E-2</v>
      </c>
      <c r="AR373" s="5">
        <v>5.6421023962892808E-2</v>
      </c>
      <c r="AS373" s="5">
        <v>7.1720499055860906E-2</v>
      </c>
      <c r="AT373">
        <v>1524808000088</v>
      </c>
      <c r="AU373">
        <v>58051</v>
      </c>
      <c r="AV373" t="s">
        <v>92</v>
      </c>
      <c r="AW373" t="s">
        <v>2533</v>
      </c>
      <c r="AX373" t="s">
        <v>2534</v>
      </c>
      <c r="AY373" t="s">
        <v>82</v>
      </c>
      <c r="AZ373">
        <v>12000000</v>
      </c>
      <c r="BA373">
        <v>1990</v>
      </c>
      <c r="BB373">
        <v>35</v>
      </c>
      <c r="BC373" t="s">
        <v>2535</v>
      </c>
      <c r="BD373" t="s">
        <v>2536</v>
      </c>
      <c r="BE373" t="s">
        <v>11056</v>
      </c>
      <c r="BH373" t="s">
        <v>86</v>
      </c>
      <c r="BI373" t="s">
        <v>331</v>
      </c>
      <c r="BJ373" s="5">
        <v>0.18430870295688001</v>
      </c>
      <c r="BL373" s="5">
        <v>-9.6812642263963133E-2</v>
      </c>
      <c r="BN373" s="5">
        <v>0.45310127378375681</v>
      </c>
      <c r="BP373" s="5">
        <v>4.3688999924438983E-2</v>
      </c>
      <c r="BR373" s="5">
        <v>-0.23737167895411351</v>
      </c>
      <c r="BT373" s="5">
        <v>-0.13462021943181751</v>
      </c>
      <c r="BV373" s="5">
        <v>-0.11873568325669979</v>
      </c>
    </row>
    <row r="374" spans="1:75" x14ac:dyDescent="0.3">
      <c r="A374" t="s">
        <v>2537</v>
      </c>
      <c r="B374" t="s">
        <v>2537</v>
      </c>
      <c r="G374" s="4">
        <v>422363928</v>
      </c>
      <c r="H374" s="4">
        <v>451157553</v>
      </c>
      <c r="K374" s="5">
        <v>-6.3821662318485003E-2</v>
      </c>
      <c r="N374" s="4">
        <v>5955753</v>
      </c>
      <c r="O374" s="4">
        <v>6085931</v>
      </c>
      <c r="R374" s="5">
        <v>-2.13899894691543E-2</v>
      </c>
      <c r="V374" s="4">
        <v>17431577</v>
      </c>
      <c r="AB374" s="4">
        <v>174370</v>
      </c>
      <c r="AC374" s="4">
        <v>201009</v>
      </c>
      <c r="AE374" s="5">
        <v>-0.13250000000000001</v>
      </c>
      <c r="AF374" s="5">
        <v>-0.1325264042903552</v>
      </c>
      <c r="AI374" s="5">
        <v>1.41009982272918E-2</v>
      </c>
      <c r="AJ374" s="5">
        <v>1.348959129583718E-2</v>
      </c>
      <c r="AL374" s="5" t="str">
        <f>IFERROR(Table2[[#This Row],[Resultat d''exploitation 2023 (Dhs)]]/Table2[[#This Row],[Charges personnel 2023]], "")</f>
        <v/>
      </c>
      <c r="AM374" s="5">
        <f>IFERROR(Table2[[#This Row],[Resultat d''exploitation 2022 (Dhs)]]/Table2[[#This Row],[Charges personnel 2022]], "")</f>
        <v>34.155835292768252</v>
      </c>
      <c r="AN374" s="5">
        <f>IFERROR(Table2[[#This Row],[Resultat d''exploitation 2021 (Dhs)]]/Table2[[#This Row],[Charges personnel 2021]], "")</f>
        <v>30.276907999144317</v>
      </c>
      <c r="AO374" s="5" t="str">
        <f>IFERROR(Table2[[#This Row],[Resultat d''exploitation 2020 (Dhs)]]/Table2[[#This Row],[Charges personnel 2020]], "")</f>
        <v/>
      </c>
      <c r="AQ374" s="5">
        <v>4.1284302100722962E-4</v>
      </c>
      <c r="AR374" s="5">
        <v>4.4554058479876542E-4</v>
      </c>
      <c r="BE374" t="s">
        <v>10979</v>
      </c>
      <c r="BH374"/>
      <c r="BJ374" s="5">
        <v>-6.3821662318484962E-2</v>
      </c>
      <c r="BK374" t="s">
        <v>111</v>
      </c>
      <c r="BL374" s="5">
        <v>-2.138998946915438E-2</v>
      </c>
      <c r="BM374" t="s">
        <v>112</v>
      </c>
      <c r="BO374" t="s">
        <v>389</v>
      </c>
      <c r="BP374" s="5">
        <v>-0.13252640429035509</v>
      </c>
      <c r="BQ374" t="s">
        <v>114</v>
      </c>
      <c r="BR374" s="5">
        <v>4.5324348087795403E-2</v>
      </c>
      <c r="BS374" t="s">
        <v>115</v>
      </c>
      <c r="BT374" s="5">
        <v>0.12811504047023431</v>
      </c>
      <c r="BU374" t="s">
        <v>116</v>
      </c>
      <c r="BV374" s="5">
        <v>-7.3388519266553875E-2</v>
      </c>
      <c r="BW374" t="s">
        <v>117</v>
      </c>
    </row>
    <row r="375" spans="1:75" x14ac:dyDescent="0.3">
      <c r="A375" t="s">
        <v>2538</v>
      </c>
      <c r="C375" t="s">
        <v>2539</v>
      </c>
      <c r="E375" t="s">
        <v>411</v>
      </c>
      <c r="F375" s="4">
        <v>421229764</v>
      </c>
      <c r="G375" s="4">
        <v>352287165</v>
      </c>
      <c r="J375" s="5">
        <v>0.19570000000000001</v>
      </c>
      <c r="M375" s="4">
        <v>15819670</v>
      </c>
      <c r="N375" s="4">
        <v>17976897</v>
      </c>
      <c r="Q375" s="5">
        <v>-0.12</v>
      </c>
      <c r="T375" s="4">
        <v>78472831</v>
      </c>
      <c r="U375" s="4">
        <v>108402860</v>
      </c>
      <c r="X375" s="5">
        <v>-0.27610000000000001</v>
      </c>
      <c r="AA375" s="4">
        <v>23932002</v>
      </c>
      <c r="AB375" s="4">
        <v>20214546</v>
      </c>
      <c r="AE375" s="5">
        <v>0.18390000000000001</v>
      </c>
      <c r="AH375" s="5">
        <v>3.7555916870109868E-2</v>
      </c>
      <c r="AI375" s="5">
        <v>5.1029100080895652E-2</v>
      </c>
      <c r="AL375" s="5">
        <f>IFERROR(Table2[[#This Row],[Resultat d''exploitation 2023 (Dhs)]]/Table2[[#This Row],[Charges personnel 2023]], "")</f>
        <v>0.66102576792363632</v>
      </c>
      <c r="AM375" s="5">
        <f>IFERROR(Table2[[#This Row],[Resultat d''exploitation 2022 (Dhs)]]/Table2[[#This Row],[Charges personnel 2022]], "")</f>
        <v>0.88930500838356696</v>
      </c>
      <c r="AN375" s="5" t="str">
        <f>IFERROR(Table2[[#This Row],[Resultat d''exploitation 2021 (Dhs)]]/Table2[[#This Row],[Charges personnel 2021]], "")</f>
        <v/>
      </c>
      <c r="AO375" s="5" t="str">
        <f>IFERROR(Table2[[#This Row],[Resultat d''exploitation 2020 (Dhs)]]/Table2[[#This Row],[Charges personnel 2020]], "")</f>
        <v/>
      </c>
      <c r="AP375" s="5">
        <v>5.6814603442884908E-2</v>
      </c>
      <c r="AQ375" s="5">
        <v>5.7380875627416061E-2</v>
      </c>
      <c r="AT375">
        <v>1527583000047</v>
      </c>
      <c r="AU375">
        <v>32257</v>
      </c>
      <c r="AV375" t="s">
        <v>92</v>
      </c>
      <c r="AW375" t="s">
        <v>2540</v>
      </c>
      <c r="AX375" t="s">
        <v>2541</v>
      </c>
      <c r="AY375" t="s">
        <v>82</v>
      </c>
      <c r="AZ375">
        <v>14000000</v>
      </c>
      <c r="BA375">
        <v>1974</v>
      </c>
      <c r="BB375">
        <v>51</v>
      </c>
      <c r="BC375" t="s">
        <v>2542</v>
      </c>
      <c r="BD375" t="s">
        <v>2543</v>
      </c>
      <c r="BE375" t="s">
        <v>2544</v>
      </c>
      <c r="BH375" t="s">
        <v>127</v>
      </c>
      <c r="BI375" t="s">
        <v>195</v>
      </c>
      <c r="BJ375" s="5">
        <v>0.19570000229784121</v>
      </c>
      <c r="BK375" t="s">
        <v>209</v>
      </c>
      <c r="BL375" s="5">
        <v>-0.1199999643987503</v>
      </c>
      <c r="BM375" t="s">
        <v>210</v>
      </c>
      <c r="BN375" s="5">
        <v>-0.27609999404074759</v>
      </c>
      <c r="BO375" t="s">
        <v>211</v>
      </c>
      <c r="BP375" s="5">
        <v>0.18390004900431589</v>
      </c>
      <c r="BQ375" t="s">
        <v>405</v>
      </c>
      <c r="BR375" s="5">
        <v>-0.2640294104624018</v>
      </c>
      <c r="BS375" t="s">
        <v>213</v>
      </c>
      <c r="BT375" s="5">
        <v>-0.25669397822785162</v>
      </c>
      <c r="BU375" t="s">
        <v>406</v>
      </c>
      <c r="BV375" s="5">
        <v>-9.8686570802448692E-3</v>
      </c>
      <c r="BW375" t="s">
        <v>407</v>
      </c>
    </row>
    <row r="376" spans="1:75" x14ac:dyDescent="0.3">
      <c r="A376" t="s">
        <v>2545</v>
      </c>
      <c r="B376" t="s">
        <v>2545</v>
      </c>
      <c r="C376" t="s">
        <v>2546</v>
      </c>
      <c r="E376" t="s">
        <v>78</v>
      </c>
      <c r="F376" s="4">
        <v>420969743</v>
      </c>
      <c r="G376" s="4">
        <v>563320946</v>
      </c>
      <c r="H376" s="4">
        <v>619653412</v>
      </c>
      <c r="I376" s="4">
        <v>233831476.2264151</v>
      </c>
      <c r="J376" s="5">
        <v>-0.25269999999999998</v>
      </c>
      <c r="K376" s="5">
        <v>-9.0909635788465504E-2</v>
      </c>
      <c r="L376" s="5">
        <v>1.65</v>
      </c>
      <c r="M376" s="4">
        <v>17582938</v>
      </c>
      <c r="N376" s="4">
        <v>12735722</v>
      </c>
      <c r="O376" s="4">
        <v>21820914</v>
      </c>
      <c r="P376" s="4">
        <v>14603743.80939633</v>
      </c>
      <c r="Q376" s="5">
        <v>0.38059999999999999</v>
      </c>
      <c r="R376" s="5">
        <v>-0.41635249559207282</v>
      </c>
      <c r="S376" s="5">
        <v>0.49419999999999997</v>
      </c>
      <c r="T376" s="4">
        <v>396821472</v>
      </c>
      <c r="U376" s="4">
        <v>334306210</v>
      </c>
      <c r="V376" s="4">
        <v>69235360</v>
      </c>
      <c r="W376" s="4">
        <v>13684770.62044156</v>
      </c>
      <c r="X376" s="5">
        <v>0.187</v>
      </c>
      <c r="Y376" s="5">
        <v>3.8285472914418301</v>
      </c>
      <c r="Z376" s="5">
        <v>4.0593000000000004</v>
      </c>
      <c r="AA376" s="4">
        <v>63254363</v>
      </c>
      <c r="AB376" s="4">
        <v>66471587</v>
      </c>
      <c r="AC376" s="4">
        <v>13112649</v>
      </c>
      <c r="AD376" s="4">
        <v>12827870.27978869</v>
      </c>
      <c r="AE376" s="5">
        <v>-4.8399999999999999E-2</v>
      </c>
      <c r="AF376" s="5">
        <v>4.0692721966400534</v>
      </c>
      <c r="AG376" s="5">
        <v>2.2200000000000001E-2</v>
      </c>
      <c r="AH376" s="5">
        <v>4.1767700155115432E-2</v>
      </c>
      <c r="AI376" s="5">
        <v>2.260828767407488E-2</v>
      </c>
      <c r="AJ376" s="5">
        <v>3.5214708056832258E-2</v>
      </c>
      <c r="AK376" s="5">
        <v>6.2454140242675329E-2</v>
      </c>
      <c r="AL376" s="5">
        <f>IFERROR(Table2[[#This Row],[Resultat d''exploitation 2023 (Dhs)]]/Table2[[#This Row],[Charges personnel 2023]], "")</f>
        <v>0.27797194005415882</v>
      </c>
      <c r="AM376" s="5">
        <f>IFERROR(Table2[[#This Row],[Resultat d''exploitation 2022 (Dhs)]]/Table2[[#This Row],[Charges personnel 2022]], "")</f>
        <v>0.19159647865786625</v>
      </c>
      <c r="AN376" s="5">
        <f>IFERROR(Table2[[#This Row],[Resultat d''exploitation 2021 (Dhs)]]/Table2[[#This Row],[Charges personnel 2021]], "")</f>
        <v>1.6641118053262922</v>
      </c>
      <c r="AO376" s="5">
        <f>IFERROR(Table2[[#This Row],[Resultat d''exploitation 2020 (Dhs)]]/Table2[[#This Row],[Charges personnel 2020]], "")</f>
        <v>1.1384386878627599</v>
      </c>
      <c r="AP376" s="5">
        <v>0.15025869210747531</v>
      </c>
      <c r="AQ376" s="5">
        <v>0.11799949473208481</v>
      </c>
      <c r="AR376" s="5">
        <v>2.116126329019552E-2</v>
      </c>
      <c r="AS376" s="5">
        <v>5.4859467539638163E-2</v>
      </c>
      <c r="AT376">
        <v>1514077000086</v>
      </c>
      <c r="AU376">
        <v>35535</v>
      </c>
      <c r="AV376" t="s">
        <v>92</v>
      </c>
      <c r="AW376" t="s">
        <v>2547</v>
      </c>
      <c r="AX376" t="s">
        <v>2548</v>
      </c>
      <c r="AY376" t="s">
        <v>82</v>
      </c>
      <c r="AZ376">
        <v>300000000</v>
      </c>
      <c r="BA376">
        <v>1977</v>
      </c>
      <c r="BB376">
        <v>48</v>
      </c>
      <c r="BC376" t="s">
        <v>2549</v>
      </c>
      <c r="BD376" t="s">
        <v>2550</v>
      </c>
      <c r="BE376" t="s">
        <v>1792</v>
      </c>
      <c r="BH376" t="s">
        <v>153</v>
      </c>
      <c r="BI376" t="s">
        <v>98</v>
      </c>
      <c r="BJ376" s="5">
        <v>0.21651080385943189</v>
      </c>
      <c r="BL376" s="5">
        <v>6.3838605612671184E-2</v>
      </c>
      <c r="BN376" s="5">
        <v>2.0722216630642039</v>
      </c>
      <c r="BP376" s="5">
        <v>0.70207480199260419</v>
      </c>
      <c r="BR376" s="5">
        <v>-0.12550007592402959</v>
      </c>
      <c r="BT376" s="5">
        <v>-0.37497540979559513</v>
      </c>
      <c r="BV376" s="5">
        <v>0.39914483010976948</v>
      </c>
    </row>
    <row r="377" spans="1:75" x14ac:dyDescent="0.3">
      <c r="A377" t="s">
        <v>2551</v>
      </c>
      <c r="B377" t="s">
        <v>2551</v>
      </c>
      <c r="C377" t="s">
        <v>2552</v>
      </c>
      <c r="E377" t="s">
        <v>411</v>
      </c>
      <c r="F377" s="4">
        <v>419795824</v>
      </c>
      <c r="G377" s="4">
        <v>415105135</v>
      </c>
      <c r="H377" s="4">
        <v>389093043</v>
      </c>
      <c r="I377" s="4">
        <v>318928723.77049178</v>
      </c>
      <c r="J377" s="5">
        <v>1.1299999999999999E-2</v>
      </c>
      <c r="K377" s="5">
        <v>6.6853140830893706E-2</v>
      </c>
      <c r="L377" s="5">
        <v>0.22</v>
      </c>
      <c r="M377" s="4">
        <v>15219794</v>
      </c>
      <c r="O377" s="4">
        <v>6615719</v>
      </c>
      <c r="P377" s="4">
        <v>11303124.893217159</v>
      </c>
      <c r="S377" s="5">
        <v>-0.41470000000000001</v>
      </c>
      <c r="T377" s="4">
        <v>54443422</v>
      </c>
      <c r="U377" s="4">
        <v>68915724</v>
      </c>
      <c r="V377" s="4">
        <v>120177343</v>
      </c>
      <c r="W377" s="4">
        <v>97872255.884029642</v>
      </c>
      <c r="X377" s="5">
        <v>-0.21</v>
      </c>
      <c r="Y377" s="5">
        <v>-0.42654977818905521</v>
      </c>
      <c r="Z377" s="5">
        <v>0.22789999999999999</v>
      </c>
      <c r="AA377" s="4">
        <v>18880405</v>
      </c>
      <c r="AB377" s="4">
        <v>18398367</v>
      </c>
      <c r="AC377" s="4">
        <v>30073752</v>
      </c>
      <c r="AD377" s="4">
        <v>30001747.80526736</v>
      </c>
      <c r="AE377" s="5">
        <v>2.6200000000000001E-2</v>
      </c>
      <c r="AF377" s="5">
        <v>-0.38822508744502521</v>
      </c>
      <c r="AG377" s="5">
        <v>2.3999999999999998E-3</v>
      </c>
      <c r="AH377" s="5">
        <v>3.6255229637539223E-2</v>
      </c>
      <c r="AI377" s="5">
        <v>0</v>
      </c>
      <c r="AJ377" s="5">
        <v>1.7002922871586789E-2</v>
      </c>
      <c r="AK377" s="5">
        <v>3.5440912187486573E-2</v>
      </c>
      <c r="AL377" s="5">
        <f>IFERROR(Table2[[#This Row],[Resultat d''exploitation 2023 (Dhs)]]/Table2[[#This Row],[Charges personnel 2023]], "")</f>
        <v>0.80611586456964246</v>
      </c>
      <c r="AM377" s="5">
        <f>IFERROR(Table2[[#This Row],[Resultat d''exploitation 2022 (Dhs)]]/Table2[[#This Row],[Charges personnel 2022]], "")</f>
        <v>0</v>
      </c>
      <c r="AN377" s="5">
        <f>IFERROR(Table2[[#This Row],[Resultat d''exploitation 2021 (Dhs)]]/Table2[[#This Row],[Charges personnel 2021]], "")</f>
        <v>0.2199831600659605</v>
      </c>
      <c r="AO377" s="5">
        <f>IFERROR(Table2[[#This Row],[Resultat d''exploitation 2020 (Dhs)]]/Table2[[#This Row],[Charges personnel 2020]], "")</f>
        <v>0.37674888031798892</v>
      </c>
      <c r="AP377" s="5">
        <v>4.4975209186454423E-2</v>
      </c>
      <c r="AQ377" s="5">
        <v>4.4322185992712433E-2</v>
      </c>
      <c r="AR377" s="5">
        <v>7.7291929375360224E-2</v>
      </c>
      <c r="AS377" s="5">
        <v>9.4070384914145544E-2</v>
      </c>
      <c r="AT377">
        <v>83741000063</v>
      </c>
      <c r="AU377">
        <v>31793</v>
      </c>
      <c r="AV377" t="s">
        <v>92</v>
      </c>
      <c r="AW377" t="s">
        <v>2553</v>
      </c>
      <c r="AX377" t="s">
        <v>2554</v>
      </c>
      <c r="AY377" t="s">
        <v>82</v>
      </c>
      <c r="AZ377">
        <v>40000000</v>
      </c>
      <c r="BA377">
        <v>1973</v>
      </c>
      <c r="BB377">
        <v>52</v>
      </c>
      <c r="BC377" t="s">
        <v>2555</v>
      </c>
      <c r="BD377" t="s">
        <v>2556</v>
      </c>
      <c r="BE377" t="s">
        <v>11057</v>
      </c>
      <c r="BF377" t="s">
        <v>2557</v>
      </c>
      <c r="BH377" t="s">
        <v>127</v>
      </c>
      <c r="BI377" t="s">
        <v>98</v>
      </c>
      <c r="BJ377" s="5">
        <v>9.5926662810887242E-2</v>
      </c>
      <c r="BL377" s="5">
        <v>0.16039306331082209</v>
      </c>
      <c r="BM377" t="s">
        <v>140</v>
      </c>
      <c r="BN377" s="5">
        <v>-0.17757695332315279</v>
      </c>
      <c r="BP377" s="5">
        <v>-0.14305111773387921</v>
      </c>
      <c r="BR377" s="5">
        <v>7.6009995193280222E-3</v>
      </c>
      <c r="BT377" s="5">
        <v>0.28859121436511842</v>
      </c>
      <c r="BV377" s="5">
        <v>-0.2180600113622789</v>
      </c>
    </row>
    <row r="378" spans="1:75" x14ac:dyDescent="0.3">
      <c r="A378" t="s">
        <v>2558</v>
      </c>
      <c r="C378" t="s">
        <v>2559</v>
      </c>
      <c r="E378" t="s">
        <v>411</v>
      </c>
      <c r="F378" s="4">
        <v>418425253</v>
      </c>
      <c r="M378" s="4">
        <v>60030966</v>
      </c>
      <c r="T378" s="4">
        <v>1068310159</v>
      </c>
      <c r="AA378" s="4">
        <v>1583146</v>
      </c>
      <c r="AH378" s="5">
        <v>0.1434687929793759</v>
      </c>
      <c r="AL378" s="5">
        <f>IFERROR(Table2[[#This Row],[Resultat d''exploitation 2023 (Dhs)]]/Table2[[#This Row],[Charges personnel 2023]], "")</f>
        <v>37.918780706264613</v>
      </c>
      <c r="AM378" s="5" t="str">
        <f>IFERROR(Table2[[#This Row],[Resultat d''exploitation 2022 (Dhs)]]/Table2[[#This Row],[Charges personnel 2022]], "")</f>
        <v/>
      </c>
      <c r="AN378" s="5" t="str">
        <f>IFERROR(Table2[[#This Row],[Resultat d''exploitation 2021 (Dhs)]]/Table2[[#This Row],[Charges personnel 2021]], "")</f>
        <v/>
      </c>
      <c r="AO378" s="5" t="str">
        <f>IFERROR(Table2[[#This Row],[Resultat d''exploitation 2020 (Dhs)]]/Table2[[#This Row],[Charges personnel 2020]], "")</f>
        <v/>
      </c>
      <c r="AP378" s="5">
        <v>3.78358138914718E-3</v>
      </c>
      <c r="AU378">
        <v>44215</v>
      </c>
      <c r="AV378" t="s">
        <v>298</v>
      </c>
      <c r="AW378" t="s">
        <v>2560</v>
      </c>
      <c r="AX378" t="s">
        <v>2561</v>
      </c>
      <c r="AY378" t="s">
        <v>122</v>
      </c>
      <c r="AZ378">
        <v>1500000</v>
      </c>
      <c r="BA378">
        <v>1996</v>
      </c>
      <c r="BB378">
        <v>29</v>
      </c>
      <c r="BC378" t="s">
        <v>2562</v>
      </c>
      <c r="BD378" t="s">
        <v>2563</v>
      </c>
      <c r="BE378" t="s">
        <v>2564</v>
      </c>
      <c r="BH378" t="s">
        <v>127</v>
      </c>
      <c r="BI378" t="s">
        <v>98</v>
      </c>
      <c r="BK378" t="s">
        <v>264</v>
      </c>
      <c r="BM378" t="s">
        <v>265</v>
      </c>
      <c r="BO378" t="s">
        <v>304</v>
      </c>
      <c r="BQ378" t="s">
        <v>212</v>
      </c>
      <c r="BS378" t="s">
        <v>266</v>
      </c>
      <c r="BU378" t="s">
        <v>214</v>
      </c>
      <c r="BV378" s="5"/>
      <c r="BW378" t="s">
        <v>267</v>
      </c>
    </row>
    <row r="379" spans="1:75" x14ac:dyDescent="0.3">
      <c r="A379" t="s">
        <v>2565</v>
      </c>
      <c r="B379" t="s">
        <v>2565</v>
      </c>
      <c r="C379" t="s">
        <v>2566</v>
      </c>
      <c r="E379" t="s">
        <v>411</v>
      </c>
      <c r="F379" s="4">
        <v>417967758</v>
      </c>
      <c r="G379" s="4">
        <v>395840286</v>
      </c>
      <c r="H379" s="4">
        <v>424995092</v>
      </c>
      <c r="I379" s="4">
        <v>302143531.92094409</v>
      </c>
      <c r="J379" s="5">
        <v>5.5899999999999998E-2</v>
      </c>
      <c r="K379" s="5">
        <v>-6.8600335742230095E-2</v>
      </c>
      <c r="L379" s="5">
        <v>0.40660000000000002</v>
      </c>
      <c r="M379" s="4">
        <v>24562347</v>
      </c>
      <c r="N379" s="4">
        <v>43720802</v>
      </c>
      <c r="O379" s="4">
        <v>41989506</v>
      </c>
      <c r="P379" s="4">
        <v>26441754.40806045</v>
      </c>
      <c r="Q379" s="5">
        <v>-0.43819999999999998</v>
      </c>
      <c r="R379" s="5">
        <v>4.1231635351937697E-2</v>
      </c>
      <c r="S379" s="5">
        <v>0.58799999999999997</v>
      </c>
      <c r="T379" s="4">
        <v>51465963</v>
      </c>
      <c r="U379" s="4">
        <v>81769880</v>
      </c>
      <c r="V379" s="4">
        <v>40296289</v>
      </c>
      <c r="W379" s="4">
        <v>72684503.96825397</v>
      </c>
      <c r="X379" s="5">
        <v>-0.37059999999999998</v>
      </c>
      <c r="Y379" s="5">
        <v>1.0292161394812309</v>
      </c>
      <c r="Z379" s="5">
        <v>-0.4456</v>
      </c>
      <c r="AA379" s="4">
        <v>12949982</v>
      </c>
      <c r="AB379" s="4">
        <v>8545022</v>
      </c>
      <c r="AC379" s="4">
        <v>8082866</v>
      </c>
      <c r="AD379" s="4">
        <v>7110191.7663617171</v>
      </c>
      <c r="AE379" s="5">
        <v>0.51549999999999996</v>
      </c>
      <c r="AF379" s="5">
        <v>5.7177243814260932E-2</v>
      </c>
      <c r="AG379" s="5">
        <v>0.1368</v>
      </c>
      <c r="AH379" s="5">
        <v>5.8766128558653083E-2</v>
      </c>
      <c r="AI379" s="5">
        <v>0.1104506123967382</v>
      </c>
      <c r="AJ379" s="5">
        <v>9.87999786124589E-2</v>
      </c>
      <c r="AK379" s="5">
        <v>8.7513885337710748E-2</v>
      </c>
      <c r="AL379" s="5">
        <f>IFERROR(Table2[[#This Row],[Resultat d''exploitation 2023 (Dhs)]]/Table2[[#This Row],[Charges personnel 2023]], "")</f>
        <v>1.8967089683985661</v>
      </c>
      <c r="AM379" s="5">
        <f>IFERROR(Table2[[#This Row],[Resultat d''exploitation 2022 (Dhs)]]/Table2[[#This Row],[Charges personnel 2022]], "")</f>
        <v>5.1165230469857184</v>
      </c>
      <c r="AN379" s="5">
        <f>IFERROR(Table2[[#This Row],[Resultat d''exploitation 2021 (Dhs)]]/Table2[[#This Row],[Charges personnel 2021]], "")</f>
        <v>5.1948784008048632</v>
      </c>
      <c r="AO379" s="5">
        <f>IFERROR(Table2[[#This Row],[Resultat d''exploitation 2020 (Dhs)]]/Table2[[#This Row],[Charges personnel 2020]], "")</f>
        <v>3.7188524975031281</v>
      </c>
      <c r="AP379" s="5">
        <v>3.098320803969765E-2</v>
      </c>
      <c r="AQ379" s="5">
        <v>2.1587044831510659E-2</v>
      </c>
      <c r="AR379" s="5">
        <v>1.9018727868038529E-2</v>
      </c>
      <c r="AS379" s="5">
        <v>2.3532497026023051E-2</v>
      </c>
      <c r="AT379">
        <v>12513000097</v>
      </c>
      <c r="AU379">
        <v>93279</v>
      </c>
      <c r="AV379" t="s">
        <v>92</v>
      </c>
      <c r="AW379" t="s">
        <v>2567</v>
      </c>
      <c r="AX379" t="s">
        <v>2568</v>
      </c>
      <c r="AY379" t="s">
        <v>82</v>
      </c>
      <c r="AZ379">
        <v>45000000</v>
      </c>
      <c r="BA379">
        <v>1998</v>
      </c>
      <c r="BB379">
        <v>27</v>
      </c>
      <c r="BC379" t="s">
        <v>2569</v>
      </c>
      <c r="BD379" t="s">
        <v>2570</v>
      </c>
      <c r="BE379" t="s">
        <v>2571</v>
      </c>
      <c r="BG379" t="s">
        <v>2572</v>
      </c>
      <c r="BH379" t="s">
        <v>138</v>
      </c>
      <c r="BI379" t="s">
        <v>178</v>
      </c>
      <c r="BJ379" s="5">
        <v>0.11423422281983051</v>
      </c>
      <c r="BL379" s="5">
        <v>-2.4277023909755391E-2</v>
      </c>
      <c r="BN379" s="5">
        <v>-0.1086955171555969</v>
      </c>
      <c r="BP379" s="5">
        <v>0.22122574224616701</v>
      </c>
      <c r="BR379" s="5">
        <v>-0.1243107094476517</v>
      </c>
      <c r="BT379" s="5">
        <v>-0.2010297995392529</v>
      </c>
      <c r="BV379" s="5">
        <v>9.6022467480463058E-2</v>
      </c>
    </row>
    <row r="380" spans="1:75" x14ac:dyDescent="0.3">
      <c r="A380" t="s">
        <v>2573</v>
      </c>
      <c r="C380" t="s">
        <v>2574</v>
      </c>
      <c r="E380" t="s">
        <v>411</v>
      </c>
      <c r="F380" s="4">
        <v>417421422</v>
      </c>
      <c r="G380" s="4">
        <v>347677346</v>
      </c>
      <c r="J380" s="5">
        <v>0.2006</v>
      </c>
      <c r="M380" s="4">
        <v>16567329</v>
      </c>
      <c r="N380" s="4">
        <v>13984408</v>
      </c>
      <c r="Q380" s="5">
        <v>0.1847</v>
      </c>
      <c r="T380" s="4">
        <v>49132203</v>
      </c>
      <c r="U380" s="4">
        <v>62421805</v>
      </c>
      <c r="X380" s="5">
        <v>-0.21290000000000001</v>
      </c>
      <c r="AA380" s="4">
        <v>12501432</v>
      </c>
      <c r="AB380" s="4">
        <v>11599027</v>
      </c>
      <c r="AE380" s="5">
        <v>7.7800000000000008E-2</v>
      </c>
      <c r="AH380" s="5">
        <v>3.9689695178126247E-2</v>
      </c>
      <c r="AI380" s="5">
        <v>4.0222373303551391E-2</v>
      </c>
      <c r="AL380" s="5">
        <f>IFERROR(Table2[[#This Row],[Resultat d''exploitation 2023 (Dhs)]]/Table2[[#This Row],[Charges personnel 2023]], "")</f>
        <v>1.32523450113555</v>
      </c>
      <c r="AM380" s="5">
        <f>IFERROR(Table2[[#This Row],[Resultat d''exploitation 2022 (Dhs)]]/Table2[[#This Row],[Charges personnel 2022]], "")</f>
        <v>1.2056535431808202</v>
      </c>
      <c r="AN380" s="5" t="str">
        <f>IFERROR(Table2[[#This Row],[Resultat d''exploitation 2021 (Dhs)]]/Table2[[#This Row],[Charges personnel 2021]], "")</f>
        <v/>
      </c>
      <c r="AO380" s="5" t="str">
        <f>IFERROR(Table2[[#This Row],[Resultat d''exploitation 2020 (Dhs)]]/Table2[[#This Row],[Charges personnel 2020]], "")</f>
        <v/>
      </c>
      <c r="AP380" s="5">
        <v>2.9949186460296231E-2</v>
      </c>
      <c r="AQ380" s="5">
        <v>3.336146899832812E-2</v>
      </c>
      <c r="AT380">
        <v>1527002000020</v>
      </c>
      <c r="AU380">
        <v>15809</v>
      </c>
      <c r="AV380" t="s">
        <v>494</v>
      </c>
      <c r="AW380" t="s">
        <v>2575</v>
      </c>
      <c r="AX380" t="s">
        <v>2576</v>
      </c>
      <c r="AY380" t="s">
        <v>82</v>
      </c>
      <c r="AZ380">
        <v>2510000</v>
      </c>
      <c r="BA380">
        <v>1985</v>
      </c>
      <c r="BB380">
        <v>40</v>
      </c>
      <c r="BC380" t="s">
        <v>2577</v>
      </c>
      <c r="BD380" t="s">
        <v>1854</v>
      </c>
      <c r="BE380" t="s">
        <v>10979</v>
      </c>
      <c r="BG380" t="s">
        <v>2578</v>
      </c>
      <c r="BH380" t="s">
        <v>86</v>
      </c>
      <c r="BI380" t="s">
        <v>611</v>
      </c>
      <c r="BJ380" s="5">
        <v>0.2006000011286326</v>
      </c>
      <c r="BK380" t="s">
        <v>209</v>
      </c>
      <c r="BL380" s="5">
        <v>0.18470006023851709</v>
      </c>
      <c r="BM380" t="s">
        <v>210</v>
      </c>
      <c r="BN380" s="5">
        <v>-0.21289999544229779</v>
      </c>
      <c r="BO380" t="s">
        <v>211</v>
      </c>
      <c r="BP380" s="5">
        <v>7.7800060298161222E-2</v>
      </c>
      <c r="BQ380" t="s">
        <v>405</v>
      </c>
      <c r="BR380" s="5">
        <v>-1.324332906477477E-2</v>
      </c>
      <c r="BS380" t="s">
        <v>213</v>
      </c>
      <c r="BT380" s="5">
        <v>9.9183516385017878E-2</v>
      </c>
      <c r="BU380" t="s">
        <v>406</v>
      </c>
      <c r="BV380" s="5">
        <v>-0.1022821428577647</v>
      </c>
      <c r="BW380" t="s">
        <v>407</v>
      </c>
    </row>
    <row r="381" spans="1:75" x14ac:dyDescent="0.3">
      <c r="A381" t="s">
        <v>2579</v>
      </c>
      <c r="C381" t="s">
        <v>2580</v>
      </c>
      <c r="E381" t="s">
        <v>411</v>
      </c>
      <c r="F381" s="4">
        <v>416000966</v>
      </c>
      <c r="M381" s="4">
        <v>25954908</v>
      </c>
      <c r="T381" s="4">
        <v>18560814</v>
      </c>
      <c r="AA381" s="4">
        <v>34733585</v>
      </c>
      <c r="AH381" s="5">
        <v>6.2391460889059572E-2</v>
      </c>
      <c r="AL381" s="5">
        <f>IFERROR(Table2[[#This Row],[Resultat d''exploitation 2023 (Dhs)]]/Table2[[#This Row],[Charges personnel 2023]], "")</f>
        <v>0.74725681210275297</v>
      </c>
      <c r="AM381" s="5" t="str">
        <f>IFERROR(Table2[[#This Row],[Resultat d''exploitation 2022 (Dhs)]]/Table2[[#This Row],[Charges personnel 2022]], "")</f>
        <v/>
      </c>
      <c r="AN381" s="5" t="str">
        <f>IFERROR(Table2[[#This Row],[Resultat d''exploitation 2021 (Dhs)]]/Table2[[#This Row],[Charges personnel 2021]], "")</f>
        <v/>
      </c>
      <c r="AO381" s="5" t="str">
        <f>IFERROR(Table2[[#This Row],[Resultat d''exploitation 2020 (Dhs)]]/Table2[[#This Row],[Charges personnel 2020]], "")</f>
        <v/>
      </c>
      <c r="AP381" s="5">
        <v>8.3494000828834611E-2</v>
      </c>
      <c r="AT381">
        <v>1534905000039</v>
      </c>
      <c r="AU381">
        <v>80517</v>
      </c>
      <c r="AV381" t="s">
        <v>298</v>
      </c>
      <c r="AW381" t="s">
        <v>2581</v>
      </c>
      <c r="AX381" t="s">
        <v>2582</v>
      </c>
      <c r="AY381" t="s">
        <v>82</v>
      </c>
      <c r="AZ381">
        <v>12500000</v>
      </c>
      <c r="BA381">
        <v>1984</v>
      </c>
      <c r="BB381">
        <v>41</v>
      </c>
      <c r="BC381" t="s">
        <v>2583</v>
      </c>
      <c r="BD381" t="s">
        <v>2584</v>
      </c>
      <c r="BE381" t="s">
        <v>11058</v>
      </c>
      <c r="BG381" t="s">
        <v>2585</v>
      </c>
      <c r="BH381" t="s">
        <v>153</v>
      </c>
      <c r="BI381" t="s">
        <v>98</v>
      </c>
      <c r="BK381" t="s">
        <v>264</v>
      </c>
      <c r="BM381" t="s">
        <v>265</v>
      </c>
      <c r="BO381" t="s">
        <v>304</v>
      </c>
      <c r="BQ381" t="s">
        <v>212</v>
      </c>
      <c r="BS381" t="s">
        <v>266</v>
      </c>
      <c r="BU381" t="s">
        <v>214</v>
      </c>
      <c r="BV381" s="5"/>
      <c r="BW381" t="s">
        <v>267</v>
      </c>
    </row>
    <row r="382" spans="1:75" x14ac:dyDescent="0.3">
      <c r="A382" t="s">
        <v>2586</v>
      </c>
      <c r="B382" t="s">
        <v>2586</v>
      </c>
      <c r="C382" t="s">
        <v>2587</v>
      </c>
      <c r="E382" t="s">
        <v>411</v>
      </c>
      <c r="F382" s="4">
        <v>415193019</v>
      </c>
      <c r="G382" s="4">
        <v>281334204</v>
      </c>
      <c r="H382" s="4">
        <v>138343399</v>
      </c>
      <c r="I382" s="4">
        <v>110923187.13919181</v>
      </c>
      <c r="J382" s="5">
        <v>0.4758</v>
      </c>
      <c r="K382" s="5">
        <v>1.033593261648863</v>
      </c>
      <c r="L382" s="5">
        <v>0.2472</v>
      </c>
      <c r="M382" s="4">
        <v>100627942</v>
      </c>
      <c r="N382" s="4">
        <v>36803431</v>
      </c>
      <c r="O382" s="4">
        <v>-25522265</v>
      </c>
      <c r="P382" s="4">
        <v>-56290835.906484343</v>
      </c>
      <c r="Q382" s="5">
        <v>1.7342</v>
      </c>
      <c r="R382" s="5">
        <v>-2.4420127288859361</v>
      </c>
      <c r="S382" s="5">
        <v>-0.54659999999999997</v>
      </c>
      <c r="T382" s="4">
        <v>778781</v>
      </c>
      <c r="U382" s="4">
        <v>772600</v>
      </c>
      <c r="V382" s="4">
        <v>332661</v>
      </c>
      <c r="W382" s="4">
        <v>517357.69828926912</v>
      </c>
      <c r="X382" s="5">
        <v>8.0000000000000002E-3</v>
      </c>
      <c r="Y382" s="5">
        <v>1.322484451137945</v>
      </c>
      <c r="Z382" s="5">
        <v>-0.35699999999999998</v>
      </c>
      <c r="AA382" s="4">
        <v>109232779</v>
      </c>
      <c r="AB382" s="4">
        <v>90349693</v>
      </c>
      <c r="AC382" s="4">
        <v>70070964</v>
      </c>
      <c r="AD382" s="4">
        <v>82963490.409661382</v>
      </c>
      <c r="AE382" s="5">
        <v>0.20899999999999999</v>
      </c>
      <c r="AF382" s="5">
        <v>0.28940274034191971</v>
      </c>
      <c r="AG382" s="5">
        <v>-0.15540000000000001</v>
      </c>
      <c r="AH382" s="5">
        <v>0.24236424360497261</v>
      </c>
      <c r="AI382" s="5">
        <v>0.13081747784922729</v>
      </c>
      <c r="AJ382" s="5">
        <v>-0.18448487737387459</v>
      </c>
      <c r="AK382" s="5">
        <v>-0.50747582501256361</v>
      </c>
      <c r="AL382" s="5">
        <f>IFERROR(Table2[[#This Row],[Resultat d''exploitation 2023 (Dhs)]]/Table2[[#This Row],[Charges personnel 2023]], "")</f>
        <v>0.9212247726481444</v>
      </c>
      <c r="AM382" s="5">
        <f>IFERROR(Table2[[#This Row],[Resultat d''exploitation 2022 (Dhs)]]/Table2[[#This Row],[Charges personnel 2022]], "")</f>
        <v>0.40734428394792666</v>
      </c>
      <c r="AN382" s="5">
        <f>IFERROR(Table2[[#This Row],[Resultat d''exploitation 2021 (Dhs)]]/Table2[[#This Row],[Charges personnel 2021]], "")</f>
        <v>-0.36423453514925241</v>
      </c>
      <c r="AO382" s="5">
        <f>IFERROR(Table2[[#This Row],[Resultat d''exploitation 2020 (Dhs)]]/Table2[[#This Row],[Charges personnel 2020]], "")</f>
        <v>-0.6785012977217878</v>
      </c>
      <c r="AP382" s="5">
        <v>0.2630891513135003</v>
      </c>
      <c r="AQ382" s="5">
        <v>0.32114720398519342</v>
      </c>
      <c r="AR382" s="5">
        <v>0.50650023424681068</v>
      </c>
      <c r="AS382" s="5">
        <v>0.7479364103156787</v>
      </c>
      <c r="AT382">
        <v>64432000031</v>
      </c>
      <c r="AU382">
        <v>261515</v>
      </c>
      <c r="AV382" t="s">
        <v>92</v>
      </c>
      <c r="AW382" t="s">
        <v>2588</v>
      </c>
      <c r="AX382" t="s">
        <v>2589</v>
      </c>
      <c r="AY382" t="s">
        <v>82</v>
      </c>
      <c r="AZ382">
        <v>60000000</v>
      </c>
      <c r="BA382">
        <v>2012</v>
      </c>
      <c r="BB382">
        <v>13</v>
      </c>
      <c r="BC382" t="s">
        <v>2590</v>
      </c>
      <c r="BD382" t="s">
        <v>2591</v>
      </c>
      <c r="BE382" t="s">
        <v>1647</v>
      </c>
      <c r="BG382" t="s">
        <v>2592</v>
      </c>
      <c r="BH382" t="s">
        <v>153</v>
      </c>
      <c r="BI382" t="s">
        <v>390</v>
      </c>
      <c r="BJ382" s="5">
        <v>0.5526583421882616</v>
      </c>
      <c r="BM382" t="s">
        <v>87</v>
      </c>
      <c r="BN382" s="5">
        <v>0.14606208189225781</v>
      </c>
      <c r="BP382" s="5">
        <v>9.6028858148257124E-2</v>
      </c>
      <c r="BS382" t="s">
        <v>87</v>
      </c>
      <c r="BU382" t="s">
        <v>87</v>
      </c>
      <c r="BV382" s="5">
        <v>-0.29409527623214721</v>
      </c>
    </row>
    <row r="383" spans="1:75" x14ac:dyDescent="0.3">
      <c r="A383" t="s">
        <v>2593</v>
      </c>
      <c r="B383" t="s">
        <v>2593</v>
      </c>
      <c r="C383" t="s">
        <v>2594</v>
      </c>
      <c r="E383" t="s">
        <v>411</v>
      </c>
      <c r="G383" s="4">
        <v>414257587</v>
      </c>
      <c r="H383" s="4">
        <v>759593095</v>
      </c>
      <c r="I383" s="4">
        <v>134441255.75221241</v>
      </c>
      <c r="K383" s="5">
        <v>-0.45463223701368688</v>
      </c>
      <c r="L383" s="5">
        <v>4.6500000000000004</v>
      </c>
      <c r="N383" s="4">
        <v>43675605</v>
      </c>
      <c r="O383" s="4">
        <v>163492962</v>
      </c>
      <c r="P383" s="4">
        <v>90317623.467020214</v>
      </c>
      <c r="R383" s="5">
        <v>-0.73285941813201716</v>
      </c>
      <c r="S383" s="5">
        <v>0.81020000000000003</v>
      </c>
      <c r="U383" s="4">
        <v>293149754</v>
      </c>
      <c r="V383" s="4">
        <v>6605823437</v>
      </c>
      <c r="W383" s="4">
        <v>6747521386.1082745</v>
      </c>
      <c r="Y383" s="5">
        <v>-0.95562252657889202</v>
      </c>
      <c r="Z383" s="5">
        <v>-2.1000000000000001E-2</v>
      </c>
      <c r="AB383" s="4">
        <v>84553735</v>
      </c>
      <c r="AC383" s="4">
        <v>31498021</v>
      </c>
      <c r="AD383" s="4">
        <v>30462302.707930371</v>
      </c>
      <c r="AE383" s="5">
        <v>-0.218</v>
      </c>
      <c r="AF383" s="5">
        <v>1.6844142049432249</v>
      </c>
      <c r="AG383" s="5">
        <v>3.4000000000000002E-2</v>
      </c>
      <c r="AI383" s="5">
        <v>0.10543103221426341</v>
      </c>
      <c r="AJ383" s="5">
        <v>0.21523755689221999</v>
      </c>
      <c r="AK383" s="5">
        <v>0.67179990964591929</v>
      </c>
      <c r="AL383" s="5" t="str">
        <f>IFERROR(Table2[[#This Row],[Resultat d''exploitation 2023 (Dhs)]]/Table2[[#This Row],[Charges personnel 2023]], "")</f>
        <v/>
      </c>
      <c r="AM383" s="5">
        <f>IFERROR(Table2[[#This Row],[Resultat d''exploitation 2022 (Dhs)]]/Table2[[#This Row],[Charges personnel 2022]], "")</f>
        <v>0.51654258679406651</v>
      </c>
      <c r="AN383" s="5">
        <f>IFERROR(Table2[[#This Row],[Resultat d''exploitation 2021 (Dhs)]]/Table2[[#This Row],[Charges personnel 2021]], "")</f>
        <v>5.1905788620815256</v>
      </c>
      <c r="AO383" s="5">
        <f>IFERROR(Table2[[#This Row],[Resultat d''exploitation 2020 (Dhs)]]/Table2[[#This Row],[Charges personnel 2020]], "")</f>
        <v>2.9648981015314866</v>
      </c>
      <c r="AQ383" s="5">
        <v>0.20410908008306439</v>
      </c>
      <c r="AR383" s="5">
        <v>4.1466965941811262E-2</v>
      </c>
      <c r="AS383" s="5">
        <v>0.22658448507856249</v>
      </c>
      <c r="AT383">
        <v>1624705000051</v>
      </c>
      <c r="AU383">
        <v>11205</v>
      </c>
      <c r="AV383" t="s">
        <v>538</v>
      </c>
      <c r="AW383" t="s">
        <v>2595</v>
      </c>
      <c r="AX383" t="s">
        <v>2596</v>
      </c>
      <c r="AY383" t="s">
        <v>82</v>
      </c>
      <c r="AZ383">
        <v>100000000</v>
      </c>
      <c r="BA383">
        <v>1973</v>
      </c>
      <c r="BB383">
        <v>52</v>
      </c>
      <c r="BC383" t="s">
        <v>2597</v>
      </c>
      <c r="BD383" t="s">
        <v>2598</v>
      </c>
      <c r="BE383" t="s">
        <v>11059</v>
      </c>
      <c r="BH383" t="s">
        <v>223</v>
      </c>
      <c r="BI383" t="s">
        <v>98</v>
      </c>
      <c r="BJ383" s="5">
        <v>0.75537114618893875</v>
      </c>
      <c r="BK383" t="s">
        <v>280</v>
      </c>
      <c r="BL383" s="5">
        <v>-0.30460235742603892</v>
      </c>
      <c r="BM383" t="s">
        <v>281</v>
      </c>
      <c r="BN383" s="5">
        <v>-0.79156404705698025</v>
      </c>
      <c r="BO383" t="s">
        <v>282</v>
      </c>
      <c r="BP383" s="5">
        <v>0.66603850132921427</v>
      </c>
      <c r="BQ383" t="s">
        <v>283</v>
      </c>
      <c r="BR383" s="5">
        <v>-0.60384580543907829</v>
      </c>
      <c r="BS383" t="s">
        <v>284</v>
      </c>
      <c r="BT383" s="5">
        <v>-0.58260409827314774</v>
      </c>
      <c r="BU383" t="s">
        <v>285</v>
      </c>
      <c r="BV383" s="5">
        <v>-5.0891029543053252E-2</v>
      </c>
      <c r="BW383" t="s">
        <v>286</v>
      </c>
    </row>
    <row r="384" spans="1:75" x14ac:dyDescent="0.3">
      <c r="A384" t="s">
        <v>2599</v>
      </c>
      <c r="C384" t="s">
        <v>2600</v>
      </c>
      <c r="E384" t="s">
        <v>411</v>
      </c>
      <c r="F384" s="4">
        <v>414155698</v>
      </c>
      <c r="G384" s="4">
        <v>332388200</v>
      </c>
      <c r="J384" s="5">
        <v>0.246</v>
      </c>
      <c r="M384" s="4">
        <v>7919579</v>
      </c>
      <c r="N384" s="4">
        <v>6028912</v>
      </c>
      <c r="Q384" s="5">
        <v>0.31359999999999999</v>
      </c>
      <c r="T384" s="4">
        <v>86532206</v>
      </c>
      <c r="U384" s="4">
        <v>66537643</v>
      </c>
      <c r="X384" s="5">
        <v>0.30049999999999999</v>
      </c>
      <c r="AA384" s="4">
        <v>7064342</v>
      </c>
      <c r="AB384" s="4">
        <v>6271610</v>
      </c>
      <c r="AE384" s="5">
        <v>0.12640000000000001</v>
      </c>
      <c r="AH384" s="5">
        <v>1.9122226346865331E-2</v>
      </c>
      <c r="AI384" s="5">
        <v>1.813816495290747E-2</v>
      </c>
      <c r="AL384" s="5">
        <f>IFERROR(Table2[[#This Row],[Resultat d''exploitation 2023 (Dhs)]]/Table2[[#This Row],[Charges personnel 2023]], "")</f>
        <v>1.1210639292378539</v>
      </c>
      <c r="AM384" s="5">
        <f>IFERROR(Table2[[#This Row],[Resultat d''exploitation 2022 (Dhs)]]/Table2[[#This Row],[Charges personnel 2022]], "")</f>
        <v>0.96130212178372065</v>
      </c>
      <c r="AN384" s="5" t="str">
        <f>IFERROR(Table2[[#This Row],[Resultat d''exploitation 2021 (Dhs)]]/Table2[[#This Row],[Charges personnel 2021]], "")</f>
        <v/>
      </c>
      <c r="AO384" s="5" t="str">
        <f>IFERROR(Table2[[#This Row],[Resultat d''exploitation 2020 (Dhs)]]/Table2[[#This Row],[Charges personnel 2020]], "")</f>
        <v/>
      </c>
      <c r="AP384" s="5">
        <v>1.7057213106361751E-2</v>
      </c>
      <c r="AQ384" s="5">
        <v>1.8868329260786031E-2</v>
      </c>
      <c r="AT384">
        <v>1517507000014</v>
      </c>
      <c r="AU384">
        <v>42843</v>
      </c>
      <c r="AV384" t="s">
        <v>494</v>
      </c>
      <c r="AW384" t="s">
        <v>2601</v>
      </c>
      <c r="AX384" t="s">
        <v>2602</v>
      </c>
      <c r="AY384" t="s">
        <v>82</v>
      </c>
      <c r="AZ384">
        <v>7000000</v>
      </c>
      <c r="BA384">
        <v>2013</v>
      </c>
      <c r="BB384">
        <v>12</v>
      </c>
      <c r="BC384" t="s">
        <v>2603</v>
      </c>
      <c r="BD384" t="s">
        <v>2604</v>
      </c>
      <c r="BE384" t="s">
        <v>10979</v>
      </c>
      <c r="BH384" t="s">
        <v>138</v>
      </c>
      <c r="BI384" t="s">
        <v>611</v>
      </c>
      <c r="BJ384" s="5">
        <v>0.24600000240682429</v>
      </c>
      <c r="BK384" t="s">
        <v>209</v>
      </c>
      <c r="BL384" s="5">
        <v>0.31360003264270581</v>
      </c>
      <c r="BM384" t="s">
        <v>210</v>
      </c>
      <c r="BN384" s="5">
        <v>0.30050001921468722</v>
      </c>
      <c r="BO384" t="s">
        <v>211</v>
      </c>
      <c r="BP384" s="5">
        <v>0.12640007908655029</v>
      </c>
      <c r="BQ384" t="s">
        <v>405</v>
      </c>
      <c r="BR384" s="5">
        <v>5.4253635718541249E-2</v>
      </c>
      <c r="BS384" t="s">
        <v>213</v>
      </c>
      <c r="BT384" s="5">
        <v>0.16619312891735971</v>
      </c>
      <c r="BU384" t="s">
        <v>406</v>
      </c>
      <c r="BV384" s="5">
        <v>-9.5987097182383407E-2</v>
      </c>
      <c r="BW384" t="s">
        <v>407</v>
      </c>
    </row>
    <row r="385" spans="1:75" x14ac:dyDescent="0.3">
      <c r="A385" t="s">
        <v>2605</v>
      </c>
      <c r="C385" t="s">
        <v>2606</v>
      </c>
      <c r="E385" t="s">
        <v>411</v>
      </c>
      <c r="F385" s="4">
        <v>413723631</v>
      </c>
      <c r="M385" s="4">
        <v>39129286</v>
      </c>
      <c r="AA385" s="4">
        <v>287160939</v>
      </c>
      <c r="AH385" s="5">
        <v>9.4578320086338027E-2</v>
      </c>
      <c r="AL385" s="5">
        <f>IFERROR(Table2[[#This Row],[Resultat d''exploitation 2023 (Dhs)]]/Table2[[#This Row],[Charges personnel 2023]], "")</f>
        <v>0.13626256459622454</v>
      </c>
      <c r="AM385" s="5" t="str">
        <f>IFERROR(Table2[[#This Row],[Resultat d''exploitation 2022 (Dhs)]]/Table2[[#This Row],[Charges personnel 2022]], "")</f>
        <v/>
      </c>
      <c r="AN385" s="5" t="str">
        <f>IFERROR(Table2[[#This Row],[Resultat d''exploitation 2021 (Dhs)]]/Table2[[#This Row],[Charges personnel 2021]], "")</f>
        <v/>
      </c>
      <c r="AO385" s="5" t="str">
        <f>IFERROR(Table2[[#This Row],[Resultat d''exploitation 2020 (Dhs)]]/Table2[[#This Row],[Charges personnel 2020]], "")</f>
        <v/>
      </c>
      <c r="AP385" s="5">
        <v>0.69408880103346093</v>
      </c>
      <c r="AT385">
        <v>229510000075</v>
      </c>
      <c r="AU385">
        <v>147671</v>
      </c>
      <c r="AV385" t="s">
        <v>92</v>
      </c>
      <c r="AW385" t="s">
        <v>2607</v>
      </c>
      <c r="AX385" t="s">
        <v>2608</v>
      </c>
      <c r="AY385" t="s">
        <v>567</v>
      </c>
      <c r="AZ385">
        <v>300000</v>
      </c>
      <c r="BA385">
        <v>2006</v>
      </c>
      <c r="BB385">
        <v>19</v>
      </c>
      <c r="BC385" t="s">
        <v>2609</v>
      </c>
      <c r="BD385" t="s">
        <v>2610</v>
      </c>
      <c r="BE385" t="s">
        <v>2611</v>
      </c>
      <c r="BG385" t="s">
        <v>2612</v>
      </c>
      <c r="BH385" t="s">
        <v>97</v>
      </c>
      <c r="BI385" t="s">
        <v>571</v>
      </c>
      <c r="BK385" t="s">
        <v>264</v>
      </c>
      <c r="BM385" t="s">
        <v>265</v>
      </c>
      <c r="BO385" t="s">
        <v>235</v>
      </c>
      <c r="BQ385" t="s">
        <v>212</v>
      </c>
      <c r="BS385" t="s">
        <v>266</v>
      </c>
      <c r="BU385" t="s">
        <v>214</v>
      </c>
      <c r="BV385" s="5"/>
      <c r="BW385" t="s">
        <v>267</v>
      </c>
    </row>
    <row r="386" spans="1:75" x14ac:dyDescent="0.3">
      <c r="A386" t="s">
        <v>2613</v>
      </c>
      <c r="B386" t="s">
        <v>2613</v>
      </c>
      <c r="C386" t="s">
        <v>2614</v>
      </c>
      <c r="E386" t="s">
        <v>411</v>
      </c>
      <c r="F386" s="4">
        <v>413718916</v>
      </c>
      <c r="H386" s="4">
        <v>298902733</v>
      </c>
      <c r="I386" s="4">
        <v>217716318.01296529</v>
      </c>
      <c r="L386" s="5">
        <v>0.37290000000000001</v>
      </c>
      <c r="M386" s="4">
        <v>38283044</v>
      </c>
      <c r="O386" s="4">
        <v>56216284</v>
      </c>
      <c r="P386" s="4">
        <v>7669761.5149530666</v>
      </c>
      <c r="S386" s="5">
        <v>6.3296000000000001</v>
      </c>
      <c r="V386" s="4">
        <v>0</v>
      </c>
      <c r="AA386" s="4">
        <v>144377737</v>
      </c>
      <c r="AC386" s="4">
        <v>132652154</v>
      </c>
      <c r="AD386" s="4">
        <v>112531518.49338309</v>
      </c>
      <c r="AG386" s="5">
        <v>0.17879999999999999</v>
      </c>
      <c r="AH386" s="5">
        <v>9.2533946405293208E-2</v>
      </c>
      <c r="AJ386" s="5">
        <v>0.18807551016939009</v>
      </c>
      <c r="AK386" s="5">
        <v>3.5228234543707111E-2</v>
      </c>
      <c r="AL386" s="5">
        <f>IFERROR(Table2[[#This Row],[Resultat d''exploitation 2023 (Dhs)]]/Table2[[#This Row],[Charges personnel 2023]], "")</f>
        <v>0.26515891435533445</v>
      </c>
      <c r="AM386" s="5" t="str">
        <f>IFERROR(Table2[[#This Row],[Resultat d''exploitation 2022 (Dhs)]]/Table2[[#This Row],[Charges personnel 2022]], "")</f>
        <v/>
      </c>
      <c r="AN386" s="5">
        <f>IFERROR(Table2[[#This Row],[Resultat d''exploitation 2021 (Dhs)]]/Table2[[#This Row],[Charges personnel 2021]], "")</f>
        <v>0.42378719308244328</v>
      </c>
      <c r="AO386" s="5">
        <f>IFERROR(Table2[[#This Row],[Resultat d''exploitation 2020 (Dhs)]]/Table2[[#This Row],[Charges personnel 2020]], "")</f>
        <v>6.8156562869131215E-2</v>
      </c>
      <c r="AP386" s="5">
        <v>0.3489754309421037</v>
      </c>
      <c r="AR386" s="5">
        <v>0.44379705956050919</v>
      </c>
      <c r="AS386" s="5">
        <v>0.51687222859740667</v>
      </c>
      <c r="AT386">
        <v>29676000065</v>
      </c>
      <c r="AU386">
        <v>203913</v>
      </c>
      <c r="AV386" t="s">
        <v>92</v>
      </c>
      <c r="AW386" t="s">
        <v>2615</v>
      </c>
      <c r="AX386" t="s">
        <v>2616</v>
      </c>
      <c r="AY386" t="s">
        <v>122</v>
      </c>
      <c r="AZ386">
        <v>1000000</v>
      </c>
      <c r="BA386">
        <v>2009</v>
      </c>
      <c r="BB386">
        <v>16</v>
      </c>
      <c r="BC386" t="s">
        <v>2617</v>
      </c>
      <c r="BD386" t="s">
        <v>2618</v>
      </c>
      <c r="BE386" t="s">
        <v>378</v>
      </c>
      <c r="BH386" t="s">
        <v>176</v>
      </c>
      <c r="BI386" t="s">
        <v>178</v>
      </c>
      <c r="BJ386" s="5">
        <v>0.37850135889857478</v>
      </c>
      <c r="BK386" t="s">
        <v>139</v>
      </c>
      <c r="BL386" s="5">
        <v>1.234149861513042</v>
      </c>
      <c r="BM386" t="s">
        <v>140</v>
      </c>
      <c r="BO386" t="s">
        <v>389</v>
      </c>
      <c r="BP386" s="5">
        <v>0.13269510982278351</v>
      </c>
      <c r="BQ386" t="s">
        <v>128</v>
      </c>
      <c r="BR386" s="5">
        <v>0.62070921953833369</v>
      </c>
      <c r="BS386" t="s">
        <v>142</v>
      </c>
      <c r="BT386" s="5">
        <v>0.97241944644979283</v>
      </c>
      <c r="BU386" t="s">
        <v>129</v>
      </c>
      <c r="BV386" s="5">
        <v>-0.17831411444685921</v>
      </c>
      <c r="BW386" t="s">
        <v>143</v>
      </c>
    </row>
    <row r="387" spans="1:75" x14ac:dyDescent="0.3">
      <c r="A387" t="s">
        <v>2619</v>
      </c>
      <c r="B387" t="s">
        <v>2619</v>
      </c>
      <c r="F387" s="4">
        <v>413692191</v>
      </c>
      <c r="G387" s="4">
        <v>392870076</v>
      </c>
      <c r="H387" s="4">
        <v>227725513</v>
      </c>
      <c r="I387" s="4">
        <v>185293338.48657441</v>
      </c>
      <c r="J387" s="5">
        <v>5.2999999999999999E-2</v>
      </c>
      <c r="K387" s="5">
        <v>0.72519130959208777</v>
      </c>
      <c r="L387" s="5">
        <v>0.22900000000000001</v>
      </c>
      <c r="M387" s="4">
        <v>64622672</v>
      </c>
      <c r="N387" s="4">
        <v>52585785</v>
      </c>
      <c r="O387" s="4">
        <v>28696890</v>
      </c>
      <c r="P387" s="4">
        <v>29435726.741204228</v>
      </c>
      <c r="Q387" s="5">
        <v>0.22889999999999999</v>
      </c>
      <c r="R387" s="5">
        <v>0.83245588633472134</v>
      </c>
      <c r="S387" s="5">
        <v>-2.5100000000000001E-2</v>
      </c>
      <c r="T387" s="4">
        <v>22934405</v>
      </c>
      <c r="V387" s="4">
        <v>19210404</v>
      </c>
      <c r="W387" s="4">
        <v>10868686.84582744</v>
      </c>
      <c r="Z387" s="5">
        <v>0.76749999999999996</v>
      </c>
      <c r="AA387" s="4">
        <v>2107834</v>
      </c>
      <c r="AB387" s="4">
        <v>1697265</v>
      </c>
      <c r="AC387" s="4">
        <v>1495634</v>
      </c>
      <c r="AD387" s="4">
        <v>1320181.834230735</v>
      </c>
      <c r="AE387" s="5">
        <v>0.2419</v>
      </c>
      <c r="AF387" s="5">
        <v>0.13481306255407399</v>
      </c>
      <c r="AG387" s="5">
        <v>0.13289999999999999</v>
      </c>
      <c r="AH387" s="5">
        <v>0.1562095524302512</v>
      </c>
      <c r="AI387" s="5">
        <v>0.1338503190046981</v>
      </c>
      <c r="AJ387" s="5">
        <v>0.12601526118858719</v>
      </c>
      <c r="AK387" s="5">
        <v>0.15886014565675829</v>
      </c>
      <c r="AL387" s="5">
        <f>IFERROR(Table2[[#This Row],[Resultat d''exploitation 2023 (Dhs)]]/Table2[[#This Row],[Charges personnel 2023]], "")</f>
        <v>30.658330779368775</v>
      </c>
      <c r="AM387" s="5">
        <f>IFERROR(Table2[[#This Row],[Resultat d''exploitation 2022 (Dhs)]]/Table2[[#This Row],[Charges personnel 2022]], "")</f>
        <v>30.982660338839249</v>
      </c>
      <c r="AN387" s="5">
        <f>IFERROR(Table2[[#This Row],[Resultat d''exploitation 2021 (Dhs)]]/Table2[[#This Row],[Charges personnel 2021]], "")</f>
        <v>19.187107273570941</v>
      </c>
      <c r="AO387" s="5">
        <f>IFERROR(Table2[[#This Row],[Resultat d''exploitation 2020 (Dhs)]]/Table2[[#This Row],[Charges personnel 2020]], "")</f>
        <v>22.296721540905246</v>
      </c>
      <c r="AP387" s="5">
        <v>5.0951747358460534E-3</v>
      </c>
      <c r="AQ387" s="5">
        <v>4.3201686859958253E-3</v>
      </c>
      <c r="AR387" s="5">
        <v>6.5677050423419182E-3</v>
      </c>
      <c r="AS387" s="5">
        <v>7.124820811226249E-3</v>
      </c>
      <c r="BE387" t="s">
        <v>10979</v>
      </c>
      <c r="BH387"/>
      <c r="BJ387" s="5">
        <v>0.30699072495286178</v>
      </c>
      <c r="BL387" s="5">
        <v>0.29968083878595841</v>
      </c>
      <c r="BN387" s="5">
        <v>0.45263064144345422</v>
      </c>
      <c r="BO387" t="s">
        <v>141</v>
      </c>
      <c r="BP387" s="5">
        <v>0.16878389220455259</v>
      </c>
      <c r="BR387" s="5">
        <v>-5.592913574170022E-3</v>
      </c>
      <c r="BT387" s="5">
        <v>0.1119941397673687</v>
      </c>
      <c r="BV387" s="5">
        <v>-0.1057443102767953</v>
      </c>
    </row>
    <row r="388" spans="1:75" x14ac:dyDescent="0.3">
      <c r="A388" t="s">
        <v>2620</v>
      </c>
      <c r="B388" t="s">
        <v>2620</v>
      </c>
      <c r="C388" t="s">
        <v>2621</v>
      </c>
      <c r="E388" t="s">
        <v>411</v>
      </c>
      <c r="G388" s="4">
        <v>412351737</v>
      </c>
      <c r="H388" s="4">
        <v>445288228</v>
      </c>
      <c r="I388" s="4">
        <v>183246184.36213991</v>
      </c>
      <c r="K388" s="5">
        <v>-7.3966678050154902E-2</v>
      </c>
      <c r="L388" s="5">
        <v>1.43</v>
      </c>
      <c r="N388" s="4">
        <v>3308710</v>
      </c>
      <c r="O388" s="4">
        <v>-7954296</v>
      </c>
      <c r="P388" s="4">
        <v>-171428793.1034483</v>
      </c>
      <c r="R388" s="5">
        <v>-1.415965158953099</v>
      </c>
      <c r="S388" s="5">
        <v>-0.9536</v>
      </c>
      <c r="U388" s="4">
        <v>40012948</v>
      </c>
      <c r="V388" s="4">
        <v>936357271</v>
      </c>
      <c r="W388" s="4">
        <v>1303211233.1245649</v>
      </c>
      <c r="Y388" s="5">
        <v>-0.9572674349425756</v>
      </c>
      <c r="Z388" s="5">
        <v>-0.28149999999999997</v>
      </c>
      <c r="AB388" s="4">
        <v>3757876</v>
      </c>
      <c r="AE388" s="5">
        <v>7.1999999999999998E-3</v>
      </c>
      <c r="AG388" s="5">
        <v>-1</v>
      </c>
      <c r="AI388" s="5">
        <v>8.0239991810680793E-3</v>
      </c>
      <c r="AJ388" s="5">
        <v>-1.7863252383128352E-2</v>
      </c>
      <c r="AK388" s="5">
        <v>-0.93551084678883401</v>
      </c>
      <c r="AL388" s="5" t="str">
        <f>IFERROR(Table2[[#This Row],[Resultat d''exploitation 2023 (Dhs)]]/Table2[[#This Row],[Charges personnel 2023]], "")</f>
        <v/>
      </c>
      <c r="AM388" s="5">
        <f>IFERROR(Table2[[#This Row],[Resultat d''exploitation 2022 (Dhs)]]/Table2[[#This Row],[Charges personnel 2022]], "")</f>
        <v>0.88047343765467512</v>
      </c>
      <c r="AN388" s="5" t="str">
        <f>IFERROR(Table2[[#This Row],[Resultat d''exploitation 2021 (Dhs)]]/Table2[[#This Row],[Charges personnel 2021]], "")</f>
        <v/>
      </c>
      <c r="AO388" s="5" t="str">
        <f>IFERROR(Table2[[#This Row],[Resultat d''exploitation 2020 (Dhs)]]/Table2[[#This Row],[Charges personnel 2020]], "")</f>
        <v/>
      </c>
      <c r="AQ388" s="5">
        <v>9.1132779683185863E-3</v>
      </c>
      <c r="AT388">
        <v>108844000021</v>
      </c>
      <c r="AU388">
        <v>18755</v>
      </c>
      <c r="AV388" t="s">
        <v>494</v>
      </c>
      <c r="AW388" t="s">
        <v>2622</v>
      </c>
      <c r="AX388" t="s">
        <v>2623</v>
      </c>
      <c r="AY388" t="s">
        <v>122</v>
      </c>
      <c r="AZ388">
        <v>6000000</v>
      </c>
      <c r="BA388">
        <v>1996</v>
      </c>
      <c r="BB388">
        <v>29</v>
      </c>
      <c r="BC388" t="s">
        <v>2624</v>
      </c>
      <c r="BD388" t="s">
        <v>2625</v>
      </c>
      <c r="BE388" t="s">
        <v>10979</v>
      </c>
      <c r="BH388" t="s">
        <v>127</v>
      </c>
      <c r="BI388" t="s">
        <v>178</v>
      </c>
      <c r="BJ388" s="5">
        <v>0.50008698825705555</v>
      </c>
      <c r="BK388" t="s">
        <v>280</v>
      </c>
      <c r="BM388" t="s">
        <v>1012</v>
      </c>
      <c r="BN388" s="5">
        <v>-0.82477629157628374</v>
      </c>
      <c r="BO388" t="s">
        <v>282</v>
      </c>
      <c r="BQ388" t="s">
        <v>2626</v>
      </c>
      <c r="BS388" t="s">
        <v>1013</v>
      </c>
      <c r="BU388" t="s">
        <v>477</v>
      </c>
      <c r="BV388" s="5"/>
      <c r="BW388" t="s">
        <v>2627</v>
      </c>
    </row>
    <row r="389" spans="1:75" x14ac:dyDescent="0.3">
      <c r="A389" t="s">
        <v>2628</v>
      </c>
      <c r="C389" t="s">
        <v>2629</v>
      </c>
      <c r="E389" t="s">
        <v>78</v>
      </c>
      <c r="F389" s="4">
        <v>411928809</v>
      </c>
      <c r="M389" s="4">
        <v>116165223</v>
      </c>
      <c r="T389" s="4">
        <v>10141218</v>
      </c>
      <c r="AA389" s="4">
        <v>12332088</v>
      </c>
      <c r="AH389" s="5">
        <v>0.28200315312250962</v>
      </c>
      <c r="AL389" s="5">
        <f>IFERROR(Table2[[#This Row],[Resultat d''exploitation 2023 (Dhs)]]/Table2[[#This Row],[Charges personnel 2023]], "")</f>
        <v>9.4197530053304845</v>
      </c>
      <c r="AM389" s="5" t="str">
        <f>IFERROR(Table2[[#This Row],[Resultat d''exploitation 2022 (Dhs)]]/Table2[[#This Row],[Charges personnel 2022]], "")</f>
        <v/>
      </c>
      <c r="AN389" s="5" t="str">
        <f>IFERROR(Table2[[#This Row],[Resultat d''exploitation 2021 (Dhs)]]/Table2[[#This Row],[Charges personnel 2021]], "")</f>
        <v/>
      </c>
      <c r="AO389" s="5" t="str">
        <f>IFERROR(Table2[[#This Row],[Resultat d''exploitation 2020 (Dhs)]]/Table2[[#This Row],[Charges personnel 2020]], "")</f>
        <v/>
      </c>
      <c r="AP389" s="5">
        <v>2.993742542537247E-2</v>
      </c>
      <c r="AT389">
        <v>1526833000024</v>
      </c>
      <c r="AU389">
        <v>101421</v>
      </c>
      <c r="AV389" t="s">
        <v>92</v>
      </c>
      <c r="AW389" t="s">
        <v>2630</v>
      </c>
      <c r="AX389" t="s">
        <v>2631</v>
      </c>
      <c r="AY389" t="s">
        <v>82</v>
      </c>
      <c r="AZ389">
        <v>40000000</v>
      </c>
      <c r="BA389">
        <v>1999</v>
      </c>
      <c r="BB389">
        <v>26</v>
      </c>
      <c r="BC389" t="s">
        <v>2632</v>
      </c>
      <c r="BD389" t="s">
        <v>2633</v>
      </c>
      <c r="BE389" t="s">
        <v>136</v>
      </c>
      <c r="BG389" t="s">
        <v>2634</v>
      </c>
      <c r="BH389" t="s">
        <v>138</v>
      </c>
      <c r="BI389" t="s">
        <v>178</v>
      </c>
      <c r="BK389" t="s">
        <v>264</v>
      </c>
      <c r="BM389" t="s">
        <v>265</v>
      </c>
      <c r="BO389" t="s">
        <v>304</v>
      </c>
      <c r="BQ389" t="s">
        <v>212</v>
      </c>
      <c r="BS389" t="s">
        <v>266</v>
      </c>
      <c r="BU389" t="s">
        <v>214</v>
      </c>
      <c r="BV389" s="5"/>
      <c r="BW389" t="s">
        <v>267</v>
      </c>
    </row>
    <row r="390" spans="1:75" x14ac:dyDescent="0.3">
      <c r="A390" t="s">
        <v>2635</v>
      </c>
      <c r="B390" t="s">
        <v>2636</v>
      </c>
      <c r="C390" t="s">
        <v>2636</v>
      </c>
      <c r="E390" t="s">
        <v>411</v>
      </c>
      <c r="F390" s="4">
        <v>411762252</v>
      </c>
      <c r="G390" s="4">
        <v>341569682</v>
      </c>
      <c r="H390" s="4">
        <v>252201994</v>
      </c>
      <c r="I390" s="4">
        <v>155517046.30942839</v>
      </c>
      <c r="J390" s="5">
        <v>0.20549999999999999</v>
      </c>
      <c r="K390" s="5">
        <v>0.35434964879778069</v>
      </c>
      <c r="L390" s="5">
        <v>0.62170000000000003</v>
      </c>
      <c r="M390" s="4">
        <v>5933119</v>
      </c>
      <c r="N390" s="4">
        <v>10604323</v>
      </c>
      <c r="O390" s="4">
        <v>5066063</v>
      </c>
      <c r="P390" s="4">
        <v>-7007972.0569926677</v>
      </c>
      <c r="Q390" s="5">
        <v>-0.44049999999999989</v>
      </c>
      <c r="R390" s="5">
        <v>1.093207881544308</v>
      </c>
      <c r="S390" s="5">
        <v>-1.7229000000000001</v>
      </c>
      <c r="T390" s="4">
        <v>114413679</v>
      </c>
      <c r="U390" s="4">
        <v>108223305</v>
      </c>
      <c r="V390" s="4">
        <v>97620473</v>
      </c>
      <c r="W390" s="4">
        <v>60641367.250590138</v>
      </c>
      <c r="X390" s="5">
        <v>5.7200000000000001E-2</v>
      </c>
      <c r="Y390" s="5">
        <v>0.1086127906796764</v>
      </c>
      <c r="Z390" s="5">
        <v>0.60980000000000001</v>
      </c>
      <c r="AA390" s="4">
        <v>50604656</v>
      </c>
      <c r="AB390" s="4">
        <v>44134533</v>
      </c>
      <c r="AC390" s="4">
        <v>30728475</v>
      </c>
      <c r="AD390" s="4">
        <v>23490921.947863311</v>
      </c>
      <c r="AE390" s="5">
        <v>0.14660000000000001</v>
      </c>
      <c r="AF390" s="5">
        <v>0.4362747581843876</v>
      </c>
      <c r="AG390" s="5">
        <v>0.30809999999999998</v>
      </c>
      <c r="AH390" s="5">
        <v>1.4409089155651891E-2</v>
      </c>
      <c r="AI390" s="5">
        <v>3.1045855527657751E-2</v>
      </c>
      <c r="AJ390" s="5">
        <v>2.008732333813348E-2</v>
      </c>
      <c r="AK390" s="5">
        <v>-4.5062404561420751E-2</v>
      </c>
      <c r="AL390" s="5">
        <f>IFERROR(Table2[[#This Row],[Resultat d''exploitation 2023 (Dhs)]]/Table2[[#This Row],[Charges personnel 2023]], "")</f>
        <v>0.11724452785530248</v>
      </c>
      <c r="AM390" s="5">
        <f>IFERROR(Table2[[#This Row],[Resultat d''exploitation 2022 (Dhs)]]/Table2[[#This Row],[Charges personnel 2022]], "")</f>
        <v>0.240272690774818</v>
      </c>
      <c r="AN390" s="5">
        <f>IFERROR(Table2[[#This Row],[Resultat d''exploitation 2021 (Dhs)]]/Table2[[#This Row],[Charges personnel 2021]], "")</f>
        <v>0.16486542205560153</v>
      </c>
      <c r="AO390" s="5">
        <f>IFERROR(Table2[[#This Row],[Resultat d''exploitation 2020 (Dhs)]]/Table2[[#This Row],[Charges personnel 2020]], "")</f>
        <v>-0.2983268205712164</v>
      </c>
      <c r="AP390" s="5">
        <v>0.12289775411467289</v>
      </c>
      <c r="AQ390" s="5">
        <v>0.12921092042355209</v>
      </c>
      <c r="AR390" s="5">
        <v>0.1218407297763078</v>
      </c>
      <c r="AS390" s="5">
        <v>0.15105046363293201</v>
      </c>
      <c r="AT390">
        <v>302975000073</v>
      </c>
      <c r="AU390">
        <v>10699</v>
      </c>
      <c r="AV390" t="s">
        <v>79</v>
      </c>
      <c r="AW390" t="s">
        <v>2637</v>
      </c>
      <c r="AX390" t="s">
        <v>2638</v>
      </c>
      <c r="AY390" t="s">
        <v>122</v>
      </c>
      <c r="AZ390">
        <v>30000000</v>
      </c>
      <c r="BA390">
        <v>2016</v>
      </c>
      <c r="BB390">
        <v>9</v>
      </c>
      <c r="BC390" t="s">
        <v>2639</v>
      </c>
      <c r="BD390" t="s">
        <v>2640</v>
      </c>
      <c r="BE390" t="s">
        <v>2641</v>
      </c>
      <c r="BH390" t="s">
        <v>86</v>
      </c>
      <c r="BI390" t="s">
        <v>667</v>
      </c>
      <c r="BJ390" s="5">
        <v>0.38342677587482582</v>
      </c>
      <c r="BM390" t="s">
        <v>87</v>
      </c>
      <c r="BN390" s="5">
        <v>0.23567138234463569</v>
      </c>
      <c r="BP390" s="5">
        <v>0.29150712082677172</v>
      </c>
      <c r="BS390" t="s">
        <v>87</v>
      </c>
      <c r="BU390" t="s">
        <v>87</v>
      </c>
      <c r="BV390" s="5">
        <v>-6.6443455230890458E-2</v>
      </c>
    </row>
    <row r="391" spans="1:75" x14ac:dyDescent="0.3">
      <c r="A391" t="s">
        <v>2642</v>
      </c>
      <c r="B391" t="s">
        <v>2642</v>
      </c>
      <c r="C391" t="s">
        <v>2643</v>
      </c>
      <c r="E391" t="s">
        <v>411</v>
      </c>
      <c r="F391" s="4">
        <v>410607611</v>
      </c>
      <c r="G391" s="4">
        <v>419801258</v>
      </c>
      <c r="H391" s="4">
        <v>321784160</v>
      </c>
      <c r="I391" s="4">
        <v>243702029.68797341</v>
      </c>
      <c r="J391" s="5">
        <v>-2.1899999999999999E-2</v>
      </c>
      <c r="K391" s="5">
        <v>0.30460510548437192</v>
      </c>
      <c r="L391" s="5">
        <v>0.32040000000000002</v>
      </c>
      <c r="M391" s="4">
        <v>27951753</v>
      </c>
      <c r="N391" s="4">
        <v>29472535</v>
      </c>
      <c r="O391" s="4">
        <v>17386052</v>
      </c>
      <c r="P391" s="4">
        <v>12992117.77013899</v>
      </c>
      <c r="Q391" s="5">
        <v>-5.16E-2</v>
      </c>
      <c r="R391" s="5">
        <v>0.6951827246346669</v>
      </c>
      <c r="S391" s="5">
        <v>0.3382</v>
      </c>
      <c r="T391" s="4">
        <v>68261810</v>
      </c>
      <c r="U391" s="4">
        <v>177857764</v>
      </c>
      <c r="V391" s="4">
        <v>214277925</v>
      </c>
      <c r="W391" s="4">
        <v>131394361.6629875</v>
      </c>
      <c r="X391" s="5">
        <v>-0.61619999999999997</v>
      </c>
      <c r="Y391" s="5">
        <v>-0.16996692963122539</v>
      </c>
      <c r="Z391" s="5">
        <v>0.63080000000000003</v>
      </c>
      <c r="AA391" s="4">
        <v>47639311</v>
      </c>
      <c r="AC391" s="4">
        <v>53830021</v>
      </c>
      <c r="AD391" s="4">
        <v>41725463.917525783</v>
      </c>
      <c r="AG391" s="5">
        <v>0.29010000000000002</v>
      </c>
      <c r="AH391" s="5">
        <v>6.8074122961154754E-2</v>
      </c>
      <c r="AI391" s="5">
        <v>7.0205923489633754E-2</v>
      </c>
      <c r="AJ391" s="5">
        <v>5.4030167302206548E-2</v>
      </c>
      <c r="AK391" s="5">
        <v>5.331148774909094E-2</v>
      </c>
      <c r="AL391" s="5">
        <f>IFERROR(Table2[[#This Row],[Resultat d''exploitation 2023 (Dhs)]]/Table2[[#This Row],[Charges personnel 2023]], "")</f>
        <v>0.58673713815886208</v>
      </c>
      <c r="AM391" s="5" t="str">
        <f>IFERROR(Table2[[#This Row],[Resultat d''exploitation 2022 (Dhs)]]/Table2[[#This Row],[Charges personnel 2022]], "")</f>
        <v/>
      </c>
      <c r="AN391" s="5">
        <f>IFERROR(Table2[[#This Row],[Resultat d''exploitation 2021 (Dhs)]]/Table2[[#This Row],[Charges personnel 2021]], "")</f>
        <v>0.32298059107203397</v>
      </c>
      <c r="AO391" s="5">
        <f>IFERROR(Table2[[#This Row],[Resultat d''exploitation 2020 (Dhs)]]/Table2[[#This Row],[Charges personnel 2020]], "")</f>
        <v>0.31137143965179409</v>
      </c>
      <c r="AP391" s="5">
        <v>0.1160215001470102</v>
      </c>
      <c r="AR391" s="5">
        <v>0.16728611190805659</v>
      </c>
      <c r="AS391" s="5">
        <v>0.1712150857789303</v>
      </c>
      <c r="AT391">
        <v>230938000028</v>
      </c>
      <c r="AU391">
        <v>57271</v>
      </c>
      <c r="AV391" t="s">
        <v>92</v>
      </c>
      <c r="AW391" t="s">
        <v>2644</v>
      </c>
      <c r="AX391" t="s">
        <v>2645</v>
      </c>
      <c r="AY391" t="s">
        <v>122</v>
      </c>
      <c r="AZ391">
        <v>25000000</v>
      </c>
      <c r="BA391">
        <v>1994</v>
      </c>
      <c r="BB391">
        <v>31</v>
      </c>
      <c r="BC391" t="s">
        <v>2646</v>
      </c>
      <c r="BD391" t="s">
        <v>2647</v>
      </c>
      <c r="BE391" t="s">
        <v>2648</v>
      </c>
      <c r="BH391" t="s">
        <v>153</v>
      </c>
      <c r="BI391" t="s">
        <v>602</v>
      </c>
      <c r="BJ391" s="5">
        <v>0.1899332944764498</v>
      </c>
      <c r="BL391" s="5">
        <v>0.29095082803062122</v>
      </c>
      <c r="BN391" s="5">
        <v>-0.19610309476206331</v>
      </c>
      <c r="BP391" s="5">
        <v>6.8518753542207822E-2</v>
      </c>
      <c r="BQ391" t="s">
        <v>128</v>
      </c>
      <c r="BR391" s="5">
        <v>8.4893442366126282E-2</v>
      </c>
      <c r="BT391" s="5">
        <v>0.37272139247549241</v>
      </c>
      <c r="BU391" t="s">
        <v>129</v>
      </c>
      <c r="BV391" s="5">
        <v>-0.1216542931002248</v>
      </c>
    </row>
    <row r="392" spans="1:75" x14ac:dyDescent="0.3">
      <c r="A392" t="s">
        <v>2649</v>
      </c>
      <c r="F392" s="4">
        <v>410286037</v>
      </c>
      <c r="M392" s="4">
        <v>2634377</v>
      </c>
      <c r="AH392" s="5">
        <v>6.4208302560391541E-3</v>
      </c>
      <c r="AL392" s="5" t="str">
        <f>IFERROR(Table2[[#This Row],[Resultat d''exploitation 2023 (Dhs)]]/Table2[[#This Row],[Charges personnel 2023]], "")</f>
        <v/>
      </c>
      <c r="AM392" s="5" t="str">
        <f>IFERROR(Table2[[#This Row],[Resultat d''exploitation 2022 (Dhs)]]/Table2[[#This Row],[Charges personnel 2022]], "")</f>
        <v/>
      </c>
      <c r="AN392" s="5" t="str">
        <f>IFERROR(Table2[[#This Row],[Resultat d''exploitation 2021 (Dhs)]]/Table2[[#This Row],[Charges personnel 2021]], "")</f>
        <v/>
      </c>
      <c r="AO392" s="5" t="str">
        <f>IFERROR(Table2[[#This Row],[Resultat d''exploitation 2020 (Dhs)]]/Table2[[#This Row],[Charges personnel 2020]], "")</f>
        <v/>
      </c>
      <c r="AP392" s="5">
        <v>0</v>
      </c>
      <c r="BE392" t="s">
        <v>10979</v>
      </c>
      <c r="BH392"/>
      <c r="BK392" t="s">
        <v>264</v>
      </c>
      <c r="BM392" t="s">
        <v>265</v>
      </c>
      <c r="BO392" t="s">
        <v>235</v>
      </c>
      <c r="BQ392" t="s">
        <v>236</v>
      </c>
      <c r="BS392" t="s">
        <v>266</v>
      </c>
      <c r="BU392" t="s">
        <v>238</v>
      </c>
      <c r="BV392" s="5"/>
      <c r="BW392" t="s">
        <v>267</v>
      </c>
    </row>
    <row r="393" spans="1:75" x14ac:dyDescent="0.3">
      <c r="A393" t="s">
        <v>2650</v>
      </c>
      <c r="B393" t="s">
        <v>2650</v>
      </c>
      <c r="C393" t="s">
        <v>2651</v>
      </c>
      <c r="E393" t="s">
        <v>411</v>
      </c>
      <c r="F393" s="4">
        <v>410143824</v>
      </c>
      <c r="H393" s="4">
        <v>364561846</v>
      </c>
      <c r="I393" s="4">
        <v>646730257.2290225</v>
      </c>
      <c r="L393" s="5">
        <v>-0.43630000000000002</v>
      </c>
      <c r="M393" s="4">
        <v>9380694</v>
      </c>
      <c r="O393" s="4">
        <v>3711623</v>
      </c>
      <c r="P393" s="4">
        <v>-1418165.5968210299</v>
      </c>
      <c r="S393" s="5">
        <v>-3.6172</v>
      </c>
      <c r="T393" s="4">
        <v>61189942</v>
      </c>
      <c r="V393" s="4">
        <v>37250987</v>
      </c>
      <c r="W393" s="4">
        <v>44314759.695455633</v>
      </c>
      <c r="Z393" s="5">
        <v>-0.15939999999999999</v>
      </c>
      <c r="AA393" s="4">
        <v>5621913</v>
      </c>
      <c r="AC393" s="4">
        <v>6956343</v>
      </c>
      <c r="AD393" s="4">
        <v>9129059.05511811</v>
      </c>
      <c r="AG393" s="5">
        <v>-0.23799999999999999</v>
      </c>
      <c r="AH393" s="5">
        <v>2.2871718287777999E-2</v>
      </c>
      <c r="AJ393" s="5">
        <v>1.018105169458682E-2</v>
      </c>
      <c r="AK393" s="5">
        <v>-2.192823949349912E-3</v>
      </c>
      <c r="AL393" s="5">
        <f>IFERROR(Table2[[#This Row],[Resultat d''exploitation 2023 (Dhs)]]/Table2[[#This Row],[Charges personnel 2023]], "")</f>
        <v>1.6685946580816886</v>
      </c>
      <c r="AM393" s="5" t="str">
        <f>IFERROR(Table2[[#This Row],[Resultat d''exploitation 2022 (Dhs)]]/Table2[[#This Row],[Charges personnel 2022]], "")</f>
        <v/>
      </c>
      <c r="AN393" s="5">
        <f>IFERROR(Table2[[#This Row],[Resultat d''exploitation 2021 (Dhs)]]/Table2[[#This Row],[Charges personnel 2021]], "")</f>
        <v>0.53355951539479862</v>
      </c>
      <c r="AO393" s="5">
        <f>IFERROR(Table2[[#This Row],[Resultat d''exploitation 2020 (Dhs)]]/Table2[[#This Row],[Charges personnel 2020]], "")</f>
        <v>-0.15534630549092027</v>
      </c>
      <c r="AP393" s="5">
        <v>1.370717458371383E-2</v>
      </c>
      <c r="AR393" s="5">
        <v>1.9081379678991421E-2</v>
      </c>
      <c r="AS393" s="5">
        <v>1.4115713549931059E-2</v>
      </c>
      <c r="AU393">
        <v>222683</v>
      </c>
      <c r="AV393" t="s">
        <v>92</v>
      </c>
      <c r="AW393" t="s">
        <v>2652</v>
      </c>
      <c r="AX393" t="s">
        <v>2653</v>
      </c>
      <c r="AY393" t="s">
        <v>122</v>
      </c>
      <c r="AZ393">
        <v>20000000</v>
      </c>
      <c r="BA393">
        <v>2010</v>
      </c>
      <c r="BB393">
        <v>15</v>
      </c>
      <c r="BC393" t="s">
        <v>2654</v>
      </c>
      <c r="BD393" t="s">
        <v>1667</v>
      </c>
      <c r="BE393" t="s">
        <v>1748</v>
      </c>
      <c r="BG393" t="s">
        <v>319</v>
      </c>
      <c r="BH393" t="s">
        <v>86</v>
      </c>
      <c r="BI393" t="s">
        <v>89</v>
      </c>
      <c r="BJ393" s="5">
        <v>-0.20364539050474781</v>
      </c>
      <c r="BK393" t="s">
        <v>139</v>
      </c>
      <c r="BM393" t="s">
        <v>1938</v>
      </c>
      <c r="BN393" s="5">
        <v>0.17507563535388379</v>
      </c>
      <c r="BO393" t="s">
        <v>141</v>
      </c>
      <c r="BP393" s="5">
        <v>-0.21525410601913789</v>
      </c>
      <c r="BQ393" t="s">
        <v>128</v>
      </c>
      <c r="BS393" t="s">
        <v>1639</v>
      </c>
      <c r="BU393" t="s">
        <v>1939</v>
      </c>
      <c r="BV393" s="5">
        <v>-1.457731942023655E-2</v>
      </c>
      <c r="BW393" t="s">
        <v>143</v>
      </c>
    </row>
    <row r="394" spans="1:75" x14ac:dyDescent="0.3">
      <c r="A394" t="s">
        <v>2655</v>
      </c>
      <c r="F394" s="4">
        <v>41809859843</v>
      </c>
      <c r="M394" s="4">
        <v>542326304</v>
      </c>
      <c r="T394" s="4">
        <v>1209318400</v>
      </c>
      <c r="AA394" s="4">
        <v>1148777823</v>
      </c>
      <c r="AH394" s="5">
        <v>1.2971253815164341E-2</v>
      </c>
      <c r="AL394" s="5">
        <f>IFERROR(Table2[[#This Row],[Resultat d''exploitation 2023 (Dhs)]]/Table2[[#This Row],[Charges personnel 2023]], "")</f>
        <v>0.47208980983261895</v>
      </c>
      <c r="AM394" s="5" t="str">
        <f>IFERROR(Table2[[#This Row],[Resultat d''exploitation 2022 (Dhs)]]/Table2[[#This Row],[Charges personnel 2022]], "")</f>
        <v/>
      </c>
      <c r="AN394" s="5" t="str">
        <f>IFERROR(Table2[[#This Row],[Resultat d''exploitation 2021 (Dhs)]]/Table2[[#This Row],[Charges personnel 2021]], "")</f>
        <v/>
      </c>
      <c r="AO394" s="5" t="str">
        <f>IFERROR(Table2[[#This Row],[Resultat d''exploitation 2020 (Dhs)]]/Table2[[#This Row],[Charges personnel 2020]], "")</f>
        <v/>
      </c>
      <c r="AP394" s="5">
        <v>2.7476241903555049E-2</v>
      </c>
      <c r="BE394" t="s">
        <v>10979</v>
      </c>
      <c r="BH394"/>
      <c r="BK394" t="s">
        <v>264</v>
      </c>
      <c r="BM394" t="s">
        <v>265</v>
      </c>
      <c r="BO394" t="s">
        <v>304</v>
      </c>
      <c r="BQ394" t="s">
        <v>212</v>
      </c>
      <c r="BS394" t="s">
        <v>266</v>
      </c>
      <c r="BU394" t="s">
        <v>214</v>
      </c>
      <c r="BV394" s="5"/>
      <c r="BW394" t="s">
        <v>267</v>
      </c>
    </row>
    <row r="395" spans="1:75" x14ac:dyDescent="0.3">
      <c r="A395" t="s">
        <v>2656</v>
      </c>
      <c r="C395" t="s">
        <v>2657</v>
      </c>
      <c r="E395" t="s">
        <v>411</v>
      </c>
      <c r="F395" s="4">
        <v>409648000</v>
      </c>
      <c r="G395" s="4">
        <v>334379234</v>
      </c>
      <c r="J395" s="5">
        <v>0.22509999999999999</v>
      </c>
      <c r="M395" s="4">
        <v>181272000</v>
      </c>
      <c r="N395" s="4">
        <v>153672431</v>
      </c>
      <c r="Q395" s="5">
        <v>0.17960000000000001</v>
      </c>
      <c r="AA395" s="4">
        <v>52976000</v>
      </c>
      <c r="AB395" s="4">
        <v>50714148</v>
      </c>
      <c r="AE395" s="5">
        <v>4.4600000000000001E-2</v>
      </c>
      <c r="AH395" s="5">
        <v>0.44250673749170022</v>
      </c>
      <c r="AI395" s="5">
        <v>0.45957528271627057</v>
      </c>
      <c r="AL395" s="5">
        <f>IFERROR(Table2[[#This Row],[Resultat d''exploitation 2023 (Dhs)]]/Table2[[#This Row],[Charges personnel 2023]], "")</f>
        <v>3.4217758985200843</v>
      </c>
      <c r="AM395" s="5">
        <f>IFERROR(Table2[[#This Row],[Resultat d''exploitation 2022 (Dhs)]]/Table2[[#This Row],[Charges personnel 2022]], "")</f>
        <v>3.0301688396697504</v>
      </c>
      <c r="AN395" s="5" t="str">
        <f>IFERROR(Table2[[#This Row],[Resultat d''exploitation 2021 (Dhs)]]/Table2[[#This Row],[Charges personnel 2021]], "")</f>
        <v/>
      </c>
      <c r="AO395" s="5" t="str">
        <f>IFERROR(Table2[[#This Row],[Resultat d''exploitation 2020 (Dhs)]]/Table2[[#This Row],[Charges personnel 2020]], "")</f>
        <v/>
      </c>
      <c r="AP395" s="5">
        <v>0.12932078272077491</v>
      </c>
      <c r="AQ395" s="5">
        <v>0.15166655953282071</v>
      </c>
      <c r="AT395">
        <v>1586216000093</v>
      </c>
      <c r="AU395">
        <v>29487</v>
      </c>
      <c r="AV395" t="s">
        <v>92</v>
      </c>
      <c r="AW395" t="s">
        <v>2658</v>
      </c>
      <c r="AX395" t="s">
        <v>2659</v>
      </c>
      <c r="AY395" t="s">
        <v>82</v>
      </c>
      <c r="AZ395">
        <v>277676800</v>
      </c>
      <c r="BA395">
        <v>1965</v>
      </c>
      <c r="BB395">
        <v>60</v>
      </c>
      <c r="BC395" t="s">
        <v>2660</v>
      </c>
      <c r="BD395" t="s">
        <v>2661</v>
      </c>
      <c r="BE395" t="s">
        <v>10979</v>
      </c>
      <c r="BH395" t="s">
        <v>127</v>
      </c>
      <c r="BI395" t="s">
        <v>268</v>
      </c>
      <c r="BJ395" s="5">
        <v>0.22510000127579691</v>
      </c>
      <c r="BK395" t="s">
        <v>209</v>
      </c>
      <c r="BL395" s="5">
        <v>0.17960000255348341</v>
      </c>
      <c r="BM395" t="s">
        <v>210</v>
      </c>
      <c r="BO395" t="s">
        <v>235</v>
      </c>
      <c r="BP395" s="5">
        <v>4.4600019702588638E-2</v>
      </c>
      <c r="BQ395" t="s">
        <v>405</v>
      </c>
      <c r="BR395" s="5">
        <v>-3.7139824238781038E-2</v>
      </c>
      <c r="BS395" t="s">
        <v>213</v>
      </c>
      <c r="BT395" s="5">
        <v>0.12923605236895441</v>
      </c>
      <c r="BU395" t="s">
        <v>406</v>
      </c>
      <c r="BV395" s="5">
        <v>-0.14733489624131799</v>
      </c>
      <c r="BW395" t="s">
        <v>407</v>
      </c>
    </row>
    <row r="396" spans="1:75" x14ac:dyDescent="0.3">
      <c r="A396" t="s">
        <v>2662</v>
      </c>
      <c r="C396" t="s">
        <v>2663</v>
      </c>
      <c r="E396" t="s">
        <v>411</v>
      </c>
      <c r="F396" s="4">
        <v>408668967</v>
      </c>
      <c r="G396" s="4">
        <v>411508374</v>
      </c>
      <c r="J396" s="5">
        <v>-6.8999999999999999E-3</v>
      </c>
      <c r="M396" s="4">
        <v>6679863</v>
      </c>
      <c r="N396" s="4">
        <v>7725064</v>
      </c>
      <c r="Q396" s="5">
        <v>-0.1353</v>
      </c>
      <c r="T396" s="4">
        <v>54077992</v>
      </c>
      <c r="U396" s="4">
        <v>65060144</v>
      </c>
      <c r="X396" s="5">
        <v>-0.16880000000000001</v>
      </c>
      <c r="AA396" s="4">
        <v>7372523</v>
      </c>
      <c r="AB396" s="4">
        <v>7195513</v>
      </c>
      <c r="AE396" s="5">
        <v>2.46E-2</v>
      </c>
      <c r="AH396" s="5">
        <v>1.6345412887688138E-2</v>
      </c>
      <c r="AI396" s="5">
        <v>1.8772556011217401E-2</v>
      </c>
      <c r="AL396" s="5">
        <f>IFERROR(Table2[[#This Row],[Resultat d''exploitation 2023 (Dhs)]]/Table2[[#This Row],[Charges personnel 2023]], "")</f>
        <v>0.90604844501671955</v>
      </c>
      <c r="AM396" s="5">
        <f>IFERROR(Table2[[#This Row],[Resultat d''exploitation 2022 (Dhs)]]/Table2[[#This Row],[Charges personnel 2022]], "")</f>
        <v>1.0735946137544328</v>
      </c>
      <c r="AN396" s="5" t="str">
        <f>IFERROR(Table2[[#This Row],[Resultat d''exploitation 2021 (Dhs)]]/Table2[[#This Row],[Charges personnel 2021]], "")</f>
        <v/>
      </c>
      <c r="AO396" s="5" t="str">
        <f>IFERROR(Table2[[#This Row],[Resultat d''exploitation 2020 (Dhs)]]/Table2[[#This Row],[Charges personnel 2020]], "")</f>
        <v/>
      </c>
      <c r="AP396" s="5">
        <v>1.8040329937751301E-2</v>
      </c>
      <c r="AQ396" s="5">
        <v>1.7485702490224419E-2</v>
      </c>
      <c r="AT396">
        <v>1864492000067</v>
      </c>
      <c r="AU396">
        <v>51841</v>
      </c>
      <c r="AV396" t="s">
        <v>494</v>
      </c>
      <c r="AW396" t="s">
        <v>2664</v>
      </c>
      <c r="AX396" t="s">
        <v>2665</v>
      </c>
      <c r="AY396" t="s">
        <v>82</v>
      </c>
      <c r="AZ396">
        <v>18000000</v>
      </c>
      <c r="BA396">
        <v>2017</v>
      </c>
      <c r="BB396">
        <v>8</v>
      </c>
      <c r="BC396" t="s">
        <v>2666</v>
      </c>
      <c r="BD396" t="s">
        <v>2667</v>
      </c>
      <c r="BE396" t="s">
        <v>231</v>
      </c>
      <c r="BH396" t="s">
        <v>86</v>
      </c>
      <c r="BI396" t="s">
        <v>195</v>
      </c>
      <c r="BJ396" s="5">
        <v>-6.899998103076288E-3</v>
      </c>
      <c r="BK396" t="s">
        <v>209</v>
      </c>
      <c r="BL396" s="5">
        <v>-0.1352999793917565</v>
      </c>
      <c r="BM396" t="s">
        <v>210</v>
      </c>
      <c r="BN396" s="5">
        <v>-0.16879999527821521</v>
      </c>
      <c r="BO396" t="s">
        <v>211</v>
      </c>
      <c r="BP396" s="5">
        <v>2.460005283848421E-2</v>
      </c>
      <c r="BQ396" t="s">
        <v>405</v>
      </c>
      <c r="BR396" s="5">
        <v>-0.1292920965093374</v>
      </c>
      <c r="BS396" t="s">
        <v>213</v>
      </c>
      <c r="BT396" s="5">
        <v>-0.15606092522371451</v>
      </c>
      <c r="BU396" t="s">
        <v>406</v>
      </c>
      <c r="BV396" s="5">
        <v>3.171891136984395E-2</v>
      </c>
      <c r="BW396" t="s">
        <v>407</v>
      </c>
    </row>
    <row r="397" spans="1:75" x14ac:dyDescent="0.3">
      <c r="A397" t="s">
        <v>2668</v>
      </c>
      <c r="C397" t="s">
        <v>2669</v>
      </c>
      <c r="E397" t="s">
        <v>411</v>
      </c>
      <c r="F397" s="4">
        <v>408462254</v>
      </c>
      <c r="M397" s="4">
        <v>43876502</v>
      </c>
      <c r="T397" s="4">
        <v>187845838</v>
      </c>
      <c r="AA397" s="4">
        <v>17000278</v>
      </c>
      <c r="AH397" s="5">
        <v>0.107418743275113</v>
      </c>
      <c r="AL397" s="5">
        <f>IFERROR(Table2[[#This Row],[Resultat d''exploitation 2023 (Dhs)]]/Table2[[#This Row],[Charges personnel 2023]], "")</f>
        <v>2.5809285001104101</v>
      </c>
      <c r="AM397" s="5" t="str">
        <f>IFERROR(Table2[[#This Row],[Resultat d''exploitation 2022 (Dhs)]]/Table2[[#This Row],[Charges personnel 2022]], "")</f>
        <v/>
      </c>
      <c r="AN397" s="5" t="str">
        <f>IFERROR(Table2[[#This Row],[Resultat d''exploitation 2021 (Dhs)]]/Table2[[#This Row],[Charges personnel 2021]], "")</f>
        <v/>
      </c>
      <c r="AO397" s="5" t="str">
        <f>IFERROR(Table2[[#This Row],[Resultat d''exploitation 2020 (Dhs)]]/Table2[[#This Row],[Charges personnel 2020]], "")</f>
        <v/>
      </c>
      <c r="AP397" s="5">
        <v>4.1620193380218683E-2</v>
      </c>
      <c r="AT397">
        <v>168362000034</v>
      </c>
      <c r="AU397">
        <v>107829</v>
      </c>
      <c r="AV397" t="s">
        <v>92</v>
      </c>
      <c r="AW397" t="s">
        <v>2670</v>
      </c>
      <c r="AX397" t="s">
        <v>2671</v>
      </c>
      <c r="AY397" t="s">
        <v>82</v>
      </c>
      <c r="AZ397">
        <v>80600000</v>
      </c>
      <c r="BA397">
        <v>2001</v>
      </c>
      <c r="BB397">
        <v>24</v>
      </c>
      <c r="BC397" t="s">
        <v>2672</v>
      </c>
      <c r="BD397" t="s">
        <v>2673</v>
      </c>
      <c r="BE397" t="s">
        <v>2674</v>
      </c>
      <c r="BH397" t="s">
        <v>223</v>
      </c>
      <c r="BI397" t="s">
        <v>602</v>
      </c>
      <c r="BK397" t="s">
        <v>264</v>
      </c>
      <c r="BM397" t="s">
        <v>265</v>
      </c>
      <c r="BO397" t="s">
        <v>304</v>
      </c>
      <c r="BQ397" t="s">
        <v>212</v>
      </c>
      <c r="BS397" t="s">
        <v>266</v>
      </c>
      <c r="BU397" t="s">
        <v>214</v>
      </c>
      <c r="BV397" s="5"/>
      <c r="BW397" t="s">
        <v>267</v>
      </c>
    </row>
    <row r="398" spans="1:75" x14ac:dyDescent="0.3">
      <c r="A398" t="s">
        <v>2675</v>
      </c>
      <c r="B398" t="s">
        <v>2675</v>
      </c>
      <c r="C398" t="s">
        <v>2676</v>
      </c>
      <c r="E398" t="s">
        <v>411</v>
      </c>
      <c r="F398" s="4">
        <v>408374088</v>
      </c>
      <c r="G398" s="4">
        <v>434671727</v>
      </c>
      <c r="H398" s="4">
        <v>392310239</v>
      </c>
      <c r="J398" s="5">
        <v>-6.0499999999999998E-2</v>
      </c>
      <c r="K398" s="5">
        <v>0.107979562572671</v>
      </c>
      <c r="M398" s="4">
        <v>39186009</v>
      </c>
      <c r="N398" s="4">
        <v>24698102</v>
      </c>
      <c r="O398" s="4">
        <v>22762723</v>
      </c>
      <c r="Q398" s="5">
        <v>0.58660000000000001</v>
      </c>
      <c r="R398" s="5">
        <v>8.5024054459565304E-2</v>
      </c>
      <c r="T398" s="4">
        <v>36786561</v>
      </c>
      <c r="U398" s="4">
        <v>38686045</v>
      </c>
      <c r="V398" s="4">
        <v>68531923</v>
      </c>
      <c r="X398" s="5">
        <v>-4.9099999999999998E-2</v>
      </c>
      <c r="Y398" s="5">
        <v>-0.43550329092618628</v>
      </c>
      <c r="AA398" s="4">
        <v>5243256</v>
      </c>
      <c r="AB398" s="4">
        <v>4787487</v>
      </c>
      <c r="AC398" s="4">
        <v>4798040</v>
      </c>
      <c r="AE398" s="5">
        <v>9.5199999999999993E-2</v>
      </c>
      <c r="AF398" s="5">
        <v>-2.1994397712399231E-3</v>
      </c>
      <c r="AH398" s="5">
        <v>9.5956159196858737E-2</v>
      </c>
      <c r="AI398" s="5">
        <v>5.6820125317237402E-2</v>
      </c>
      <c r="AJ398" s="5">
        <v>5.8022250599480282E-2</v>
      </c>
      <c r="AL398" s="5">
        <f>IFERROR(Table2[[#This Row],[Resultat d''exploitation 2023 (Dhs)]]/Table2[[#This Row],[Charges personnel 2023]], "")</f>
        <v>7.473602089999039</v>
      </c>
      <c r="AM398" s="5">
        <f>IFERROR(Table2[[#This Row],[Resultat d''exploitation 2022 (Dhs)]]/Table2[[#This Row],[Charges personnel 2022]], "")</f>
        <v>5.1588864888823718</v>
      </c>
      <c r="AN398" s="5">
        <f>IFERROR(Table2[[#This Row],[Resultat d''exploitation 2021 (Dhs)]]/Table2[[#This Row],[Charges personnel 2021]], "")</f>
        <v>4.7441711615576363</v>
      </c>
      <c r="AO398" s="5" t="str">
        <f>IFERROR(Table2[[#This Row],[Resultat d''exploitation 2020 (Dhs)]]/Table2[[#This Row],[Charges personnel 2020]], "")</f>
        <v/>
      </c>
      <c r="AP398" s="5">
        <v>1.2839345477766941E-2</v>
      </c>
      <c r="AQ398" s="5">
        <v>1.1014028984682501E-2</v>
      </c>
      <c r="AR398" s="5">
        <v>1.2230218645912019E-2</v>
      </c>
      <c r="AT398">
        <v>1541937000004</v>
      </c>
      <c r="AU398">
        <v>103299</v>
      </c>
      <c r="AV398" t="s">
        <v>92</v>
      </c>
      <c r="AW398" t="s">
        <v>2677</v>
      </c>
      <c r="AX398" t="s">
        <v>2678</v>
      </c>
      <c r="AY398" t="s">
        <v>122</v>
      </c>
      <c r="AZ398">
        <v>40000000</v>
      </c>
      <c r="BA398">
        <v>2000</v>
      </c>
      <c r="BB398">
        <v>25</v>
      </c>
      <c r="BC398" t="s">
        <v>2679</v>
      </c>
      <c r="BD398" t="s">
        <v>2680</v>
      </c>
      <c r="BE398" t="s">
        <v>2681</v>
      </c>
      <c r="BF398" t="s">
        <v>2682</v>
      </c>
      <c r="BH398" t="s">
        <v>138</v>
      </c>
      <c r="BI398" t="s">
        <v>602</v>
      </c>
      <c r="BJ398" s="5">
        <v>2.026800413884744E-2</v>
      </c>
      <c r="BK398" t="s">
        <v>196</v>
      </c>
      <c r="BL398" s="5">
        <v>0.31205913773717198</v>
      </c>
      <c r="BM398" t="s">
        <v>197</v>
      </c>
      <c r="BN398" s="5">
        <v>-0.26734733162957569</v>
      </c>
      <c r="BO398" t="s">
        <v>177</v>
      </c>
      <c r="BP398" s="5">
        <v>4.5366549628769633E-2</v>
      </c>
      <c r="BQ398" t="s">
        <v>329</v>
      </c>
      <c r="BR398" s="5">
        <v>0.28599459398377342</v>
      </c>
      <c r="BS398" t="s">
        <v>199</v>
      </c>
      <c r="BT398" s="5">
        <v>0.25511873151394632</v>
      </c>
      <c r="BU398" t="s">
        <v>330</v>
      </c>
      <c r="BV398" s="5">
        <v>2.4599953529961471E-2</v>
      </c>
      <c r="BW398" t="s">
        <v>201</v>
      </c>
    </row>
    <row r="399" spans="1:75" x14ac:dyDescent="0.3">
      <c r="A399" t="s">
        <v>2683</v>
      </c>
      <c r="C399" t="s">
        <v>2684</v>
      </c>
      <c r="E399" t="s">
        <v>411</v>
      </c>
      <c r="F399" s="4">
        <v>408297809</v>
      </c>
      <c r="G399" s="4">
        <v>429696704</v>
      </c>
      <c r="J399" s="5">
        <v>-4.9799999999999997E-2</v>
      </c>
      <c r="M399" s="4">
        <v>18818929</v>
      </c>
      <c r="N399" s="4">
        <v>22805294</v>
      </c>
      <c r="Q399" s="5">
        <v>-0.17480000000000001</v>
      </c>
      <c r="T399" s="4">
        <v>69056893</v>
      </c>
      <c r="U399" s="4">
        <v>96853987</v>
      </c>
      <c r="X399" s="5">
        <v>-0.28699999999999998</v>
      </c>
      <c r="AA399" s="4">
        <v>14100175</v>
      </c>
      <c r="AH399" s="5">
        <v>4.6091182918887523E-2</v>
      </c>
      <c r="AI399" s="5">
        <v>5.3073001928355491E-2</v>
      </c>
      <c r="AL399" s="5">
        <f>IFERROR(Table2[[#This Row],[Resultat d''exploitation 2023 (Dhs)]]/Table2[[#This Row],[Charges personnel 2023]], "")</f>
        <v>1.3346592506830588</v>
      </c>
      <c r="AM399" s="5" t="str">
        <f>IFERROR(Table2[[#This Row],[Resultat d''exploitation 2022 (Dhs)]]/Table2[[#This Row],[Charges personnel 2022]], "")</f>
        <v/>
      </c>
      <c r="AN399" s="5" t="str">
        <f>IFERROR(Table2[[#This Row],[Resultat d''exploitation 2021 (Dhs)]]/Table2[[#This Row],[Charges personnel 2021]], "")</f>
        <v/>
      </c>
      <c r="AO399" s="5" t="str">
        <f>IFERROR(Table2[[#This Row],[Resultat d''exploitation 2020 (Dhs)]]/Table2[[#This Row],[Charges personnel 2020]], "")</f>
        <v/>
      </c>
      <c r="AP399" s="5">
        <v>3.4534045221878723E-2</v>
      </c>
      <c r="AT399">
        <v>83867000056</v>
      </c>
      <c r="AU399">
        <v>16803</v>
      </c>
      <c r="AV399" t="s">
        <v>1327</v>
      </c>
      <c r="AW399" t="s">
        <v>2685</v>
      </c>
      <c r="AX399" t="s">
        <v>2686</v>
      </c>
      <c r="AY399" t="s">
        <v>82</v>
      </c>
      <c r="AZ399">
        <v>40500000</v>
      </c>
      <c r="BA399">
        <v>1979</v>
      </c>
      <c r="BB399">
        <v>46</v>
      </c>
      <c r="BC399" t="s">
        <v>2687</v>
      </c>
      <c r="BD399" t="s">
        <v>2688</v>
      </c>
      <c r="BE399" t="s">
        <v>2689</v>
      </c>
      <c r="BH399" t="s">
        <v>127</v>
      </c>
      <c r="BI399" t="s">
        <v>224</v>
      </c>
      <c r="BJ399" s="5">
        <v>-4.9799998000450103E-2</v>
      </c>
      <c r="BK399" t="s">
        <v>209</v>
      </c>
      <c r="BL399" s="5">
        <v>-0.1747999828460883</v>
      </c>
      <c r="BM399" t="s">
        <v>210</v>
      </c>
      <c r="BN399" s="5">
        <v>-0.28699999722262343</v>
      </c>
      <c r="BO399" t="s">
        <v>211</v>
      </c>
      <c r="BQ399" t="s">
        <v>212</v>
      </c>
      <c r="BR399" s="5">
        <v>-0.1315512361424909</v>
      </c>
      <c r="BS399" t="s">
        <v>213</v>
      </c>
      <c r="BU399" t="s">
        <v>214</v>
      </c>
      <c r="BV399" s="5"/>
      <c r="BW399" t="s">
        <v>215</v>
      </c>
    </row>
    <row r="400" spans="1:75" x14ac:dyDescent="0.3">
      <c r="A400" t="s">
        <v>2690</v>
      </c>
      <c r="C400" t="s">
        <v>2691</v>
      </c>
      <c r="E400" t="s">
        <v>411</v>
      </c>
      <c r="G400" s="4">
        <v>407795712</v>
      </c>
      <c r="N400" s="4">
        <v>5736816</v>
      </c>
      <c r="U400" s="4">
        <v>4067555</v>
      </c>
      <c r="AB400" s="4">
        <v>1026332</v>
      </c>
      <c r="AI400" s="5">
        <v>1.4067867393367789E-2</v>
      </c>
      <c r="AL400" s="5" t="str">
        <f>IFERROR(Table2[[#This Row],[Resultat d''exploitation 2023 (Dhs)]]/Table2[[#This Row],[Charges personnel 2023]], "")</f>
        <v/>
      </c>
      <c r="AM400" s="5">
        <f>IFERROR(Table2[[#This Row],[Resultat d''exploitation 2022 (Dhs)]]/Table2[[#This Row],[Charges personnel 2022]], "")</f>
        <v>5.5896298663590338</v>
      </c>
      <c r="AN400" s="5" t="str">
        <f>IFERROR(Table2[[#This Row],[Resultat d''exploitation 2021 (Dhs)]]/Table2[[#This Row],[Charges personnel 2021]], "")</f>
        <v/>
      </c>
      <c r="AO400" s="5" t="str">
        <f>IFERROR(Table2[[#This Row],[Resultat d''exploitation 2020 (Dhs)]]/Table2[[#This Row],[Charges personnel 2020]], "")</f>
        <v/>
      </c>
      <c r="AQ400" s="5">
        <v>2.5167797742807071E-3</v>
      </c>
      <c r="AT400">
        <v>19777000006</v>
      </c>
      <c r="AU400">
        <v>29353</v>
      </c>
      <c r="AV400" t="s">
        <v>494</v>
      </c>
      <c r="AW400" t="s">
        <v>2692</v>
      </c>
      <c r="AX400" t="s">
        <v>2693</v>
      </c>
      <c r="AY400" t="s">
        <v>82</v>
      </c>
      <c r="AZ400">
        <v>10000000</v>
      </c>
      <c r="BA400">
        <v>2008</v>
      </c>
      <c r="BB400">
        <v>17</v>
      </c>
      <c r="BC400" t="s">
        <v>2694</v>
      </c>
      <c r="BD400" t="s">
        <v>2695</v>
      </c>
      <c r="BE400" t="s">
        <v>713</v>
      </c>
      <c r="BG400" t="s">
        <v>2696</v>
      </c>
      <c r="BH400" t="s">
        <v>138</v>
      </c>
      <c r="BI400" t="s">
        <v>178</v>
      </c>
      <c r="BK400" t="s">
        <v>472</v>
      </c>
      <c r="BM400" t="s">
        <v>473</v>
      </c>
      <c r="BO400" t="s">
        <v>474</v>
      </c>
      <c r="BQ400" t="s">
        <v>475</v>
      </c>
      <c r="BS400" t="s">
        <v>476</v>
      </c>
      <c r="BU400" t="s">
        <v>477</v>
      </c>
      <c r="BV400" s="5"/>
      <c r="BW400" t="s">
        <v>478</v>
      </c>
    </row>
    <row r="401" spans="1:75" x14ac:dyDescent="0.3">
      <c r="A401" t="s">
        <v>2697</v>
      </c>
      <c r="C401" t="s">
        <v>2698</v>
      </c>
      <c r="E401" t="s">
        <v>411</v>
      </c>
      <c r="F401" s="4">
        <v>405916738</v>
      </c>
      <c r="G401" s="4">
        <v>365000214</v>
      </c>
      <c r="J401" s="5">
        <v>0.11210000000000001</v>
      </c>
      <c r="M401" s="4">
        <v>172691074</v>
      </c>
      <c r="N401" s="4">
        <v>141747577</v>
      </c>
      <c r="Q401" s="5">
        <v>0.21829999999999999</v>
      </c>
      <c r="AA401" s="4">
        <v>35735503</v>
      </c>
      <c r="AB401" s="4">
        <v>32269733</v>
      </c>
      <c r="AE401" s="5">
        <v>0.1074</v>
      </c>
      <c r="AH401" s="5">
        <v>0.42543472055591852</v>
      </c>
      <c r="AI401" s="5">
        <v>0.38834929833767168</v>
      </c>
      <c r="AL401" s="5">
        <f>IFERROR(Table2[[#This Row],[Resultat d''exploitation 2023 (Dhs)]]/Table2[[#This Row],[Charges personnel 2023]], "")</f>
        <v>4.8324791734427244</v>
      </c>
      <c r="AM401" s="5">
        <f>IFERROR(Table2[[#This Row],[Resultat d''exploitation 2022 (Dhs)]]/Table2[[#This Row],[Charges personnel 2022]], "")</f>
        <v>4.3925859876188005</v>
      </c>
      <c r="AN401" s="5" t="str">
        <f>IFERROR(Table2[[#This Row],[Resultat d''exploitation 2021 (Dhs)]]/Table2[[#This Row],[Charges personnel 2021]], "")</f>
        <v/>
      </c>
      <c r="AO401" s="5" t="str">
        <f>IFERROR(Table2[[#This Row],[Resultat d''exploitation 2020 (Dhs)]]/Table2[[#This Row],[Charges personnel 2020]], "")</f>
        <v/>
      </c>
      <c r="AP401" s="5">
        <v>8.8036534724025103E-2</v>
      </c>
      <c r="AQ401" s="5">
        <v>8.8410175562253238E-2</v>
      </c>
      <c r="AT401">
        <v>1539148000035</v>
      </c>
      <c r="AU401">
        <v>19263</v>
      </c>
      <c r="AV401" t="s">
        <v>218</v>
      </c>
      <c r="AW401" t="s">
        <v>2699</v>
      </c>
      <c r="AX401" t="s">
        <v>2700</v>
      </c>
      <c r="AY401" t="s">
        <v>82</v>
      </c>
      <c r="AZ401">
        <v>3795079100</v>
      </c>
      <c r="BA401">
        <v>2002</v>
      </c>
      <c r="BB401">
        <v>23</v>
      </c>
      <c r="BC401" t="s">
        <v>2701</v>
      </c>
      <c r="BD401" t="s">
        <v>2702</v>
      </c>
      <c r="BE401" t="s">
        <v>11060</v>
      </c>
      <c r="BH401" t="s">
        <v>223</v>
      </c>
      <c r="BI401" t="s">
        <v>390</v>
      </c>
      <c r="BJ401" s="5">
        <v>0.11210000002904109</v>
      </c>
      <c r="BK401" t="s">
        <v>209</v>
      </c>
      <c r="BL401" s="5">
        <v>0.21830000663785601</v>
      </c>
      <c r="BM401" t="s">
        <v>210</v>
      </c>
      <c r="BO401" t="s">
        <v>235</v>
      </c>
      <c r="BP401" s="5">
        <v>0.1074000209422248</v>
      </c>
      <c r="BQ401" t="s">
        <v>405</v>
      </c>
      <c r="BR401" s="5">
        <v>9.5495015381747539E-2</v>
      </c>
      <c r="BS401" t="s">
        <v>213</v>
      </c>
      <c r="BT401" s="5">
        <v>0.1001444677608663</v>
      </c>
      <c r="BU401" t="s">
        <v>406</v>
      </c>
      <c r="BV401" s="5">
        <v>-4.226219842364598E-3</v>
      </c>
      <c r="BW401" t="s">
        <v>407</v>
      </c>
    </row>
    <row r="402" spans="1:75" x14ac:dyDescent="0.3">
      <c r="A402" t="s">
        <v>2703</v>
      </c>
      <c r="B402" t="s">
        <v>2703</v>
      </c>
      <c r="C402" t="s">
        <v>2704</v>
      </c>
      <c r="E402" t="s">
        <v>411</v>
      </c>
      <c r="F402" s="4">
        <v>405686945</v>
      </c>
      <c r="H402" s="4">
        <v>322387997</v>
      </c>
      <c r="I402" s="4">
        <v>311968257.2092123</v>
      </c>
      <c r="L402" s="5">
        <v>3.3399999999999999E-2</v>
      </c>
      <c r="M402" s="4">
        <v>66554518</v>
      </c>
      <c r="O402" s="4">
        <v>70689569</v>
      </c>
      <c r="P402" s="4">
        <v>58108975.750102758</v>
      </c>
      <c r="S402" s="5">
        <v>0.2165</v>
      </c>
      <c r="T402" s="4">
        <v>44639302</v>
      </c>
      <c r="V402" s="4">
        <v>23085976</v>
      </c>
      <c r="W402" s="4">
        <v>28040782.217903558</v>
      </c>
      <c r="Z402" s="5">
        <v>-0.1767</v>
      </c>
      <c r="AA402" s="4">
        <v>16948981</v>
      </c>
      <c r="AC402" s="4">
        <v>7672222</v>
      </c>
      <c r="AD402" s="4">
        <v>9238075.8579169177</v>
      </c>
      <c r="AG402" s="5">
        <v>-0.16950000000000001</v>
      </c>
      <c r="AH402" s="5">
        <v>0.16405388149722189</v>
      </c>
      <c r="AJ402" s="5">
        <v>0.21926861315497431</v>
      </c>
      <c r="AK402" s="5">
        <v>0.18626566776354331</v>
      </c>
      <c r="AL402" s="5">
        <f>IFERROR(Table2[[#This Row],[Resultat d''exploitation 2023 (Dhs)]]/Table2[[#This Row],[Charges personnel 2023]], "")</f>
        <v>3.92675630470056</v>
      </c>
      <c r="AM402" s="5" t="str">
        <f>IFERROR(Table2[[#This Row],[Resultat d''exploitation 2022 (Dhs)]]/Table2[[#This Row],[Charges personnel 2022]], "")</f>
        <v/>
      </c>
      <c r="AN402" s="5">
        <f>IFERROR(Table2[[#This Row],[Resultat d''exploitation 2021 (Dhs)]]/Table2[[#This Row],[Charges personnel 2021]], "")</f>
        <v>9.2137022364577046</v>
      </c>
      <c r="AO402" s="5">
        <f>IFERROR(Table2[[#This Row],[Resultat d''exploitation 2020 (Dhs)]]/Table2[[#This Row],[Charges personnel 2020]], "")</f>
        <v>6.2901600553868668</v>
      </c>
      <c r="AP402" s="5">
        <v>4.1778472807400789E-2</v>
      </c>
      <c r="AR402" s="5">
        <v>2.3798100647028739E-2</v>
      </c>
      <c r="AS402" s="5">
        <v>2.9612230233160151E-2</v>
      </c>
      <c r="AT402">
        <v>218444000097</v>
      </c>
      <c r="AU402">
        <v>197017</v>
      </c>
      <c r="AV402" t="s">
        <v>92</v>
      </c>
      <c r="AW402" t="s">
        <v>2705</v>
      </c>
      <c r="AX402" t="s">
        <v>2706</v>
      </c>
      <c r="AY402" t="s">
        <v>82</v>
      </c>
      <c r="AZ402">
        <v>10000000</v>
      </c>
      <c r="BA402">
        <v>2009</v>
      </c>
      <c r="BB402">
        <v>16</v>
      </c>
      <c r="BC402" t="s">
        <v>2707</v>
      </c>
      <c r="BD402" t="s">
        <v>2708</v>
      </c>
      <c r="BE402" t="s">
        <v>2709</v>
      </c>
      <c r="BH402" t="s">
        <v>138</v>
      </c>
      <c r="BI402" t="s">
        <v>562</v>
      </c>
      <c r="BJ402" s="5">
        <v>0.1403556345773824</v>
      </c>
      <c r="BK402" t="s">
        <v>139</v>
      </c>
      <c r="BL402" s="5">
        <v>7.020545678854595E-2</v>
      </c>
      <c r="BM402" t="s">
        <v>140</v>
      </c>
      <c r="BN402" s="5">
        <v>0.2617218828421215</v>
      </c>
      <c r="BO402" t="s">
        <v>141</v>
      </c>
      <c r="BP402" s="5">
        <v>0.35450631567968099</v>
      </c>
      <c r="BQ402" t="s">
        <v>128</v>
      </c>
      <c r="BR402" s="5">
        <v>-6.1516053116915659E-2</v>
      </c>
      <c r="BS402" t="s">
        <v>142</v>
      </c>
      <c r="BT402" s="5">
        <v>-0.2098926048554266</v>
      </c>
      <c r="BU402" t="s">
        <v>129</v>
      </c>
      <c r="BV402" s="5">
        <v>0.18779289075172009</v>
      </c>
      <c r="BW402" t="s">
        <v>143</v>
      </c>
    </row>
    <row r="403" spans="1:75" x14ac:dyDescent="0.3">
      <c r="A403" t="s">
        <v>2710</v>
      </c>
      <c r="B403" t="s">
        <v>2710</v>
      </c>
      <c r="C403" t="s">
        <v>2711</v>
      </c>
      <c r="G403" s="4">
        <v>405584928</v>
      </c>
      <c r="H403" s="4">
        <v>392604946</v>
      </c>
      <c r="I403" s="4">
        <v>306890444.77448601</v>
      </c>
      <c r="K403" s="5">
        <v>3.30611779913745E-2</v>
      </c>
      <c r="L403" s="5">
        <v>0.27929999999999999</v>
      </c>
      <c r="N403" s="4">
        <v>42463533</v>
      </c>
      <c r="O403" s="4">
        <v>36308132</v>
      </c>
      <c r="P403" s="4">
        <v>26183119.6365472</v>
      </c>
      <c r="R403" s="5">
        <v>0.16953229651142621</v>
      </c>
      <c r="S403" s="5">
        <v>0.38669999999999999</v>
      </c>
      <c r="U403" s="4">
        <v>130633541</v>
      </c>
      <c r="V403" s="4">
        <v>92366097</v>
      </c>
      <c r="W403" s="4">
        <v>76837282.256051913</v>
      </c>
      <c r="Y403" s="5">
        <v>0.41430184064181041</v>
      </c>
      <c r="Z403" s="5">
        <v>0.2021</v>
      </c>
      <c r="AB403" s="4">
        <v>25354335</v>
      </c>
      <c r="AC403" s="4">
        <v>27605300</v>
      </c>
      <c r="AD403" s="4">
        <v>22334385.11326861</v>
      </c>
      <c r="AE403" s="5">
        <v>-8.1500000000000003E-2</v>
      </c>
      <c r="AF403" s="5">
        <v>-8.1541044654468528E-2</v>
      </c>
      <c r="AG403" s="5">
        <v>0.23599999999999999</v>
      </c>
      <c r="AI403" s="5">
        <v>0.1046970192146785</v>
      </c>
      <c r="AJ403" s="5">
        <v>9.2480067737098756E-2</v>
      </c>
      <c r="AK403" s="5">
        <v>8.5317480822146435E-2</v>
      </c>
      <c r="AL403" s="5" t="str">
        <f>IFERROR(Table2[[#This Row],[Resultat d''exploitation 2023 (Dhs)]]/Table2[[#This Row],[Charges personnel 2023]], "")</f>
        <v/>
      </c>
      <c r="AM403" s="5">
        <f>IFERROR(Table2[[#This Row],[Resultat d''exploitation 2022 (Dhs)]]/Table2[[#This Row],[Charges personnel 2022]], "")</f>
        <v>1.6748036578360268</v>
      </c>
      <c r="AN403" s="5">
        <f>IFERROR(Table2[[#This Row],[Resultat d''exploitation 2021 (Dhs)]]/Table2[[#This Row],[Charges personnel 2021]], "")</f>
        <v>1.3152594610455239</v>
      </c>
      <c r="AO403" s="5">
        <f>IFERROR(Table2[[#This Row],[Resultat d''exploitation 2020 (Dhs)]]/Table2[[#This Row],[Charges personnel 2020]], "")</f>
        <v>1.1723232810645905</v>
      </c>
      <c r="AQ403" s="5">
        <v>6.251301083850927E-2</v>
      </c>
      <c r="AR403" s="5">
        <v>7.0313174302190279E-2</v>
      </c>
      <c r="AS403" s="5">
        <v>7.2776410910025915E-2</v>
      </c>
      <c r="BE403" t="s">
        <v>10979</v>
      </c>
      <c r="BH403"/>
      <c r="BI403" t="s">
        <v>178</v>
      </c>
      <c r="BJ403" s="5">
        <v>0.1496065261663948</v>
      </c>
      <c r="BK403" t="s">
        <v>280</v>
      </c>
      <c r="BL403" s="5">
        <v>0.27349536142555092</v>
      </c>
      <c r="BM403" t="s">
        <v>281</v>
      </c>
      <c r="BN403" s="5">
        <v>0.30389119279007337</v>
      </c>
      <c r="BO403" t="s">
        <v>282</v>
      </c>
      <c r="BP403" s="5">
        <v>6.5464813500228702E-2</v>
      </c>
      <c r="BQ403" t="s">
        <v>283</v>
      </c>
      <c r="BR403" s="5">
        <v>0.1077662943270596</v>
      </c>
      <c r="BS403" t="s">
        <v>284</v>
      </c>
      <c r="BT403" s="5">
        <v>0.19524863260562059</v>
      </c>
      <c r="BU403" t="s">
        <v>285</v>
      </c>
      <c r="BV403" s="5">
        <v>-7.3191749308134546E-2</v>
      </c>
      <c r="BW403" t="s">
        <v>286</v>
      </c>
    </row>
    <row r="404" spans="1:75" x14ac:dyDescent="0.3">
      <c r="A404" t="s">
        <v>2712</v>
      </c>
      <c r="F404" s="4">
        <v>404085818</v>
      </c>
      <c r="G404" s="4">
        <v>203395489</v>
      </c>
      <c r="J404" s="5">
        <v>0.98670000000000002</v>
      </c>
      <c r="M404" s="4">
        <v>5614960</v>
      </c>
      <c r="N404" s="4">
        <v>1195944</v>
      </c>
      <c r="Q404" s="5">
        <v>3.6949999999999998</v>
      </c>
      <c r="AH404" s="5">
        <v>1.3895464156081821E-2</v>
      </c>
      <c r="AI404" s="5">
        <v>5.879894415947445E-3</v>
      </c>
      <c r="AL404" s="5" t="str">
        <f>IFERROR(Table2[[#This Row],[Resultat d''exploitation 2023 (Dhs)]]/Table2[[#This Row],[Charges personnel 2023]], "")</f>
        <v/>
      </c>
      <c r="AM404" s="5" t="str">
        <f>IFERROR(Table2[[#This Row],[Resultat d''exploitation 2022 (Dhs)]]/Table2[[#This Row],[Charges personnel 2022]], "")</f>
        <v/>
      </c>
      <c r="AN404" s="5" t="str">
        <f>IFERROR(Table2[[#This Row],[Resultat d''exploitation 2021 (Dhs)]]/Table2[[#This Row],[Charges personnel 2021]], "")</f>
        <v/>
      </c>
      <c r="AO404" s="5" t="str">
        <f>IFERROR(Table2[[#This Row],[Resultat d''exploitation 2020 (Dhs)]]/Table2[[#This Row],[Charges personnel 2020]], "")</f>
        <v/>
      </c>
      <c r="AP404" s="5">
        <v>0</v>
      </c>
      <c r="BE404" t="s">
        <v>10979</v>
      </c>
      <c r="BH404"/>
      <c r="BJ404" s="5">
        <v>0.98670000001819114</v>
      </c>
      <c r="BK404" t="s">
        <v>209</v>
      </c>
      <c r="BL404" s="5">
        <v>3.6950024415858942</v>
      </c>
      <c r="BM404" t="s">
        <v>210</v>
      </c>
      <c r="BO404" t="s">
        <v>235</v>
      </c>
      <c r="BQ404" t="s">
        <v>236</v>
      </c>
      <c r="BR404" s="5">
        <v>1.363216611236173</v>
      </c>
      <c r="BS404" t="s">
        <v>213</v>
      </c>
      <c r="BU404" t="s">
        <v>238</v>
      </c>
      <c r="BV404" s="5"/>
      <c r="BW404" t="s">
        <v>215</v>
      </c>
    </row>
    <row r="405" spans="1:75" x14ac:dyDescent="0.3">
      <c r="A405" t="s">
        <v>2713</v>
      </c>
      <c r="B405" t="s">
        <v>2713</v>
      </c>
      <c r="C405" t="s">
        <v>2714</v>
      </c>
      <c r="E405" t="s">
        <v>411</v>
      </c>
      <c r="F405" s="4">
        <v>404077281</v>
      </c>
      <c r="G405" s="4">
        <v>297071960</v>
      </c>
      <c r="H405" s="4">
        <v>251583660</v>
      </c>
      <c r="I405" s="4">
        <v>212092109.25644919</v>
      </c>
      <c r="J405" s="5">
        <v>0.36020000000000002</v>
      </c>
      <c r="K405" s="5">
        <v>0.1808078473776874</v>
      </c>
      <c r="L405" s="5">
        <v>0.1862</v>
      </c>
      <c r="M405" s="4">
        <v>49910686</v>
      </c>
      <c r="N405" s="4">
        <v>47421079</v>
      </c>
      <c r="O405" s="4">
        <v>46176398</v>
      </c>
      <c r="P405" s="4">
        <v>34018268.749079123</v>
      </c>
      <c r="Q405" s="5">
        <v>5.2499999999999998E-2</v>
      </c>
      <c r="R405" s="5">
        <v>2.6954917531679199E-2</v>
      </c>
      <c r="S405" s="5">
        <v>0.3574</v>
      </c>
      <c r="T405" s="4">
        <v>96693714</v>
      </c>
      <c r="U405" s="4">
        <v>101271170</v>
      </c>
      <c r="V405" s="4">
        <v>86802644</v>
      </c>
      <c r="W405" s="4">
        <v>52963966.074806273</v>
      </c>
      <c r="X405" s="5">
        <v>-4.5199999999999997E-2</v>
      </c>
      <c r="Y405" s="5">
        <v>0.16668301025484891</v>
      </c>
      <c r="Z405" s="5">
        <v>0.63890000000000002</v>
      </c>
      <c r="AA405" s="4">
        <v>36550093</v>
      </c>
      <c r="AB405" s="4">
        <v>35616929</v>
      </c>
      <c r="AC405" s="4">
        <v>33012094</v>
      </c>
      <c r="AD405" s="4">
        <v>32453887.141171839</v>
      </c>
      <c r="AE405" s="5">
        <v>2.6200000000000001E-2</v>
      </c>
      <c r="AF405" s="5">
        <v>7.8905476277875614E-2</v>
      </c>
      <c r="AG405" s="5">
        <v>1.72E-2</v>
      </c>
      <c r="AH405" s="5">
        <v>0.1235176743331927</v>
      </c>
      <c r="AI405" s="5">
        <v>0.1596282563995606</v>
      </c>
      <c r="AJ405" s="5">
        <v>0.18354291371705139</v>
      </c>
      <c r="AK405" s="5">
        <v>0.16039384429878181</v>
      </c>
      <c r="AL405" s="5">
        <f>IFERROR(Table2[[#This Row],[Resultat d''exploitation 2023 (Dhs)]]/Table2[[#This Row],[Charges personnel 2023]], "")</f>
        <v>1.3655419700300078</v>
      </c>
      <c r="AM405" s="5">
        <f>IFERROR(Table2[[#This Row],[Resultat d''exploitation 2022 (Dhs)]]/Table2[[#This Row],[Charges personnel 2022]], "")</f>
        <v>1.3314196459779</v>
      </c>
      <c r="AN405" s="5">
        <f>IFERROR(Table2[[#This Row],[Resultat d''exploitation 2021 (Dhs)]]/Table2[[#This Row],[Charges personnel 2021]], "")</f>
        <v>1.3987721590760041</v>
      </c>
      <c r="AO405" s="5">
        <f>IFERROR(Table2[[#This Row],[Resultat d''exploitation 2020 (Dhs)]]/Table2[[#This Row],[Charges personnel 2020]], "")</f>
        <v>1.0482032121792484</v>
      </c>
      <c r="AP405" s="5">
        <v>9.0453224466237686E-2</v>
      </c>
      <c r="AQ405" s="5">
        <v>0.1198932709771733</v>
      </c>
      <c r="AR405" s="5">
        <v>0.13121716251365451</v>
      </c>
      <c r="AS405" s="5">
        <v>0.15301789045782241</v>
      </c>
      <c r="AT405">
        <v>1602601000018</v>
      </c>
      <c r="AU405">
        <v>50313</v>
      </c>
      <c r="AV405" t="s">
        <v>92</v>
      </c>
      <c r="AW405" t="s">
        <v>2715</v>
      </c>
      <c r="AX405" t="s">
        <v>2716</v>
      </c>
      <c r="AY405" t="s">
        <v>82</v>
      </c>
      <c r="AZ405">
        <v>40000000</v>
      </c>
      <c r="BA405">
        <v>1987</v>
      </c>
      <c r="BB405">
        <v>38</v>
      </c>
      <c r="BC405" t="s">
        <v>2717</v>
      </c>
      <c r="BD405" t="s">
        <v>2718</v>
      </c>
      <c r="BE405" t="s">
        <v>10979</v>
      </c>
      <c r="BH405" t="s">
        <v>86</v>
      </c>
      <c r="BI405" t="s">
        <v>611</v>
      </c>
      <c r="BJ405" s="5">
        <v>0.23969059763307229</v>
      </c>
      <c r="BL405" s="5">
        <v>0.1363020157370822</v>
      </c>
      <c r="BN405" s="5">
        <v>0.2221914681756352</v>
      </c>
      <c r="BP405" s="5">
        <v>4.0416557149298933E-2</v>
      </c>
      <c r="BR405" s="5">
        <v>-8.3398698105308533E-2</v>
      </c>
      <c r="BT405" s="5">
        <v>9.2160642704981255E-2</v>
      </c>
      <c r="BV405" s="5">
        <v>-0.1607449801299172</v>
      </c>
    </row>
    <row r="406" spans="1:75" x14ac:dyDescent="0.3">
      <c r="A406" t="s">
        <v>2719</v>
      </c>
      <c r="F406" s="4">
        <v>403819240</v>
      </c>
      <c r="G406" s="4">
        <v>135423468</v>
      </c>
      <c r="J406" s="5">
        <v>1.9819</v>
      </c>
      <c r="M406" s="4">
        <v>5546393</v>
      </c>
      <c r="N406" s="4">
        <v>3077567</v>
      </c>
      <c r="Q406" s="5">
        <v>0.80220000000000002</v>
      </c>
      <c r="AA406" s="4">
        <v>74924</v>
      </c>
      <c r="AH406" s="5">
        <v>1.3734840865928031E-2</v>
      </c>
      <c r="AI406" s="5">
        <v>2.272550722154007E-2</v>
      </c>
      <c r="AL406" s="5">
        <f>IFERROR(Table2[[#This Row],[Resultat d''exploitation 2023 (Dhs)]]/Table2[[#This Row],[Charges personnel 2023]], "")</f>
        <v>74.026920612887722</v>
      </c>
      <c r="AM406" s="5" t="str">
        <f>IFERROR(Table2[[#This Row],[Resultat d''exploitation 2022 (Dhs)]]/Table2[[#This Row],[Charges personnel 2022]], "")</f>
        <v/>
      </c>
      <c r="AN406" s="5" t="str">
        <f>IFERROR(Table2[[#This Row],[Resultat d''exploitation 2021 (Dhs)]]/Table2[[#This Row],[Charges personnel 2021]], "")</f>
        <v/>
      </c>
      <c r="AO406" s="5" t="str">
        <f>IFERROR(Table2[[#This Row],[Resultat d''exploitation 2020 (Dhs)]]/Table2[[#This Row],[Charges personnel 2020]], "")</f>
        <v/>
      </c>
      <c r="AP406" s="5">
        <v>1.8553846022789801E-4</v>
      </c>
      <c r="BE406" t="s">
        <v>10979</v>
      </c>
      <c r="BH406"/>
      <c r="BJ406" s="5">
        <v>1.981900005691775</v>
      </c>
      <c r="BK406" t="s">
        <v>209</v>
      </c>
      <c r="BL406" s="5">
        <v>0.80220056947582297</v>
      </c>
      <c r="BM406" t="s">
        <v>210</v>
      </c>
      <c r="BO406" t="s">
        <v>235</v>
      </c>
      <c r="BQ406" t="s">
        <v>212</v>
      </c>
      <c r="BR406" s="5">
        <v>-0.39562005230362263</v>
      </c>
      <c r="BS406" t="s">
        <v>213</v>
      </c>
      <c r="BU406" t="s">
        <v>214</v>
      </c>
      <c r="BV406" s="5"/>
      <c r="BW406" t="s">
        <v>215</v>
      </c>
    </row>
    <row r="407" spans="1:75" x14ac:dyDescent="0.3">
      <c r="A407" t="s">
        <v>2720</v>
      </c>
      <c r="B407" t="s">
        <v>2720</v>
      </c>
      <c r="C407" t="s">
        <v>2721</v>
      </c>
      <c r="E407" t="s">
        <v>411</v>
      </c>
      <c r="F407" s="4">
        <v>402697279</v>
      </c>
      <c r="G407" s="4">
        <v>451910311</v>
      </c>
      <c r="H407" s="4">
        <v>416522108</v>
      </c>
      <c r="I407" s="4">
        <v>329814005.85952961</v>
      </c>
      <c r="J407" s="5">
        <v>-0.1089</v>
      </c>
      <c r="K407" s="5">
        <v>8.4961163694100894E-2</v>
      </c>
      <c r="L407" s="5">
        <v>0.26290000000000002</v>
      </c>
      <c r="M407" s="4">
        <v>9598615</v>
      </c>
      <c r="N407" s="4">
        <v>16444432</v>
      </c>
      <c r="O407" s="4">
        <v>8401194</v>
      </c>
      <c r="P407" s="4">
        <v>10500179.97750281</v>
      </c>
      <c r="Q407" s="5">
        <v>-0.4163</v>
      </c>
      <c r="R407" s="5">
        <v>0.95739224686395763</v>
      </c>
      <c r="S407" s="5">
        <v>-0.19989999999999999</v>
      </c>
      <c r="V407" s="4">
        <v>24265253</v>
      </c>
      <c r="W407" s="4">
        <v>35996518.320723943</v>
      </c>
      <c r="Z407" s="5">
        <v>-0.32590000000000002</v>
      </c>
      <c r="AA407" s="4">
        <v>14711525</v>
      </c>
      <c r="AB407" s="4">
        <v>14763196</v>
      </c>
      <c r="AC407" s="4">
        <v>13309110</v>
      </c>
      <c r="AD407" s="4">
        <v>11857724.518888099</v>
      </c>
      <c r="AE407" s="5">
        <v>-3.5000000000000001E-3</v>
      </c>
      <c r="AF407" s="5">
        <v>0.10925493891026521</v>
      </c>
      <c r="AG407" s="5">
        <v>0.12239999999999999</v>
      </c>
      <c r="AH407" s="5">
        <v>2.383580793949194E-2</v>
      </c>
      <c r="AI407" s="5">
        <v>3.6388707227350693E-2</v>
      </c>
      <c r="AJ407" s="5">
        <v>2.0169863348526031E-2</v>
      </c>
      <c r="AK407" s="5">
        <v>3.183667094469881E-2</v>
      </c>
      <c r="AL407" s="5">
        <f>IFERROR(Table2[[#This Row],[Resultat d''exploitation 2023 (Dhs)]]/Table2[[#This Row],[Charges personnel 2023]], "")</f>
        <v>0.65245547283507321</v>
      </c>
      <c r="AM407" s="5">
        <f>IFERROR(Table2[[#This Row],[Resultat d''exploitation 2022 (Dhs)]]/Table2[[#This Row],[Charges personnel 2022]], "")</f>
        <v>1.1138802194321609</v>
      </c>
      <c r="AN407" s="5">
        <f>IFERROR(Table2[[#This Row],[Resultat d''exploitation 2021 (Dhs)]]/Table2[[#This Row],[Charges personnel 2021]], "")</f>
        <v>0.63123634863638511</v>
      </c>
      <c r="AO407" s="5">
        <f>IFERROR(Table2[[#This Row],[Resultat d''exploitation 2020 (Dhs)]]/Table2[[#This Row],[Charges personnel 2020]], "")</f>
        <v>0.88551390789836071</v>
      </c>
      <c r="AP407" s="5">
        <v>3.6532466860795448E-2</v>
      </c>
      <c r="AQ407" s="5">
        <v>3.2668420349452922E-2</v>
      </c>
      <c r="AR407" s="5">
        <v>3.1952949781959707E-2</v>
      </c>
      <c r="AS407" s="5">
        <v>3.5952762187844739E-2</v>
      </c>
      <c r="AT407">
        <v>1532844000008</v>
      </c>
      <c r="AU407">
        <v>18619</v>
      </c>
      <c r="AV407" t="s">
        <v>494</v>
      </c>
      <c r="AW407" t="s">
        <v>2722</v>
      </c>
      <c r="AX407" t="s">
        <v>2723</v>
      </c>
      <c r="AY407" t="s">
        <v>122</v>
      </c>
      <c r="AZ407">
        <v>45000000</v>
      </c>
      <c r="BA407">
        <v>1996</v>
      </c>
      <c r="BB407">
        <v>29</v>
      </c>
      <c r="BC407" t="s">
        <v>2724</v>
      </c>
      <c r="BD407" t="s">
        <v>2725</v>
      </c>
      <c r="BE407" t="s">
        <v>2726</v>
      </c>
      <c r="BF407" t="s">
        <v>2720</v>
      </c>
      <c r="BH407" t="s">
        <v>86</v>
      </c>
      <c r="BI407" t="s">
        <v>224</v>
      </c>
      <c r="BJ407" s="5">
        <v>6.881662445201342E-2</v>
      </c>
      <c r="BL407" s="5">
        <v>-2.9481221089585511E-2</v>
      </c>
      <c r="BN407" s="5">
        <v>-0.3259000000000003</v>
      </c>
      <c r="BO407" t="s">
        <v>295</v>
      </c>
      <c r="BP407" s="5">
        <v>7.4530579115858364E-2</v>
      </c>
      <c r="BR407" s="5">
        <v>-9.1968859103400136E-2</v>
      </c>
      <c r="BT407" s="5">
        <v>-9.6797431573354187E-2</v>
      </c>
      <c r="BV407" s="5">
        <v>5.3460570626646664E-3</v>
      </c>
    </row>
    <row r="408" spans="1:75" x14ac:dyDescent="0.3">
      <c r="A408" t="s">
        <v>2727</v>
      </c>
      <c r="B408" t="s">
        <v>2727</v>
      </c>
      <c r="C408" t="s">
        <v>2728</v>
      </c>
      <c r="E408" t="s">
        <v>411</v>
      </c>
      <c r="F408" s="4">
        <v>402439590</v>
      </c>
      <c r="G408" s="4">
        <v>496961706</v>
      </c>
      <c r="H408" s="4">
        <v>406847029</v>
      </c>
      <c r="I408" s="4">
        <v>273253428.03411913</v>
      </c>
      <c r="J408" s="5">
        <v>-0.19020000000000001</v>
      </c>
      <c r="K408" s="5">
        <v>0.2214952318110697</v>
      </c>
      <c r="L408" s="5">
        <v>0.4889</v>
      </c>
      <c r="M408" s="4">
        <v>-22005486</v>
      </c>
      <c r="N408" s="4">
        <v>5081276</v>
      </c>
      <c r="O408" s="4">
        <v>6126229</v>
      </c>
      <c r="P408" s="4">
        <v>5823965.2058180431</v>
      </c>
      <c r="Q408" s="5">
        <v>-5.3307000000000002</v>
      </c>
      <c r="R408" s="5">
        <v>-0.17057034596649909</v>
      </c>
      <c r="S408" s="5">
        <v>5.1900000000000002E-2</v>
      </c>
      <c r="T408" s="4">
        <v>68439738</v>
      </c>
      <c r="U408" s="4">
        <v>125970436</v>
      </c>
      <c r="V408" s="4">
        <v>33506680</v>
      </c>
      <c r="W408" s="4">
        <v>17291985.343448419</v>
      </c>
      <c r="X408" s="5">
        <v>-0.45669999999999999</v>
      </c>
      <c r="Y408" s="5">
        <v>2.759561854531694</v>
      </c>
      <c r="Z408" s="5">
        <v>0.93769999999999998</v>
      </c>
      <c r="AA408" s="4">
        <v>5817774</v>
      </c>
      <c r="AB408" s="4">
        <v>2597800</v>
      </c>
      <c r="AC408" s="4">
        <v>3034357</v>
      </c>
      <c r="AD408" s="4">
        <v>2355867.236024844</v>
      </c>
      <c r="AE408" s="5">
        <v>1.2395</v>
      </c>
      <c r="AF408" s="5">
        <v>-0.1438713374859979</v>
      </c>
      <c r="AG408" s="5">
        <v>0.28799999999999998</v>
      </c>
      <c r="AH408" s="5">
        <v>-5.4680221694888419E-2</v>
      </c>
      <c r="AI408" s="5">
        <v>1.0224683187158891E-2</v>
      </c>
      <c r="AJ408" s="5">
        <v>1.5057819188351499E-2</v>
      </c>
      <c r="AK408" s="5">
        <v>2.1313420467284482E-2</v>
      </c>
      <c r="AL408" s="5">
        <f>IFERROR(Table2[[#This Row],[Resultat d''exploitation 2023 (Dhs)]]/Table2[[#This Row],[Charges personnel 2023]], "")</f>
        <v>-3.7824580329177446</v>
      </c>
      <c r="AM408" s="5">
        <f>IFERROR(Table2[[#This Row],[Resultat d''exploitation 2022 (Dhs)]]/Table2[[#This Row],[Charges personnel 2022]], "")</f>
        <v>1.9559919932250365</v>
      </c>
      <c r="AN408" s="5">
        <f>IFERROR(Table2[[#This Row],[Resultat d''exploitation 2021 (Dhs)]]/Table2[[#This Row],[Charges personnel 2021]], "")</f>
        <v>2.0189545923567991</v>
      </c>
      <c r="AO408" s="5">
        <f>IFERROR(Table2[[#This Row],[Resultat d''exploitation 2020 (Dhs)]]/Table2[[#This Row],[Charges personnel 2020]], "")</f>
        <v>2.4721109563224242</v>
      </c>
      <c r="AP408" s="5">
        <v>1.445626659146532E-2</v>
      </c>
      <c r="AQ408" s="5">
        <v>5.2273645406392738E-3</v>
      </c>
      <c r="AR408" s="5">
        <v>7.4582257794980726E-3</v>
      </c>
      <c r="AS408" s="5">
        <v>8.6215468657567379E-3</v>
      </c>
      <c r="AT408">
        <v>191659000060</v>
      </c>
      <c r="AU408">
        <v>194685</v>
      </c>
      <c r="AV408" t="s">
        <v>92</v>
      </c>
      <c r="AW408" t="s">
        <v>2729</v>
      </c>
      <c r="AX408" t="s">
        <v>2730</v>
      </c>
      <c r="AY408" t="s">
        <v>122</v>
      </c>
      <c r="AZ408">
        <v>1000000</v>
      </c>
      <c r="BA408">
        <v>2009</v>
      </c>
      <c r="BB408">
        <v>16</v>
      </c>
      <c r="BC408" t="s">
        <v>2731</v>
      </c>
      <c r="BD408" t="s">
        <v>2732</v>
      </c>
      <c r="BE408" t="s">
        <v>2733</v>
      </c>
      <c r="BF408" t="s">
        <v>2734</v>
      </c>
      <c r="BG408" t="s">
        <v>2735</v>
      </c>
      <c r="BH408" t="s">
        <v>488</v>
      </c>
      <c r="BI408" t="s">
        <v>571</v>
      </c>
      <c r="BJ408" s="5">
        <v>0.1377452375792538</v>
      </c>
      <c r="BM408" t="s">
        <v>87</v>
      </c>
      <c r="BN408" s="5">
        <v>0.58181064255645776</v>
      </c>
      <c r="BP408" s="5">
        <v>0.35166378531643477</v>
      </c>
      <c r="BS408" t="s">
        <v>87</v>
      </c>
      <c r="BU408" t="s">
        <v>87</v>
      </c>
      <c r="BV408" s="5">
        <v>0.18801972592065419</v>
      </c>
    </row>
    <row r="409" spans="1:75" x14ac:dyDescent="0.3">
      <c r="A409" t="s">
        <v>2736</v>
      </c>
      <c r="F409" s="4">
        <v>402012491</v>
      </c>
      <c r="G409" s="4">
        <v>296775794</v>
      </c>
      <c r="J409" s="5">
        <v>0.35460000000000003</v>
      </c>
      <c r="M409" s="4">
        <v>-66564908</v>
      </c>
      <c r="N409" s="4">
        <v>27767774</v>
      </c>
      <c r="Q409" s="5">
        <v>-3.3972000000000002</v>
      </c>
      <c r="T409" s="4">
        <v>150919863</v>
      </c>
      <c r="AA409" s="4">
        <v>27640742</v>
      </c>
      <c r="AB409" s="4">
        <v>25659805</v>
      </c>
      <c r="AE409" s="5">
        <v>7.7199999999999991E-2</v>
      </c>
      <c r="AH409" s="5">
        <v>-0.16557920335863391</v>
      </c>
      <c r="AI409" s="5">
        <v>9.356482085597588E-2</v>
      </c>
      <c r="AL409" s="5">
        <f>IFERROR(Table2[[#This Row],[Resultat d''exploitation 2023 (Dhs)]]/Table2[[#This Row],[Charges personnel 2023]], "")</f>
        <v>-2.4082171166027306</v>
      </c>
      <c r="AM409" s="5">
        <f>IFERROR(Table2[[#This Row],[Resultat d''exploitation 2022 (Dhs)]]/Table2[[#This Row],[Charges personnel 2022]], "")</f>
        <v>1.0821506242935206</v>
      </c>
      <c r="AN409" s="5" t="str">
        <f>IFERROR(Table2[[#This Row],[Resultat d''exploitation 2021 (Dhs)]]/Table2[[#This Row],[Charges personnel 2021]], "")</f>
        <v/>
      </c>
      <c r="AO409" s="5" t="str">
        <f>IFERROR(Table2[[#This Row],[Resultat d''exploitation 2020 (Dhs)]]/Table2[[#This Row],[Charges personnel 2020]], "")</f>
        <v/>
      </c>
      <c r="AP409" s="5">
        <v>6.8755928282835374E-2</v>
      </c>
      <c r="AQ409" s="5">
        <v>8.646192013894502E-2</v>
      </c>
      <c r="BE409" t="s">
        <v>10979</v>
      </c>
      <c r="BH409"/>
      <c r="BJ409" s="5">
        <v>0.35460000150820942</v>
      </c>
      <c r="BK409" t="s">
        <v>209</v>
      </c>
      <c r="BM409" t="s">
        <v>234</v>
      </c>
      <c r="BO409" t="s">
        <v>304</v>
      </c>
      <c r="BP409" s="5">
        <v>7.7200002104458765E-2</v>
      </c>
      <c r="BQ409" t="s">
        <v>405</v>
      </c>
      <c r="BS409" t="s">
        <v>237</v>
      </c>
      <c r="BU409" t="s">
        <v>490</v>
      </c>
      <c r="BV409" s="5">
        <v>-0.20478369931706319</v>
      </c>
      <c r="BW409" t="s">
        <v>407</v>
      </c>
    </row>
    <row r="410" spans="1:75" x14ac:dyDescent="0.3">
      <c r="A410" t="s">
        <v>2737</v>
      </c>
      <c r="C410" t="s">
        <v>2738</v>
      </c>
      <c r="E410" t="s">
        <v>102</v>
      </c>
      <c r="F410" s="4">
        <v>400647816</v>
      </c>
      <c r="G410" s="4">
        <v>409534719</v>
      </c>
      <c r="J410" s="5">
        <v>-2.1700000000000001E-2</v>
      </c>
      <c r="M410" s="4">
        <v>93890780</v>
      </c>
      <c r="N410" s="4">
        <v>96160159</v>
      </c>
      <c r="Q410" s="5">
        <v>-2.3599999999999999E-2</v>
      </c>
      <c r="AH410" s="5">
        <v>0.23434741498753109</v>
      </c>
      <c r="AI410" s="5">
        <v>0.23480343555438579</v>
      </c>
      <c r="AL410" s="5" t="str">
        <f>IFERROR(Table2[[#This Row],[Resultat d''exploitation 2023 (Dhs)]]/Table2[[#This Row],[Charges personnel 2023]], "")</f>
        <v/>
      </c>
      <c r="AM410" s="5" t="str">
        <f>IFERROR(Table2[[#This Row],[Resultat d''exploitation 2022 (Dhs)]]/Table2[[#This Row],[Charges personnel 2022]], "")</f>
        <v/>
      </c>
      <c r="AN410" s="5" t="str">
        <f>IFERROR(Table2[[#This Row],[Resultat d''exploitation 2021 (Dhs)]]/Table2[[#This Row],[Charges personnel 2021]], "")</f>
        <v/>
      </c>
      <c r="AO410" s="5" t="str">
        <f>IFERROR(Table2[[#This Row],[Resultat d''exploitation 2020 (Dhs)]]/Table2[[#This Row],[Charges personnel 2020]], "")</f>
        <v/>
      </c>
      <c r="AP410" s="5">
        <v>0</v>
      </c>
      <c r="AU410">
        <v>107349</v>
      </c>
      <c r="AV410" t="s">
        <v>92</v>
      </c>
      <c r="AW410" t="s">
        <v>2739</v>
      </c>
      <c r="AX410" t="s">
        <v>2740</v>
      </c>
      <c r="AY410" t="s">
        <v>82</v>
      </c>
      <c r="AZ410">
        <v>120000000</v>
      </c>
      <c r="BA410">
        <v>2001</v>
      </c>
      <c r="BB410">
        <v>24</v>
      </c>
      <c r="BC410" t="s">
        <v>2741</v>
      </c>
      <c r="BD410" t="s">
        <v>2742</v>
      </c>
      <c r="BE410" t="s">
        <v>2743</v>
      </c>
      <c r="BH410" t="s">
        <v>233</v>
      </c>
      <c r="BI410" t="s">
        <v>571</v>
      </c>
      <c r="BJ410" s="5">
        <v>-2.1699999017665731E-2</v>
      </c>
      <c r="BK410" t="s">
        <v>209</v>
      </c>
      <c r="BL410" s="5">
        <v>-2.3599992175553749E-2</v>
      </c>
      <c r="BM410" t="s">
        <v>210</v>
      </c>
      <c r="BO410" t="s">
        <v>235</v>
      </c>
      <c r="BQ410" t="s">
        <v>236</v>
      </c>
      <c r="BR410" s="5">
        <v>-1.9421375406114549E-3</v>
      </c>
      <c r="BS410" t="s">
        <v>213</v>
      </c>
      <c r="BU410" t="s">
        <v>238</v>
      </c>
      <c r="BV410" s="5"/>
      <c r="BW410" t="s">
        <v>215</v>
      </c>
    </row>
    <row r="411" spans="1:75" x14ac:dyDescent="0.3">
      <c r="A411" t="s">
        <v>2744</v>
      </c>
      <c r="C411" t="s">
        <v>2745</v>
      </c>
      <c r="E411" t="s">
        <v>102</v>
      </c>
      <c r="F411" s="4">
        <v>4908194592</v>
      </c>
      <c r="G411" s="4">
        <v>4850473951</v>
      </c>
      <c r="J411" s="5">
        <v>1.1900000000000001E-2</v>
      </c>
      <c r="M411" s="4">
        <v>118743409</v>
      </c>
      <c r="N411" s="4">
        <v>196823154</v>
      </c>
      <c r="Q411" s="5">
        <v>-0.3967</v>
      </c>
      <c r="T411" s="4">
        <v>910494511</v>
      </c>
      <c r="U411" s="4">
        <v>936144880</v>
      </c>
      <c r="X411" s="5">
        <v>-2.7400000000000001E-2</v>
      </c>
      <c r="AA411" s="4">
        <v>189967150</v>
      </c>
      <c r="AB411" s="4">
        <v>160445228</v>
      </c>
      <c r="AE411" s="5">
        <v>0.184</v>
      </c>
      <c r="AH411" s="5">
        <v>2.4192889416720171E-2</v>
      </c>
      <c r="AI411" s="5">
        <v>4.0578128238256357E-2</v>
      </c>
      <c r="AL411" s="5">
        <f>IFERROR(Table2[[#This Row],[Resultat d''exploitation 2023 (Dhs)]]/Table2[[#This Row],[Charges personnel 2023]], "")</f>
        <v>0.62507338242427701</v>
      </c>
      <c r="AM411" s="5">
        <f>IFERROR(Table2[[#This Row],[Resultat d''exploitation 2022 (Dhs)]]/Table2[[#This Row],[Charges personnel 2022]], "")</f>
        <v>1.2267311184848702</v>
      </c>
      <c r="AN411" s="5" t="str">
        <f>IFERROR(Table2[[#This Row],[Resultat d''exploitation 2021 (Dhs)]]/Table2[[#This Row],[Charges personnel 2021]], "")</f>
        <v/>
      </c>
      <c r="AO411" s="5" t="str">
        <f>IFERROR(Table2[[#This Row],[Resultat d''exploitation 2020 (Dhs)]]/Table2[[#This Row],[Charges personnel 2020]], "")</f>
        <v/>
      </c>
      <c r="AP411" s="5">
        <v>3.8704078748147561E-2</v>
      </c>
      <c r="AQ411" s="5">
        <v>3.3078257840539839E-2</v>
      </c>
      <c r="AT411">
        <v>1541032000092</v>
      </c>
      <c r="AU411">
        <v>3555</v>
      </c>
      <c r="AV411" t="s">
        <v>252</v>
      </c>
      <c r="AW411" t="s">
        <v>2746</v>
      </c>
      <c r="AX411" t="s">
        <v>2747</v>
      </c>
      <c r="AY411" t="s">
        <v>82</v>
      </c>
      <c r="AZ411">
        <v>390000000</v>
      </c>
      <c r="BA411">
        <v>1974</v>
      </c>
      <c r="BB411">
        <v>51</v>
      </c>
      <c r="BC411" t="s">
        <v>2748</v>
      </c>
      <c r="BD411" t="s">
        <v>2749</v>
      </c>
      <c r="BE411" t="s">
        <v>2750</v>
      </c>
      <c r="BH411" t="s">
        <v>153</v>
      </c>
      <c r="BI411" t="s">
        <v>224</v>
      </c>
      <c r="BJ411" s="5">
        <v>1.190000020268123E-2</v>
      </c>
      <c r="BK411" t="s">
        <v>209</v>
      </c>
      <c r="BL411" s="5">
        <v>-0.39669999902552111</v>
      </c>
      <c r="BM411" t="s">
        <v>210</v>
      </c>
      <c r="BN411" s="5">
        <v>-2.7399999239433929E-2</v>
      </c>
      <c r="BO411" t="s">
        <v>211</v>
      </c>
      <c r="BP411" s="5">
        <v>0.18400000029916749</v>
      </c>
      <c r="BQ411" t="s">
        <v>405</v>
      </c>
      <c r="BR411" s="5">
        <v>-0.40379484054388859</v>
      </c>
      <c r="BS411" t="s">
        <v>213</v>
      </c>
      <c r="BT411" s="5">
        <v>-0.49045608038679073</v>
      </c>
      <c r="BU411" t="s">
        <v>406</v>
      </c>
      <c r="BV411" s="5">
        <v>0.1700760945370243</v>
      </c>
      <c r="BW411" t="s">
        <v>407</v>
      </c>
    </row>
    <row r="412" spans="1:75" x14ac:dyDescent="0.3">
      <c r="A412" t="s">
        <v>2751</v>
      </c>
      <c r="C412" t="s">
        <v>2752</v>
      </c>
      <c r="E412" t="s">
        <v>102</v>
      </c>
      <c r="F412" s="4">
        <v>4823096000</v>
      </c>
      <c r="G412" s="4">
        <v>4420802933</v>
      </c>
      <c r="J412" s="5">
        <v>9.0999999999999998E-2</v>
      </c>
      <c r="M412" s="4">
        <v>1891989000</v>
      </c>
      <c r="N412" s="4">
        <v>1550175337</v>
      </c>
      <c r="Q412" s="5">
        <v>0.2205</v>
      </c>
      <c r="AA412" s="4">
        <v>1100992000</v>
      </c>
      <c r="AB412" s="4">
        <v>1130381930</v>
      </c>
      <c r="AE412" s="5">
        <v>-2.5999999999999999E-2</v>
      </c>
      <c r="AH412" s="5">
        <v>0.39227686946309998</v>
      </c>
      <c r="AI412" s="5">
        <v>0.35065470243615582</v>
      </c>
      <c r="AL412" s="5">
        <f>IFERROR(Table2[[#This Row],[Resultat d''exploitation 2023 (Dhs)]]/Table2[[#This Row],[Charges personnel 2023]], "")</f>
        <v>1.7184402793117479</v>
      </c>
      <c r="AM412" s="5">
        <f>IFERROR(Table2[[#This Row],[Resultat d''exploitation 2022 (Dhs)]]/Table2[[#This Row],[Charges personnel 2022]], "")</f>
        <v>1.3713730694544986</v>
      </c>
      <c r="AN412" s="5" t="str">
        <f>IFERROR(Table2[[#This Row],[Resultat d''exploitation 2021 (Dhs)]]/Table2[[#This Row],[Charges personnel 2021]], "")</f>
        <v/>
      </c>
      <c r="AO412" s="5" t="str">
        <f>IFERROR(Table2[[#This Row],[Resultat d''exploitation 2020 (Dhs)]]/Table2[[#This Row],[Charges personnel 2020]], "")</f>
        <v/>
      </c>
      <c r="AP412" s="5">
        <v>0.22827495036383269</v>
      </c>
      <c r="AQ412" s="5">
        <v>0.25569606859469568</v>
      </c>
      <c r="AT412">
        <v>1540367000005</v>
      </c>
      <c r="AU412">
        <v>28987</v>
      </c>
      <c r="AV412" t="s">
        <v>92</v>
      </c>
      <c r="AW412" t="s">
        <v>2753</v>
      </c>
      <c r="AX412" t="s">
        <v>2754</v>
      </c>
      <c r="AY412" t="s">
        <v>82</v>
      </c>
      <c r="AZ412">
        <v>2152500000</v>
      </c>
      <c r="BA412">
        <v>1913</v>
      </c>
      <c r="BB412">
        <v>112</v>
      </c>
      <c r="BC412" t="s">
        <v>2755</v>
      </c>
      <c r="BD412" t="s">
        <v>1983</v>
      </c>
      <c r="BE412" t="s">
        <v>967</v>
      </c>
      <c r="BG412" t="s">
        <v>2756</v>
      </c>
      <c r="BH412" t="s">
        <v>97</v>
      </c>
      <c r="BI412" t="s">
        <v>268</v>
      </c>
      <c r="BJ412" s="5">
        <v>9.1000000021941752E-2</v>
      </c>
      <c r="BK412" t="s">
        <v>209</v>
      </c>
      <c r="BL412" s="5">
        <v>0.22050000076862261</v>
      </c>
      <c r="BM412" t="s">
        <v>210</v>
      </c>
      <c r="BO412" t="s">
        <v>235</v>
      </c>
      <c r="BP412" s="5">
        <v>-2.599999984076173E-2</v>
      </c>
      <c r="BQ412" t="s">
        <v>405</v>
      </c>
      <c r="BR412" s="5">
        <v>0.1186984424785302</v>
      </c>
      <c r="BS412" t="s">
        <v>213</v>
      </c>
      <c r="BT412" s="5">
        <v>0.2530800827197992</v>
      </c>
      <c r="BU412" t="s">
        <v>406</v>
      </c>
      <c r="BV412" s="5">
        <v>-0.10724106311672831</v>
      </c>
      <c r="BW412" t="s">
        <v>407</v>
      </c>
    </row>
    <row r="413" spans="1:75" x14ac:dyDescent="0.3">
      <c r="A413" t="s">
        <v>2757</v>
      </c>
      <c r="C413" t="s">
        <v>2758</v>
      </c>
      <c r="E413" t="s">
        <v>758</v>
      </c>
      <c r="F413" s="4">
        <v>4795587200</v>
      </c>
      <c r="M413" s="4">
        <v>240342062</v>
      </c>
      <c r="AA413" s="4">
        <v>376359320</v>
      </c>
      <c r="AH413" s="5">
        <v>5.0117337455567477E-2</v>
      </c>
      <c r="AL413" s="5">
        <f>IFERROR(Table2[[#This Row],[Resultat d''exploitation 2023 (Dhs)]]/Table2[[#This Row],[Charges personnel 2023]], "")</f>
        <v>0.6385973436236414</v>
      </c>
      <c r="AM413" s="5" t="str">
        <f>IFERROR(Table2[[#This Row],[Resultat d''exploitation 2022 (Dhs)]]/Table2[[#This Row],[Charges personnel 2022]], "")</f>
        <v/>
      </c>
      <c r="AN413" s="5" t="str">
        <f>IFERROR(Table2[[#This Row],[Resultat d''exploitation 2021 (Dhs)]]/Table2[[#This Row],[Charges personnel 2021]], "")</f>
        <v/>
      </c>
      <c r="AO413" s="5" t="str">
        <f>IFERROR(Table2[[#This Row],[Resultat d''exploitation 2020 (Dhs)]]/Table2[[#This Row],[Charges personnel 2020]], "")</f>
        <v/>
      </c>
      <c r="AP413" s="5">
        <v>7.8480341260398725E-2</v>
      </c>
      <c r="AT413">
        <v>1525167000095</v>
      </c>
      <c r="AU413">
        <v>5863</v>
      </c>
      <c r="AV413" t="s">
        <v>1327</v>
      </c>
      <c r="AW413" t="s">
        <v>2759</v>
      </c>
      <c r="AX413" t="s">
        <v>2760</v>
      </c>
      <c r="AY413" t="s">
        <v>122</v>
      </c>
      <c r="AZ413">
        <v>50000</v>
      </c>
      <c r="BA413">
        <v>2004</v>
      </c>
      <c r="BB413">
        <v>21</v>
      </c>
      <c r="BC413" t="s">
        <v>2761</v>
      </c>
      <c r="BD413" t="s">
        <v>2762</v>
      </c>
      <c r="BE413" t="s">
        <v>10979</v>
      </c>
      <c r="BH413" t="s">
        <v>488</v>
      </c>
      <c r="BI413" t="s">
        <v>571</v>
      </c>
      <c r="BK413" t="s">
        <v>264</v>
      </c>
      <c r="BM413" t="s">
        <v>265</v>
      </c>
      <c r="BO413" t="s">
        <v>235</v>
      </c>
      <c r="BQ413" t="s">
        <v>212</v>
      </c>
      <c r="BS413" t="s">
        <v>266</v>
      </c>
      <c r="BU413" t="s">
        <v>214</v>
      </c>
      <c r="BV413" s="5"/>
      <c r="BW413" t="s">
        <v>267</v>
      </c>
    </row>
    <row r="414" spans="1:75" x14ac:dyDescent="0.3">
      <c r="A414" t="s">
        <v>2763</v>
      </c>
      <c r="C414" t="s">
        <v>2764</v>
      </c>
      <c r="E414" t="s">
        <v>102</v>
      </c>
      <c r="F414" s="4">
        <v>4742623058</v>
      </c>
      <c r="M414" s="4">
        <v>130880702</v>
      </c>
      <c r="T414" s="4">
        <v>848133746</v>
      </c>
      <c r="AA414" s="4">
        <v>57793144</v>
      </c>
      <c r="AH414" s="5">
        <v>2.7596690776262821E-2</v>
      </c>
      <c r="AL414" s="5">
        <f>IFERROR(Table2[[#This Row],[Resultat d''exploitation 2023 (Dhs)]]/Table2[[#This Row],[Charges personnel 2023]], "")</f>
        <v>2.2646406293452386</v>
      </c>
      <c r="AM414" s="5" t="str">
        <f>IFERROR(Table2[[#This Row],[Resultat d''exploitation 2022 (Dhs)]]/Table2[[#This Row],[Charges personnel 2022]], "")</f>
        <v/>
      </c>
      <c r="AN414" s="5" t="str">
        <f>IFERROR(Table2[[#This Row],[Resultat d''exploitation 2021 (Dhs)]]/Table2[[#This Row],[Charges personnel 2021]], "")</f>
        <v/>
      </c>
      <c r="AO414" s="5" t="str">
        <f>IFERROR(Table2[[#This Row],[Resultat d''exploitation 2020 (Dhs)]]/Table2[[#This Row],[Charges personnel 2020]], "")</f>
        <v/>
      </c>
      <c r="AP414" s="5">
        <v>1.218590288395633E-2</v>
      </c>
      <c r="AT414">
        <v>1527270000059</v>
      </c>
      <c r="AU414">
        <v>1619</v>
      </c>
      <c r="AV414" t="s">
        <v>79</v>
      </c>
      <c r="AW414" t="s">
        <v>2765</v>
      </c>
      <c r="AX414" t="s">
        <v>2766</v>
      </c>
      <c r="AY414" t="s">
        <v>82</v>
      </c>
      <c r="AZ414">
        <v>100000000</v>
      </c>
      <c r="BA414">
        <v>1999</v>
      </c>
      <c r="BB414">
        <v>26</v>
      </c>
      <c r="BC414" t="s">
        <v>2767</v>
      </c>
      <c r="BD414" t="s">
        <v>2768</v>
      </c>
      <c r="BE414" t="s">
        <v>2769</v>
      </c>
      <c r="BH414" t="s">
        <v>223</v>
      </c>
      <c r="BI414" t="s">
        <v>89</v>
      </c>
      <c r="BK414" t="s">
        <v>264</v>
      </c>
      <c r="BM414" t="s">
        <v>265</v>
      </c>
      <c r="BO414" t="s">
        <v>304</v>
      </c>
      <c r="BQ414" t="s">
        <v>212</v>
      </c>
      <c r="BS414" t="s">
        <v>266</v>
      </c>
      <c r="BU414" t="s">
        <v>214</v>
      </c>
      <c r="BV414" s="5"/>
      <c r="BW414" t="s">
        <v>267</v>
      </c>
    </row>
    <row r="415" spans="1:75" x14ac:dyDescent="0.3">
      <c r="A415" t="s">
        <v>2770</v>
      </c>
      <c r="C415" t="s">
        <v>2771</v>
      </c>
      <c r="E415" t="s">
        <v>102</v>
      </c>
      <c r="F415" s="4">
        <v>4682489575</v>
      </c>
      <c r="M415" s="4">
        <v>195095608</v>
      </c>
      <c r="T415" s="4">
        <v>1461681222</v>
      </c>
      <c r="AA415" s="4">
        <v>200447696</v>
      </c>
      <c r="AH415" s="5">
        <v>4.1664931629879817E-2</v>
      </c>
      <c r="AL415" s="5">
        <f>IFERROR(Table2[[#This Row],[Resultat d''exploitation 2023 (Dhs)]]/Table2[[#This Row],[Charges personnel 2023]], "")</f>
        <v>0.97329932891820314</v>
      </c>
      <c r="AM415" s="5" t="str">
        <f>IFERROR(Table2[[#This Row],[Resultat d''exploitation 2022 (Dhs)]]/Table2[[#This Row],[Charges personnel 2022]], "")</f>
        <v/>
      </c>
      <c r="AN415" s="5" t="str">
        <f>IFERROR(Table2[[#This Row],[Resultat d''exploitation 2021 (Dhs)]]/Table2[[#This Row],[Charges personnel 2021]], "")</f>
        <v/>
      </c>
      <c r="AO415" s="5" t="str">
        <f>IFERROR(Table2[[#This Row],[Resultat d''exploitation 2020 (Dhs)]]/Table2[[#This Row],[Charges personnel 2020]], "")</f>
        <v/>
      </c>
      <c r="AP415" s="5">
        <v>4.2807932145796611E-2</v>
      </c>
      <c r="AT415">
        <v>1535863000072</v>
      </c>
      <c r="AU415">
        <v>33929</v>
      </c>
      <c r="AV415" t="s">
        <v>92</v>
      </c>
      <c r="AW415" t="s">
        <v>2772</v>
      </c>
      <c r="AX415" t="s">
        <v>2773</v>
      </c>
      <c r="AY415" t="s">
        <v>82</v>
      </c>
      <c r="AZ415">
        <v>500000000</v>
      </c>
      <c r="BA415">
        <v>1975</v>
      </c>
      <c r="BB415">
        <v>50</v>
      </c>
      <c r="BC415" t="s">
        <v>2774</v>
      </c>
      <c r="BD415" t="s">
        <v>2775</v>
      </c>
      <c r="BE415" t="s">
        <v>2776</v>
      </c>
      <c r="BG415" t="s">
        <v>2777</v>
      </c>
      <c r="BH415" t="s">
        <v>97</v>
      </c>
      <c r="BI415" t="s">
        <v>224</v>
      </c>
      <c r="BK415" t="s">
        <v>264</v>
      </c>
      <c r="BM415" t="s">
        <v>265</v>
      </c>
      <c r="BO415" t="s">
        <v>304</v>
      </c>
      <c r="BQ415" t="s">
        <v>212</v>
      </c>
      <c r="BS415" t="s">
        <v>266</v>
      </c>
      <c r="BU415" t="s">
        <v>214</v>
      </c>
      <c r="BV415" s="5"/>
      <c r="BW415" t="s">
        <v>267</v>
      </c>
    </row>
    <row r="416" spans="1:75" x14ac:dyDescent="0.3">
      <c r="A416" t="s">
        <v>2778</v>
      </c>
      <c r="C416" t="s">
        <v>2779</v>
      </c>
      <c r="E416" t="s">
        <v>102</v>
      </c>
      <c r="F416" s="4">
        <v>4352743437</v>
      </c>
      <c r="G416" s="4">
        <v>4112957986</v>
      </c>
      <c r="J416" s="5">
        <v>5.8299999999999998E-2</v>
      </c>
      <c r="M416" s="4">
        <v>-4352743437</v>
      </c>
      <c r="N416" s="4">
        <v>884937775</v>
      </c>
      <c r="Q416" s="5">
        <v>-5.9187000000000003</v>
      </c>
      <c r="T416" s="4">
        <v>754945369</v>
      </c>
      <c r="U416" s="4">
        <v>784440325</v>
      </c>
      <c r="X416" s="5">
        <v>-3.7599999999999988E-2</v>
      </c>
      <c r="AA416" s="4">
        <v>1151347809</v>
      </c>
      <c r="AB416" s="4">
        <v>1121297048</v>
      </c>
      <c r="AE416" s="5">
        <v>2.6800000000000001E-2</v>
      </c>
      <c r="AH416" s="5">
        <v>-1</v>
      </c>
      <c r="AI416" s="5">
        <v>0.21515847670027721</v>
      </c>
      <c r="AL416" s="5">
        <f>IFERROR(Table2[[#This Row],[Resultat d''exploitation 2023 (Dhs)]]/Table2[[#This Row],[Charges personnel 2023]], "")</f>
        <v>-3.7805634431011454</v>
      </c>
      <c r="AM416" s="5">
        <f>IFERROR(Table2[[#This Row],[Resultat d''exploitation 2022 (Dhs)]]/Table2[[#This Row],[Charges personnel 2022]], "")</f>
        <v>0.78920904730679364</v>
      </c>
      <c r="AN416" s="5" t="str">
        <f>IFERROR(Table2[[#This Row],[Resultat d''exploitation 2021 (Dhs)]]/Table2[[#This Row],[Charges personnel 2021]], "")</f>
        <v/>
      </c>
      <c r="AO416" s="5" t="str">
        <f>IFERROR(Table2[[#This Row],[Resultat d''exploitation 2020 (Dhs)]]/Table2[[#This Row],[Charges personnel 2020]], "")</f>
        <v/>
      </c>
      <c r="AP416" s="5">
        <v>0.26451083682376009</v>
      </c>
      <c r="AQ416" s="5">
        <v>0.27262545637878061</v>
      </c>
      <c r="AT416">
        <v>229096000001</v>
      </c>
      <c r="AU416">
        <v>18721</v>
      </c>
      <c r="AV416" t="s">
        <v>298</v>
      </c>
      <c r="AW416" t="s">
        <v>2780</v>
      </c>
      <c r="AX416" t="s">
        <v>2781</v>
      </c>
      <c r="AY416" t="s">
        <v>2782</v>
      </c>
      <c r="AZ416">
        <v>0</v>
      </c>
      <c r="BA416">
        <v>1963</v>
      </c>
      <c r="BB416">
        <v>62</v>
      </c>
      <c r="BC416" t="s">
        <v>2783</v>
      </c>
      <c r="BD416" t="s">
        <v>2784</v>
      </c>
      <c r="BE416" t="s">
        <v>2785</v>
      </c>
      <c r="BG416" t="s">
        <v>2786</v>
      </c>
      <c r="BH416" t="s">
        <v>233</v>
      </c>
      <c r="BI416" t="s">
        <v>390</v>
      </c>
      <c r="BJ416" s="5">
        <v>5.8300000101192413E-2</v>
      </c>
      <c r="BK416" t="s">
        <v>209</v>
      </c>
      <c r="BM416" t="s">
        <v>234</v>
      </c>
      <c r="BN416" s="5">
        <v>-3.7599999719545307E-2</v>
      </c>
      <c r="BO416" t="s">
        <v>211</v>
      </c>
      <c r="BP416" s="5">
        <v>2.6800000101311339E-2</v>
      </c>
      <c r="BQ416" t="s">
        <v>405</v>
      </c>
      <c r="BS416" t="s">
        <v>237</v>
      </c>
      <c r="BU416" t="s">
        <v>490</v>
      </c>
      <c r="BV416" s="5">
        <v>-2.9764716996002472E-2</v>
      </c>
      <c r="BW416" t="s">
        <v>407</v>
      </c>
    </row>
    <row r="417" spans="1:75" x14ac:dyDescent="0.3">
      <c r="A417" t="s">
        <v>2787</v>
      </c>
      <c r="B417" t="s">
        <v>2788</v>
      </c>
      <c r="C417" t="s">
        <v>2789</v>
      </c>
      <c r="E417" t="s">
        <v>102</v>
      </c>
      <c r="G417" s="4">
        <v>4119170624</v>
      </c>
      <c r="H417" s="4">
        <v>3864404673</v>
      </c>
      <c r="K417" s="5">
        <v>6.5926312733241996E-2</v>
      </c>
      <c r="N417" s="4">
        <v>40162569</v>
      </c>
      <c r="O417" s="4">
        <v>120772330</v>
      </c>
      <c r="R417" s="5">
        <v>-0.66745223015901078</v>
      </c>
      <c r="U417" s="4">
        <v>597286434</v>
      </c>
      <c r="V417" s="4">
        <v>618891233</v>
      </c>
      <c r="Y417" s="5">
        <v>-3.49088787302307E-2</v>
      </c>
      <c r="AB417" s="4">
        <v>240119913</v>
      </c>
      <c r="AC417" s="4">
        <v>226232993</v>
      </c>
      <c r="AE417" s="5">
        <v>6.1400000000000003E-2</v>
      </c>
      <c r="AF417" s="5">
        <v>6.1383266056158313E-2</v>
      </c>
      <c r="AI417" s="5">
        <v>9.750159113583734E-3</v>
      </c>
      <c r="AJ417" s="5">
        <v>3.12525059406479E-2</v>
      </c>
      <c r="AL417" s="5" t="str">
        <f>IFERROR(Table2[[#This Row],[Resultat d''exploitation 2023 (Dhs)]]/Table2[[#This Row],[Charges personnel 2023]], "")</f>
        <v/>
      </c>
      <c r="AM417" s="5">
        <f>IFERROR(Table2[[#This Row],[Resultat d''exploitation 2022 (Dhs)]]/Table2[[#This Row],[Charges personnel 2022]], "")</f>
        <v>0.16726046789797064</v>
      </c>
      <c r="AN417" s="5">
        <f>IFERROR(Table2[[#This Row],[Resultat d''exploitation 2021 (Dhs)]]/Table2[[#This Row],[Charges personnel 2021]], "")</f>
        <v>0.53384048187878597</v>
      </c>
      <c r="AO417" s="5" t="str">
        <f>IFERROR(Table2[[#This Row],[Resultat d''exploitation 2020 (Dhs)]]/Table2[[#This Row],[Charges personnel 2020]], "")</f>
        <v/>
      </c>
      <c r="AQ417" s="5">
        <v>5.8293266999177362E-2</v>
      </c>
      <c r="AR417" s="5">
        <v>5.8542780102884953E-2</v>
      </c>
      <c r="AT417">
        <v>1527053000001</v>
      </c>
      <c r="AU417">
        <v>8633</v>
      </c>
      <c r="AV417" t="s">
        <v>1327</v>
      </c>
      <c r="AW417" t="s">
        <v>2790</v>
      </c>
      <c r="AX417" t="s">
        <v>2791</v>
      </c>
      <c r="AY417" t="s">
        <v>82</v>
      </c>
      <c r="AZ417">
        <v>246824000</v>
      </c>
      <c r="BA417">
        <v>2008</v>
      </c>
      <c r="BB417">
        <v>17</v>
      </c>
      <c r="BC417" t="s">
        <v>2792</v>
      </c>
      <c r="BD417" t="s">
        <v>2793</v>
      </c>
      <c r="BE417" t="s">
        <v>935</v>
      </c>
      <c r="BG417" t="s">
        <v>2794</v>
      </c>
      <c r="BH417" t="s">
        <v>86</v>
      </c>
      <c r="BI417" t="s">
        <v>178</v>
      </c>
      <c r="BJ417" s="5">
        <v>6.5926312733242121E-2</v>
      </c>
      <c r="BK417" t="s">
        <v>111</v>
      </c>
      <c r="BL417" s="5">
        <v>-0.66745223015901078</v>
      </c>
      <c r="BM417" t="s">
        <v>112</v>
      </c>
      <c r="BN417" s="5">
        <v>-3.4908878730230741E-2</v>
      </c>
      <c r="BO417" t="s">
        <v>113</v>
      </c>
      <c r="BP417" s="5">
        <v>6.1383266056158403E-2</v>
      </c>
      <c r="BQ417" t="s">
        <v>114</v>
      </c>
      <c r="BR417" s="5">
        <v>-0.68801992607887485</v>
      </c>
      <c r="BS417" t="s">
        <v>115</v>
      </c>
      <c r="BT417" s="5">
        <v>-0.68668455545125018</v>
      </c>
      <c r="BU417" t="s">
        <v>116</v>
      </c>
      <c r="BV417" s="5">
        <v>-4.2620644812065844E-3</v>
      </c>
      <c r="BW417" t="s">
        <v>117</v>
      </c>
    </row>
    <row r="418" spans="1:75" x14ac:dyDescent="0.3">
      <c r="A418" t="s">
        <v>2795</v>
      </c>
      <c r="B418" t="s">
        <v>2795</v>
      </c>
      <c r="C418" t="s">
        <v>2796</v>
      </c>
      <c r="E418" t="s">
        <v>102</v>
      </c>
      <c r="F418" s="4">
        <v>4103046516</v>
      </c>
      <c r="G418" s="4">
        <v>3874087919</v>
      </c>
      <c r="H418" s="4">
        <v>3388053961</v>
      </c>
      <c r="I418" s="4">
        <v>3133315417.5529461</v>
      </c>
      <c r="J418" s="5">
        <v>5.91E-2</v>
      </c>
      <c r="K418" s="5">
        <v>0.1434551998270254</v>
      </c>
      <c r="L418" s="5">
        <v>8.1299999999999997E-2</v>
      </c>
      <c r="M418" s="4">
        <v>188654457</v>
      </c>
      <c r="N418" s="4">
        <v>264147937</v>
      </c>
      <c r="O418" s="4">
        <v>127807996</v>
      </c>
      <c r="P418" s="4">
        <v>119861198.53699709</v>
      </c>
      <c r="Q418" s="5">
        <v>-0.2858</v>
      </c>
      <c r="R418" s="5">
        <v>1.066755956333123</v>
      </c>
      <c r="S418" s="5">
        <v>6.6299999999999998E-2</v>
      </c>
      <c r="T418" s="4">
        <v>716375277</v>
      </c>
      <c r="U418" s="4">
        <v>822474485</v>
      </c>
      <c r="V418" s="4">
        <v>597711546</v>
      </c>
      <c r="W418" s="4">
        <v>571480587.05421162</v>
      </c>
      <c r="X418" s="5">
        <v>-0.129</v>
      </c>
      <c r="Y418" s="5">
        <v>0.37603914547770839</v>
      </c>
      <c r="Z418" s="5">
        <v>4.5900000000000003E-2</v>
      </c>
      <c r="AA418" s="4">
        <v>9075370</v>
      </c>
      <c r="AB418" s="4">
        <v>8389914</v>
      </c>
      <c r="AC418" s="4">
        <v>9045604</v>
      </c>
      <c r="AD418" s="4">
        <v>9074642.8571428563</v>
      </c>
      <c r="AE418" s="5">
        <v>8.1699999999999995E-2</v>
      </c>
      <c r="AF418" s="5">
        <v>-7.2487144031509673E-2</v>
      </c>
      <c r="AG418" s="5">
        <v>-3.2000000000000002E-3</v>
      </c>
      <c r="AH418" s="5">
        <v>4.5979117288661997E-2</v>
      </c>
      <c r="AI418" s="5">
        <v>6.8183258233381352E-2</v>
      </c>
      <c r="AJ418" s="5">
        <v>3.7723128814122223E-2</v>
      </c>
      <c r="AK418" s="5">
        <v>3.8253792728791473E-2</v>
      </c>
      <c r="AL418" s="5">
        <f>IFERROR(Table2[[#This Row],[Resultat d''exploitation 2023 (Dhs)]]/Table2[[#This Row],[Charges personnel 2023]], "")</f>
        <v>20.787522382007566</v>
      </c>
      <c r="AM418" s="5">
        <f>IFERROR(Table2[[#This Row],[Resultat d''exploitation 2022 (Dhs)]]/Table2[[#This Row],[Charges personnel 2022]], "")</f>
        <v>31.48398624824998</v>
      </c>
      <c r="AN418" s="5">
        <f>IFERROR(Table2[[#This Row],[Resultat d''exploitation 2021 (Dhs)]]/Table2[[#This Row],[Charges personnel 2021]], "")</f>
        <v>14.129293743126496</v>
      </c>
      <c r="AO418" s="5">
        <f>IFERROR(Table2[[#This Row],[Resultat d''exploitation 2020 (Dhs)]]/Table2[[#This Row],[Charges personnel 2020]], "")</f>
        <v>13.208365378550589</v>
      </c>
      <c r="AP418" s="5">
        <v>2.2118613485394862E-3</v>
      </c>
      <c r="AQ418" s="5">
        <v>2.1656488379762041E-3</v>
      </c>
      <c r="AR418" s="5">
        <v>2.6698524002640579E-3</v>
      </c>
      <c r="AS418" s="5">
        <v>2.896179173761562E-3</v>
      </c>
      <c r="AT418">
        <v>1525238000021</v>
      </c>
      <c r="AU418">
        <v>122303</v>
      </c>
      <c r="AV418" t="s">
        <v>92</v>
      </c>
      <c r="AW418" t="s">
        <v>2797</v>
      </c>
      <c r="AX418" t="s">
        <v>2798</v>
      </c>
      <c r="AY418" t="s">
        <v>122</v>
      </c>
      <c r="AZ418">
        <v>100000000</v>
      </c>
      <c r="BA418">
        <v>2003</v>
      </c>
      <c r="BB418">
        <v>22</v>
      </c>
      <c r="BC418" t="s">
        <v>2799</v>
      </c>
      <c r="BD418" t="s">
        <v>2800</v>
      </c>
      <c r="BE418" t="s">
        <v>11061</v>
      </c>
      <c r="BH418" t="s">
        <v>138</v>
      </c>
      <c r="BI418" t="s">
        <v>178</v>
      </c>
      <c r="BJ418" s="5">
        <v>9.4042285987643748E-2</v>
      </c>
      <c r="BL418" s="5">
        <v>0.16322256399085239</v>
      </c>
      <c r="BN418" s="5">
        <v>7.8234033268049785E-2</v>
      </c>
      <c r="BP418" s="5">
        <v>2.6708982663326001E-5</v>
      </c>
      <c r="BR418" s="5">
        <v>6.3233641778988936E-2</v>
      </c>
      <c r="BT418" s="5">
        <v>0.16319149632934279</v>
      </c>
      <c r="BV418" s="5">
        <v>-8.5934134547741015E-2</v>
      </c>
    </row>
    <row r="419" spans="1:75" x14ac:dyDescent="0.3">
      <c r="A419" t="s">
        <v>2801</v>
      </c>
      <c r="B419" t="s">
        <v>2801</v>
      </c>
      <c r="F419" s="4">
        <v>4026383097</v>
      </c>
      <c r="G419" s="4">
        <v>3775678072</v>
      </c>
      <c r="H419" s="4">
        <v>3335826963</v>
      </c>
      <c r="I419" s="4">
        <v>2784961565.3698449</v>
      </c>
      <c r="J419" s="5">
        <v>6.6400000000000001E-2</v>
      </c>
      <c r="K419" s="5">
        <v>0.13185669217219531</v>
      </c>
      <c r="L419" s="5">
        <v>0.1978</v>
      </c>
      <c r="M419" s="4">
        <v>158072319</v>
      </c>
      <c r="N419" s="4">
        <v>176597384</v>
      </c>
      <c r="O419" s="4">
        <v>149053059</v>
      </c>
      <c r="P419" s="4">
        <v>118710623.606244</v>
      </c>
      <c r="Q419" s="5">
        <v>-0.10489999999999999</v>
      </c>
      <c r="R419" s="5">
        <v>0.18479543583201469</v>
      </c>
      <c r="S419" s="5">
        <v>0.25559999999999999</v>
      </c>
      <c r="T419" s="4">
        <v>498901294</v>
      </c>
      <c r="V419" s="4">
        <v>456504804</v>
      </c>
      <c r="W419" s="4">
        <v>402171442.16368598</v>
      </c>
      <c r="Z419" s="5">
        <v>0.1351</v>
      </c>
      <c r="AA419" s="4">
        <v>157758508</v>
      </c>
      <c r="AB419" s="4">
        <v>155887853</v>
      </c>
      <c r="AC419" s="4">
        <v>144837162</v>
      </c>
      <c r="AD419" s="4">
        <v>124121314.59422401</v>
      </c>
      <c r="AE419" s="5">
        <v>1.2E-2</v>
      </c>
      <c r="AF419" s="5">
        <v>7.6297345566602587E-2</v>
      </c>
      <c r="AG419" s="5">
        <v>0.16689999999999999</v>
      </c>
      <c r="AH419" s="5">
        <v>3.9259135355942013E-2</v>
      </c>
      <c r="AI419" s="5">
        <v>4.6772362641197128E-2</v>
      </c>
      <c r="AJ419" s="5">
        <v>4.4682491224290757E-2</v>
      </c>
      <c r="AK419" s="5">
        <v>4.2625587757610273E-2</v>
      </c>
      <c r="AL419" s="5">
        <f>IFERROR(Table2[[#This Row],[Resultat d''exploitation 2023 (Dhs)]]/Table2[[#This Row],[Charges personnel 2023]], "")</f>
        <v>1.0019891859017835</v>
      </c>
      <c r="AM419" s="5">
        <f>IFERROR(Table2[[#This Row],[Resultat d''exploitation 2022 (Dhs)]]/Table2[[#This Row],[Charges personnel 2022]], "")</f>
        <v>1.1328489077336898</v>
      </c>
      <c r="AN419" s="5">
        <f>IFERROR(Table2[[#This Row],[Resultat d''exploitation 2021 (Dhs)]]/Table2[[#This Row],[Charges personnel 2021]], "")</f>
        <v>1.0291078404311733</v>
      </c>
      <c r="AO419" s="5">
        <f>IFERROR(Table2[[#This Row],[Resultat d''exploitation 2020 (Dhs)]]/Table2[[#This Row],[Charges personnel 2020]], "")</f>
        <v>0.95640804316592543</v>
      </c>
      <c r="AP419" s="5">
        <v>3.9181196671907247E-2</v>
      </c>
      <c r="AQ419" s="5">
        <v>4.1287379386512488E-2</v>
      </c>
      <c r="AR419" s="5">
        <v>4.3418667576733058E-2</v>
      </c>
      <c r="AS419" s="5">
        <v>4.4568412051941772E-2</v>
      </c>
      <c r="BE419" t="s">
        <v>10979</v>
      </c>
      <c r="BH419"/>
      <c r="BJ419" s="5">
        <v>0.13074661438961371</v>
      </c>
      <c r="BL419" s="5">
        <v>0.10015889064988689</v>
      </c>
      <c r="BN419" s="5">
        <v>0.1137858623332217</v>
      </c>
      <c r="BO419" t="s">
        <v>141</v>
      </c>
      <c r="BP419" s="5">
        <v>8.3217018302455648E-2</v>
      </c>
      <c r="BR419" s="5">
        <v>-2.705090897507401E-2</v>
      </c>
      <c r="BT419" s="5">
        <v>1.5640330664285159E-2</v>
      </c>
      <c r="BV419" s="5">
        <v>-4.2033816844824212E-2</v>
      </c>
    </row>
    <row r="420" spans="1:75" x14ac:dyDescent="0.3">
      <c r="A420" t="s">
        <v>2802</v>
      </c>
      <c r="B420" t="s">
        <v>2802</v>
      </c>
      <c r="C420" t="s">
        <v>2803</v>
      </c>
      <c r="E420" t="s">
        <v>102</v>
      </c>
      <c r="F420" s="4">
        <v>4017181089</v>
      </c>
      <c r="H420" s="4">
        <v>3636514314</v>
      </c>
      <c r="I420" s="4">
        <v>3356266095.0622978</v>
      </c>
      <c r="L420" s="5">
        <v>8.3500000000000005E-2</v>
      </c>
      <c r="M420" s="4">
        <v>166805969</v>
      </c>
      <c r="O420" s="4">
        <v>215641894</v>
      </c>
      <c r="P420" s="4">
        <v>128137081.2288312</v>
      </c>
      <c r="S420" s="5">
        <v>0.68289999999999995</v>
      </c>
      <c r="T420" s="4">
        <v>60806419</v>
      </c>
      <c r="V420" s="4">
        <v>48593489</v>
      </c>
      <c r="W420" s="4">
        <v>49844588.162888497</v>
      </c>
      <c r="Z420" s="5">
        <v>-2.5100000000000001E-2</v>
      </c>
      <c r="AA420" s="4">
        <v>623378706</v>
      </c>
      <c r="AC420" s="4">
        <v>559056683</v>
      </c>
      <c r="AD420" s="4">
        <v>545847181.21460652</v>
      </c>
      <c r="AG420" s="5">
        <v>2.4199999999999999E-2</v>
      </c>
      <c r="AH420" s="5">
        <v>4.1523139063049587E-2</v>
      </c>
      <c r="AJ420" s="5">
        <v>5.9299063713241312E-2</v>
      </c>
      <c r="AK420" s="5">
        <v>3.8178463089486581E-2</v>
      </c>
      <c r="AL420" s="5">
        <f>IFERROR(Table2[[#This Row],[Resultat d''exploitation 2023 (Dhs)]]/Table2[[#This Row],[Charges personnel 2023]], "")</f>
        <v>0.26758368130720206</v>
      </c>
      <c r="AM420" s="5" t="str">
        <f>IFERROR(Table2[[#This Row],[Resultat d''exploitation 2022 (Dhs)]]/Table2[[#This Row],[Charges personnel 2022]], "")</f>
        <v/>
      </c>
      <c r="AN420" s="5">
        <f>IFERROR(Table2[[#This Row],[Resultat d''exploitation 2021 (Dhs)]]/Table2[[#This Row],[Charges personnel 2021]], "")</f>
        <v>0.38572456167204067</v>
      </c>
      <c r="AO420" s="5">
        <f>IFERROR(Table2[[#This Row],[Resultat d''exploitation 2020 (Dhs)]]/Table2[[#This Row],[Charges personnel 2020]], "")</f>
        <v>0.23474900235575741</v>
      </c>
      <c r="AP420" s="5">
        <v>0.15517814412373879</v>
      </c>
      <c r="AR420" s="5">
        <v>0.15373421764015091</v>
      </c>
      <c r="AS420" s="5">
        <v>0.16263525172144461</v>
      </c>
      <c r="AT420">
        <v>1525935000020</v>
      </c>
      <c r="AU420">
        <v>18665</v>
      </c>
      <c r="AV420" t="s">
        <v>218</v>
      </c>
      <c r="AW420" t="s">
        <v>2804</v>
      </c>
      <c r="AX420" t="s">
        <v>2805</v>
      </c>
      <c r="AY420" t="s">
        <v>82</v>
      </c>
      <c r="AZ420">
        <v>800000000</v>
      </c>
      <c r="BA420">
        <v>2002</v>
      </c>
      <c r="BB420">
        <v>23</v>
      </c>
      <c r="BC420" t="s">
        <v>2806</v>
      </c>
      <c r="BD420" t="s">
        <v>2807</v>
      </c>
      <c r="BE420" t="s">
        <v>10979</v>
      </c>
      <c r="BG420" t="s">
        <v>2808</v>
      </c>
      <c r="BH420" t="s">
        <v>97</v>
      </c>
      <c r="BI420" t="s">
        <v>144</v>
      </c>
      <c r="BJ420" s="5">
        <v>9.403826452576447E-2</v>
      </c>
      <c r="BK420" t="s">
        <v>139</v>
      </c>
      <c r="BL420" s="5">
        <v>0.14095464325970461</v>
      </c>
      <c r="BM420" t="s">
        <v>140</v>
      </c>
      <c r="BN420" s="5">
        <v>0.10449996864116209</v>
      </c>
      <c r="BO420" t="s">
        <v>141</v>
      </c>
      <c r="BP420" s="5">
        <v>6.8662193869805543E-2</v>
      </c>
      <c r="BQ420" t="s">
        <v>128</v>
      </c>
      <c r="BR420" s="5">
        <v>4.2883672587336052E-2</v>
      </c>
      <c r="BS420" t="s">
        <v>142</v>
      </c>
      <c r="BT420" s="5">
        <v>6.7647615686783125E-2</v>
      </c>
      <c r="BU420" t="s">
        <v>129</v>
      </c>
      <c r="BV420" s="5">
        <v>-2.31948657362171E-2</v>
      </c>
      <c r="BW420" t="s">
        <v>143</v>
      </c>
    </row>
    <row r="421" spans="1:75" x14ac:dyDescent="0.3">
      <c r="A421" t="s">
        <v>2809</v>
      </c>
      <c r="B421" t="s">
        <v>2809</v>
      </c>
      <c r="C421" t="s">
        <v>2810</v>
      </c>
      <c r="E421" t="s">
        <v>102</v>
      </c>
      <c r="F421" s="4">
        <v>4005921955</v>
      </c>
      <c r="G421" s="4">
        <v>3034789359</v>
      </c>
      <c r="H421" s="4">
        <v>1757902936</v>
      </c>
      <c r="I421" s="4">
        <v>1371540092.0652261</v>
      </c>
      <c r="J421" s="5">
        <v>0.32</v>
      </c>
      <c r="K421" s="5">
        <v>0.72636912815304611</v>
      </c>
      <c r="L421" s="5">
        <v>0.28170000000000001</v>
      </c>
      <c r="M421" s="4">
        <v>1543783644</v>
      </c>
      <c r="N421" s="4">
        <v>1694603341</v>
      </c>
      <c r="O421" s="4">
        <v>-314391288</v>
      </c>
      <c r="P421" s="4">
        <v>-705704350.1683501</v>
      </c>
      <c r="Q421" s="5">
        <v>-8.900000000000001E-2</v>
      </c>
      <c r="R421" s="5">
        <v>-6.3901090955166673</v>
      </c>
      <c r="S421" s="5">
        <v>-0.55449999999999999</v>
      </c>
      <c r="T421" s="4">
        <v>1438192660</v>
      </c>
      <c r="U421" s="4">
        <v>1526419719</v>
      </c>
      <c r="V421" s="4">
        <v>1293497880</v>
      </c>
      <c r="W421" s="4">
        <v>1225135328.6607311</v>
      </c>
      <c r="X421" s="5">
        <v>-5.7799999999999997E-2</v>
      </c>
      <c r="Y421" s="5">
        <v>0.1800712955169281</v>
      </c>
      <c r="Z421" s="5">
        <v>5.5800000000000002E-2</v>
      </c>
      <c r="AA421" s="4">
        <v>1022479051</v>
      </c>
      <c r="AB421" s="4">
        <v>1046014374</v>
      </c>
      <c r="AC421" s="4">
        <v>921307682</v>
      </c>
      <c r="AD421" s="4">
        <v>921307682</v>
      </c>
      <c r="AE421" s="5">
        <v>-2.2499999999999999E-2</v>
      </c>
      <c r="AF421" s="5">
        <v>0.1353583546913267</v>
      </c>
      <c r="AG421" s="5">
        <v>0</v>
      </c>
      <c r="AH421" s="5">
        <v>0.38537536710447468</v>
      </c>
      <c r="AI421" s="5">
        <v>0.55839240900673004</v>
      </c>
      <c r="AJ421" s="5">
        <v>-0.17884450930799289</v>
      </c>
      <c r="AK421" s="5">
        <v>-0.51453424821561033</v>
      </c>
      <c r="AL421" s="5">
        <f>IFERROR(Table2[[#This Row],[Resultat d''exploitation 2023 (Dhs)]]/Table2[[#This Row],[Charges personnel 2023]], "")</f>
        <v>1.5098437884767968</v>
      </c>
      <c r="AM421" s="5">
        <f>IFERROR(Table2[[#This Row],[Resultat d''exploitation 2022 (Dhs)]]/Table2[[#This Row],[Charges personnel 2022]], "")</f>
        <v>1.6200574132836916</v>
      </c>
      <c r="AN421" s="5">
        <f>IFERROR(Table2[[#This Row],[Resultat d''exploitation 2021 (Dhs)]]/Table2[[#This Row],[Charges personnel 2021]], "")</f>
        <v>-0.3412446179950554</v>
      </c>
      <c r="AO421" s="5">
        <f>IFERROR(Table2[[#This Row],[Resultat d''exploitation 2020 (Dhs)]]/Table2[[#This Row],[Charges personnel 2020]], "")</f>
        <v>-0.7659811851740862</v>
      </c>
      <c r="AP421" s="5">
        <v>0.25524188001810427</v>
      </c>
      <c r="AQ421" s="5">
        <v>0.34467445686071418</v>
      </c>
      <c r="AR421" s="5">
        <v>0.52409473989296529</v>
      </c>
      <c r="AS421" s="5">
        <v>0.67173222812081346</v>
      </c>
      <c r="AT421">
        <v>1583112000093</v>
      </c>
      <c r="AU421">
        <v>39933</v>
      </c>
      <c r="AV421" t="s">
        <v>92</v>
      </c>
      <c r="AW421" t="s">
        <v>2811</v>
      </c>
      <c r="AX421" t="s">
        <v>2812</v>
      </c>
      <c r="AY421" t="s">
        <v>82</v>
      </c>
      <c r="AZ421">
        <v>1000000000</v>
      </c>
      <c r="BA421">
        <v>1962</v>
      </c>
      <c r="BB421">
        <v>63</v>
      </c>
      <c r="BC421" t="s">
        <v>2813</v>
      </c>
      <c r="BD421" t="s">
        <v>2814</v>
      </c>
      <c r="BE421" t="s">
        <v>10979</v>
      </c>
      <c r="BG421" t="s">
        <v>2815</v>
      </c>
      <c r="BH421" t="s">
        <v>97</v>
      </c>
      <c r="BI421" t="s">
        <v>109</v>
      </c>
      <c r="BJ421" s="5">
        <v>0.42943581376659828</v>
      </c>
      <c r="BM421" t="s">
        <v>87</v>
      </c>
      <c r="BN421" s="5">
        <v>5.4899293457562948E-2</v>
      </c>
      <c r="BP421" s="5">
        <v>3.5340593535259091E-2</v>
      </c>
      <c r="BS421" t="s">
        <v>87</v>
      </c>
      <c r="BU421" t="s">
        <v>87</v>
      </c>
      <c r="BV421" s="5">
        <v>-0.27569983656201302</v>
      </c>
    </row>
    <row r="422" spans="1:75" x14ac:dyDescent="0.3">
      <c r="A422" t="s">
        <v>2816</v>
      </c>
      <c r="C422" t="s">
        <v>2817</v>
      </c>
      <c r="E422" t="s">
        <v>102</v>
      </c>
      <c r="F422" s="4">
        <v>4001942000</v>
      </c>
      <c r="G422" s="4">
        <v>3982031840</v>
      </c>
      <c r="J422" s="5">
        <v>5.0000000000000001E-3</v>
      </c>
      <c r="M422" s="4">
        <v>215334000</v>
      </c>
      <c r="N422" s="4">
        <v>201002520</v>
      </c>
      <c r="Q422" s="5">
        <v>7.1300000000000002E-2</v>
      </c>
      <c r="AA422" s="4">
        <v>39999000</v>
      </c>
      <c r="AB422" s="4">
        <v>38025477</v>
      </c>
      <c r="AE422" s="5">
        <v>5.1900000000000002E-2</v>
      </c>
      <c r="AH422" s="5">
        <v>5.380737651870017E-2</v>
      </c>
      <c r="AI422" s="5">
        <v>5.0477376393856258E-2</v>
      </c>
      <c r="AL422" s="5">
        <f>IFERROR(Table2[[#This Row],[Resultat d''exploitation 2023 (Dhs)]]/Table2[[#This Row],[Charges personnel 2023]], "")</f>
        <v>5.3834845871146779</v>
      </c>
      <c r="AM422" s="5">
        <f>IFERROR(Table2[[#This Row],[Resultat d''exploitation 2022 (Dhs)]]/Table2[[#This Row],[Charges personnel 2022]], "")</f>
        <v>5.2859960178803282</v>
      </c>
      <c r="AN422" s="5" t="str">
        <f>IFERROR(Table2[[#This Row],[Resultat d''exploitation 2021 (Dhs)]]/Table2[[#This Row],[Charges personnel 2021]], "")</f>
        <v/>
      </c>
      <c r="AO422" s="5" t="str">
        <f>IFERROR(Table2[[#This Row],[Resultat d''exploitation 2020 (Dhs)]]/Table2[[#This Row],[Charges personnel 2020]], "")</f>
        <v/>
      </c>
      <c r="AP422" s="5">
        <v>9.994897477274783E-3</v>
      </c>
      <c r="AQ422" s="5">
        <v>9.5492649300363205E-3</v>
      </c>
      <c r="AT422">
        <v>1529688000054</v>
      </c>
      <c r="AU422">
        <v>31611</v>
      </c>
      <c r="AV422" t="s">
        <v>92</v>
      </c>
      <c r="AW422" t="s">
        <v>2818</v>
      </c>
      <c r="AX422" t="s">
        <v>2819</v>
      </c>
      <c r="AY422" t="s">
        <v>82</v>
      </c>
      <c r="AZ422">
        <v>138418200</v>
      </c>
      <c r="BA422">
        <v>1972</v>
      </c>
      <c r="BB422">
        <v>53</v>
      </c>
      <c r="BC422" t="s">
        <v>2820</v>
      </c>
      <c r="BD422" t="s">
        <v>2821</v>
      </c>
      <c r="BE422" t="s">
        <v>10979</v>
      </c>
      <c r="BF422" t="s">
        <v>2822</v>
      </c>
      <c r="BG422" t="s">
        <v>2823</v>
      </c>
      <c r="BH422" t="s">
        <v>138</v>
      </c>
      <c r="BI422" t="s">
        <v>268</v>
      </c>
      <c r="BJ422" s="5">
        <v>5.0000002009025213E-3</v>
      </c>
      <c r="BK422" t="s">
        <v>209</v>
      </c>
      <c r="BL422" s="5">
        <v>7.1300001611920072E-2</v>
      </c>
      <c r="BM422" t="s">
        <v>210</v>
      </c>
      <c r="BO422" t="s">
        <v>235</v>
      </c>
      <c r="BP422" s="5">
        <v>5.1900019557939991E-2</v>
      </c>
      <c r="BQ422" t="s">
        <v>405</v>
      </c>
      <c r="BR422" s="5">
        <v>6.597015064454137E-2</v>
      </c>
      <c r="BS422" t="s">
        <v>213</v>
      </c>
      <c r="BT422" s="5">
        <v>1.8442800354859571E-2</v>
      </c>
      <c r="BU422" t="s">
        <v>406</v>
      </c>
      <c r="BV422" s="5">
        <v>4.6666685918071771E-2</v>
      </c>
      <c r="BW422" t="s">
        <v>407</v>
      </c>
    </row>
    <row r="423" spans="1:75" x14ac:dyDescent="0.3">
      <c r="A423" t="s">
        <v>2824</v>
      </c>
      <c r="B423" t="s">
        <v>2824</v>
      </c>
      <c r="C423" t="s">
        <v>2825</v>
      </c>
      <c r="E423" t="s">
        <v>411</v>
      </c>
      <c r="F423" s="4">
        <v>399830920</v>
      </c>
      <c r="G423" s="4">
        <v>241167090</v>
      </c>
      <c r="H423" s="4">
        <v>180432386</v>
      </c>
      <c r="I423" s="4">
        <v>186012769.07216501</v>
      </c>
      <c r="J423" s="5">
        <v>0.65790000000000004</v>
      </c>
      <c r="K423" s="5">
        <v>0.33660644492059211</v>
      </c>
      <c r="L423" s="5">
        <v>-0.03</v>
      </c>
      <c r="M423" s="4">
        <v>28055817</v>
      </c>
      <c r="N423" s="4">
        <v>12441603</v>
      </c>
      <c r="O423" s="4">
        <v>9023466</v>
      </c>
      <c r="P423" s="4">
        <v>6405981.825926451</v>
      </c>
      <c r="Q423" s="5">
        <v>1.2549999999999999</v>
      </c>
      <c r="R423" s="5">
        <v>0.37880532824083341</v>
      </c>
      <c r="S423" s="5">
        <v>0.40860000000000002</v>
      </c>
      <c r="T423" s="4">
        <v>97395646</v>
      </c>
      <c r="U423" s="4">
        <v>79578107</v>
      </c>
      <c r="V423" s="4">
        <v>233242924</v>
      </c>
      <c r="W423" s="4">
        <v>213455590.73853761</v>
      </c>
      <c r="X423" s="5">
        <v>0.22389999999999999</v>
      </c>
      <c r="Y423" s="5">
        <v>-0.65881877299737501</v>
      </c>
      <c r="Z423" s="5">
        <v>9.2700000000000005E-2</v>
      </c>
      <c r="AA423" s="4">
        <v>23985969</v>
      </c>
      <c r="AB423" s="4">
        <v>19410835</v>
      </c>
      <c r="AC423" s="4">
        <v>42192286</v>
      </c>
      <c r="AD423" s="4">
        <v>40019241.202693731</v>
      </c>
      <c r="AE423" s="5">
        <v>0.23569999999999999</v>
      </c>
      <c r="AF423" s="5">
        <v>-0.53994351005299879</v>
      </c>
      <c r="AG423" s="5">
        <v>5.4300000000000001E-2</v>
      </c>
      <c r="AH423" s="5">
        <v>7.0169203022117446E-2</v>
      </c>
      <c r="AI423" s="5">
        <v>5.1589140956172751E-2</v>
      </c>
      <c r="AJ423" s="5">
        <v>5.0010234858835163E-2</v>
      </c>
      <c r="AK423" s="5">
        <v>3.4438398277062389E-2</v>
      </c>
      <c r="AL423" s="5">
        <f>IFERROR(Table2[[#This Row],[Resultat d''exploitation 2023 (Dhs)]]/Table2[[#This Row],[Charges personnel 2023]], "")</f>
        <v>1.1696761969466398</v>
      </c>
      <c r="AM423" s="5">
        <f>IFERROR(Table2[[#This Row],[Resultat d''exploitation 2022 (Dhs)]]/Table2[[#This Row],[Charges personnel 2022]], "")</f>
        <v>0.64096176182013809</v>
      </c>
      <c r="AN423" s="5">
        <f>IFERROR(Table2[[#This Row],[Resultat d''exploitation 2021 (Dhs)]]/Table2[[#This Row],[Charges personnel 2021]], "")</f>
        <v>0.21386530229720191</v>
      </c>
      <c r="AO423" s="5">
        <f>IFERROR(Table2[[#This Row],[Resultat d''exploitation 2020 (Dhs)]]/Table2[[#This Row],[Charges personnel 2020]], "")</f>
        <v>0.16007254594060766</v>
      </c>
      <c r="AP423" s="5">
        <v>5.9990280391521503E-2</v>
      </c>
      <c r="AQ423" s="5">
        <v>8.0487080554813684E-2</v>
      </c>
      <c r="AR423" s="5">
        <v>0.23383987174009879</v>
      </c>
      <c r="AS423" s="5">
        <v>0.21514244103945351</v>
      </c>
      <c r="AT423">
        <v>1524502000008</v>
      </c>
      <c r="AU423">
        <v>16661</v>
      </c>
      <c r="AV423" t="s">
        <v>92</v>
      </c>
      <c r="AW423" t="s">
        <v>2826</v>
      </c>
      <c r="AX423" t="s">
        <v>2827</v>
      </c>
      <c r="AY423" t="s">
        <v>82</v>
      </c>
      <c r="AZ423">
        <v>20500000</v>
      </c>
      <c r="BA423">
        <v>1950</v>
      </c>
      <c r="BB423">
        <v>75</v>
      </c>
      <c r="BC423" t="s">
        <v>2828</v>
      </c>
      <c r="BD423" t="s">
        <v>2829</v>
      </c>
      <c r="BE423" t="s">
        <v>11062</v>
      </c>
      <c r="BF423" t="s">
        <v>2830</v>
      </c>
      <c r="BG423" t="s">
        <v>2831</v>
      </c>
      <c r="BH423" t="s">
        <v>138</v>
      </c>
      <c r="BI423" t="s">
        <v>178</v>
      </c>
      <c r="BJ423" s="5">
        <v>0.29055902664027039</v>
      </c>
      <c r="BL423" s="5">
        <v>0.63610964919177992</v>
      </c>
      <c r="BN423" s="5">
        <v>-0.23014192495346111</v>
      </c>
      <c r="BP423" s="5">
        <v>-0.15686689979923399</v>
      </c>
      <c r="BR423" s="5">
        <v>0.2677526679667539</v>
      </c>
      <c r="BT423" s="5">
        <v>0.94051170426376451</v>
      </c>
      <c r="BV423" s="5">
        <v>-0.34669156327106893</v>
      </c>
    </row>
    <row r="424" spans="1:75" x14ac:dyDescent="0.3">
      <c r="A424" t="s">
        <v>2832</v>
      </c>
      <c r="C424" t="s">
        <v>2833</v>
      </c>
      <c r="E424" t="s">
        <v>758</v>
      </c>
      <c r="F424" s="4">
        <v>399626147</v>
      </c>
      <c r="M424" s="4">
        <v>17619085</v>
      </c>
      <c r="T424" s="4">
        <v>23538090</v>
      </c>
      <c r="AA424" s="4">
        <v>4678474</v>
      </c>
      <c r="AH424" s="5">
        <v>4.4088919436995701E-2</v>
      </c>
      <c r="AL424" s="5">
        <f>IFERROR(Table2[[#This Row],[Resultat d''exploitation 2023 (Dhs)]]/Table2[[#This Row],[Charges personnel 2023]], "")</f>
        <v>3.7659897222897896</v>
      </c>
      <c r="AM424" s="5" t="str">
        <f>IFERROR(Table2[[#This Row],[Resultat d''exploitation 2022 (Dhs)]]/Table2[[#This Row],[Charges personnel 2022]], "")</f>
        <v/>
      </c>
      <c r="AN424" s="5" t="str">
        <f>IFERROR(Table2[[#This Row],[Resultat d''exploitation 2021 (Dhs)]]/Table2[[#This Row],[Charges personnel 2021]], "")</f>
        <v/>
      </c>
      <c r="AO424" s="5" t="str">
        <f>IFERROR(Table2[[#This Row],[Resultat d''exploitation 2020 (Dhs)]]/Table2[[#This Row],[Charges personnel 2020]], "")</f>
        <v/>
      </c>
      <c r="AP424" s="5">
        <v>1.170712686124614E-2</v>
      </c>
      <c r="AT424">
        <v>2699825000031</v>
      </c>
      <c r="AU424">
        <v>485979</v>
      </c>
      <c r="AV424" t="s">
        <v>92</v>
      </c>
      <c r="AW424" t="s">
        <v>2834</v>
      </c>
      <c r="AX424" t="s">
        <v>2835</v>
      </c>
      <c r="AY424" t="s">
        <v>122</v>
      </c>
      <c r="AZ424">
        <v>50000</v>
      </c>
      <c r="BA424">
        <v>2021</v>
      </c>
      <c r="BB424">
        <v>4</v>
      </c>
      <c r="BC424" t="s">
        <v>2836</v>
      </c>
      <c r="BD424" t="s">
        <v>2837</v>
      </c>
      <c r="BE424" t="s">
        <v>2838</v>
      </c>
      <c r="BF424" t="s">
        <v>2839</v>
      </c>
      <c r="BH424" t="s">
        <v>488</v>
      </c>
      <c r="BI424" t="s">
        <v>178</v>
      </c>
      <c r="BK424" t="s">
        <v>264</v>
      </c>
      <c r="BM424" t="s">
        <v>265</v>
      </c>
      <c r="BO424" t="s">
        <v>304</v>
      </c>
      <c r="BQ424" t="s">
        <v>212</v>
      </c>
      <c r="BS424" t="s">
        <v>266</v>
      </c>
      <c r="BU424" t="s">
        <v>214</v>
      </c>
      <c r="BV424" s="5"/>
      <c r="BW424" t="s">
        <v>267</v>
      </c>
    </row>
    <row r="425" spans="1:75" x14ac:dyDescent="0.3">
      <c r="A425" t="s">
        <v>2840</v>
      </c>
      <c r="G425" s="4">
        <v>399616292</v>
      </c>
      <c r="N425" s="4">
        <v>-6503462</v>
      </c>
      <c r="U425" s="4">
        <v>86586561</v>
      </c>
      <c r="AB425" s="4">
        <v>132089486</v>
      </c>
      <c r="AI425" s="5">
        <v>-1.6274266415544442E-2</v>
      </c>
      <c r="AL425" s="5" t="str">
        <f>IFERROR(Table2[[#This Row],[Resultat d''exploitation 2023 (Dhs)]]/Table2[[#This Row],[Charges personnel 2023]], "")</f>
        <v/>
      </c>
      <c r="AM425" s="5">
        <f>IFERROR(Table2[[#This Row],[Resultat d''exploitation 2022 (Dhs)]]/Table2[[#This Row],[Charges personnel 2022]], "")</f>
        <v>-4.9235273729507888E-2</v>
      </c>
      <c r="AN425" s="5" t="str">
        <f>IFERROR(Table2[[#This Row],[Resultat d''exploitation 2021 (Dhs)]]/Table2[[#This Row],[Charges personnel 2021]], "")</f>
        <v/>
      </c>
      <c r="AO425" s="5" t="str">
        <f>IFERROR(Table2[[#This Row],[Resultat d''exploitation 2020 (Dhs)]]/Table2[[#This Row],[Charges personnel 2020]], "")</f>
        <v/>
      </c>
      <c r="AQ425" s="5">
        <v>0.33054079286637289</v>
      </c>
      <c r="BE425" t="s">
        <v>10979</v>
      </c>
      <c r="BH425"/>
      <c r="BK425" t="s">
        <v>472</v>
      </c>
      <c r="BM425" t="s">
        <v>473</v>
      </c>
      <c r="BO425" t="s">
        <v>474</v>
      </c>
      <c r="BQ425" t="s">
        <v>475</v>
      </c>
      <c r="BS425" t="s">
        <v>476</v>
      </c>
      <c r="BU425" t="s">
        <v>477</v>
      </c>
      <c r="BV425" s="5"/>
      <c r="BW425" t="s">
        <v>478</v>
      </c>
    </row>
    <row r="426" spans="1:75" x14ac:dyDescent="0.3">
      <c r="A426" t="s">
        <v>2841</v>
      </c>
      <c r="B426" t="s">
        <v>2841</v>
      </c>
      <c r="C426" t="s">
        <v>2842</v>
      </c>
      <c r="E426" t="s">
        <v>811</v>
      </c>
      <c r="G426" s="4">
        <v>398017813</v>
      </c>
      <c r="H426" s="4">
        <v>310887149</v>
      </c>
      <c r="I426" s="4">
        <v>179911544.56018519</v>
      </c>
      <c r="K426" s="5">
        <v>0.2802646049547709</v>
      </c>
      <c r="L426" s="5">
        <v>0.72799999999999998</v>
      </c>
      <c r="N426" s="4">
        <v>4955139</v>
      </c>
      <c r="O426" s="4">
        <v>11822965</v>
      </c>
      <c r="P426" s="4">
        <v>10774596.737446461</v>
      </c>
      <c r="R426" s="5">
        <v>-0.58088863495747467</v>
      </c>
      <c r="S426" s="5">
        <v>9.7299999999999998E-2</v>
      </c>
      <c r="U426" s="4">
        <v>195104</v>
      </c>
      <c r="V426" s="4">
        <v>239416</v>
      </c>
      <c r="W426" s="4">
        <v>2291062.2009569369</v>
      </c>
      <c r="Y426" s="5">
        <v>-0.18508370367895211</v>
      </c>
      <c r="Z426" s="5">
        <v>-0.89549999999999996</v>
      </c>
      <c r="AB426" s="4">
        <v>1416395</v>
      </c>
      <c r="AC426" s="4">
        <v>1847048</v>
      </c>
      <c r="AD426" s="4">
        <v>1999186.0590973049</v>
      </c>
      <c r="AE426" s="5">
        <v>-0.23319999999999999</v>
      </c>
      <c r="AF426" s="5">
        <v>-0.23315744907549779</v>
      </c>
      <c r="AG426" s="5">
        <v>-7.6100000000000001E-2</v>
      </c>
      <c r="AI426" s="5">
        <v>1.244954079479855E-2</v>
      </c>
      <c r="AJ426" s="5">
        <v>3.8029764298813128E-2</v>
      </c>
      <c r="AK426" s="5">
        <v>5.9888301019182633E-2</v>
      </c>
      <c r="AL426" s="5" t="str">
        <f>IFERROR(Table2[[#This Row],[Resultat d''exploitation 2023 (Dhs)]]/Table2[[#This Row],[Charges personnel 2023]], "")</f>
        <v/>
      </c>
      <c r="AM426" s="5">
        <f>IFERROR(Table2[[#This Row],[Resultat d''exploitation 2022 (Dhs)]]/Table2[[#This Row],[Charges personnel 2022]], "")</f>
        <v>3.4984160491953165</v>
      </c>
      <c r="AN426" s="5">
        <f>IFERROR(Table2[[#This Row],[Resultat d''exploitation 2021 (Dhs)]]/Table2[[#This Row],[Charges personnel 2021]], "")</f>
        <v>6.4010058211806085</v>
      </c>
      <c r="AO426" s="5">
        <f>IFERROR(Table2[[#This Row],[Resultat d''exploitation 2020 (Dhs)]]/Table2[[#This Row],[Charges personnel 2020]], "")</f>
        <v>5.3894917326061833</v>
      </c>
      <c r="AQ426" s="5">
        <v>3.5586221363414199E-3</v>
      </c>
      <c r="AR426" s="5">
        <v>5.9412169526505583E-3</v>
      </c>
      <c r="AS426" s="5">
        <v>1.1112049890875809E-2</v>
      </c>
      <c r="AT426">
        <v>1688655000001</v>
      </c>
      <c r="AU426">
        <v>10941</v>
      </c>
      <c r="AV426" t="s">
        <v>913</v>
      </c>
      <c r="AW426" t="s">
        <v>2843</v>
      </c>
      <c r="AX426" t="s">
        <v>2844</v>
      </c>
      <c r="AY426" t="s">
        <v>122</v>
      </c>
      <c r="AZ426">
        <v>900000</v>
      </c>
      <c r="BA426">
        <v>2011</v>
      </c>
      <c r="BB426">
        <v>14</v>
      </c>
      <c r="BC426" t="s">
        <v>2845</v>
      </c>
      <c r="BD426" t="s">
        <v>2846</v>
      </c>
      <c r="BE426" t="s">
        <v>11063</v>
      </c>
      <c r="BH426" t="s">
        <v>127</v>
      </c>
      <c r="BI426" t="s">
        <v>1298</v>
      </c>
      <c r="BJ426" s="5">
        <v>0.48737931858750949</v>
      </c>
      <c r="BK426" t="s">
        <v>280</v>
      </c>
      <c r="BL426" s="5">
        <v>-0.32184743540913818</v>
      </c>
      <c r="BM426" t="s">
        <v>281</v>
      </c>
      <c r="BN426" s="5">
        <v>-0.70818027317271792</v>
      </c>
      <c r="BO426" t="s">
        <v>282</v>
      </c>
      <c r="BP426" s="5">
        <v>-0.15828399516277011</v>
      </c>
      <c r="BQ426" t="s">
        <v>283</v>
      </c>
      <c r="BR426" s="5">
        <v>-0.5440621258369589</v>
      </c>
      <c r="BS426" t="s">
        <v>284</v>
      </c>
      <c r="BT426" s="5">
        <v>-0.19432140924776389</v>
      </c>
      <c r="BU426" t="s">
        <v>285</v>
      </c>
      <c r="BV426" s="5">
        <v>-0.43409458883927082</v>
      </c>
      <c r="BW426" t="s">
        <v>286</v>
      </c>
    </row>
    <row r="427" spans="1:75" x14ac:dyDescent="0.3">
      <c r="A427" t="s">
        <v>2847</v>
      </c>
      <c r="B427" t="s">
        <v>2848</v>
      </c>
      <c r="C427" t="s">
        <v>2849</v>
      </c>
      <c r="E427" t="s">
        <v>411</v>
      </c>
      <c r="F427" s="4">
        <v>396850056</v>
      </c>
      <c r="G427" s="4">
        <v>407904261</v>
      </c>
      <c r="H427" s="4">
        <v>400491314</v>
      </c>
      <c r="J427" s="5">
        <v>-2.7099999999999999E-2</v>
      </c>
      <c r="K427" s="5">
        <v>1.8509632396172201E-2</v>
      </c>
      <c r="M427" s="4">
        <v>5852889</v>
      </c>
      <c r="N427" s="4">
        <v>6602243</v>
      </c>
      <c r="O427" s="4">
        <v>7320055</v>
      </c>
      <c r="Q427" s="5">
        <v>-0.1135</v>
      </c>
      <c r="R427" s="5">
        <v>-9.8061011836659703E-2</v>
      </c>
      <c r="T427" s="4">
        <v>127130717</v>
      </c>
      <c r="U427" s="4">
        <v>130631645</v>
      </c>
      <c r="V427" s="4">
        <v>126143946</v>
      </c>
      <c r="X427" s="5">
        <v>-2.6800000000000001E-2</v>
      </c>
      <c r="Y427" s="5">
        <v>3.55760156733958E-2</v>
      </c>
      <c r="AA427" s="4">
        <v>7814588</v>
      </c>
      <c r="AC427" s="4">
        <v>8367450</v>
      </c>
      <c r="AH427" s="5">
        <v>1.474836380015529E-2</v>
      </c>
      <c r="AI427" s="5">
        <v>1.6185766198701219E-2</v>
      </c>
      <c r="AJ427" s="5">
        <v>1.827768729086594E-2</v>
      </c>
      <c r="AL427" s="5">
        <f>IFERROR(Table2[[#This Row],[Resultat d''exploitation 2023 (Dhs)]]/Table2[[#This Row],[Charges personnel 2023]], "")</f>
        <v>0.74896961938364504</v>
      </c>
      <c r="AM427" s="5" t="str">
        <f>IFERROR(Table2[[#This Row],[Resultat d''exploitation 2022 (Dhs)]]/Table2[[#This Row],[Charges personnel 2022]], "")</f>
        <v/>
      </c>
      <c r="AN427" s="5">
        <f>IFERROR(Table2[[#This Row],[Resultat d''exploitation 2021 (Dhs)]]/Table2[[#This Row],[Charges personnel 2021]], "")</f>
        <v>0.87482506617906297</v>
      </c>
      <c r="AO427" s="5" t="str">
        <f>IFERROR(Table2[[#This Row],[Resultat d''exploitation 2020 (Dhs)]]/Table2[[#This Row],[Charges personnel 2020]], "")</f>
        <v/>
      </c>
      <c r="AP427" s="5">
        <v>1.969153810576758E-2</v>
      </c>
      <c r="AR427" s="5">
        <v>2.089296248757095E-2</v>
      </c>
      <c r="AT427">
        <v>1529809000085</v>
      </c>
      <c r="AU427">
        <v>26955</v>
      </c>
      <c r="AV427" t="s">
        <v>92</v>
      </c>
      <c r="AW427" t="s">
        <v>2850</v>
      </c>
      <c r="AX427" t="s">
        <v>2851</v>
      </c>
      <c r="AY427" t="s">
        <v>82</v>
      </c>
      <c r="AZ427">
        <v>6500000</v>
      </c>
      <c r="BA427">
        <v>1959</v>
      </c>
      <c r="BB427">
        <v>66</v>
      </c>
      <c r="BC427" t="s">
        <v>2852</v>
      </c>
      <c r="BD427" t="s">
        <v>2853</v>
      </c>
      <c r="BE427" t="s">
        <v>10979</v>
      </c>
      <c r="BH427" t="s">
        <v>127</v>
      </c>
      <c r="BI427" t="s">
        <v>611</v>
      </c>
      <c r="BJ427" s="5">
        <v>-4.5563689793706166E-3</v>
      </c>
      <c r="BK427" t="s">
        <v>196</v>
      </c>
      <c r="BL427" s="5">
        <v>-0.1058137820848031</v>
      </c>
      <c r="BM427" t="s">
        <v>197</v>
      </c>
      <c r="BN427" s="5">
        <v>3.903670246856672E-3</v>
      </c>
      <c r="BO427" t="s">
        <v>177</v>
      </c>
      <c r="BP427" s="5">
        <v>-6.6072937394307751E-2</v>
      </c>
      <c r="BQ427" t="s">
        <v>198</v>
      </c>
      <c r="BR427" s="5">
        <v>-0.1017208910178201</v>
      </c>
      <c r="BS427" t="s">
        <v>199</v>
      </c>
      <c r="BT427" s="5">
        <v>-0.1438635581683908</v>
      </c>
      <c r="BU427" t="s">
        <v>200</v>
      </c>
      <c r="BV427" s="5">
        <v>-2.917755641573205E-2</v>
      </c>
      <c r="BW427" t="s">
        <v>201</v>
      </c>
    </row>
    <row r="428" spans="1:75" x14ac:dyDescent="0.3">
      <c r="A428" t="s">
        <v>2854</v>
      </c>
      <c r="C428" t="s">
        <v>2855</v>
      </c>
      <c r="E428" t="s">
        <v>411</v>
      </c>
      <c r="G428" s="4">
        <v>396360479</v>
      </c>
      <c r="N428" s="4">
        <v>5964752</v>
      </c>
      <c r="U428" s="4">
        <v>124238429</v>
      </c>
      <c r="AB428" s="4">
        <v>48786005</v>
      </c>
      <c r="AI428" s="5">
        <v>1.5048806114698429E-2</v>
      </c>
      <c r="AL428" s="5" t="str">
        <f>IFERROR(Table2[[#This Row],[Resultat d''exploitation 2023 (Dhs)]]/Table2[[#This Row],[Charges personnel 2023]], "")</f>
        <v/>
      </c>
      <c r="AM428" s="5">
        <f>IFERROR(Table2[[#This Row],[Resultat d''exploitation 2022 (Dhs)]]/Table2[[#This Row],[Charges personnel 2022]], "")</f>
        <v>0.12226358768257413</v>
      </c>
      <c r="AN428" s="5" t="str">
        <f>IFERROR(Table2[[#This Row],[Resultat d''exploitation 2021 (Dhs)]]/Table2[[#This Row],[Charges personnel 2021]], "")</f>
        <v/>
      </c>
      <c r="AO428" s="5" t="str">
        <f>IFERROR(Table2[[#This Row],[Resultat d''exploitation 2020 (Dhs)]]/Table2[[#This Row],[Charges personnel 2020]], "")</f>
        <v/>
      </c>
      <c r="AQ428" s="5">
        <v>0.1230849380419686</v>
      </c>
      <c r="AT428">
        <v>61751000056</v>
      </c>
      <c r="AU428">
        <v>37399</v>
      </c>
      <c r="AV428" t="s">
        <v>494</v>
      </c>
      <c r="AW428" t="s">
        <v>2856</v>
      </c>
      <c r="AX428" t="s">
        <v>2857</v>
      </c>
      <c r="AY428" t="s">
        <v>82</v>
      </c>
      <c r="AZ428">
        <v>65000000</v>
      </c>
      <c r="BA428">
        <v>2011</v>
      </c>
      <c r="BB428">
        <v>14</v>
      </c>
      <c r="BC428" t="s">
        <v>2858</v>
      </c>
      <c r="BD428" t="s">
        <v>2859</v>
      </c>
      <c r="BE428" t="s">
        <v>2860</v>
      </c>
      <c r="BG428" t="s">
        <v>2861</v>
      </c>
      <c r="BH428" t="s">
        <v>153</v>
      </c>
      <c r="BI428" t="s">
        <v>1223</v>
      </c>
      <c r="BK428" t="s">
        <v>472</v>
      </c>
      <c r="BM428" t="s">
        <v>473</v>
      </c>
      <c r="BO428" t="s">
        <v>474</v>
      </c>
      <c r="BQ428" t="s">
        <v>475</v>
      </c>
      <c r="BS428" t="s">
        <v>476</v>
      </c>
      <c r="BU428" t="s">
        <v>477</v>
      </c>
      <c r="BV428" s="5"/>
      <c r="BW428" t="s">
        <v>478</v>
      </c>
    </row>
    <row r="429" spans="1:75" x14ac:dyDescent="0.3">
      <c r="A429" t="s">
        <v>2862</v>
      </c>
      <c r="C429" t="s">
        <v>2863</v>
      </c>
      <c r="E429" t="s">
        <v>411</v>
      </c>
      <c r="F429" s="4">
        <v>396169000</v>
      </c>
      <c r="G429" s="4">
        <v>399283410</v>
      </c>
      <c r="J429" s="5">
        <v>-7.8000000000000014E-3</v>
      </c>
      <c r="M429" s="4">
        <v>149310000</v>
      </c>
      <c r="N429" s="4">
        <v>139568143</v>
      </c>
      <c r="Q429" s="5">
        <v>6.9800000000000001E-2</v>
      </c>
      <c r="AA429" s="4">
        <v>67447000</v>
      </c>
      <c r="AB429" s="4">
        <v>70573401</v>
      </c>
      <c r="AE429" s="5">
        <v>-4.4299999999999999E-2</v>
      </c>
      <c r="AH429" s="5">
        <v>0.37688461237502169</v>
      </c>
      <c r="AI429" s="5">
        <v>0.34954656142613089</v>
      </c>
      <c r="AL429" s="5">
        <f>IFERROR(Table2[[#This Row],[Resultat d''exploitation 2023 (Dhs)]]/Table2[[#This Row],[Charges personnel 2023]], "")</f>
        <v>2.2137381944341481</v>
      </c>
      <c r="AM429" s="5">
        <f>IFERROR(Table2[[#This Row],[Resultat d''exploitation 2022 (Dhs)]]/Table2[[#This Row],[Charges personnel 2022]], "")</f>
        <v>1.9776309632576727</v>
      </c>
      <c r="AN429" s="5" t="str">
        <f>IFERROR(Table2[[#This Row],[Resultat d''exploitation 2021 (Dhs)]]/Table2[[#This Row],[Charges personnel 2021]], "")</f>
        <v/>
      </c>
      <c r="AO429" s="5" t="str">
        <f>IFERROR(Table2[[#This Row],[Resultat d''exploitation 2020 (Dhs)]]/Table2[[#This Row],[Charges personnel 2020]], "")</f>
        <v/>
      </c>
      <c r="AP429" s="5">
        <v>0.1702480507056332</v>
      </c>
      <c r="AQ429" s="5">
        <v>0.1767501459677476</v>
      </c>
      <c r="AT429">
        <v>84829000078</v>
      </c>
      <c r="AU429">
        <v>88437</v>
      </c>
      <c r="AV429" t="s">
        <v>92</v>
      </c>
      <c r="AW429" t="s">
        <v>2864</v>
      </c>
      <c r="AX429" t="s">
        <v>2865</v>
      </c>
      <c r="AY429" t="s">
        <v>82</v>
      </c>
      <c r="AZ429">
        <v>294507400</v>
      </c>
      <c r="BA429">
        <v>1997</v>
      </c>
      <c r="BB429">
        <v>28</v>
      </c>
      <c r="BC429" t="s">
        <v>2866</v>
      </c>
      <c r="BD429" t="s">
        <v>2867</v>
      </c>
      <c r="BE429" t="s">
        <v>1598</v>
      </c>
      <c r="BG429" t="s">
        <v>2868</v>
      </c>
      <c r="BH429" t="s">
        <v>138</v>
      </c>
      <c r="BI429" t="s">
        <v>268</v>
      </c>
      <c r="BJ429" s="5">
        <v>-7.7999985023169396E-3</v>
      </c>
      <c r="BK429" t="s">
        <v>209</v>
      </c>
      <c r="BL429" s="5">
        <v>6.9800004432243545E-2</v>
      </c>
      <c r="BM429" t="s">
        <v>210</v>
      </c>
      <c r="BO429" t="s">
        <v>235</v>
      </c>
      <c r="BP429" s="5">
        <v>-4.4299990587105209E-2</v>
      </c>
      <c r="BQ429" t="s">
        <v>405</v>
      </c>
      <c r="BR429" s="5">
        <v>7.821004113830532E-2</v>
      </c>
      <c r="BS429" t="s">
        <v>213</v>
      </c>
      <c r="BT429" s="5">
        <v>0.1193889231930032</v>
      </c>
      <c r="BU429" t="s">
        <v>406</v>
      </c>
      <c r="BV429" s="5">
        <v>-3.6786930084351077E-2</v>
      </c>
      <c r="BW429" t="s">
        <v>407</v>
      </c>
    </row>
    <row r="430" spans="1:75" x14ac:dyDescent="0.3">
      <c r="A430" t="s">
        <v>2869</v>
      </c>
      <c r="C430" t="s">
        <v>2870</v>
      </c>
      <c r="E430" t="s">
        <v>241</v>
      </c>
      <c r="F430" s="4">
        <v>393145088</v>
      </c>
      <c r="M430" s="4">
        <v>116514855</v>
      </c>
      <c r="T430" s="4">
        <v>7978846</v>
      </c>
      <c r="AA430" s="4">
        <v>22643648</v>
      </c>
      <c r="AH430" s="5">
        <v>0.29636604540255629</v>
      </c>
      <c r="AL430" s="5">
        <f>IFERROR(Table2[[#This Row],[Resultat d''exploitation 2023 (Dhs)]]/Table2[[#This Row],[Charges personnel 2023]], "")</f>
        <v>5.145586744680009</v>
      </c>
      <c r="AM430" s="5" t="str">
        <f>IFERROR(Table2[[#This Row],[Resultat d''exploitation 2022 (Dhs)]]/Table2[[#This Row],[Charges personnel 2022]], "")</f>
        <v/>
      </c>
      <c r="AN430" s="5" t="str">
        <f>IFERROR(Table2[[#This Row],[Resultat d''exploitation 2021 (Dhs)]]/Table2[[#This Row],[Charges personnel 2021]], "")</f>
        <v/>
      </c>
      <c r="AO430" s="5" t="str">
        <f>IFERROR(Table2[[#This Row],[Resultat d''exploitation 2020 (Dhs)]]/Table2[[#This Row],[Charges personnel 2020]], "")</f>
        <v/>
      </c>
      <c r="AP430" s="5">
        <v>5.7596161547362378E-2</v>
      </c>
      <c r="AU430">
        <v>29240</v>
      </c>
      <c r="AV430" t="s">
        <v>171</v>
      </c>
      <c r="AW430" t="s">
        <v>2871</v>
      </c>
      <c r="AX430" t="s">
        <v>2872</v>
      </c>
      <c r="AY430" t="s">
        <v>82</v>
      </c>
      <c r="AZ430">
        <v>0</v>
      </c>
      <c r="BA430">
        <v>2003</v>
      </c>
      <c r="BB430">
        <v>22</v>
      </c>
      <c r="BC430" t="s">
        <v>2873</v>
      </c>
      <c r="BD430" t="s">
        <v>2874</v>
      </c>
      <c r="BE430" t="s">
        <v>1675</v>
      </c>
      <c r="BH430" t="s">
        <v>223</v>
      </c>
      <c r="BI430" t="s">
        <v>408</v>
      </c>
      <c r="BK430" t="s">
        <v>264</v>
      </c>
      <c r="BM430" t="s">
        <v>265</v>
      </c>
      <c r="BO430" t="s">
        <v>304</v>
      </c>
      <c r="BQ430" t="s">
        <v>212</v>
      </c>
      <c r="BS430" t="s">
        <v>266</v>
      </c>
      <c r="BU430" t="s">
        <v>214</v>
      </c>
      <c r="BV430" s="5"/>
      <c r="BW430" t="s">
        <v>267</v>
      </c>
    </row>
    <row r="431" spans="1:75" x14ac:dyDescent="0.3">
      <c r="A431" t="s">
        <v>2875</v>
      </c>
      <c r="C431" t="s">
        <v>2876</v>
      </c>
      <c r="E431" t="s">
        <v>411</v>
      </c>
      <c r="F431" s="4">
        <v>393008237</v>
      </c>
      <c r="G431" s="4">
        <v>440394707</v>
      </c>
      <c r="J431" s="5">
        <v>-0.1076</v>
      </c>
      <c r="M431" s="4">
        <v>12744742</v>
      </c>
      <c r="N431" s="4">
        <v>7979427</v>
      </c>
      <c r="Q431" s="5">
        <v>0.59719999999999995</v>
      </c>
      <c r="T431" s="4">
        <v>15396283</v>
      </c>
      <c r="U431" s="4">
        <v>8858111</v>
      </c>
      <c r="X431" s="5">
        <v>0.73809999999999998</v>
      </c>
      <c r="AA431" s="4">
        <v>43155683</v>
      </c>
      <c r="AH431" s="5">
        <v>3.2428689274520223E-2</v>
      </c>
      <c r="AI431" s="5">
        <v>1.8118807681310301E-2</v>
      </c>
      <c r="AL431" s="5">
        <f>IFERROR(Table2[[#This Row],[Resultat d''exploitation 2023 (Dhs)]]/Table2[[#This Row],[Charges personnel 2023]], "")</f>
        <v>0.2953201319974475</v>
      </c>
      <c r="AM431" s="5" t="str">
        <f>IFERROR(Table2[[#This Row],[Resultat d''exploitation 2022 (Dhs)]]/Table2[[#This Row],[Charges personnel 2022]], "")</f>
        <v/>
      </c>
      <c r="AN431" s="5" t="str">
        <f>IFERROR(Table2[[#This Row],[Resultat d''exploitation 2021 (Dhs)]]/Table2[[#This Row],[Charges personnel 2021]], "")</f>
        <v/>
      </c>
      <c r="AO431" s="5" t="str">
        <f>IFERROR(Table2[[#This Row],[Resultat d''exploitation 2020 (Dhs)]]/Table2[[#This Row],[Charges personnel 2020]], "")</f>
        <v/>
      </c>
      <c r="AP431" s="5">
        <v>0.1098085967088776</v>
      </c>
      <c r="AT431">
        <v>1538038000032</v>
      </c>
      <c r="AU431">
        <v>61491</v>
      </c>
      <c r="AV431" t="s">
        <v>298</v>
      </c>
      <c r="AW431" t="s">
        <v>2877</v>
      </c>
      <c r="AX431" t="s">
        <v>2878</v>
      </c>
      <c r="AY431" t="s">
        <v>122</v>
      </c>
      <c r="AZ431">
        <v>60000000</v>
      </c>
      <c r="BA431">
        <v>1986</v>
      </c>
      <c r="BB431">
        <v>39</v>
      </c>
      <c r="BC431" t="s">
        <v>2879</v>
      </c>
      <c r="BD431" t="s">
        <v>2880</v>
      </c>
      <c r="BE431" t="s">
        <v>11064</v>
      </c>
      <c r="BH431" t="s">
        <v>86</v>
      </c>
      <c r="BI431" t="s">
        <v>98</v>
      </c>
      <c r="BJ431" s="5">
        <v>-0.1075999989255093</v>
      </c>
      <c r="BK431" t="s">
        <v>209</v>
      </c>
      <c r="BL431" s="5">
        <v>0.59720014983532033</v>
      </c>
      <c r="BM431" t="s">
        <v>210</v>
      </c>
      <c r="BN431" s="5">
        <v>0.73810003058214102</v>
      </c>
      <c r="BO431" t="s">
        <v>211</v>
      </c>
      <c r="BQ431" t="s">
        <v>212</v>
      </c>
      <c r="BR431" s="5">
        <v>0.78978053329473052</v>
      </c>
      <c r="BS431" t="s">
        <v>213</v>
      </c>
      <c r="BU431" t="s">
        <v>214</v>
      </c>
      <c r="BV431" s="5"/>
      <c r="BW431" t="s">
        <v>215</v>
      </c>
    </row>
    <row r="432" spans="1:75" x14ac:dyDescent="0.3">
      <c r="A432" t="s">
        <v>2881</v>
      </c>
      <c r="B432" t="s">
        <v>2881</v>
      </c>
      <c r="C432" t="s">
        <v>2882</v>
      </c>
      <c r="E432" t="s">
        <v>411</v>
      </c>
      <c r="F432" s="4">
        <v>390644476</v>
      </c>
      <c r="G432" s="4">
        <v>286018799</v>
      </c>
      <c r="H432" s="4">
        <v>250507993</v>
      </c>
      <c r="I432" s="4">
        <v>234821890.7011624</v>
      </c>
      <c r="J432" s="5">
        <v>0.36580000000000001</v>
      </c>
      <c r="K432" s="5">
        <v>0.14175518144045809</v>
      </c>
      <c r="L432" s="5">
        <v>6.6799999999999998E-2</v>
      </c>
      <c r="M432" s="4">
        <v>17399664</v>
      </c>
      <c r="N432" s="4">
        <v>13314710</v>
      </c>
      <c r="O432" s="4">
        <v>7316688</v>
      </c>
      <c r="P432" s="4">
        <v>6335343.3197679454</v>
      </c>
      <c r="Q432" s="5">
        <v>0.30680000000000002</v>
      </c>
      <c r="R432" s="5">
        <v>0.81977282617490321</v>
      </c>
      <c r="S432" s="5">
        <v>0.15490000000000001</v>
      </c>
      <c r="V432" s="4">
        <v>0</v>
      </c>
      <c r="AA432" s="4">
        <v>362415132</v>
      </c>
      <c r="AB432" s="4">
        <v>265330647</v>
      </c>
      <c r="AC432" s="4">
        <v>236883086</v>
      </c>
      <c r="AD432" s="4">
        <v>221241324.36723641</v>
      </c>
      <c r="AE432" s="5">
        <v>0.36590000000000011</v>
      </c>
      <c r="AF432" s="5">
        <v>0.1200911448781109</v>
      </c>
      <c r="AG432" s="5">
        <v>7.0699999999999999E-2</v>
      </c>
      <c r="AH432" s="5">
        <v>4.4540919093912897E-2</v>
      </c>
      <c r="AI432" s="5">
        <v>4.6551870179694033E-2</v>
      </c>
      <c r="AJ432" s="5">
        <v>2.9207403374151019E-2</v>
      </c>
      <c r="AK432" s="5">
        <v>2.6979355718715299E-2</v>
      </c>
      <c r="AL432" s="5">
        <f>IFERROR(Table2[[#This Row],[Resultat d''exploitation 2023 (Dhs)]]/Table2[[#This Row],[Charges personnel 2023]], "")</f>
        <v>4.8010313211756292E-2</v>
      </c>
      <c r="AM432" s="5">
        <f>IFERROR(Table2[[#This Row],[Resultat d''exploitation 2022 (Dhs)]]/Table2[[#This Row],[Charges personnel 2022]], "")</f>
        <v>5.0181575896130835E-2</v>
      </c>
      <c r="AN432" s="5">
        <f>IFERROR(Table2[[#This Row],[Resultat d''exploitation 2021 (Dhs)]]/Table2[[#This Row],[Charges personnel 2021]], "")</f>
        <v>3.0887338237395302E-2</v>
      </c>
      <c r="AO432" s="5">
        <f>IFERROR(Table2[[#This Row],[Resultat d''exploitation 2020 (Dhs)]]/Table2[[#This Row],[Charges personnel 2020]], "")</f>
        <v>2.8635442939457224E-2</v>
      </c>
      <c r="AP432" s="5">
        <v>0.92773648231493233</v>
      </c>
      <c r="AQ432" s="5">
        <v>0.92766855859708719</v>
      </c>
      <c r="AR432" s="5">
        <v>0.94561088915035141</v>
      </c>
      <c r="AS432" s="5">
        <v>0.94216652334509643</v>
      </c>
      <c r="AT432">
        <v>1326000000021</v>
      </c>
      <c r="AU432">
        <v>122453</v>
      </c>
      <c r="AV432" t="s">
        <v>92</v>
      </c>
      <c r="AW432" t="s">
        <v>2883</v>
      </c>
      <c r="AX432" t="s">
        <v>2884</v>
      </c>
      <c r="AY432" t="s">
        <v>122</v>
      </c>
      <c r="AZ432">
        <v>1500000</v>
      </c>
      <c r="BA432">
        <v>2003</v>
      </c>
      <c r="BB432">
        <v>22</v>
      </c>
      <c r="BC432" t="s">
        <v>2885</v>
      </c>
      <c r="BD432" t="s">
        <v>2886</v>
      </c>
      <c r="BE432" t="s">
        <v>1237</v>
      </c>
      <c r="BG432" t="s">
        <v>2887</v>
      </c>
      <c r="BH432" t="s">
        <v>233</v>
      </c>
      <c r="BI432" t="s">
        <v>1239</v>
      </c>
      <c r="BJ432" s="5">
        <v>0.1848981888471046</v>
      </c>
      <c r="BL432" s="5">
        <v>0.40041547869116689</v>
      </c>
      <c r="BO432" t="s">
        <v>389</v>
      </c>
      <c r="BP432" s="5">
        <v>0.17881781628209659</v>
      </c>
      <c r="BR432" s="5">
        <v>0.18188675775912769</v>
      </c>
      <c r="BT432" s="5">
        <v>0.1879829600030756</v>
      </c>
      <c r="BV432" s="5">
        <v>-5.131556974463769E-3</v>
      </c>
    </row>
    <row r="433" spans="1:75" x14ac:dyDescent="0.3">
      <c r="A433" t="s">
        <v>2888</v>
      </c>
      <c r="B433" t="s">
        <v>2888</v>
      </c>
      <c r="C433" t="s">
        <v>2889</v>
      </c>
      <c r="E433" t="s">
        <v>758</v>
      </c>
      <c r="F433" s="4">
        <v>389561443</v>
      </c>
      <c r="G433" s="4">
        <v>355536591</v>
      </c>
      <c r="H433" s="4">
        <v>239982470</v>
      </c>
      <c r="I433" s="4">
        <v>212731557.48603851</v>
      </c>
      <c r="J433" s="5">
        <v>9.5700000000000007E-2</v>
      </c>
      <c r="K433" s="5">
        <v>0.4815106745088506</v>
      </c>
      <c r="L433" s="5">
        <v>0.12809999999999999</v>
      </c>
      <c r="M433" s="4">
        <v>29506416</v>
      </c>
      <c r="N433" s="4">
        <v>24984264</v>
      </c>
      <c r="O433" s="4">
        <v>22577697</v>
      </c>
      <c r="P433" s="4">
        <v>16107367.482342871</v>
      </c>
      <c r="Q433" s="5">
        <v>0.18099999999999999</v>
      </c>
      <c r="R433" s="5">
        <v>0.1065904551735281</v>
      </c>
      <c r="S433" s="5">
        <v>0.4017</v>
      </c>
      <c r="T433" s="4">
        <v>42819406</v>
      </c>
      <c r="V433" s="4">
        <v>35618020</v>
      </c>
      <c r="W433" s="4">
        <v>34752678.310079038</v>
      </c>
      <c r="Z433" s="5">
        <v>2.4899999999999999E-2</v>
      </c>
      <c r="AA433" s="4">
        <v>36724950</v>
      </c>
      <c r="AB433" s="4">
        <v>34328799</v>
      </c>
      <c r="AC433" s="4">
        <v>31143997</v>
      </c>
      <c r="AD433" s="4">
        <v>30575296.485372081</v>
      </c>
      <c r="AE433" s="5">
        <v>6.9800000000000001E-2</v>
      </c>
      <c r="AF433" s="5">
        <v>0.1022605415740311</v>
      </c>
      <c r="AG433" s="5">
        <v>1.8599999999999998E-2</v>
      </c>
      <c r="AH433" s="5">
        <v>7.5742649921337307E-2</v>
      </c>
      <c r="AI433" s="5">
        <v>7.0271990654261512E-2</v>
      </c>
      <c r="AJ433" s="5">
        <v>9.4080609304504612E-2</v>
      </c>
      <c r="AK433" s="5">
        <v>7.5716869056439789E-2</v>
      </c>
      <c r="AL433" s="5">
        <f>IFERROR(Table2[[#This Row],[Resultat d''exploitation 2023 (Dhs)]]/Table2[[#This Row],[Charges personnel 2023]], "")</f>
        <v>0.80344332667573404</v>
      </c>
      <c r="AM433" s="5">
        <f>IFERROR(Table2[[#This Row],[Resultat d''exploitation 2022 (Dhs)]]/Table2[[#This Row],[Charges personnel 2022]], "")</f>
        <v>0.72779312786328465</v>
      </c>
      <c r="AN433" s="5">
        <f>IFERROR(Table2[[#This Row],[Resultat d''exploitation 2021 (Dhs)]]/Table2[[#This Row],[Charges personnel 2021]], "")</f>
        <v>0.72494538835204747</v>
      </c>
      <c r="AO433" s="5">
        <f>IFERROR(Table2[[#This Row],[Resultat d''exploitation 2020 (Dhs)]]/Table2[[#This Row],[Charges personnel 2020]], "")</f>
        <v>0.52680985415951742</v>
      </c>
      <c r="AP433" s="5">
        <v>9.4272548425692118E-2</v>
      </c>
      <c r="AQ433" s="5">
        <v>9.6554897214503582E-2</v>
      </c>
      <c r="AR433" s="5">
        <v>0.12977613323173151</v>
      </c>
      <c r="AS433" s="5">
        <v>0.14372713125732989</v>
      </c>
      <c r="AT433">
        <v>1703633000085</v>
      </c>
      <c r="AU433">
        <v>14123</v>
      </c>
      <c r="AV433" t="s">
        <v>494</v>
      </c>
      <c r="AW433" t="s">
        <v>2890</v>
      </c>
      <c r="AX433" t="s">
        <v>2891</v>
      </c>
      <c r="AY433" t="s">
        <v>122</v>
      </c>
      <c r="AZ433">
        <v>13000000</v>
      </c>
      <c r="BA433">
        <v>1967</v>
      </c>
      <c r="BB433">
        <v>58</v>
      </c>
      <c r="BC433" t="s">
        <v>2892</v>
      </c>
      <c r="BD433" t="s">
        <v>2893</v>
      </c>
      <c r="BE433" t="s">
        <v>10979</v>
      </c>
      <c r="BH433" t="s">
        <v>176</v>
      </c>
      <c r="BI433" t="s">
        <v>882</v>
      </c>
      <c r="BJ433" s="5">
        <v>0.22343626227950991</v>
      </c>
      <c r="BL433" s="5">
        <v>0.22357510261204741</v>
      </c>
      <c r="BN433" s="5">
        <v>0.11000817944381119</v>
      </c>
      <c r="BO433" t="s">
        <v>141</v>
      </c>
      <c r="BP433" s="5">
        <v>6.2992447056136047E-2</v>
      </c>
      <c r="BR433" s="5">
        <v>1.1348391151888571E-4</v>
      </c>
      <c r="BT433" s="5">
        <v>0.15106660070881109</v>
      </c>
      <c r="BV433" s="5">
        <v>-0.13114194843663901</v>
      </c>
    </row>
    <row r="434" spans="1:75" x14ac:dyDescent="0.3">
      <c r="A434" t="s">
        <v>2894</v>
      </c>
      <c r="B434" t="s">
        <v>2894</v>
      </c>
      <c r="C434" t="s">
        <v>2895</v>
      </c>
      <c r="E434" t="s">
        <v>411</v>
      </c>
      <c r="F434" s="4">
        <v>389396547</v>
      </c>
      <c r="G434" s="4">
        <v>333673133</v>
      </c>
      <c r="H434" s="4">
        <v>300794010</v>
      </c>
      <c r="I434" s="4">
        <v>200169035.73567581</v>
      </c>
      <c r="J434" s="5">
        <v>0.16700000000000001</v>
      </c>
      <c r="K434" s="5">
        <v>0.1093077717870778</v>
      </c>
      <c r="L434" s="5">
        <v>0.50270000000000004</v>
      </c>
      <c r="M434" s="4">
        <v>39067322</v>
      </c>
      <c r="N434" s="4">
        <v>35063114</v>
      </c>
      <c r="O434" s="4">
        <v>20351488</v>
      </c>
      <c r="P434" s="4">
        <v>12598420.20552185</v>
      </c>
      <c r="Q434" s="5">
        <v>0.1142</v>
      </c>
      <c r="R434" s="5">
        <v>0.72287716750735864</v>
      </c>
      <c r="S434" s="5">
        <v>0.61539999999999995</v>
      </c>
      <c r="T434" s="4">
        <v>125451761</v>
      </c>
      <c r="U434" s="4">
        <v>88570856</v>
      </c>
      <c r="V434" s="4">
        <v>89523800</v>
      </c>
      <c r="W434" s="4">
        <v>72860584.357450977</v>
      </c>
      <c r="X434" s="5">
        <v>0.41639999999999999</v>
      </c>
      <c r="Y434" s="5">
        <v>-1.0644588366445501E-2</v>
      </c>
      <c r="Z434" s="5">
        <v>0.22869999999999999</v>
      </c>
      <c r="AA434" s="4">
        <v>13462442</v>
      </c>
      <c r="AB434" s="4">
        <v>11408849</v>
      </c>
      <c r="AC434" s="4">
        <v>10667889</v>
      </c>
      <c r="AD434" s="4">
        <v>9816774.6388147604</v>
      </c>
      <c r="AE434" s="5">
        <v>0.18</v>
      </c>
      <c r="AF434" s="5">
        <v>6.9457040657247185E-2</v>
      </c>
      <c r="AG434" s="5">
        <v>8.6699999999999999E-2</v>
      </c>
      <c r="AH434" s="5">
        <v>0.10032785935310309</v>
      </c>
      <c r="AI434" s="5">
        <v>0.1050822212887005</v>
      </c>
      <c r="AJ434" s="5">
        <v>6.7659219676615243E-2</v>
      </c>
      <c r="AK434" s="5">
        <v>6.2938906405874503E-2</v>
      </c>
      <c r="AL434" s="5">
        <f>IFERROR(Table2[[#This Row],[Resultat d''exploitation 2023 (Dhs)]]/Table2[[#This Row],[Charges personnel 2023]], "")</f>
        <v>2.9019491411736444</v>
      </c>
      <c r="AM434" s="5">
        <f>IFERROR(Table2[[#This Row],[Resultat d''exploitation 2022 (Dhs)]]/Table2[[#This Row],[Charges personnel 2022]], "")</f>
        <v>3.0733261523577005</v>
      </c>
      <c r="AN434" s="5">
        <f>IFERROR(Table2[[#This Row],[Resultat d''exploitation 2021 (Dhs)]]/Table2[[#This Row],[Charges personnel 2021]], "")</f>
        <v>1.9077333856773351</v>
      </c>
      <c r="AO434" s="5">
        <f>IFERROR(Table2[[#This Row],[Resultat d''exploitation 2020 (Dhs)]]/Table2[[#This Row],[Charges personnel 2020]], "")</f>
        <v>1.2833563638823571</v>
      </c>
      <c r="AP434" s="5">
        <v>3.4572576731143938E-2</v>
      </c>
      <c r="AQ434" s="5">
        <v>3.4191692023343087E-2</v>
      </c>
      <c r="AR434" s="5">
        <v>3.5465762765688053E-2</v>
      </c>
      <c r="AS434" s="5">
        <v>4.904242358332514E-2</v>
      </c>
      <c r="AT434">
        <v>1534492000035</v>
      </c>
      <c r="AU434">
        <v>31331</v>
      </c>
      <c r="AV434" t="s">
        <v>92</v>
      </c>
      <c r="AW434" t="s">
        <v>2896</v>
      </c>
      <c r="AX434" t="s">
        <v>2897</v>
      </c>
      <c r="AY434" t="s">
        <v>82</v>
      </c>
      <c r="AZ434">
        <v>17400000</v>
      </c>
      <c r="BA434">
        <v>1972</v>
      </c>
      <c r="BB434">
        <v>53</v>
      </c>
      <c r="BC434" t="s">
        <v>2898</v>
      </c>
      <c r="BD434" t="s">
        <v>2899</v>
      </c>
      <c r="BE434" t="s">
        <v>11065</v>
      </c>
      <c r="BH434" t="s">
        <v>127</v>
      </c>
      <c r="BI434" t="s">
        <v>178</v>
      </c>
      <c r="BJ434" s="5">
        <v>0.24833668396564759</v>
      </c>
      <c r="BL434" s="5">
        <v>0.45825178759238899</v>
      </c>
      <c r="BN434" s="5">
        <v>0.1985643906131962</v>
      </c>
      <c r="BP434" s="5">
        <v>0.1110109552574448</v>
      </c>
      <c r="BR434" s="5">
        <v>0.16815583994527411</v>
      </c>
      <c r="BT434" s="5">
        <v>0.31254492198457329</v>
      </c>
      <c r="BV434" s="5">
        <v>-0.1100069640443105</v>
      </c>
    </row>
    <row r="435" spans="1:75" x14ac:dyDescent="0.3">
      <c r="A435" t="s">
        <v>2900</v>
      </c>
      <c r="B435" t="s">
        <v>2900</v>
      </c>
      <c r="C435" t="s">
        <v>2901</v>
      </c>
      <c r="E435" t="s">
        <v>411</v>
      </c>
      <c r="F435" s="4">
        <v>388932090</v>
      </c>
      <c r="H435" s="4">
        <v>289096830</v>
      </c>
      <c r="I435" s="4">
        <v>204250974.98940229</v>
      </c>
      <c r="L435" s="5">
        <v>0.41539999999999999</v>
      </c>
      <c r="M435" s="4">
        <v>74962761</v>
      </c>
      <c r="O435" s="4">
        <v>62542499</v>
      </c>
      <c r="P435" s="4">
        <v>44942870.796205811</v>
      </c>
      <c r="S435" s="5">
        <v>0.3916</v>
      </c>
      <c r="T435" s="4">
        <v>280839337</v>
      </c>
      <c r="V435" s="4">
        <v>179613377</v>
      </c>
      <c r="W435" s="4">
        <v>140038497.58303449</v>
      </c>
      <c r="Z435" s="5">
        <v>0.28260000000000002</v>
      </c>
      <c r="AA435" s="4">
        <v>30841887</v>
      </c>
      <c r="AC435" s="4">
        <v>25407202</v>
      </c>
      <c r="AD435" s="4">
        <v>21593746.387897331</v>
      </c>
      <c r="AG435" s="5">
        <v>0.17660000000000001</v>
      </c>
      <c r="AH435" s="5">
        <v>0.19273997422017811</v>
      </c>
      <c r="AJ435" s="5">
        <v>0.21633754683508641</v>
      </c>
      <c r="AK435" s="5">
        <v>0.22003748475882531</v>
      </c>
      <c r="AL435" s="5">
        <f>IFERROR(Table2[[#This Row],[Resultat d''exploitation 2023 (Dhs)]]/Table2[[#This Row],[Charges personnel 2023]], "")</f>
        <v>2.4305504069838531</v>
      </c>
      <c r="AM435" s="5" t="str">
        <f>IFERROR(Table2[[#This Row],[Resultat d''exploitation 2022 (Dhs)]]/Table2[[#This Row],[Charges personnel 2022]], "")</f>
        <v/>
      </c>
      <c r="AN435" s="5">
        <f>IFERROR(Table2[[#This Row],[Resultat d''exploitation 2021 (Dhs)]]/Table2[[#This Row],[Charges personnel 2021]], "")</f>
        <v>2.4616051385744875</v>
      </c>
      <c r="AO435" s="5">
        <f>IFERROR(Table2[[#This Row],[Resultat d''exploitation 2020 (Dhs)]]/Table2[[#This Row],[Charges personnel 2020]], "")</f>
        <v>2.0812910362508927</v>
      </c>
      <c r="AP435" s="5">
        <v>7.9298900227029345E-2</v>
      </c>
      <c r="AR435" s="5">
        <v>8.7884747819614625E-2</v>
      </c>
      <c r="AS435" s="5">
        <v>0.1057216318747939</v>
      </c>
      <c r="AT435">
        <v>1532974000087</v>
      </c>
      <c r="AU435">
        <v>39687</v>
      </c>
      <c r="AV435" t="s">
        <v>92</v>
      </c>
      <c r="AW435" t="s">
        <v>2902</v>
      </c>
      <c r="AX435" t="s">
        <v>2903</v>
      </c>
      <c r="AY435" t="s">
        <v>82</v>
      </c>
      <c r="AZ435">
        <v>47000000</v>
      </c>
      <c r="BA435">
        <v>1980</v>
      </c>
      <c r="BB435">
        <v>45</v>
      </c>
      <c r="BC435" t="s">
        <v>2904</v>
      </c>
      <c r="BD435" t="s">
        <v>2905</v>
      </c>
      <c r="BE435" t="s">
        <v>11066</v>
      </c>
      <c r="BF435" t="s">
        <v>2906</v>
      </c>
      <c r="BH435" t="s">
        <v>127</v>
      </c>
      <c r="BI435" t="s">
        <v>249</v>
      </c>
      <c r="BJ435" s="5">
        <v>0.37992289256078321</v>
      </c>
      <c r="BK435" t="s">
        <v>139</v>
      </c>
      <c r="BL435" s="5">
        <v>0.291493967262342</v>
      </c>
      <c r="BM435" t="s">
        <v>140</v>
      </c>
      <c r="BN435" s="5">
        <v>0.41613692906521682</v>
      </c>
      <c r="BO435" t="s">
        <v>141</v>
      </c>
      <c r="BP435" s="5">
        <v>0.1951061261698723</v>
      </c>
      <c r="BQ435" t="s">
        <v>128</v>
      </c>
      <c r="BR435" s="5">
        <v>-6.4082511983216461E-2</v>
      </c>
      <c r="BS435" t="s">
        <v>142</v>
      </c>
      <c r="BT435" s="5">
        <v>8.065211865441424E-2</v>
      </c>
      <c r="BU435" t="s">
        <v>129</v>
      </c>
      <c r="BV435" s="5">
        <v>-0.1339326765192933</v>
      </c>
      <c r="BW435" t="s">
        <v>143</v>
      </c>
    </row>
    <row r="436" spans="1:75" x14ac:dyDescent="0.3">
      <c r="A436" t="s">
        <v>2907</v>
      </c>
      <c r="B436" t="s">
        <v>2907</v>
      </c>
      <c r="C436" t="s">
        <v>2908</v>
      </c>
      <c r="E436" t="s">
        <v>411</v>
      </c>
      <c r="F436" s="4">
        <v>388298787</v>
      </c>
      <c r="H436" s="4">
        <v>416158477</v>
      </c>
      <c r="I436" s="4">
        <v>125386705.93552279</v>
      </c>
      <c r="L436" s="5">
        <v>2.319</v>
      </c>
      <c r="M436" s="4">
        <v>38840570</v>
      </c>
      <c r="O436" s="4">
        <v>6862325</v>
      </c>
      <c r="P436" s="4">
        <v>3480057.305137177</v>
      </c>
      <c r="S436" s="5">
        <v>0.97189999999999999</v>
      </c>
      <c r="T436" s="4">
        <v>95607283</v>
      </c>
      <c r="V436" s="4">
        <v>124860178</v>
      </c>
      <c r="W436" s="4">
        <v>134911051.32360891</v>
      </c>
      <c r="Z436" s="5">
        <v>-7.4499999999999997E-2</v>
      </c>
      <c r="AA436" s="4">
        <v>10075687</v>
      </c>
      <c r="AC436" s="4">
        <v>7107975</v>
      </c>
      <c r="AD436" s="4">
        <v>6992597.1470732912</v>
      </c>
      <c r="AG436" s="5">
        <v>1.6500000000000001E-2</v>
      </c>
      <c r="AH436" s="5">
        <v>0.10002753369404679</v>
      </c>
      <c r="AJ436" s="5">
        <v>1.648969173827498E-2</v>
      </c>
      <c r="AK436" s="5">
        <v>2.7754595506534131E-2</v>
      </c>
      <c r="AL436" s="5">
        <f>IFERROR(Table2[[#This Row],[Resultat d''exploitation 2023 (Dhs)]]/Table2[[#This Row],[Charges personnel 2023]], "")</f>
        <v>3.8548805654641711</v>
      </c>
      <c r="AM436" s="5" t="str">
        <f>IFERROR(Table2[[#This Row],[Resultat d''exploitation 2022 (Dhs)]]/Table2[[#This Row],[Charges personnel 2022]], "")</f>
        <v/>
      </c>
      <c r="AN436" s="5">
        <f>IFERROR(Table2[[#This Row],[Resultat d''exploitation 2021 (Dhs)]]/Table2[[#This Row],[Charges personnel 2021]], "")</f>
        <v>0.96544022735026502</v>
      </c>
      <c r="AO436" s="5">
        <f>IFERROR(Table2[[#This Row],[Resultat d''exploitation 2020 (Dhs)]]/Table2[[#This Row],[Charges personnel 2020]], "")</f>
        <v>0.49767736249381012</v>
      </c>
      <c r="AP436" s="5">
        <v>2.594828347995844E-2</v>
      </c>
      <c r="AR436" s="5">
        <v>1.707997167627082E-2</v>
      </c>
      <c r="AS436" s="5">
        <v>5.5768249870676648E-2</v>
      </c>
      <c r="AT436">
        <v>83946000057</v>
      </c>
      <c r="AU436">
        <v>42065</v>
      </c>
      <c r="AV436" t="s">
        <v>92</v>
      </c>
      <c r="AW436" t="s">
        <v>2909</v>
      </c>
      <c r="AX436" t="s">
        <v>2910</v>
      </c>
      <c r="AY436" t="s">
        <v>122</v>
      </c>
      <c r="AZ436">
        <v>12000000</v>
      </c>
      <c r="BA436">
        <v>1982</v>
      </c>
      <c r="BB436">
        <v>43</v>
      </c>
      <c r="BC436" t="s">
        <v>2911</v>
      </c>
      <c r="BD436" t="s">
        <v>2912</v>
      </c>
      <c r="BE436" t="s">
        <v>2913</v>
      </c>
      <c r="BH436" t="s">
        <v>127</v>
      </c>
      <c r="BI436" t="s">
        <v>331</v>
      </c>
      <c r="BJ436" s="5">
        <v>0.75977551351696215</v>
      </c>
      <c r="BK436" t="s">
        <v>139</v>
      </c>
      <c r="BL436" s="5">
        <v>2.340793251141664</v>
      </c>
      <c r="BM436" t="s">
        <v>140</v>
      </c>
      <c r="BN436" s="5">
        <v>-0.1581751824199864</v>
      </c>
      <c r="BO436" t="s">
        <v>141</v>
      </c>
      <c r="BP436" s="5">
        <v>0.20037814444970459</v>
      </c>
      <c r="BQ436" t="s">
        <v>128</v>
      </c>
      <c r="BR436" s="5">
        <v>0.89842012545395211</v>
      </c>
      <c r="BS436" t="s">
        <v>142</v>
      </c>
      <c r="BT436" s="5">
        <v>1.7831173589662459</v>
      </c>
      <c r="BU436" t="s">
        <v>129</v>
      </c>
      <c r="BV436" s="5">
        <v>-0.31787995955761761</v>
      </c>
      <c r="BW436" t="s">
        <v>143</v>
      </c>
    </row>
    <row r="437" spans="1:75" x14ac:dyDescent="0.3">
      <c r="A437" t="s">
        <v>2914</v>
      </c>
      <c r="B437" t="s">
        <v>2914</v>
      </c>
      <c r="C437" t="s">
        <v>2915</v>
      </c>
      <c r="E437" t="s">
        <v>102</v>
      </c>
      <c r="F437" s="4">
        <v>387769310</v>
      </c>
      <c r="G437" s="4">
        <v>2508210284</v>
      </c>
      <c r="H437" s="4">
        <v>1919632557</v>
      </c>
      <c r="I437" s="4">
        <v>1600894468.351263</v>
      </c>
      <c r="J437" s="5">
        <v>-0.84540000000000004</v>
      </c>
      <c r="K437" s="5">
        <v>0.30660957736611261</v>
      </c>
      <c r="L437" s="5">
        <v>0.1991</v>
      </c>
      <c r="M437" s="4">
        <v>-18580937</v>
      </c>
      <c r="N437" s="4">
        <v>14441891</v>
      </c>
      <c r="O437" s="4">
        <v>7722714</v>
      </c>
      <c r="P437" s="4">
        <v>5185117.4969786489</v>
      </c>
      <c r="Q437" s="5">
        <v>-2.2866</v>
      </c>
      <c r="R437" s="5">
        <v>0.87005384376528772</v>
      </c>
      <c r="S437" s="5">
        <v>0.4894</v>
      </c>
      <c r="T437" s="4">
        <v>48045</v>
      </c>
      <c r="U437" s="4">
        <v>25443</v>
      </c>
      <c r="V437" s="4">
        <v>32345</v>
      </c>
      <c r="W437" s="4">
        <v>48544.199309620293</v>
      </c>
      <c r="X437" s="5">
        <v>0.88829999999999998</v>
      </c>
      <c r="Y437" s="5">
        <v>-0.21338692224455089</v>
      </c>
      <c r="Z437" s="5">
        <v>-0.3337</v>
      </c>
      <c r="AA437" s="4">
        <v>9940340</v>
      </c>
      <c r="AB437" s="4">
        <v>11951833</v>
      </c>
      <c r="AC437" s="4">
        <v>10447359</v>
      </c>
      <c r="AD437" s="4">
        <v>10696589.5361933</v>
      </c>
      <c r="AE437" s="5">
        <v>-0.16830000000000001</v>
      </c>
      <c r="AF437" s="5">
        <v>0.14400519786866711</v>
      </c>
      <c r="AG437" s="5">
        <v>-2.3300000000000001E-2</v>
      </c>
      <c r="AH437" s="5">
        <v>-4.7917502805985342E-2</v>
      </c>
      <c r="AI437" s="5">
        <v>5.7578469764379614E-3</v>
      </c>
      <c r="AJ437" s="5">
        <v>4.0230167861234076E-3</v>
      </c>
      <c r="AK437" s="5">
        <v>3.2388877589905871E-3</v>
      </c>
      <c r="AL437" s="5">
        <f>IFERROR(Table2[[#This Row],[Resultat d''exploitation 2023 (Dhs)]]/Table2[[#This Row],[Charges personnel 2023]], "")</f>
        <v>-1.8692456193651323</v>
      </c>
      <c r="AM437" s="5">
        <f>IFERROR(Table2[[#This Row],[Resultat d''exploitation 2022 (Dhs)]]/Table2[[#This Row],[Charges personnel 2022]], "")</f>
        <v>1.2083410971354771</v>
      </c>
      <c r="AN437" s="5">
        <f>IFERROR(Table2[[#This Row],[Resultat d''exploitation 2021 (Dhs)]]/Table2[[#This Row],[Charges personnel 2021]], "")</f>
        <v>0.73920251041435447</v>
      </c>
      <c r="AO437" s="5">
        <f>IFERROR(Table2[[#This Row],[Resultat d''exploitation 2020 (Dhs)]]/Table2[[#This Row],[Charges personnel 2020]], "")</f>
        <v>0.48474492542077363</v>
      </c>
      <c r="AP437" s="5">
        <v>2.5634674389265099E-2</v>
      </c>
      <c r="AQ437" s="5">
        <v>4.7650841224283888E-3</v>
      </c>
      <c r="AR437" s="5">
        <v>5.4423743553959738E-3</v>
      </c>
      <c r="AS437" s="5">
        <v>6.6816331417582798E-3</v>
      </c>
      <c r="AT437">
        <v>1527774000031</v>
      </c>
      <c r="AU437">
        <v>109531</v>
      </c>
      <c r="AV437" t="s">
        <v>92</v>
      </c>
      <c r="AW437" t="s">
        <v>2916</v>
      </c>
      <c r="AX437" t="s">
        <v>2917</v>
      </c>
      <c r="AY437" t="s">
        <v>82</v>
      </c>
      <c r="AZ437">
        <v>46993000</v>
      </c>
      <c r="BA437">
        <v>1990</v>
      </c>
      <c r="BB437">
        <v>35</v>
      </c>
      <c r="BC437" t="s">
        <v>2918</v>
      </c>
      <c r="BD437" t="s">
        <v>2919</v>
      </c>
      <c r="BE437" t="s">
        <v>890</v>
      </c>
      <c r="BG437" t="s">
        <v>2920</v>
      </c>
      <c r="BH437" t="s">
        <v>138</v>
      </c>
      <c r="BI437" t="s">
        <v>178</v>
      </c>
      <c r="BJ437" s="5">
        <v>-0.37664290067258732</v>
      </c>
      <c r="BM437" t="s">
        <v>87</v>
      </c>
      <c r="BN437" s="5">
        <v>-3.4396166457048021E-3</v>
      </c>
      <c r="BP437" s="5">
        <v>-2.4144974911312289E-2</v>
      </c>
      <c r="BS437" t="s">
        <v>87</v>
      </c>
      <c r="BU437" t="s">
        <v>87</v>
      </c>
      <c r="BV437" s="5">
        <v>0.5654831334103867</v>
      </c>
    </row>
    <row r="438" spans="1:75" x14ac:dyDescent="0.3">
      <c r="A438" t="s">
        <v>2921</v>
      </c>
      <c r="B438" t="s">
        <v>2921</v>
      </c>
      <c r="C438" t="s">
        <v>2922</v>
      </c>
      <c r="E438" t="s">
        <v>1076</v>
      </c>
      <c r="F438" s="4">
        <v>387225215</v>
      </c>
      <c r="G438" s="4">
        <v>349386641</v>
      </c>
      <c r="H438" s="4">
        <v>365016123</v>
      </c>
      <c r="I438" s="4">
        <v>205319002.69996631</v>
      </c>
      <c r="J438" s="5">
        <v>0.10829999999999999</v>
      </c>
      <c r="K438" s="5">
        <v>-4.2818607220810302E-2</v>
      </c>
      <c r="L438" s="5">
        <v>0.77780000000000005</v>
      </c>
      <c r="M438" s="4">
        <v>37436470</v>
      </c>
      <c r="N438" s="4">
        <v>17595633</v>
      </c>
      <c r="O438" s="4">
        <v>14118852</v>
      </c>
      <c r="P438" s="4">
        <v>11390764.01774909</v>
      </c>
      <c r="Q438" s="5">
        <v>1.1275999999999999</v>
      </c>
      <c r="R438" s="5">
        <v>0.24625096997971219</v>
      </c>
      <c r="S438" s="5">
        <v>0.23949999999999999</v>
      </c>
      <c r="T438" s="4">
        <v>3647228</v>
      </c>
      <c r="U438" s="4">
        <v>9383143</v>
      </c>
      <c r="V438" s="4">
        <v>23025949</v>
      </c>
      <c r="W438" s="4">
        <v>13208253.88630758</v>
      </c>
      <c r="X438" s="5">
        <v>-0.61130000000000007</v>
      </c>
      <c r="Y438" s="5">
        <v>-0.59249701282670264</v>
      </c>
      <c r="Z438" s="5">
        <v>0.74329999999999996</v>
      </c>
      <c r="AA438" s="4">
        <v>19961633</v>
      </c>
      <c r="AB438" s="4">
        <v>17444405</v>
      </c>
      <c r="AC438" s="4">
        <v>16712859</v>
      </c>
      <c r="AD438" s="4">
        <v>13248401.902497031</v>
      </c>
      <c r="AE438" s="5">
        <v>0.14430000000000001</v>
      </c>
      <c r="AF438" s="5">
        <v>4.3771445687419488E-2</v>
      </c>
      <c r="AG438" s="5">
        <v>0.26150000000000001</v>
      </c>
      <c r="AH438" s="5">
        <v>9.6678802283058973E-2</v>
      </c>
      <c r="AI438" s="5">
        <v>5.0361493357726862E-2</v>
      </c>
      <c r="AJ438" s="5">
        <v>3.8680077701663602E-2</v>
      </c>
      <c r="AK438" s="5">
        <v>5.547837203551232E-2</v>
      </c>
      <c r="AL438" s="5">
        <f>IFERROR(Table2[[#This Row],[Resultat d''exploitation 2023 (Dhs)]]/Table2[[#This Row],[Charges personnel 2023]], "")</f>
        <v>1.8754212142864264</v>
      </c>
      <c r="AM438" s="5">
        <f>IFERROR(Table2[[#This Row],[Resultat d''exploitation 2022 (Dhs)]]/Table2[[#This Row],[Charges personnel 2022]], "")</f>
        <v>1.0086691406213053</v>
      </c>
      <c r="AN438" s="5">
        <f>IFERROR(Table2[[#This Row],[Resultat d''exploitation 2021 (Dhs)]]/Table2[[#This Row],[Charges personnel 2021]], "")</f>
        <v>0.84478975141237056</v>
      </c>
      <c r="AO438" s="5">
        <f>IFERROR(Table2[[#This Row],[Resultat d''exploitation 2020 (Dhs)]]/Table2[[#This Row],[Charges personnel 2020]], "")</f>
        <v>0.8597840027484509</v>
      </c>
      <c r="AP438" s="5">
        <v>5.1550447199054432E-2</v>
      </c>
      <c r="AQ438" s="5">
        <v>4.9928654827990401E-2</v>
      </c>
      <c r="AR438" s="5">
        <v>4.5786632279802057E-2</v>
      </c>
      <c r="AS438" s="5">
        <v>6.4525941234270398E-2</v>
      </c>
      <c r="AT438">
        <v>1454298000039</v>
      </c>
      <c r="AU438">
        <v>843</v>
      </c>
      <c r="AV438" t="s">
        <v>2923</v>
      </c>
      <c r="AW438" t="s">
        <v>2924</v>
      </c>
      <c r="AX438" t="s">
        <v>2925</v>
      </c>
      <c r="AY438" t="s">
        <v>122</v>
      </c>
      <c r="AZ438">
        <v>102000000</v>
      </c>
      <c r="BA438">
        <v>2009</v>
      </c>
      <c r="BB438">
        <v>16</v>
      </c>
      <c r="BC438" t="s">
        <v>2926</v>
      </c>
      <c r="BD438" t="s">
        <v>2927</v>
      </c>
      <c r="BE438" t="s">
        <v>11067</v>
      </c>
      <c r="BG438" t="s">
        <v>2928</v>
      </c>
      <c r="BH438" t="s">
        <v>138</v>
      </c>
      <c r="BI438" t="s">
        <v>224</v>
      </c>
      <c r="BJ438" s="5">
        <v>0.23550591185801209</v>
      </c>
      <c r="BL438" s="5">
        <v>0.4867821741196896</v>
      </c>
      <c r="BN438" s="5">
        <v>-0.34881283040278649</v>
      </c>
      <c r="BP438" s="5">
        <v>0.14642115301107711</v>
      </c>
      <c r="BR438" s="5">
        <v>0.20337924719744671</v>
      </c>
      <c r="BT438" s="5">
        <v>0.29689003924487412</v>
      </c>
      <c r="BV438" s="5">
        <v>-7.2103870966481409E-2</v>
      </c>
    </row>
    <row r="439" spans="1:75" x14ac:dyDescent="0.3">
      <c r="A439" t="s">
        <v>2929</v>
      </c>
      <c r="B439" t="s">
        <v>2930</v>
      </c>
      <c r="C439" t="s">
        <v>2930</v>
      </c>
      <c r="E439" t="s">
        <v>411</v>
      </c>
      <c r="G439" s="4">
        <v>387158801</v>
      </c>
      <c r="H439" s="4">
        <v>397092342</v>
      </c>
      <c r="I439" s="4">
        <v>244831581.47851279</v>
      </c>
      <c r="K439" s="5">
        <v>-2.50156952157994E-2</v>
      </c>
      <c r="L439" s="5">
        <v>0.62190000000000001</v>
      </c>
      <c r="N439" s="4">
        <v>-3397078</v>
      </c>
      <c r="O439" s="4">
        <v>11479114</v>
      </c>
      <c r="P439" s="4">
        <v>8768706.7450920492</v>
      </c>
      <c r="R439" s="5">
        <v>-1.295935557395806</v>
      </c>
      <c r="S439" s="5">
        <v>0.30909999999999999</v>
      </c>
      <c r="U439" s="4">
        <v>345850164</v>
      </c>
      <c r="V439" s="4">
        <v>191604705</v>
      </c>
      <c r="W439" s="4">
        <v>130609887.52556241</v>
      </c>
      <c r="Y439" s="5">
        <v>0.8050191617163055</v>
      </c>
      <c r="Z439" s="5">
        <v>0.46700000000000003</v>
      </c>
      <c r="AB439" s="4">
        <v>1652289</v>
      </c>
      <c r="AC439" s="4">
        <v>1953268</v>
      </c>
      <c r="AD439" s="4">
        <v>2932394.535355052</v>
      </c>
      <c r="AE439" s="5">
        <v>-0.15409999999999999</v>
      </c>
      <c r="AF439" s="5">
        <v>-0.15408996614903839</v>
      </c>
      <c r="AG439" s="5">
        <v>-0.33389999999999997</v>
      </c>
      <c r="AI439" s="5">
        <v>-8.7743788626930899E-3</v>
      </c>
      <c r="AJ439" s="5">
        <v>2.8907920868441229E-2</v>
      </c>
      <c r="AK439" s="5">
        <v>3.5815259992762083E-2</v>
      </c>
      <c r="AL439" s="5" t="str">
        <f>IFERROR(Table2[[#This Row],[Resultat d''exploitation 2023 (Dhs)]]/Table2[[#This Row],[Charges personnel 2023]], "")</f>
        <v/>
      </c>
      <c r="AM439" s="5">
        <f>IFERROR(Table2[[#This Row],[Resultat d''exploitation 2022 (Dhs)]]/Table2[[#This Row],[Charges personnel 2022]], "")</f>
        <v>-2.0559829424513509</v>
      </c>
      <c r="AN439" s="5">
        <f>IFERROR(Table2[[#This Row],[Resultat d''exploitation 2021 (Dhs)]]/Table2[[#This Row],[Charges personnel 2021]], "")</f>
        <v>5.8768760866404408</v>
      </c>
      <c r="AO439" s="5">
        <f>IFERROR(Table2[[#This Row],[Resultat d''exploitation 2020 (Dhs)]]/Table2[[#This Row],[Charges personnel 2020]], "")</f>
        <v>2.9902888712177815</v>
      </c>
      <c r="AQ439" s="5">
        <v>4.2677294064664686E-3</v>
      </c>
      <c r="AR439" s="5">
        <v>4.9189263891671834E-3</v>
      </c>
      <c r="AS439" s="5">
        <v>1.1977190677961651E-2</v>
      </c>
      <c r="AU439">
        <v>323471</v>
      </c>
      <c r="AV439" t="s">
        <v>92</v>
      </c>
      <c r="AW439" t="s">
        <v>2931</v>
      </c>
      <c r="AX439" t="s">
        <v>2932</v>
      </c>
      <c r="AY439" t="s">
        <v>82</v>
      </c>
      <c r="AZ439">
        <v>50000000</v>
      </c>
      <c r="BA439">
        <v>2013</v>
      </c>
      <c r="BB439">
        <v>12</v>
      </c>
      <c r="BC439" t="s">
        <v>2933</v>
      </c>
      <c r="BD439" t="s">
        <v>2934</v>
      </c>
      <c r="BE439" t="s">
        <v>2935</v>
      </c>
      <c r="BF439" t="s">
        <v>2936</v>
      </c>
      <c r="BG439" t="s">
        <v>2937</v>
      </c>
      <c r="BH439" t="s">
        <v>176</v>
      </c>
      <c r="BI439" t="s">
        <v>195</v>
      </c>
      <c r="BJ439" s="5">
        <v>0.25750826793683368</v>
      </c>
      <c r="BK439" t="s">
        <v>280</v>
      </c>
      <c r="BM439" t="s">
        <v>1012</v>
      </c>
      <c r="BN439" s="5">
        <v>0.62725631362665779</v>
      </c>
      <c r="BO439" t="s">
        <v>282</v>
      </c>
      <c r="BP439" s="5">
        <v>-0.24935982418463279</v>
      </c>
      <c r="BQ439" t="s">
        <v>283</v>
      </c>
      <c r="BS439" t="s">
        <v>1013</v>
      </c>
      <c r="BU439" t="s">
        <v>1014</v>
      </c>
      <c r="BV439" s="5">
        <v>-0.40307336742451311</v>
      </c>
      <c r="BW439" t="s">
        <v>286</v>
      </c>
    </row>
    <row r="440" spans="1:75" x14ac:dyDescent="0.3">
      <c r="A440" t="s">
        <v>2938</v>
      </c>
      <c r="B440" t="s">
        <v>2938</v>
      </c>
      <c r="C440" t="s">
        <v>2939</v>
      </c>
      <c r="E440" t="s">
        <v>411</v>
      </c>
      <c r="F440" s="4">
        <v>386857179</v>
      </c>
      <c r="G440" s="4">
        <v>359365702</v>
      </c>
      <c r="H440" s="4">
        <v>299363240</v>
      </c>
      <c r="I440" s="4">
        <v>279569704.89353752</v>
      </c>
      <c r="J440" s="5">
        <v>7.6499999999999999E-2</v>
      </c>
      <c r="K440" s="5">
        <v>0.20043363373539119</v>
      </c>
      <c r="L440" s="5">
        <v>7.0800000000000002E-2</v>
      </c>
      <c r="M440" s="4">
        <v>50703273</v>
      </c>
      <c r="N440" s="4">
        <v>27593617</v>
      </c>
      <c r="O440" s="4">
        <v>30616022</v>
      </c>
      <c r="P440" s="4">
        <v>32709425.21367522</v>
      </c>
      <c r="Q440" s="5">
        <v>0.83750000000000002</v>
      </c>
      <c r="R440" s="5">
        <v>-9.8719716101588903E-2</v>
      </c>
      <c r="S440" s="5">
        <v>-6.4000000000000001E-2</v>
      </c>
      <c r="T440" s="4">
        <v>72861426</v>
      </c>
      <c r="U440" s="4">
        <v>140145077</v>
      </c>
      <c r="V440" s="4">
        <v>111449796</v>
      </c>
      <c r="W440" s="4">
        <v>110752058.0343834</v>
      </c>
      <c r="X440" s="5">
        <v>-0.48010000000000003</v>
      </c>
      <c r="Y440" s="5">
        <v>0.25747270995453408</v>
      </c>
      <c r="Z440" s="5">
        <v>6.3E-3</v>
      </c>
      <c r="AA440" s="4">
        <v>17412794</v>
      </c>
      <c r="AB440" s="4">
        <v>16651806</v>
      </c>
      <c r="AC440" s="4">
        <v>16300325</v>
      </c>
      <c r="AD440" s="4">
        <v>15853262.983855279</v>
      </c>
      <c r="AE440" s="5">
        <v>4.5699999999999998E-2</v>
      </c>
      <c r="AF440" s="5">
        <v>2.1562821600182819E-2</v>
      </c>
      <c r="AG440" s="5">
        <v>2.8199999999999999E-2</v>
      </c>
      <c r="AH440" s="5">
        <v>0.1310645782277185</v>
      </c>
      <c r="AI440" s="5">
        <v>7.6784225223585745E-2</v>
      </c>
      <c r="AJ440" s="5">
        <v>0.1022704791677161</v>
      </c>
      <c r="AK440" s="5">
        <v>0.1169991763811864</v>
      </c>
      <c r="AL440" s="5">
        <f>IFERROR(Table2[[#This Row],[Resultat d''exploitation 2023 (Dhs)]]/Table2[[#This Row],[Charges personnel 2023]], "")</f>
        <v>2.9118401676376577</v>
      </c>
      <c r="AM440" s="5">
        <f>IFERROR(Table2[[#This Row],[Resultat d''exploitation 2022 (Dhs)]]/Table2[[#This Row],[Charges personnel 2022]], "")</f>
        <v>1.6570945517861546</v>
      </c>
      <c r="AN440" s="5">
        <f>IFERROR(Table2[[#This Row],[Resultat d''exploitation 2021 (Dhs)]]/Table2[[#This Row],[Charges personnel 2021]], "")</f>
        <v>1.8782461085898594</v>
      </c>
      <c r="AO440" s="5">
        <f>IFERROR(Table2[[#This Row],[Resultat d''exploitation 2020 (Dhs)]]/Table2[[#This Row],[Charges personnel 2020]], "")</f>
        <v>2.0632613769787329</v>
      </c>
      <c r="AP440" s="5">
        <v>4.5010910861240601E-2</v>
      </c>
      <c r="AQ440" s="5">
        <v>4.633665902818962E-2</v>
      </c>
      <c r="AR440" s="5">
        <v>5.4449988582432503E-2</v>
      </c>
      <c r="AS440" s="5">
        <v>5.6705940258771362E-2</v>
      </c>
      <c r="AT440">
        <v>1526261000045</v>
      </c>
      <c r="AU440">
        <v>45</v>
      </c>
      <c r="AV440" t="s">
        <v>79</v>
      </c>
      <c r="AW440" t="s">
        <v>2940</v>
      </c>
      <c r="AX440" t="s">
        <v>2941</v>
      </c>
      <c r="AY440" t="s">
        <v>82</v>
      </c>
      <c r="AZ440">
        <v>26000000</v>
      </c>
      <c r="BA440">
        <v>1985</v>
      </c>
      <c r="BB440">
        <v>40</v>
      </c>
      <c r="BC440" t="s">
        <v>2942</v>
      </c>
      <c r="BD440" t="s">
        <v>2943</v>
      </c>
      <c r="BE440" t="s">
        <v>10979</v>
      </c>
      <c r="BH440" t="s">
        <v>138</v>
      </c>
      <c r="BI440" t="s">
        <v>882</v>
      </c>
      <c r="BJ440" s="5">
        <v>0.1143463225247605</v>
      </c>
      <c r="BL440" s="5">
        <v>0.15732240473653311</v>
      </c>
      <c r="BN440" s="5">
        <v>-0.13027500015077159</v>
      </c>
      <c r="BP440" s="5">
        <v>3.1770878982432027E-2</v>
      </c>
      <c r="BR440" s="5">
        <v>3.8566181215909927E-2</v>
      </c>
      <c r="BT440" s="5">
        <v>0.1216854713693067</v>
      </c>
      <c r="BV440" s="5">
        <v>-7.410213671745991E-2</v>
      </c>
    </row>
    <row r="441" spans="1:75" x14ac:dyDescent="0.3">
      <c r="A441" t="s">
        <v>2944</v>
      </c>
      <c r="B441" t="s">
        <v>2944</v>
      </c>
      <c r="C441" t="s">
        <v>2945</v>
      </c>
      <c r="E441" t="s">
        <v>411</v>
      </c>
      <c r="F441" s="4">
        <v>386441836</v>
      </c>
      <c r="G441" s="4">
        <v>190628372</v>
      </c>
      <c r="H441" s="4">
        <v>279317754</v>
      </c>
      <c r="J441" s="5">
        <v>1.0271999999999999</v>
      </c>
      <c r="K441" s="5">
        <v>-0.31752146338682069</v>
      </c>
      <c r="M441" s="4">
        <v>17752376</v>
      </c>
      <c r="N441" s="4">
        <v>4261456</v>
      </c>
      <c r="O441" s="4">
        <v>-7817971</v>
      </c>
      <c r="Q441" s="5">
        <v>3.1657999999999999</v>
      </c>
      <c r="R441" s="5">
        <v>-1.545084651759389</v>
      </c>
      <c r="T441" s="4">
        <v>165416712</v>
      </c>
      <c r="U441" s="4">
        <v>98141033</v>
      </c>
      <c r="V441" s="4">
        <v>134267037</v>
      </c>
      <c r="X441" s="5">
        <v>0.6855</v>
      </c>
      <c r="Y441" s="5">
        <v>-0.26906085668666391</v>
      </c>
      <c r="AA441" s="4">
        <v>22031494</v>
      </c>
      <c r="AB441" s="4">
        <v>20717974</v>
      </c>
      <c r="AC441" s="4">
        <v>22241113</v>
      </c>
      <c r="AE441" s="5">
        <v>6.3399999999999998E-2</v>
      </c>
      <c r="AF441" s="5">
        <v>-6.8483038596134999E-2</v>
      </c>
      <c r="AH441" s="5">
        <v>4.5938028303954132E-2</v>
      </c>
      <c r="AI441" s="5">
        <v>2.2354783578595529E-2</v>
      </c>
      <c r="AJ441" s="5">
        <v>-2.7989524074434599E-2</v>
      </c>
      <c r="AL441" s="5">
        <f>IFERROR(Table2[[#This Row],[Resultat d''exploitation 2023 (Dhs)]]/Table2[[#This Row],[Charges personnel 2023]], "")</f>
        <v>0.80577268159844262</v>
      </c>
      <c r="AM441" s="5">
        <f>IFERROR(Table2[[#This Row],[Resultat d''exploitation 2022 (Dhs)]]/Table2[[#This Row],[Charges personnel 2022]], "")</f>
        <v>0.20568883810743271</v>
      </c>
      <c r="AN441" s="5">
        <f>IFERROR(Table2[[#This Row],[Resultat d''exploitation 2021 (Dhs)]]/Table2[[#This Row],[Charges personnel 2021]], "")</f>
        <v>-0.35150988172219616</v>
      </c>
      <c r="AO441" s="5" t="str">
        <f>IFERROR(Table2[[#This Row],[Resultat d''exploitation 2020 (Dhs)]]/Table2[[#This Row],[Charges personnel 2020]], "")</f>
        <v/>
      </c>
      <c r="AP441" s="5">
        <v>5.7011151349565581E-2</v>
      </c>
      <c r="AQ441" s="5">
        <v>0.10868253126559781</v>
      </c>
      <c r="AR441" s="5">
        <v>7.962656394551991E-2</v>
      </c>
      <c r="AT441">
        <v>95269000080</v>
      </c>
      <c r="AU441">
        <v>63361</v>
      </c>
      <c r="AV441" t="s">
        <v>298</v>
      </c>
      <c r="AW441" t="s">
        <v>2946</v>
      </c>
      <c r="AX441" t="s">
        <v>2947</v>
      </c>
      <c r="AY441" t="s">
        <v>82</v>
      </c>
      <c r="AZ441">
        <v>37000000</v>
      </c>
      <c r="BA441">
        <v>1994</v>
      </c>
      <c r="BB441">
        <v>31</v>
      </c>
      <c r="BC441" t="s">
        <v>2948</v>
      </c>
      <c r="BD441" t="s">
        <v>2949</v>
      </c>
      <c r="BE441" t="s">
        <v>2950</v>
      </c>
      <c r="BG441" t="s">
        <v>2951</v>
      </c>
      <c r="BH441" t="s">
        <v>86</v>
      </c>
      <c r="BI441" t="s">
        <v>195</v>
      </c>
      <c r="BJ441" s="5">
        <v>0.17623147825179711</v>
      </c>
      <c r="BK441" t="s">
        <v>196</v>
      </c>
      <c r="BM441" t="s">
        <v>527</v>
      </c>
      <c r="BN441" s="5">
        <v>0.1099540227403832</v>
      </c>
      <c r="BO441" t="s">
        <v>177</v>
      </c>
      <c r="BP441" s="5">
        <v>-4.7235776339662472E-3</v>
      </c>
      <c r="BQ441" t="s">
        <v>329</v>
      </c>
      <c r="BS441" t="s">
        <v>528</v>
      </c>
      <c r="BU441" t="s">
        <v>529</v>
      </c>
      <c r="BV441" s="5">
        <v>-0.15384306510374321</v>
      </c>
      <c r="BW441" t="s">
        <v>201</v>
      </c>
    </row>
    <row r="442" spans="1:75" x14ac:dyDescent="0.3">
      <c r="A442" t="s">
        <v>2952</v>
      </c>
      <c r="B442" t="s">
        <v>2952</v>
      </c>
      <c r="C442" t="s">
        <v>2953</v>
      </c>
      <c r="E442" t="s">
        <v>241</v>
      </c>
      <c r="F442" s="4">
        <v>386114748</v>
      </c>
      <c r="G442" s="4">
        <v>408716786</v>
      </c>
      <c r="H442" s="4">
        <v>268672821</v>
      </c>
      <c r="I442" s="4">
        <v>291149567.62028611</v>
      </c>
      <c r="J442" s="5">
        <v>-5.5300000000000002E-2</v>
      </c>
      <c r="K442" s="5">
        <v>0.52124351275561287</v>
      </c>
      <c r="L442" s="5">
        <v>-7.7200000000000005E-2</v>
      </c>
      <c r="M442" s="4">
        <v>-3433300</v>
      </c>
      <c r="N442" s="4">
        <v>4794442</v>
      </c>
      <c r="O442" s="4">
        <v>5243208</v>
      </c>
      <c r="P442" s="4">
        <v>16187736.95585057</v>
      </c>
      <c r="Q442" s="5">
        <v>-1.7161</v>
      </c>
      <c r="R442" s="5">
        <v>-8.5589967058335201E-2</v>
      </c>
      <c r="S442" s="5">
        <v>-0.67610000000000003</v>
      </c>
      <c r="V442" s="4">
        <v>0</v>
      </c>
      <c r="AA442" s="4">
        <v>122574943</v>
      </c>
      <c r="AB442" s="4">
        <v>117330279</v>
      </c>
      <c r="AC442" s="4">
        <v>111059377</v>
      </c>
      <c r="AD442" s="4">
        <v>98983401.960784331</v>
      </c>
      <c r="AE442" s="5">
        <v>4.4699999999999997E-2</v>
      </c>
      <c r="AF442" s="5">
        <v>5.6464408223719821E-2</v>
      </c>
      <c r="AG442" s="5">
        <v>0.122</v>
      </c>
      <c r="AH442" s="5">
        <v>-8.8919162445460376E-3</v>
      </c>
      <c r="AI442" s="5">
        <v>1.173047490151285E-2</v>
      </c>
      <c r="AJ442" s="5">
        <v>1.9515215496992901E-2</v>
      </c>
      <c r="AK442" s="5">
        <v>5.5599385182541053E-2</v>
      </c>
      <c r="AL442" s="5">
        <f>IFERROR(Table2[[#This Row],[Resultat d''exploitation 2023 (Dhs)]]/Table2[[#This Row],[Charges personnel 2023]], "")</f>
        <v>-2.8009802949694212E-2</v>
      </c>
      <c r="AM442" s="5">
        <f>IFERROR(Table2[[#This Row],[Resultat d''exploitation 2022 (Dhs)]]/Table2[[#This Row],[Charges personnel 2022]], "")</f>
        <v>4.0862785300288938E-2</v>
      </c>
      <c r="AN442" s="5">
        <f>IFERROR(Table2[[#This Row],[Resultat d''exploitation 2021 (Dhs)]]/Table2[[#This Row],[Charges personnel 2021]], "")</f>
        <v>4.721085370396054E-2</v>
      </c>
      <c r="AO442" s="5">
        <f>IFERROR(Table2[[#This Row],[Resultat d''exploitation 2020 (Dhs)]]/Table2[[#This Row],[Charges personnel 2020]], "")</f>
        <v>0.16353991310850174</v>
      </c>
      <c r="AP442" s="5">
        <v>0.31745729380945581</v>
      </c>
      <c r="AQ442" s="5">
        <v>0.28706988070707717</v>
      </c>
      <c r="AR442" s="5">
        <v>0.41336290208528392</v>
      </c>
      <c r="AS442" s="5">
        <v>0.33997440823912661</v>
      </c>
      <c r="AT442">
        <v>1538963000083</v>
      </c>
      <c r="AU442">
        <v>189457</v>
      </c>
      <c r="AV442" t="s">
        <v>92</v>
      </c>
      <c r="AW442" t="s">
        <v>2954</v>
      </c>
      <c r="AX442" t="s">
        <v>2955</v>
      </c>
      <c r="AY442" t="s">
        <v>82</v>
      </c>
      <c r="AZ442">
        <v>10000000</v>
      </c>
      <c r="BA442">
        <v>2008</v>
      </c>
      <c r="BB442">
        <v>17</v>
      </c>
      <c r="BC442" t="s">
        <v>2956</v>
      </c>
      <c r="BD442" t="s">
        <v>2957</v>
      </c>
      <c r="BE442" t="s">
        <v>10979</v>
      </c>
      <c r="BH442" t="s">
        <v>138</v>
      </c>
      <c r="BI442" t="s">
        <v>571</v>
      </c>
      <c r="BJ442" s="5">
        <v>9.8668686953538032E-2</v>
      </c>
      <c r="BM442" t="s">
        <v>87</v>
      </c>
      <c r="BO442" t="s">
        <v>389</v>
      </c>
      <c r="BP442" s="5">
        <v>7.3856972464270809E-2</v>
      </c>
      <c r="BS442" t="s">
        <v>87</v>
      </c>
      <c r="BU442" t="s">
        <v>87</v>
      </c>
      <c r="BV442" s="5">
        <v>-2.2583436466244281E-2</v>
      </c>
    </row>
    <row r="443" spans="1:75" x14ac:dyDescent="0.3">
      <c r="A443" t="s">
        <v>2958</v>
      </c>
      <c r="C443" t="s">
        <v>2959</v>
      </c>
      <c r="E443" t="s">
        <v>411</v>
      </c>
      <c r="F443" s="4">
        <v>385339015</v>
      </c>
      <c r="M443" s="4">
        <v>111050438</v>
      </c>
      <c r="AA443" s="4">
        <v>23369562</v>
      </c>
      <c r="AH443" s="5">
        <v>0.28818892890978087</v>
      </c>
      <c r="AL443" s="5">
        <f>IFERROR(Table2[[#This Row],[Resultat d''exploitation 2023 (Dhs)]]/Table2[[#This Row],[Charges personnel 2023]], "")</f>
        <v>4.7519263732884678</v>
      </c>
      <c r="AM443" s="5" t="str">
        <f>IFERROR(Table2[[#This Row],[Resultat d''exploitation 2022 (Dhs)]]/Table2[[#This Row],[Charges personnel 2022]], "")</f>
        <v/>
      </c>
      <c r="AN443" s="5" t="str">
        <f>IFERROR(Table2[[#This Row],[Resultat d''exploitation 2021 (Dhs)]]/Table2[[#This Row],[Charges personnel 2021]], "")</f>
        <v/>
      </c>
      <c r="AO443" s="5" t="str">
        <f>IFERROR(Table2[[#This Row],[Resultat d''exploitation 2020 (Dhs)]]/Table2[[#This Row],[Charges personnel 2020]], "")</f>
        <v/>
      </c>
      <c r="AP443" s="5">
        <v>6.0646758024229648E-2</v>
      </c>
      <c r="AT443">
        <v>38938000057</v>
      </c>
      <c r="AU443">
        <v>99797</v>
      </c>
      <c r="AV443" t="s">
        <v>92</v>
      </c>
      <c r="AW443" t="s">
        <v>2960</v>
      </c>
      <c r="AX443" t="s">
        <v>2961</v>
      </c>
      <c r="AY443" t="s">
        <v>122</v>
      </c>
      <c r="AZ443">
        <v>14000000</v>
      </c>
      <c r="BA443">
        <v>1999</v>
      </c>
      <c r="BB443">
        <v>26</v>
      </c>
      <c r="BC443" t="s">
        <v>2962</v>
      </c>
      <c r="BD443" t="s">
        <v>2963</v>
      </c>
      <c r="BE443" t="s">
        <v>2964</v>
      </c>
      <c r="BG443" t="s">
        <v>2965</v>
      </c>
      <c r="BH443" t="s">
        <v>138</v>
      </c>
      <c r="BI443" t="s">
        <v>390</v>
      </c>
      <c r="BK443" t="s">
        <v>264</v>
      </c>
      <c r="BM443" t="s">
        <v>265</v>
      </c>
      <c r="BO443" t="s">
        <v>235</v>
      </c>
      <c r="BQ443" t="s">
        <v>212</v>
      </c>
      <c r="BS443" t="s">
        <v>266</v>
      </c>
      <c r="BU443" t="s">
        <v>214</v>
      </c>
      <c r="BV443" s="5"/>
      <c r="BW443" t="s">
        <v>267</v>
      </c>
    </row>
    <row r="444" spans="1:75" x14ac:dyDescent="0.3">
      <c r="A444" t="s">
        <v>2966</v>
      </c>
      <c r="C444" t="s">
        <v>2967</v>
      </c>
      <c r="E444" t="s">
        <v>78</v>
      </c>
      <c r="F444" s="4">
        <v>383580865</v>
      </c>
      <c r="M444" s="4">
        <v>16801737</v>
      </c>
      <c r="T444" s="4">
        <v>118561125</v>
      </c>
      <c r="AA444" s="4">
        <v>70509729</v>
      </c>
      <c r="AH444" s="5">
        <v>4.3802333570523648E-2</v>
      </c>
      <c r="AL444" s="5">
        <f>IFERROR(Table2[[#This Row],[Resultat d''exploitation 2023 (Dhs)]]/Table2[[#This Row],[Charges personnel 2023]], "")</f>
        <v>0.23828962666981743</v>
      </c>
      <c r="AM444" s="5" t="str">
        <f>IFERROR(Table2[[#This Row],[Resultat d''exploitation 2022 (Dhs)]]/Table2[[#This Row],[Charges personnel 2022]], "")</f>
        <v/>
      </c>
      <c r="AN444" s="5" t="str">
        <f>IFERROR(Table2[[#This Row],[Resultat d''exploitation 2021 (Dhs)]]/Table2[[#This Row],[Charges personnel 2021]], "")</f>
        <v/>
      </c>
      <c r="AO444" s="5" t="str">
        <f>IFERROR(Table2[[#This Row],[Resultat d''exploitation 2020 (Dhs)]]/Table2[[#This Row],[Charges personnel 2020]], "")</f>
        <v/>
      </c>
      <c r="AP444" s="5">
        <v>0.1838197246883001</v>
      </c>
      <c r="AT444">
        <v>1561640000068</v>
      </c>
      <c r="AU444">
        <v>17739</v>
      </c>
      <c r="AV444" t="s">
        <v>92</v>
      </c>
      <c r="AW444" t="s">
        <v>2968</v>
      </c>
      <c r="AX444" t="s">
        <v>2969</v>
      </c>
      <c r="AY444" t="s">
        <v>82</v>
      </c>
      <c r="AZ444">
        <v>42952300</v>
      </c>
      <c r="BA444">
        <v>1951</v>
      </c>
      <c r="BB444">
        <v>74</v>
      </c>
      <c r="BC444" t="s">
        <v>2970</v>
      </c>
      <c r="BD444" t="s">
        <v>2971</v>
      </c>
      <c r="BE444" t="s">
        <v>2972</v>
      </c>
      <c r="BG444" t="s">
        <v>2973</v>
      </c>
      <c r="BH444" t="s">
        <v>223</v>
      </c>
      <c r="BI444" t="s">
        <v>667</v>
      </c>
      <c r="BK444" t="s">
        <v>264</v>
      </c>
      <c r="BM444" t="s">
        <v>265</v>
      </c>
      <c r="BO444" t="s">
        <v>304</v>
      </c>
      <c r="BQ444" t="s">
        <v>212</v>
      </c>
      <c r="BS444" t="s">
        <v>266</v>
      </c>
      <c r="BU444" t="s">
        <v>214</v>
      </c>
      <c r="BV444" s="5"/>
      <c r="BW444" t="s">
        <v>267</v>
      </c>
    </row>
    <row r="445" spans="1:75" x14ac:dyDescent="0.3">
      <c r="A445" t="s">
        <v>2974</v>
      </c>
      <c r="B445" t="s">
        <v>2974</v>
      </c>
      <c r="F445" s="4">
        <v>383453629</v>
      </c>
      <c r="G445" s="4">
        <v>391598885</v>
      </c>
      <c r="H445" s="4">
        <v>282627180</v>
      </c>
      <c r="J445" s="5">
        <v>-2.0799999999999999E-2</v>
      </c>
      <c r="K445" s="5">
        <v>0.38556696847061922</v>
      </c>
      <c r="M445" s="4">
        <v>18769211</v>
      </c>
      <c r="N445" s="4">
        <v>7528764</v>
      </c>
      <c r="O445" s="4">
        <v>-9756181</v>
      </c>
      <c r="Q445" s="5">
        <v>1.4930000000000001</v>
      </c>
      <c r="R445" s="5">
        <v>-1.7716917101066489</v>
      </c>
      <c r="V445" s="4">
        <v>30366395</v>
      </c>
      <c r="AA445" s="4">
        <v>37621306</v>
      </c>
      <c r="AB445" s="4">
        <v>37449040</v>
      </c>
      <c r="AC445" s="4">
        <v>36836235</v>
      </c>
      <c r="AE445" s="5">
        <v>4.5999999999999999E-3</v>
      </c>
      <c r="AF445" s="5">
        <v>1.6635929269101471E-2</v>
      </c>
      <c r="AH445" s="5">
        <v>4.8947798587661823E-2</v>
      </c>
      <c r="AI445" s="5">
        <v>1.922570336225549E-2</v>
      </c>
      <c r="AJ445" s="5">
        <v>-3.4519613435622147E-2</v>
      </c>
      <c r="AL445" s="5">
        <f>IFERROR(Table2[[#This Row],[Resultat d''exploitation 2023 (Dhs)]]/Table2[[#This Row],[Charges personnel 2023]], "")</f>
        <v>0.49889844334484296</v>
      </c>
      <c r="AM445" s="5">
        <f>IFERROR(Table2[[#This Row],[Resultat d''exploitation 2022 (Dhs)]]/Table2[[#This Row],[Charges personnel 2022]], "")</f>
        <v>0.20104024028386308</v>
      </c>
      <c r="AN445" s="5">
        <f>IFERROR(Table2[[#This Row],[Resultat d''exploitation 2021 (Dhs)]]/Table2[[#This Row],[Charges personnel 2021]], "")</f>
        <v>-0.26485282765733253</v>
      </c>
      <c r="AO445" s="5" t="str">
        <f>IFERROR(Table2[[#This Row],[Resultat d''exploitation 2020 (Dhs)]]/Table2[[#This Row],[Charges personnel 2020]], "")</f>
        <v/>
      </c>
      <c r="AP445" s="5">
        <v>9.8111748474285526E-2</v>
      </c>
      <c r="AQ445" s="5">
        <v>9.5631120093715286E-2</v>
      </c>
      <c r="AR445" s="5">
        <v>0.13033507605319489</v>
      </c>
      <c r="BE445" t="s">
        <v>10979</v>
      </c>
      <c r="BH445"/>
      <c r="BJ445" s="5">
        <v>0.16479490829300941</v>
      </c>
      <c r="BK445" t="s">
        <v>196</v>
      </c>
      <c r="BM445" t="s">
        <v>527</v>
      </c>
      <c r="BO445" t="s">
        <v>389</v>
      </c>
      <c r="BP445" s="5">
        <v>1.0600052363429979E-2</v>
      </c>
      <c r="BQ445" t="s">
        <v>329</v>
      </c>
      <c r="BS445" t="s">
        <v>528</v>
      </c>
      <c r="BU445" t="s">
        <v>529</v>
      </c>
      <c r="BV445" s="5">
        <v>-0.13237940416098651</v>
      </c>
      <c r="BW445" t="s">
        <v>201</v>
      </c>
    </row>
    <row r="446" spans="1:75" x14ac:dyDescent="0.3">
      <c r="A446" t="s">
        <v>2975</v>
      </c>
      <c r="B446" t="s">
        <v>2975</v>
      </c>
      <c r="C446" t="s">
        <v>2976</v>
      </c>
      <c r="E446" t="s">
        <v>411</v>
      </c>
      <c r="F446" s="4">
        <v>383389660</v>
      </c>
      <c r="H446" s="4">
        <v>306511368</v>
      </c>
      <c r="I446" s="4">
        <v>249297574.6238308</v>
      </c>
      <c r="L446" s="5">
        <v>0.22950000000000001</v>
      </c>
      <c r="M446" s="4">
        <v>28641308</v>
      </c>
      <c r="O446" s="4">
        <v>17474298</v>
      </c>
      <c r="P446" s="4">
        <v>11887277.55102041</v>
      </c>
      <c r="S446" s="5">
        <v>0.47</v>
      </c>
      <c r="T446" s="4">
        <v>19117865</v>
      </c>
      <c r="V446" s="4">
        <v>17567936</v>
      </c>
      <c r="W446" s="4">
        <v>16607993.94970694</v>
      </c>
      <c r="Z446" s="5">
        <v>5.7799999999999997E-2</v>
      </c>
      <c r="AA446" s="4">
        <v>146114030</v>
      </c>
      <c r="AC446" s="4">
        <v>139111357</v>
      </c>
      <c r="AD446" s="4">
        <v>131423105.33774211</v>
      </c>
      <c r="AG446" s="5">
        <v>5.8500000000000003E-2</v>
      </c>
      <c r="AH446" s="5">
        <v>7.4705478494125274E-2</v>
      </c>
      <c r="AJ446" s="5">
        <v>5.7010277021764491E-2</v>
      </c>
      <c r="AK446" s="5">
        <v>4.7683085440992833E-2</v>
      </c>
      <c r="AL446" s="5">
        <f>IFERROR(Table2[[#This Row],[Resultat d''exploitation 2023 (Dhs)]]/Table2[[#This Row],[Charges personnel 2023]], "")</f>
        <v>0.19602024528376913</v>
      </c>
      <c r="AM446" s="5" t="str">
        <f>IFERROR(Table2[[#This Row],[Resultat d''exploitation 2022 (Dhs)]]/Table2[[#This Row],[Charges personnel 2022]], "")</f>
        <v/>
      </c>
      <c r="AN446" s="5">
        <f>IFERROR(Table2[[#This Row],[Resultat d''exploitation 2021 (Dhs)]]/Table2[[#This Row],[Charges personnel 2021]], "")</f>
        <v>0.12561374122746857</v>
      </c>
      <c r="AO446" s="5">
        <f>IFERROR(Table2[[#This Row],[Resultat d''exploitation 2020 (Dhs)]]/Table2[[#This Row],[Charges personnel 2020]], "")</f>
        <v>9.0450438836241834E-2</v>
      </c>
      <c r="AP446" s="5">
        <v>0.38111103465857687</v>
      </c>
      <c r="AR446" s="5">
        <v>0.45385382574130168</v>
      </c>
      <c r="AS446" s="5">
        <v>0.52717362186956129</v>
      </c>
      <c r="AT446">
        <v>86914000043</v>
      </c>
      <c r="AU446">
        <v>6897</v>
      </c>
      <c r="AV446" t="s">
        <v>482</v>
      </c>
      <c r="AW446" t="s">
        <v>2977</v>
      </c>
      <c r="AX446" t="s">
        <v>2978</v>
      </c>
      <c r="AY446" t="s">
        <v>82</v>
      </c>
      <c r="AZ446">
        <v>20010000</v>
      </c>
      <c r="BA446">
        <v>1992</v>
      </c>
      <c r="BB446">
        <v>33</v>
      </c>
      <c r="BC446" t="s">
        <v>2979</v>
      </c>
      <c r="BD446" t="s">
        <v>2980</v>
      </c>
      <c r="BE446" t="s">
        <v>2981</v>
      </c>
      <c r="BH446" t="s">
        <v>223</v>
      </c>
      <c r="BI446" t="s">
        <v>882</v>
      </c>
      <c r="BJ446" s="5">
        <v>0.2401127459589647</v>
      </c>
      <c r="BK446" t="s">
        <v>139</v>
      </c>
      <c r="BL446" s="5">
        <v>0.5522269601757821</v>
      </c>
      <c r="BM446" t="s">
        <v>140</v>
      </c>
      <c r="BN446" s="5">
        <v>7.2904597495744516E-2</v>
      </c>
      <c r="BO446" t="s">
        <v>141</v>
      </c>
      <c r="BP446" s="5">
        <v>5.4411411004630539E-2</v>
      </c>
      <c r="BQ446" t="s">
        <v>128</v>
      </c>
      <c r="BR446" s="5">
        <v>0.25168212747903262</v>
      </c>
      <c r="BS446" t="s">
        <v>142</v>
      </c>
      <c r="BT446" s="5">
        <v>0.47212648115865807</v>
      </c>
      <c r="BU446" t="s">
        <v>129</v>
      </c>
      <c r="BV446" s="5">
        <v>-0.14974552560600729</v>
      </c>
      <c r="BW446" t="s">
        <v>143</v>
      </c>
    </row>
    <row r="447" spans="1:75" x14ac:dyDescent="0.3">
      <c r="A447" t="s">
        <v>2982</v>
      </c>
      <c r="B447" t="s">
        <v>2982</v>
      </c>
      <c r="G447" s="4">
        <v>380705359</v>
      </c>
      <c r="H447" s="4">
        <v>276161333</v>
      </c>
      <c r="I447" s="4">
        <v>191778703.47222221</v>
      </c>
      <c r="K447" s="5">
        <v>0.37856141866175008</v>
      </c>
      <c r="L447" s="5">
        <v>0.44</v>
      </c>
      <c r="N447" s="4">
        <v>6599289</v>
      </c>
      <c r="O447" s="4">
        <v>12111041</v>
      </c>
      <c r="P447" s="4">
        <v>13254942.541315529</v>
      </c>
      <c r="R447" s="5">
        <v>-0.45510142356879152</v>
      </c>
      <c r="S447" s="5">
        <v>-8.6300000000000002E-2</v>
      </c>
      <c r="U447" s="4">
        <v>2839475</v>
      </c>
      <c r="V447" s="4">
        <v>55431110</v>
      </c>
      <c r="W447" s="4">
        <v>41440722.188995212</v>
      </c>
      <c r="Y447" s="5">
        <v>-0.94877470431315558</v>
      </c>
      <c r="Z447" s="5">
        <v>0.33760000000000001</v>
      </c>
      <c r="AC447" s="4">
        <v>19995286</v>
      </c>
      <c r="AD447" s="4">
        <v>17049186.56207367</v>
      </c>
      <c r="AG447" s="5">
        <v>0.17280000000000001</v>
      </c>
      <c r="AI447" s="5">
        <v>1.7334373798504891E-2</v>
      </c>
      <c r="AJ447" s="5">
        <v>4.3854948368169992E-2</v>
      </c>
      <c r="AK447" s="5">
        <v>6.9115821002697586E-2</v>
      </c>
      <c r="AL447" s="5" t="str">
        <f>IFERROR(Table2[[#This Row],[Resultat d''exploitation 2023 (Dhs)]]/Table2[[#This Row],[Charges personnel 2023]], "")</f>
        <v/>
      </c>
      <c r="AM447" s="5" t="str">
        <f>IFERROR(Table2[[#This Row],[Resultat d''exploitation 2022 (Dhs)]]/Table2[[#This Row],[Charges personnel 2022]], "")</f>
        <v/>
      </c>
      <c r="AN447" s="5">
        <f>IFERROR(Table2[[#This Row],[Resultat d''exploitation 2021 (Dhs)]]/Table2[[#This Row],[Charges personnel 2021]], "")</f>
        <v>0.60569481226725141</v>
      </c>
      <c r="AO447" s="5">
        <f>IFERROR(Table2[[#This Row],[Resultat d''exploitation 2020 (Dhs)]]/Table2[[#This Row],[Charges personnel 2020]], "")</f>
        <v>0.77745307631282956</v>
      </c>
      <c r="AR447" s="5">
        <v>7.2404365168674795E-2</v>
      </c>
      <c r="AS447" s="5">
        <v>8.8900311939709847E-2</v>
      </c>
      <c r="BE447" t="s">
        <v>10979</v>
      </c>
      <c r="BH447"/>
      <c r="BJ447" s="5">
        <v>0.40894586229312591</v>
      </c>
      <c r="BK447" t="s">
        <v>280</v>
      </c>
      <c r="BL447" s="5">
        <v>-0.29439825022524552</v>
      </c>
      <c r="BM447" t="s">
        <v>281</v>
      </c>
      <c r="BN447" s="5">
        <v>-0.73823874329702055</v>
      </c>
      <c r="BO447" t="s">
        <v>282</v>
      </c>
      <c r="BP447" s="5">
        <v>0.17280000000000009</v>
      </c>
      <c r="BQ447" t="s">
        <v>1053</v>
      </c>
      <c r="BR447" s="5">
        <v>-0.49919882043845593</v>
      </c>
      <c r="BS447" t="s">
        <v>284</v>
      </c>
      <c r="BT447" s="5">
        <v>-0.22092428376534781</v>
      </c>
      <c r="BU447" t="s">
        <v>1054</v>
      </c>
      <c r="BV447" s="5"/>
      <c r="BW447" t="s">
        <v>2627</v>
      </c>
    </row>
    <row r="448" spans="1:75" x14ac:dyDescent="0.3">
      <c r="A448" t="s">
        <v>2983</v>
      </c>
      <c r="C448" t="s">
        <v>2984</v>
      </c>
      <c r="E448" t="s">
        <v>1076</v>
      </c>
      <c r="F448" s="4">
        <v>380348343</v>
      </c>
      <c r="M448" s="4">
        <v>-8946085</v>
      </c>
      <c r="T448" s="4">
        <v>67052563</v>
      </c>
      <c r="AA448" s="4">
        <v>69049250</v>
      </c>
      <c r="AH448" s="5">
        <v>-2.3520767645358188E-2</v>
      </c>
      <c r="AL448" s="5">
        <f>IFERROR(Table2[[#This Row],[Resultat d''exploitation 2023 (Dhs)]]/Table2[[#This Row],[Charges personnel 2023]], "")</f>
        <v>-0.12956092933666913</v>
      </c>
      <c r="AM448" s="5" t="str">
        <f>IFERROR(Table2[[#This Row],[Resultat d''exploitation 2022 (Dhs)]]/Table2[[#This Row],[Charges personnel 2022]], "")</f>
        <v/>
      </c>
      <c r="AN448" s="5" t="str">
        <f>IFERROR(Table2[[#This Row],[Resultat d''exploitation 2021 (Dhs)]]/Table2[[#This Row],[Charges personnel 2021]], "")</f>
        <v/>
      </c>
      <c r="AO448" s="5" t="str">
        <f>IFERROR(Table2[[#This Row],[Resultat d''exploitation 2020 (Dhs)]]/Table2[[#This Row],[Charges personnel 2020]], "")</f>
        <v/>
      </c>
      <c r="AP448" s="5">
        <v>0.1815421343902108</v>
      </c>
      <c r="AT448">
        <v>1346260000081</v>
      </c>
      <c r="AU448">
        <v>133451</v>
      </c>
      <c r="AV448" t="s">
        <v>92</v>
      </c>
      <c r="AW448" t="s">
        <v>2985</v>
      </c>
      <c r="AX448" t="s">
        <v>2986</v>
      </c>
      <c r="AY448" t="s">
        <v>82</v>
      </c>
      <c r="AZ448">
        <v>100000000</v>
      </c>
      <c r="BA448">
        <v>2004</v>
      </c>
      <c r="BB448">
        <v>21</v>
      </c>
      <c r="BC448" t="s">
        <v>2987</v>
      </c>
      <c r="BD448" t="s">
        <v>2988</v>
      </c>
      <c r="BE448" t="s">
        <v>11068</v>
      </c>
      <c r="BF448" t="s">
        <v>2989</v>
      </c>
      <c r="BG448" t="s">
        <v>2990</v>
      </c>
      <c r="BH448" t="s">
        <v>153</v>
      </c>
      <c r="BI448" t="s">
        <v>89</v>
      </c>
      <c r="BK448" t="s">
        <v>264</v>
      </c>
      <c r="BM448" t="s">
        <v>265</v>
      </c>
      <c r="BO448" t="s">
        <v>304</v>
      </c>
      <c r="BQ448" t="s">
        <v>212</v>
      </c>
      <c r="BS448" t="s">
        <v>266</v>
      </c>
      <c r="BU448" t="s">
        <v>214</v>
      </c>
      <c r="BV448" s="5"/>
      <c r="BW448" t="s">
        <v>267</v>
      </c>
    </row>
    <row r="449" spans="1:75" x14ac:dyDescent="0.3">
      <c r="A449" t="s">
        <v>2991</v>
      </c>
      <c r="B449" t="s">
        <v>2991</v>
      </c>
      <c r="C449" t="s">
        <v>2992</v>
      </c>
      <c r="E449" t="s">
        <v>411</v>
      </c>
      <c r="F449" s="4">
        <v>380318695</v>
      </c>
      <c r="G449" s="4">
        <v>395876647</v>
      </c>
      <c r="H449" s="4">
        <v>436266419</v>
      </c>
      <c r="I449" s="4">
        <v>372082233.68869942</v>
      </c>
      <c r="J449" s="5">
        <v>-3.9300000000000002E-2</v>
      </c>
      <c r="K449" s="5">
        <v>-9.2580520161465799E-2</v>
      </c>
      <c r="L449" s="5">
        <v>0.17249999999999999</v>
      </c>
      <c r="M449" s="4">
        <v>33135054</v>
      </c>
      <c r="N449" s="4">
        <v>33118494</v>
      </c>
      <c r="O449" s="4">
        <v>16428361</v>
      </c>
      <c r="P449" s="4">
        <v>18213260.532150779</v>
      </c>
      <c r="Q449" s="5">
        <v>5.0000000000000001E-4</v>
      </c>
      <c r="R449" s="5">
        <v>1.015934151921789</v>
      </c>
      <c r="S449" s="5">
        <v>-9.8000000000000004E-2</v>
      </c>
      <c r="T449" s="4">
        <v>36281018</v>
      </c>
      <c r="U449" s="4">
        <v>32469140</v>
      </c>
      <c r="V449" s="4">
        <v>45752000</v>
      </c>
      <c r="W449" s="4">
        <v>46638124.362894997</v>
      </c>
      <c r="X449" s="5">
        <v>0.1174</v>
      </c>
      <c r="Y449" s="5">
        <v>-0.29032304598706071</v>
      </c>
      <c r="Z449" s="5">
        <v>-1.9E-2</v>
      </c>
      <c r="AA449" s="4">
        <v>36690663</v>
      </c>
      <c r="AB449" s="4">
        <v>32853387</v>
      </c>
      <c r="AC449" s="4">
        <v>33422137</v>
      </c>
      <c r="AD449" s="4">
        <v>29953519.44792974</v>
      </c>
      <c r="AE449" s="5">
        <v>0.1168</v>
      </c>
      <c r="AF449" s="5">
        <v>-1.70171644021446E-2</v>
      </c>
      <c r="AG449" s="5">
        <v>0.1158</v>
      </c>
      <c r="AH449" s="5">
        <v>8.7124441779019041E-2</v>
      </c>
      <c r="AI449" s="5">
        <v>8.3658620054948576E-2</v>
      </c>
      <c r="AJ449" s="5">
        <v>3.7656716823762683E-2</v>
      </c>
      <c r="AK449" s="5">
        <v>4.8949557068582873E-2</v>
      </c>
      <c r="AL449" s="5">
        <f>IFERROR(Table2[[#This Row],[Resultat d''exploitation 2023 (Dhs)]]/Table2[[#This Row],[Charges personnel 2023]], "")</f>
        <v>0.90309226628038852</v>
      </c>
      <c r="AM449" s="5">
        <f>IFERROR(Table2[[#This Row],[Resultat d''exploitation 2022 (Dhs)]]/Table2[[#This Row],[Charges personnel 2022]], "")</f>
        <v>1.008069396315211</v>
      </c>
      <c r="AN449" s="5">
        <f>IFERROR(Table2[[#This Row],[Resultat d''exploitation 2021 (Dhs)]]/Table2[[#This Row],[Charges personnel 2021]], "")</f>
        <v>0.49154130988093309</v>
      </c>
      <c r="AO449" s="5">
        <f>IFERROR(Table2[[#This Row],[Resultat d''exploitation 2020 (Dhs)]]/Table2[[#This Row],[Charges personnel 2020]], "")</f>
        <v>0.60805076891922971</v>
      </c>
      <c r="AP449" s="5">
        <v>9.6473466811827377E-2</v>
      </c>
      <c r="AQ449" s="5">
        <v>8.2988949332997664E-2</v>
      </c>
      <c r="AR449" s="5">
        <v>7.6609465098435636E-2</v>
      </c>
      <c r="AS449" s="5">
        <v>8.050241784183168E-2</v>
      </c>
      <c r="AT449">
        <v>1535141000069</v>
      </c>
      <c r="AU449">
        <v>58045</v>
      </c>
      <c r="AV449" t="s">
        <v>92</v>
      </c>
      <c r="AW449" t="s">
        <v>2993</v>
      </c>
      <c r="AX449" t="s">
        <v>2994</v>
      </c>
      <c r="AY449" t="s">
        <v>122</v>
      </c>
      <c r="AZ449">
        <v>18000000</v>
      </c>
      <c r="BA449">
        <v>1989</v>
      </c>
      <c r="BB449">
        <v>36</v>
      </c>
      <c r="BC449" t="s">
        <v>2995</v>
      </c>
      <c r="BD449" t="s">
        <v>2996</v>
      </c>
      <c r="BE449" t="s">
        <v>2997</v>
      </c>
      <c r="BF449" t="s">
        <v>2998</v>
      </c>
      <c r="BH449" t="s">
        <v>153</v>
      </c>
      <c r="BI449" t="s">
        <v>882</v>
      </c>
      <c r="BJ449" s="5">
        <v>7.3249250198852422E-3</v>
      </c>
      <c r="BL449" s="5">
        <v>0.22076853678468369</v>
      </c>
      <c r="BN449" s="5">
        <v>-8.030012091574823E-2</v>
      </c>
      <c r="BP449" s="5">
        <v>6.9964167962572432E-2</v>
      </c>
      <c r="BR449" s="5">
        <v>0.21189152225195351</v>
      </c>
      <c r="BT449" s="5">
        <v>0.14094338234641371</v>
      </c>
      <c r="BV449" s="5">
        <v>6.2183751624582007E-2</v>
      </c>
    </row>
    <row r="450" spans="1:75" x14ac:dyDescent="0.3">
      <c r="A450" t="s">
        <v>2999</v>
      </c>
      <c r="B450" t="s">
        <v>2999</v>
      </c>
      <c r="C450" t="s">
        <v>3000</v>
      </c>
      <c r="E450" t="s">
        <v>411</v>
      </c>
      <c r="F450" s="4">
        <v>379711095</v>
      </c>
      <c r="H450" s="4">
        <v>330569835</v>
      </c>
      <c r="I450" s="4">
        <v>370885038.70750588</v>
      </c>
      <c r="L450" s="5">
        <v>-0.1087</v>
      </c>
      <c r="M450" s="4">
        <v>-4515420</v>
      </c>
      <c r="O450" s="4">
        <v>39078884</v>
      </c>
      <c r="P450" s="4">
        <v>22028683.20180383</v>
      </c>
      <c r="S450" s="5">
        <v>0.77400000000000002</v>
      </c>
      <c r="T450" s="4">
        <v>37542529</v>
      </c>
      <c r="V450" s="4">
        <v>18874765</v>
      </c>
      <c r="W450" s="4">
        <v>9294708.7211306449</v>
      </c>
      <c r="Z450" s="5">
        <v>1.0306999999999999</v>
      </c>
      <c r="AA450" s="4">
        <v>3909214</v>
      </c>
      <c r="AC450" s="4">
        <v>5447002</v>
      </c>
      <c r="AD450" s="4">
        <v>5317779.9472810701</v>
      </c>
      <c r="AG450" s="5">
        <v>2.4299999999999999E-2</v>
      </c>
      <c r="AH450" s="5">
        <v>-1.1891725207555499E-2</v>
      </c>
      <c r="AJ450" s="5">
        <v>0.118216727185649</v>
      </c>
      <c r="AK450" s="5">
        <v>5.9394909211143702E-2</v>
      </c>
      <c r="AL450" s="5">
        <f>IFERROR(Table2[[#This Row],[Resultat d''exploitation 2023 (Dhs)]]/Table2[[#This Row],[Charges personnel 2023]], "")</f>
        <v>-1.1550710705528016</v>
      </c>
      <c r="AM450" s="5" t="str">
        <f>IFERROR(Table2[[#This Row],[Resultat d''exploitation 2022 (Dhs)]]/Table2[[#This Row],[Charges personnel 2022]], "")</f>
        <v/>
      </c>
      <c r="AN450" s="5">
        <f>IFERROR(Table2[[#This Row],[Resultat d''exploitation 2021 (Dhs)]]/Table2[[#This Row],[Charges personnel 2021]], "")</f>
        <v>7.1743840005933537</v>
      </c>
      <c r="AO450" s="5">
        <f>IFERROR(Table2[[#This Row],[Resultat d''exploitation 2020 (Dhs)]]/Table2[[#This Row],[Charges personnel 2020]], "")</f>
        <v>4.1424585861374137</v>
      </c>
      <c r="AP450" s="5">
        <v>1.029523248458147E-2</v>
      </c>
      <c r="AR450" s="5">
        <v>1.6477613572938379E-2</v>
      </c>
      <c r="AS450" s="5">
        <v>1.4338081594806189E-2</v>
      </c>
      <c r="AT450">
        <v>1775000090</v>
      </c>
      <c r="AU450">
        <v>175929</v>
      </c>
      <c r="AV450" t="s">
        <v>92</v>
      </c>
      <c r="AW450" t="s">
        <v>3001</v>
      </c>
      <c r="AX450" t="s">
        <v>3002</v>
      </c>
      <c r="AY450" t="s">
        <v>122</v>
      </c>
      <c r="AZ450">
        <v>1000000</v>
      </c>
      <c r="BA450">
        <v>2008</v>
      </c>
      <c r="BB450">
        <v>17</v>
      </c>
      <c r="BC450" t="s">
        <v>3003</v>
      </c>
      <c r="BD450" t="s">
        <v>3004</v>
      </c>
      <c r="BE450" t="s">
        <v>10979</v>
      </c>
      <c r="BH450" t="s">
        <v>176</v>
      </c>
      <c r="BI450" t="s">
        <v>178</v>
      </c>
      <c r="BJ450" s="5">
        <v>1.1828682721387601E-2</v>
      </c>
      <c r="BK450" t="s">
        <v>139</v>
      </c>
      <c r="BM450" t="s">
        <v>1938</v>
      </c>
      <c r="BN450" s="5">
        <v>1.009758482220122</v>
      </c>
      <c r="BO450" t="s">
        <v>141</v>
      </c>
      <c r="BP450" s="5">
        <v>-0.14260777345653211</v>
      </c>
      <c r="BQ450" t="s">
        <v>128</v>
      </c>
      <c r="BS450" t="s">
        <v>1639</v>
      </c>
      <c r="BU450" t="s">
        <v>1939</v>
      </c>
      <c r="BV450" s="5">
        <v>-0.15263103212546961</v>
      </c>
      <c r="BW450" t="s">
        <v>143</v>
      </c>
    </row>
    <row r="451" spans="1:75" x14ac:dyDescent="0.3">
      <c r="A451" t="s">
        <v>3005</v>
      </c>
      <c r="B451" t="s">
        <v>3005</v>
      </c>
      <c r="C451" t="s">
        <v>3006</v>
      </c>
      <c r="E451" t="s">
        <v>411</v>
      </c>
      <c r="F451" s="4">
        <v>379618855</v>
      </c>
      <c r="G451" s="4">
        <v>364807663</v>
      </c>
      <c r="H451" s="4">
        <v>358015955</v>
      </c>
      <c r="I451" s="4">
        <v>284727179.0997296</v>
      </c>
      <c r="J451" s="5">
        <v>4.0599999999999997E-2</v>
      </c>
      <c r="K451" s="5">
        <v>1.89704059418245E-2</v>
      </c>
      <c r="L451" s="5">
        <v>0.25740000000000002</v>
      </c>
      <c r="M451" s="4">
        <v>17222354</v>
      </c>
      <c r="N451" s="4">
        <v>13591945</v>
      </c>
      <c r="O451" s="4">
        <v>17689143</v>
      </c>
      <c r="P451" s="4">
        <v>14453095.02410328</v>
      </c>
      <c r="Q451" s="5">
        <v>0.2671</v>
      </c>
      <c r="R451" s="5">
        <v>-0.23162218768879869</v>
      </c>
      <c r="S451" s="5">
        <v>0.22389999999999999</v>
      </c>
      <c r="T451" s="4">
        <v>66919170</v>
      </c>
      <c r="U451" s="4">
        <v>75563651</v>
      </c>
      <c r="V451" s="4">
        <v>59585918</v>
      </c>
      <c r="W451" s="4">
        <v>57598760.753987432</v>
      </c>
      <c r="X451" s="5">
        <v>-0.1144</v>
      </c>
      <c r="Y451" s="5">
        <v>0.26814612472698668</v>
      </c>
      <c r="Z451" s="5">
        <v>3.4500000000000003E-2</v>
      </c>
      <c r="AA451" s="4">
        <v>68449365</v>
      </c>
      <c r="AB451" s="4">
        <v>68862540</v>
      </c>
      <c r="AC451" s="4">
        <v>62021008</v>
      </c>
      <c r="AD451" s="4">
        <v>55884851.324562989</v>
      </c>
      <c r="AE451" s="5">
        <v>-6.0000000000000001E-3</v>
      </c>
      <c r="AF451" s="5">
        <v>0.1103099130539768</v>
      </c>
      <c r="AG451" s="5">
        <v>0.10979999999999999</v>
      </c>
      <c r="AH451" s="5">
        <v>4.5367488398330477E-2</v>
      </c>
      <c r="AI451" s="5">
        <v>3.7257838522980813E-2</v>
      </c>
      <c r="AJ451" s="5">
        <v>4.9408811962025553E-2</v>
      </c>
      <c r="AK451" s="5">
        <v>5.0761206112469107E-2</v>
      </c>
      <c r="AL451" s="5">
        <f>IFERROR(Table2[[#This Row],[Resultat d''exploitation 2023 (Dhs)]]/Table2[[#This Row],[Charges personnel 2023]], "")</f>
        <v>0.25160721359504212</v>
      </c>
      <c r="AM451" s="5">
        <f>IFERROR(Table2[[#This Row],[Resultat d''exploitation 2022 (Dhs)]]/Table2[[#This Row],[Charges personnel 2022]], "")</f>
        <v>0.19737792129073367</v>
      </c>
      <c r="AN451" s="5">
        <f>IFERROR(Table2[[#This Row],[Resultat d''exploitation 2021 (Dhs)]]/Table2[[#This Row],[Charges personnel 2021]], "")</f>
        <v>0.28521211715875372</v>
      </c>
      <c r="AO451" s="5">
        <f>IFERROR(Table2[[#This Row],[Resultat d''exploitation 2020 (Dhs)]]/Table2[[#This Row],[Charges personnel 2020]], "")</f>
        <v>0.25862276952592933</v>
      </c>
      <c r="AP451" s="5">
        <v>0.18031076196149429</v>
      </c>
      <c r="AQ451" s="5">
        <v>0.1887639624499883</v>
      </c>
      <c r="AR451" s="5">
        <v>0.17323531852093019</v>
      </c>
      <c r="AS451" s="5">
        <v>0.19627508515788211</v>
      </c>
      <c r="AT451">
        <v>1527754000086</v>
      </c>
      <c r="AU451">
        <v>4393</v>
      </c>
      <c r="AV451" t="s">
        <v>482</v>
      </c>
      <c r="AW451" t="s">
        <v>3007</v>
      </c>
      <c r="AX451" t="s">
        <v>3008</v>
      </c>
      <c r="AY451" t="s">
        <v>122</v>
      </c>
      <c r="AZ451">
        <v>100000000</v>
      </c>
      <c r="BA451">
        <v>1976</v>
      </c>
      <c r="BB451">
        <v>49</v>
      </c>
      <c r="BC451" t="s">
        <v>3009</v>
      </c>
      <c r="BD451" t="s">
        <v>3010</v>
      </c>
      <c r="BE451" t="s">
        <v>3011</v>
      </c>
      <c r="BG451" t="s">
        <v>3012</v>
      </c>
      <c r="BH451" t="s">
        <v>153</v>
      </c>
      <c r="BI451" t="s">
        <v>109</v>
      </c>
      <c r="BJ451" s="5">
        <v>0.1006256163220436</v>
      </c>
      <c r="BL451" s="5">
        <v>6.0174167590836047E-2</v>
      </c>
      <c r="BN451" s="5">
        <v>5.1265636925612368E-2</v>
      </c>
      <c r="BP451" s="5">
        <v>6.9937578724649452E-2</v>
      </c>
      <c r="BR451" s="5">
        <v>-3.6753141241963723E-2</v>
      </c>
      <c r="BT451" s="5">
        <v>-9.1252156461792966E-3</v>
      </c>
      <c r="BV451" s="5">
        <v>-2.7882358126411929E-2</v>
      </c>
    </row>
    <row r="452" spans="1:75" x14ac:dyDescent="0.3">
      <c r="A452" t="s">
        <v>3013</v>
      </c>
      <c r="B452" t="s">
        <v>3013</v>
      </c>
      <c r="C452" t="s">
        <v>3014</v>
      </c>
      <c r="E452" t="s">
        <v>411</v>
      </c>
      <c r="F452" s="4">
        <v>378665426</v>
      </c>
      <c r="H452" s="4">
        <v>451615768</v>
      </c>
      <c r="I452" s="4">
        <v>251162765.14098221</v>
      </c>
      <c r="L452" s="5">
        <v>0.79810000000000003</v>
      </c>
      <c r="M452" s="4">
        <v>27139997</v>
      </c>
      <c r="O452" s="4">
        <v>27999257</v>
      </c>
      <c r="P452" s="4">
        <v>23012457.466918722</v>
      </c>
      <c r="S452" s="5">
        <v>0.2167</v>
      </c>
      <c r="T452" s="4">
        <v>203290558</v>
      </c>
      <c r="V452" s="4">
        <v>233818620</v>
      </c>
      <c r="W452" s="4">
        <v>178011891.8918919</v>
      </c>
      <c r="Z452" s="5">
        <v>0.3135</v>
      </c>
      <c r="AA452" s="4">
        <v>8238644</v>
      </c>
      <c r="AC452" s="4">
        <v>7262117</v>
      </c>
      <c r="AD452" s="4">
        <v>6370278.0701754382</v>
      </c>
      <c r="AG452" s="5">
        <v>0.14000000000000001</v>
      </c>
      <c r="AH452" s="5">
        <v>7.167276211797588E-2</v>
      </c>
      <c r="AJ452" s="5">
        <v>6.1997961506073902E-2</v>
      </c>
      <c r="AK452" s="5">
        <v>9.1623682570947218E-2</v>
      </c>
      <c r="AL452" s="5">
        <f>IFERROR(Table2[[#This Row],[Resultat d''exploitation 2023 (Dhs)]]/Table2[[#This Row],[Charges personnel 2023]], "")</f>
        <v>3.2942310652092748</v>
      </c>
      <c r="AM452" s="5" t="str">
        <f>IFERROR(Table2[[#This Row],[Resultat d''exploitation 2022 (Dhs)]]/Table2[[#This Row],[Charges personnel 2022]], "")</f>
        <v/>
      </c>
      <c r="AN452" s="5">
        <f>IFERROR(Table2[[#This Row],[Resultat d''exploitation 2021 (Dhs)]]/Table2[[#This Row],[Charges personnel 2021]], "")</f>
        <v>3.855522707772403</v>
      </c>
      <c r="AO452" s="5">
        <f>IFERROR(Table2[[#This Row],[Resultat d''exploitation 2020 (Dhs)]]/Table2[[#This Row],[Charges personnel 2020]], "")</f>
        <v>3.6124729899404464</v>
      </c>
      <c r="AP452" s="5">
        <v>2.175705367936074E-2</v>
      </c>
      <c r="AR452" s="5">
        <v>1.608029992433745E-2</v>
      </c>
      <c r="AS452" s="5">
        <v>2.5363146749079971E-2</v>
      </c>
      <c r="AT452">
        <v>84489000043</v>
      </c>
      <c r="AU452">
        <v>63483</v>
      </c>
      <c r="AV452" t="s">
        <v>92</v>
      </c>
      <c r="AW452" t="s">
        <v>3015</v>
      </c>
      <c r="AX452" t="s">
        <v>3016</v>
      </c>
      <c r="AY452" t="s">
        <v>122</v>
      </c>
      <c r="AZ452">
        <v>54000000</v>
      </c>
      <c r="BA452">
        <v>1992</v>
      </c>
      <c r="BB452">
        <v>33</v>
      </c>
      <c r="BC452" t="s">
        <v>3017</v>
      </c>
      <c r="BD452" t="s">
        <v>3018</v>
      </c>
      <c r="BE452" t="s">
        <v>10979</v>
      </c>
      <c r="BH452" t="s">
        <v>138</v>
      </c>
      <c r="BI452" t="s">
        <v>178</v>
      </c>
      <c r="BJ452" s="5">
        <v>0.22786380951020299</v>
      </c>
      <c r="BK452" t="s">
        <v>139</v>
      </c>
      <c r="BL452" s="5">
        <v>8.5983928702321188E-2</v>
      </c>
      <c r="BM452" t="s">
        <v>140</v>
      </c>
      <c r="BN452" s="5">
        <v>6.8646569721923845E-2</v>
      </c>
      <c r="BO452" t="s">
        <v>141</v>
      </c>
      <c r="BP452" s="5">
        <v>0.1372309572587789</v>
      </c>
      <c r="BQ452" t="s">
        <v>128</v>
      </c>
      <c r="BR452" s="5">
        <v>-0.11555017723380739</v>
      </c>
      <c r="BS452" t="s">
        <v>142</v>
      </c>
      <c r="BT452" s="5">
        <v>-4.5062991144723563E-2</v>
      </c>
      <c r="BU452" t="s">
        <v>129</v>
      </c>
      <c r="BV452" s="5">
        <v>-7.381344050491867E-2</v>
      </c>
      <c r="BW452" t="s">
        <v>143</v>
      </c>
    </row>
    <row r="453" spans="1:75" x14ac:dyDescent="0.3">
      <c r="A453" t="s">
        <v>3019</v>
      </c>
      <c r="C453" t="s">
        <v>3020</v>
      </c>
      <c r="E453" t="s">
        <v>411</v>
      </c>
      <c r="F453" s="4">
        <v>377841129</v>
      </c>
      <c r="G453" s="4">
        <v>417457882</v>
      </c>
      <c r="J453" s="5">
        <v>-9.4899999999999998E-2</v>
      </c>
      <c r="M453" s="4">
        <v>3556659</v>
      </c>
      <c r="N453" s="4">
        <v>2788880</v>
      </c>
      <c r="Q453" s="5">
        <v>0.27529999999999999</v>
      </c>
      <c r="T453" s="4">
        <v>34282480</v>
      </c>
      <c r="U453" s="4">
        <v>3525662</v>
      </c>
      <c r="X453" s="5">
        <v>8.7237000000000009</v>
      </c>
      <c r="AA453" s="4">
        <v>4311300</v>
      </c>
      <c r="AB453" s="4">
        <v>3823091</v>
      </c>
      <c r="AE453" s="5">
        <v>0.12770000000000001</v>
      </c>
      <c r="AH453" s="5">
        <v>9.4131070627835219E-3</v>
      </c>
      <c r="AI453" s="5">
        <v>6.680626046964901E-3</v>
      </c>
      <c r="AL453" s="5">
        <f>IFERROR(Table2[[#This Row],[Resultat d''exploitation 2023 (Dhs)]]/Table2[[#This Row],[Charges personnel 2023]], "")</f>
        <v>0.82496207640386887</v>
      </c>
      <c r="AM453" s="5">
        <f>IFERROR(Table2[[#This Row],[Resultat d''exploitation 2022 (Dhs)]]/Table2[[#This Row],[Charges personnel 2022]], "")</f>
        <v>0.72948302826168665</v>
      </c>
      <c r="AN453" s="5" t="str">
        <f>IFERROR(Table2[[#This Row],[Resultat d''exploitation 2021 (Dhs)]]/Table2[[#This Row],[Charges personnel 2021]], "")</f>
        <v/>
      </c>
      <c r="AO453" s="5" t="str">
        <f>IFERROR(Table2[[#This Row],[Resultat d''exploitation 2020 (Dhs)]]/Table2[[#This Row],[Charges personnel 2020]], "")</f>
        <v/>
      </c>
      <c r="AP453" s="5">
        <v>1.141035125374083E-2</v>
      </c>
      <c r="AQ453" s="5">
        <v>9.1580280666493687E-3</v>
      </c>
      <c r="AT453">
        <v>90449000046</v>
      </c>
      <c r="AU453">
        <v>56987</v>
      </c>
      <c r="AV453" t="s">
        <v>412</v>
      </c>
      <c r="AW453" t="s">
        <v>3021</v>
      </c>
      <c r="AX453" t="s">
        <v>3022</v>
      </c>
      <c r="AY453" t="s">
        <v>122</v>
      </c>
      <c r="AZ453">
        <v>5000000</v>
      </c>
      <c r="BA453">
        <v>2003</v>
      </c>
      <c r="BB453">
        <v>22</v>
      </c>
      <c r="BC453" t="s">
        <v>3023</v>
      </c>
      <c r="BD453" t="s">
        <v>3024</v>
      </c>
      <c r="BE453" t="s">
        <v>3025</v>
      </c>
      <c r="BH453" t="s">
        <v>138</v>
      </c>
      <c r="BI453" t="s">
        <v>98</v>
      </c>
      <c r="BJ453" s="5">
        <v>-9.4899999995688211E-2</v>
      </c>
      <c r="BK453" t="s">
        <v>209</v>
      </c>
      <c r="BL453" s="5">
        <v>0.27530012047847169</v>
      </c>
      <c r="BM453" t="s">
        <v>210</v>
      </c>
      <c r="BN453" s="5">
        <v>8.7237001164603978</v>
      </c>
      <c r="BO453" t="s">
        <v>211</v>
      </c>
      <c r="BP453" s="5">
        <v>0.12770007305606909</v>
      </c>
      <c r="BQ453" t="s">
        <v>405</v>
      </c>
      <c r="BR453" s="5">
        <v>0.40901571149309041</v>
      </c>
      <c r="BS453" t="s">
        <v>213</v>
      </c>
      <c r="BT453" s="5">
        <v>0.13088590747574069</v>
      </c>
      <c r="BU453" t="s">
        <v>406</v>
      </c>
      <c r="BV453" s="5">
        <v>0.24593975588409739</v>
      </c>
      <c r="BW453" t="s">
        <v>407</v>
      </c>
    </row>
    <row r="454" spans="1:75" x14ac:dyDescent="0.3">
      <c r="A454" t="s">
        <v>3026</v>
      </c>
      <c r="B454" t="s">
        <v>3026</v>
      </c>
      <c r="C454" t="s">
        <v>3027</v>
      </c>
      <c r="E454" t="s">
        <v>411</v>
      </c>
      <c r="F454" s="4">
        <v>376929570</v>
      </c>
      <c r="G454" s="4">
        <v>370847668</v>
      </c>
      <c r="H454" s="4">
        <v>358672305</v>
      </c>
      <c r="I454" s="4">
        <v>333493542.53835428</v>
      </c>
      <c r="J454" s="5">
        <v>1.6400000000000001E-2</v>
      </c>
      <c r="K454" s="5">
        <v>3.3945645733645301E-2</v>
      </c>
      <c r="L454" s="5">
        <v>7.5499999999999998E-2</v>
      </c>
      <c r="M454" s="4">
        <v>11548491</v>
      </c>
      <c r="N454" s="4">
        <v>43285198</v>
      </c>
      <c r="O454" s="4">
        <v>44458171</v>
      </c>
      <c r="P454" s="4">
        <v>55936299.698037237</v>
      </c>
      <c r="Q454" s="5">
        <v>-0.73319999999999996</v>
      </c>
      <c r="R454" s="5">
        <v>-2.6383743946641398E-2</v>
      </c>
      <c r="S454" s="5">
        <v>-0.20519999999999999</v>
      </c>
      <c r="V454" s="4">
        <v>0</v>
      </c>
      <c r="AA454" s="4">
        <v>16774977</v>
      </c>
      <c r="AB454" s="4">
        <v>15277756</v>
      </c>
      <c r="AC454" s="4">
        <v>14414014</v>
      </c>
      <c r="AD454" s="4">
        <v>13460976.839745989</v>
      </c>
      <c r="AE454" s="5">
        <v>9.8000000000000004E-2</v>
      </c>
      <c r="AF454" s="5">
        <v>5.992376585731081E-2</v>
      </c>
      <c r="AG454" s="5">
        <v>7.0800000000000002E-2</v>
      </c>
      <c r="AH454" s="5">
        <v>3.0638325881410682E-2</v>
      </c>
      <c r="AI454" s="5">
        <v>0.1167196176085972</v>
      </c>
      <c r="AJ454" s="5">
        <v>0.1239520598056769</v>
      </c>
      <c r="AK454" s="5">
        <v>0.16772828424887459</v>
      </c>
      <c r="AL454" s="5">
        <f>IFERROR(Table2[[#This Row],[Resultat d''exploitation 2023 (Dhs)]]/Table2[[#This Row],[Charges personnel 2023]], "")</f>
        <v>0.68843557877903494</v>
      </c>
      <c r="AM454" s="5">
        <f>IFERROR(Table2[[#This Row],[Resultat d''exploitation 2022 (Dhs)]]/Table2[[#This Row],[Charges personnel 2022]], "")</f>
        <v>2.8332169986220488</v>
      </c>
      <c r="AN454" s="5">
        <f>IFERROR(Table2[[#This Row],[Resultat d''exploitation 2021 (Dhs)]]/Table2[[#This Row],[Charges personnel 2021]], "")</f>
        <v>3.0843712931040583</v>
      </c>
      <c r="AO454" s="5">
        <f>IFERROR(Table2[[#This Row],[Resultat d''exploitation 2020 (Dhs)]]/Table2[[#This Row],[Charges personnel 2020]], "")</f>
        <v>4.1554413445594163</v>
      </c>
      <c r="AP454" s="5">
        <v>4.4504274366163422E-2</v>
      </c>
      <c r="AQ454" s="5">
        <v>4.1196850670232613E-2</v>
      </c>
      <c r="AR454" s="5">
        <v>4.0187139623172191E-2</v>
      </c>
      <c r="AS454" s="5">
        <v>4.0363530691746079E-2</v>
      </c>
      <c r="AT454">
        <v>27941000059</v>
      </c>
      <c r="AU454">
        <v>130533</v>
      </c>
      <c r="AV454" t="s">
        <v>92</v>
      </c>
      <c r="AW454" t="s">
        <v>3028</v>
      </c>
      <c r="AX454" t="s">
        <v>3029</v>
      </c>
      <c r="AY454" t="s">
        <v>82</v>
      </c>
      <c r="AZ454">
        <v>31450000</v>
      </c>
      <c r="BA454">
        <v>2004</v>
      </c>
      <c r="BB454">
        <v>21</v>
      </c>
      <c r="BC454" t="s">
        <v>3030</v>
      </c>
      <c r="BD454" t="s">
        <v>3031</v>
      </c>
      <c r="BE454" t="s">
        <v>11069</v>
      </c>
      <c r="BG454" t="s">
        <v>3032</v>
      </c>
      <c r="BH454" t="s">
        <v>138</v>
      </c>
      <c r="BI454" t="s">
        <v>195</v>
      </c>
      <c r="BJ454" s="5">
        <v>4.1655856651237277E-2</v>
      </c>
      <c r="BL454" s="5">
        <v>-0.40896867106396018</v>
      </c>
      <c r="BO454" t="s">
        <v>389</v>
      </c>
      <c r="BP454" s="5">
        <v>7.6122682267891095E-2</v>
      </c>
      <c r="BR454" s="5">
        <v>-0.43260403600464142</v>
      </c>
      <c r="BT454" s="5">
        <v>-0.45077699905882312</v>
      </c>
      <c r="BV454" s="5">
        <v>3.3088495971653531E-2</v>
      </c>
    </row>
    <row r="455" spans="1:75" x14ac:dyDescent="0.3">
      <c r="A455" t="s">
        <v>3033</v>
      </c>
      <c r="B455" t="s">
        <v>3033</v>
      </c>
      <c r="C455" t="s">
        <v>3034</v>
      </c>
      <c r="E455" t="s">
        <v>411</v>
      </c>
      <c r="F455" s="4">
        <v>376784160</v>
      </c>
      <c r="H455" s="4">
        <v>379402647</v>
      </c>
      <c r="I455" s="4">
        <v>282840798.41956168</v>
      </c>
      <c r="L455" s="5">
        <v>0.34139999999999998</v>
      </c>
      <c r="M455" s="4">
        <v>41578951</v>
      </c>
      <c r="O455" s="4">
        <v>22694916</v>
      </c>
      <c r="P455" s="4">
        <v>6214550.2341247024</v>
      </c>
      <c r="S455" s="5">
        <v>2.6518999999999999</v>
      </c>
      <c r="T455" s="4">
        <v>84767818</v>
      </c>
      <c r="V455" s="4">
        <v>108335760</v>
      </c>
      <c r="W455" s="4">
        <v>82654886.701762423</v>
      </c>
      <c r="Z455" s="5">
        <v>0.31069999999999998</v>
      </c>
      <c r="AA455" s="4">
        <v>52443753</v>
      </c>
      <c r="AC455" s="4">
        <v>44490662</v>
      </c>
      <c r="AD455" s="4">
        <v>40241192.112879887</v>
      </c>
      <c r="AG455" s="5">
        <v>0.1056</v>
      </c>
      <c r="AH455" s="5">
        <v>0.1103521735096295</v>
      </c>
      <c r="AJ455" s="5">
        <v>5.9817495158382493E-2</v>
      </c>
      <c r="AK455" s="5">
        <v>2.197190175126763E-2</v>
      </c>
      <c r="AL455" s="5">
        <f>IFERROR(Table2[[#This Row],[Resultat d''exploitation 2023 (Dhs)]]/Table2[[#This Row],[Charges personnel 2023]], "")</f>
        <v>0.7928294338507772</v>
      </c>
      <c r="AM455" s="5" t="str">
        <f>IFERROR(Table2[[#This Row],[Resultat d''exploitation 2022 (Dhs)]]/Table2[[#This Row],[Charges personnel 2022]], "")</f>
        <v/>
      </c>
      <c r="AN455" s="5">
        <f>IFERROR(Table2[[#This Row],[Resultat d''exploitation 2021 (Dhs)]]/Table2[[#This Row],[Charges personnel 2021]], "")</f>
        <v>0.51010515420067248</v>
      </c>
      <c r="AO455" s="5">
        <f>IFERROR(Table2[[#This Row],[Resultat d''exploitation 2020 (Dhs)]]/Table2[[#This Row],[Charges personnel 2020]], "")</f>
        <v>0.1544325579792063</v>
      </c>
      <c r="AP455" s="5">
        <v>0.13918778591966291</v>
      </c>
      <c r="AR455" s="5">
        <v>0.11726502793745661</v>
      </c>
      <c r="AS455" s="5">
        <v>0.14227506193497139</v>
      </c>
      <c r="AT455">
        <v>1525994000076</v>
      </c>
      <c r="AU455">
        <v>126175</v>
      </c>
      <c r="AV455" t="s">
        <v>92</v>
      </c>
      <c r="AW455" t="s">
        <v>3035</v>
      </c>
      <c r="AX455" t="s">
        <v>3036</v>
      </c>
      <c r="AY455" t="s">
        <v>82</v>
      </c>
      <c r="AZ455">
        <v>45129800</v>
      </c>
      <c r="BA455">
        <v>2003</v>
      </c>
      <c r="BB455">
        <v>22</v>
      </c>
      <c r="BC455" t="s">
        <v>3037</v>
      </c>
      <c r="BD455" t="s">
        <v>3038</v>
      </c>
      <c r="BE455" t="s">
        <v>10979</v>
      </c>
      <c r="BH455" t="s">
        <v>86</v>
      </c>
      <c r="BI455" t="s">
        <v>882</v>
      </c>
      <c r="BJ455" s="5">
        <v>0.15418464197879889</v>
      </c>
      <c r="BK455" t="s">
        <v>139</v>
      </c>
      <c r="BL455" s="5">
        <v>1.586615720230981</v>
      </c>
      <c r="BM455" t="s">
        <v>140</v>
      </c>
      <c r="BN455" s="5">
        <v>1.2700990203932561E-2</v>
      </c>
      <c r="BO455" t="s">
        <v>141</v>
      </c>
      <c r="BP455" s="5">
        <v>0.14159343527956689</v>
      </c>
      <c r="BQ455" t="s">
        <v>128</v>
      </c>
      <c r="BR455" s="5">
        <v>1.2410761901980789</v>
      </c>
      <c r="BS455" t="s">
        <v>142</v>
      </c>
      <c r="BT455" s="5">
        <v>1.2657941437772371</v>
      </c>
      <c r="BU455" t="s">
        <v>129</v>
      </c>
      <c r="BV455" s="5">
        <v>-1.090917886209697E-2</v>
      </c>
      <c r="BW455" t="s">
        <v>143</v>
      </c>
    </row>
    <row r="456" spans="1:75" x14ac:dyDescent="0.3">
      <c r="A456" t="s">
        <v>3039</v>
      </c>
      <c r="B456" t="s">
        <v>3039</v>
      </c>
      <c r="C456" t="s">
        <v>3040</v>
      </c>
      <c r="E456" t="s">
        <v>411</v>
      </c>
      <c r="F456" s="4">
        <v>376354875</v>
      </c>
      <c r="G456" s="4">
        <v>439153879</v>
      </c>
      <c r="H456" s="4">
        <v>356804840</v>
      </c>
      <c r="I456" s="4">
        <v>250776525.1616531</v>
      </c>
      <c r="J456" s="5">
        <v>-0.14299999999999999</v>
      </c>
      <c r="K456" s="5">
        <v>0.23079574537161551</v>
      </c>
      <c r="L456" s="5">
        <v>0.42280000000000001</v>
      </c>
      <c r="M456" s="4">
        <v>28265800</v>
      </c>
      <c r="N456" s="4">
        <v>29526585</v>
      </c>
      <c r="O456" s="4">
        <v>19661656</v>
      </c>
      <c r="P456" s="4">
        <v>21502248.468941379</v>
      </c>
      <c r="Q456" s="5">
        <v>-4.2699999999999988E-2</v>
      </c>
      <c r="R456" s="5">
        <v>0.50173439104010364</v>
      </c>
      <c r="S456" s="5">
        <v>-8.5599999999999996E-2</v>
      </c>
      <c r="T456" s="4">
        <v>86810605</v>
      </c>
      <c r="U456" s="4">
        <v>167491038</v>
      </c>
      <c r="V456" s="4">
        <v>146986984</v>
      </c>
      <c r="W456" s="4">
        <v>138693134.55368939</v>
      </c>
      <c r="X456" s="5">
        <v>-0.48170000000000002</v>
      </c>
      <c r="Y456" s="5">
        <v>0.13949571208291481</v>
      </c>
      <c r="Z456" s="5">
        <v>5.9799999999999999E-2</v>
      </c>
      <c r="AA456" s="4">
        <v>13345577</v>
      </c>
      <c r="AB456" s="4">
        <v>1368061</v>
      </c>
      <c r="AC456" s="4">
        <v>13924493</v>
      </c>
      <c r="AD456" s="4">
        <v>13840068.58165192</v>
      </c>
      <c r="AE456" s="5">
        <v>8.7551000000000005</v>
      </c>
      <c r="AF456" s="5">
        <v>-0.90175146771950687</v>
      </c>
      <c r="AG456" s="5">
        <v>6.1000000000000004E-3</v>
      </c>
      <c r="AH456" s="5">
        <v>7.5104115497374654E-2</v>
      </c>
      <c r="AI456" s="5">
        <v>6.7235168381605023E-2</v>
      </c>
      <c r="AJ456" s="5">
        <v>5.5104790618871649E-2</v>
      </c>
      <c r="AK456" s="5">
        <v>8.5742668517640605E-2</v>
      </c>
      <c r="AL456" s="5">
        <f>IFERROR(Table2[[#This Row],[Resultat d''exploitation 2023 (Dhs)]]/Table2[[#This Row],[Charges personnel 2023]], "")</f>
        <v>2.1179901026384997</v>
      </c>
      <c r="AM456" s="5">
        <f>IFERROR(Table2[[#This Row],[Resultat d''exploitation 2022 (Dhs)]]/Table2[[#This Row],[Charges personnel 2022]], "")</f>
        <v>21.582798574040194</v>
      </c>
      <c r="AN456" s="5">
        <f>IFERROR(Table2[[#This Row],[Resultat d''exploitation 2021 (Dhs)]]/Table2[[#This Row],[Charges personnel 2021]], "")</f>
        <v>1.4120195255942174</v>
      </c>
      <c r="AO456" s="5">
        <f>IFERROR(Table2[[#This Row],[Resultat d''exploitation 2020 (Dhs)]]/Table2[[#This Row],[Charges personnel 2020]], "")</f>
        <v>1.5536229710196217</v>
      </c>
      <c r="AP456" s="5">
        <v>3.5460088035261933E-2</v>
      </c>
      <c r="AQ456" s="5">
        <v>3.115220120826941E-3</v>
      </c>
      <c r="AR456" s="5">
        <v>3.9025516021587603E-2</v>
      </c>
      <c r="AS456" s="5">
        <v>5.5188852197112427E-2</v>
      </c>
      <c r="AT456">
        <v>1533651000044</v>
      </c>
      <c r="AU456">
        <v>231177</v>
      </c>
      <c r="AV456" t="s">
        <v>92</v>
      </c>
      <c r="AW456" t="s">
        <v>3041</v>
      </c>
      <c r="AX456" t="s">
        <v>3042</v>
      </c>
      <c r="AY456" t="s">
        <v>82</v>
      </c>
      <c r="AZ456">
        <v>55460000</v>
      </c>
      <c r="BA456">
        <v>1994</v>
      </c>
      <c r="BB456">
        <v>31</v>
      </c>
      <c r="BC456" t="s">
        <v>3043</v>
      </c>
      <c r="BD456" t="s">
        <v>3044</v>
      </c>
      <c r="BE456" t="s">
        <v>11070</v>
      </c>
      <c r="BF456" t="s">
        <v>3045</v>
      </c>
      <c r="BG456" t="s">
        <v>3046</v>
      </c>
      <c r="BH456" t="s">
        <v>86</v>
      </c>
      <c r="BI456" t="s">
        <v>1689</v>
      </c>
      <c r="BJ456" s="5">
        <v>0.14490702947002251</v>
      </c>
      <c r="BL456" s="5">
        <v>9.5449770105162202E-2</v>
      </c>
      <c r="BN456" s="5">
        <v>-0.14459338099573479</v>
      </c>
      <c r="BP456" s="5">
        <v>-1.2054385501211519E-2</v>
      </c>
      <c r="BR456" s="5">
        <v>-4.319762049828102E-2</v>
      </c>
      <c r="BT456" s="5">
        <v>0.1088158639794292</v>
      </c>
      <c r="BV456" s="5">
        <v>-0.13709533694093171</v>
      </c>
    </row>
    <row r="457" spans="1:75" x14ac:dyDescent="0.3">
      <c r="A457" t="s">
        <v>3047</v>
      </c>
      <c r="B457" t="s">
        <v>3047</v>
      </c>
      <c r="C457" t="s">
        <v>3048</v>
      </c>
      <c r="E457" t="s">
        <v>411</v>
      </c>
      <c r="F457" s="4">
        <v>376185264</v>
      </c>
      <c r="G457" s="4">
        <v>342079898</v>
      </c>
      <c r="H457" s="4">
        <v>330285742</v>
      </c>
      <c r="J457" s="5">
        <v>9.9700000000000011E-2</v>
      </c>
      <c r="K457" s="5">
        <v>3.5708946830650602E-2</v>
      </c>
      <c r="M457" s="4">
        <v>117728394</v>
      </c>
      <c r="N457" s="4">
        <v>111169399</v>
      </c>
      <c r="O457" s="4">
        <v>52146813</v>
      </c>
      <c r="Q457" s="5">
        <v>5.8999999999999997E-2</v>
      </c>
      <c r="R457" s="5">
        <v>1.1318541365126189</v>
      </c>
      <c r="T457" s="4">
        <v>561769154</v>
      </c>
      <c r="U457" s="4">
        <v>533291393</v>
      </c>
      <c r="V457" s="4">
        <v>618945080</v>
      </c>
      <c r="X457" s="5">
        <v>5.3400000000000003E-2</v>
      </c>
      <c r="Y457" s="5">
        <v>-0.13838657058232051</v>
      </c>
      <c r="AH457" s="5">
        <v>0.31295323146948151</v>
      </c>
      <c r="AI457" s="5">
        <v>0.32498080024567833</v>
      </c>
      <c r="AJ457" s="5">
        <v>0.1578839361464171</v>
      </c>
      <c r="AL457" s="5" t="str">
        <f>IFERROR(Table2[[#This Row],[Resultat d''exploitation 2023 (Dhs)]]/Table2[[#This Row],[Charges personnel 2023]], "")</f>
        <v/>
      </c>
      <c r="AM457" s="5" t="str">
        <f>IFERROR(Table2[[#This Row],[Resultat d''exploitation 2022 (Dhs)]]/Table2[[#This Row],[Charges personnel 2022]], "")</f>
        <v/>
      </c>
      <c r="AN457" s="5" t="str">
        <f>IFERROR(Table2[[#This Row],[Resultat d''exploitation 2021 (Dhs)]]/Table2[[#This Row],[Charges personnel 2021]], "")</f>
        <v/>
      </c>
      <c r="AO457" s="5" t="str">
        <f>IFERROR(Table2[[#This Row],[Resultat d''exploitation 2020 (Dhs)]]/Table2[[#This Row],[Charges personnel 2020]], "")</f>
        <v/>
      </c>
      <c r="AP457" s="5">
        <v>0</v>
      </c>
      <c r="AT457">
        <v>1525751000041</v>
      </c>
      <c r="AU457">
        <v>54743</v>
      </c>
      <c r="AV457" t="s">
        <v>218</v>
      </c>
      <c r="AW457" t="s">
        <v>3049</v>
      </c>
      <c r="AX457" t="s">
        <v>3050</v>
      </c>
      <c r="AY457" t="s">
        <v>82</v>
      </c>
      <c r="AZ457">
        <v>100000000</v>
      </c>
      <c r="BA457">
        <v>2012</v>
      </c>
      <c r="BB457">
        <v>13</v>
      </c>
      <c r="BC457" t="s">
        <v>3051</v>
      </c>
      <c r="BD457" t="s">
        <v>3052</v>
      </c>
      <c r="BE457" t="s">
        <v>10979</v>
      </c>
      <c r="BH457" t="s">
        <v>127</v>
      </c>
      <c r="BI457" t="s">
        <v>98</v>
      </c>
      <c r="BJ457" s="5">
        <v>6.722496660383448E-2</v>
      </c>
      <c r="BK457" t="s">
        <v>196</v>
      </c>
      <c r="BL457" s="5">
        <v>0.50254235859390506</v>
      </c>
      <c r="BM457" t="s">
        <v>197</v>
      </c>
      <c r="BN457" s="5">
        <v>-4.7307191409386662E-2</v>
      </c>
      <c r="BO457" t="s">
        <v>177</v>
      </c>
      <c r="BQ457" t="s">
        <v>1882</v>
      </c>
      <c r="BR457" s="5">
        <v>0.40789655940617159</v>
      </c>
      <c r="BS457" t="s">
        <v>199</v>
      </c>
      <c r="BU457" t="s">
        <v>238</v>
      </c>
      <c r="BV457" s="5"/>
      <c r="BW457" t="s">
        <v>3053</v>
      </c>
    </row>
    <row r="458" spans="1:75" x14ac:dyDescent="0.3">
      <c r="A458" t="s">
        <v>3054</v>
      </c>
      <c r="B458" t="s">
        <v>3054</v>
      </c>
      <c r="C458" t="s">
        <v>3055</v>
      </c>
      <c r="E458" t="s">
        <v>411</v>
      </c>
      <c r="F458" s="4">
        <v>375763522</v>
      </c>
      <c r="G458" s="4">
        <v>396919321</v>
      </c>
      <c r="H458" s="4">
        <v>411021078</v>
      </c>
      <c r="I458" s="4">
        <v>289451463.38028169</v>
      </c>
      <c r="J458" s="5">
        <v>-5.33E-2</v>
      </c>
      <c r="K458" s="5">
        <v>-3.4309084752096299E-2</v>
      </c>
      <c r="L458" s="5">
        <v>0.42</v>
      </c>
      <c r="M458" s="4">
        <v>47769777</v>
      </c>
      <c r="N458" s="4">
        <v>19489117</v>
      </c>
      <c r="O458" s="4">
        <v>23812145</v>
      </c>
      <c r="P458" s="4">
        <v>17227713.066126458</v>
      </c>
      <c r="Q458" s="5">
        <v>1.4511000000000001</v>
      </c>
      <c r="R458" s="5">
        <v>-0.18154718946991119</v>
      </c>
      <c r="S458" s="5">
        <v>0.38219999999999998</v>
      </c>
      <c r="T458" s="4">
        <v>78163963</v>
      </c>
      <c r="U458" s="4">
        <v>117187350</v>
      </c>
      <c r="V458" s="4">
        <v>136155956</v>
      </c>
      <c r="W458" s="4">
        <v>121481045.681656</v>
      </c>
      <c r="X458" s="5">
        <v>-0.33300000000000002</v>
      </c>
      <c r="Y458" s="5">
        <v>-0.13931528636176591</v>
      </c>
      <c r="Z458" s="5">
        <v>0.1208</v>
      </c>
      <c r="AA458" s="4">
        <v>27366470</v>
      </c>
      <c r="AB458" s="4">
        <v>21793796</v>
      </c>
      <c r="AC458" s="4">
        <v>43489722</v>
      </c>
      <c r="AD458" s="4">
        <v>35426622.678396873</v>
      </c>
      <c r="AE458" s="5">
        <v>0.25569999999999998</v>
      </c>
      <c r="AF458" s="5">
        <v>-0.49887479161168241</v>
      </c>
      <c r="AG458" s="5">
        <v>0.2276</v>
      </c>
      <c r="AH458" s="5">
        <v>0.12712723349447419</v>
      </c>
      <c r="AI458" s="5">
        <v>4.910095318841886E-2</v>
      </c>
      <c r="AJ458" s="5">
        <v>5.7934121325038217E-2</v>
      </c>
      <c r="AK458" s="5">
        <v>5.9518486674543659E-2</v>
      </c>
      <c r="AL458" s="5">
        <f>IFERROR(Table2[[#This Row],[Resultat d''exploitation 2023 (Dhs)]]/Table2[[#This Row],[Charges personnel 2023]], "")</f>
        <v>1.7455585978023471</v>
      </c>
      <c r="AM458" s="5">
        <f>IFERROR(Table2[[#This Row],[Resultat d''exploitation 2022 (Dhs)]]/Table2[[#This Row],[Charges personnel 2022]], "")</f>
        <v>0.89425068491968995</v>
      </c>
      <c r="AN458" s="5">
        <f>IFERROR(Table2[[#This Row],[Resultat d''exploitation 2021 (Dhs)]]/Table2[[#This Row],[Charges personnel 2021]], "")</f>
        <v>0.54753500148839762</v>
      </c>
      <c r="AO458" s="5">
        <f>IFERROR(Table2[[#This Row],[Resultat d''exploitation 2020 (Dhs)]]/Table2[[#This Row],[Charges personnel 2020]], "")</f>
        <v>0.48629284316825111</v>
      </c>
      <c r="AP458" s="5">
        <v>7.2828969279247924E-2</v>
      </c>
      <c r="AQ458" s="5">
        <v>5.490736995390557E-2</v>
      </c>
      <c r="AR458" s="5">
        <v>0.10580898238021751</v>
      </c>
      <c r="AS458" s="5">
        <v>0.12239227352550409</v>
      </c>
      <c r="AT458">
        <v>85492000025</v>
      </c>
      <c r="AU458">
        <v>599</v>
      </c>
      <c r="AV458" t="s">
        <v>79</v>
      </c>
      <c r="AW458" t="s">
        <v>3056</v>
      </c>
      <c r="AX458" t="s">
        <v>3057</v>
      </c>
      <c r="AY458" t="s">
        <v>82</v>
      </c>
      <c r="AZ458">
        <v>90000000</v>
      </c>
      <c r="BA458">
        <v>1993</v>
      </c>
      <c r="BB458">
        <v>32</v>
      </c>
      <c r="BC458" t="s">
        <v>3058</v>
      </c>
      <c r="BD458" t="s">
        <v>3059</v>
      </c>
      <c r="BE458" t="s">
        <v>11071</v>
      </c>
      <c r="BF458" t="s">
        <v>3060</v>
      </c>
      <c r="BG458" t="s">
        <v>3061</v>
      </c>
      <c r="BH458" t="s">
        <v>223</v>
      </c>
      <c r="BI458" t="s">
        <v>331</v>
      </c>
      <c r="BJ458" s="5">
        <v>9.0886639311177131E-2</v>
      </c>
      <c r="BL458" s="5">
        <v>0.40488851245999752</v>
      </c>
      <c r="BN458" s="5">
        <v>-0.13669150124014989</v>
      </c>
      <c r="BP458" s="5">
        <v>-8.2450133126975689E-2</v>
      </c>
      <c r="BR458" s="5">
        <v>0.28784097433541928</v>
      </c>
      <c r="BT458" s="5">
        <v>0.53113041937197947</v>
      </c>
      <c r="BV458" s="5">
        <v>-0.15889531156748199</v>
      </c>
    </row>
    <row r="459" spans="1:75" x14ac:dyDescent="0.3">
      <c r="A459" t="s">
        <v>3062</v>
      </c>
      <c r="B459" t="s">
        <v>3062</v>
      </c>
      <c r="C459" t="s">
        <v>3063</v>
      </c>
      <c r="E459" t="s">
        <v>411</v>
      </c>
      <c r="F459" s="4">
        <v>375132725</v>
      </c>
      <c r="G459" s="4">
        <v>395251000</v>
      </c>
      <c r="H459" s="4">
        <v>313721023</v>
      </c>
      <c r="I459" s="4">
        <v>242724195.74468091</v>
      </c>
      <c r="J459" s="5">
        <v>-5.0900000000000001E-2</v>
      </c>
      <c r="K459" s="5">
        <v>0.25988050217469799</v>
      </c>
      <c r="L459" s="5">
        <v>0.29249999999999998</v>
      </c>
      <c r="M459" s="4">
        <v>32077559</v>
      </c>
      <c r="N459" s="4">
        <v>25736167</v>
      </c>
      <c r="O459" s="4">
        <v>19256801</v>
      </c>
      <c r="P459" s="4">
        <v>7123178.589923799</v>
      </c>
      <c r="Q459" s="5">
        <v>0.24640000000000001</v>
      </c>
      <c r="R459" s="5">
        <v>0.33647156659094102</v>
      </c>
      <c r="S459" s="5">
        <v>1.7034</v>
      </c>
      <c r="T459" s="4">
        <v>22048945</v>
      </c>
      <c r="U459" s="4">
        <v>41321111</v>
      </c>
      <c r="V459" s="4">
        <v>12498505</v>
      </c>
      <c r="X459" s="5">
        <v>-0.46639999999999998</v>
      </c>
      <c r="Y459" s="5">
        <v>2.306084287680807</v>
      </c>
      <c r="AA459" s="4">
        <v>6950356</v>
      </c>
      <c r="AB459" s="4">
        <v>5586204</v>
      </c>
      <c r="AC459" s="4">
        <v>5418000</v>
      </c>
      <c r="AD459" s="4">
        <v>4947041.6362308254</v>
      </c>
      <c r="AE459" s="5">
        <v>0.2442</v>
      </c>
      <c r="AF459" s="5">
        <v>3.1045404208194901E-2</v>
      </c>
      <c r="AG459" s="5">
        <v>9.5200000000000007E-2</v>
      </c>
      <c r="AH459" s="5">
        <v>8.5509892532036488E-2</v>
      </c>
      <c r="AI459" s="5">
        <v>6.5113477258754562E-2</v>
      </c>
      <c r="AJ459" s="5">
        <v>6.1381927216270747E-2</v>
      </c>
      <c r="AK459" s="5">
        <v>2.934680066842861E-2</v>
      </c>
      <c r="AL459" s="5">
        <f>IFERROR(Table2[[#This Row],[Resultat d''exploitation 2023 (Dhs)]]/Table2[[#This Row],[Charges personnel 2023]], "")</f>
        <v>4.6152397085847117</v>
      </c>
      <c r="AM459" s="5">
        <f>IFERROR(Table2[[#This Row],[Resultat d''exploitation 2022 (Dhs)]]/Table2[[#This Row],[Charges personnel 2022]], "")</f>
        <v>4.6070940123203519</v>
      </c>
      <c r="AN459" s="5">
        <f>IFERROR(Table2[[#This Row],[Resultat d''exploitation 2021 (Dhs)]]/Table2[[#This Row],[Charges personnel 2021]], "")</f>
        <v>3.5542268364710226</v>
      </c>
      <c r="AO459" s="5">
        <f>IFERROR(Table2[[#This Row],[Resultat d''exploitation 2020 (Dhs)]]/Table2[[#This Row],[Charges personnel 2020]], "")</f>
        <v>1.43988652485872</v>
      </c>
      <c r="AP459" s="5">
        <v>1.852772508716748E-2</v>
      </c>
      <c r="AQ459" s="5">
        <v>1.41333076956162E-2</v>
      </c>
      <c r="AR459" s="5">
        <v>1.727012091248982E-2</v>
      </c>
      <c r="AS459" s="5">
        <v>2.038132877957733E-2</v>
      </c>
      <c r="AT459">
        <v>92590000051</v>
      </c>
      <c r="AU459">
        <v>2961</v>
      </c>
      <c r="AV459" t="s">
        <v>976</v>
      </c>
      <c r="AW459" t="s">
        <v>3064</v>
      </c>
      <c r="AX459" t="s">
        <v>3065</v>
      </c>
      <c r="AY459" t="s">
        <v>122</v>
      </c>
      <c r="AZ459">
        <v>15920000</v>
      </c>
      <c r="BA459">
        <v>1999</v>
      </c>
      <c r="BB459">
        <v>26</v>
      </c>
      <c r="BC459" t="s">
        <v>3066</v>
      </c>
      <c r="BD459" t="s">
        <v>3067</v>
      </c>
      <c r="BE459" t="s">
        <v>10979</v>
      </c>
      <c r="BG459" t="s">
        <v>3068</v>
      </c>
      <c r="BH459" t="s">
        <v>138</v>
      </c>
      <c r="BI459" t="s">
        <v>331</v>
      </c>
      <c r="BJ459" s="5">
        <v>0.15617602755037099</v>
      </c>
      <c r="BL459" s="5">
        <v>0.65136278507720724</v>
      </c>
      <c r="BN459" s="5">
        <v>0.32820427251989698</v>
      </c>
      <c r="BO459" t="s">
        <v>177</v>
      </c>
      <c r="BP459" s="5">
        <v>0.1200063753174692</v>
      </c>
      <c r="BR459" s="5">
        <v>0.42829702893598748</v>
      </c>
      <c r="BT459" s="5">
        <v>0.47442266532556449</v>
      </c>
      <c r="BV459" s="5">
        <v>-3.1283862812426337E-2</v>
      </c>
    </row>
    <row r="460" spans="1:75" x14ac:dyDescent="0.3">
      <c r="A460" t="s">
        <v>3069</v>
      </c>
      <c r="F460" s="4">
        <v>374549831</v>
      </c>
      <c r="G460" s="4">
        <v>284115778</v>
      </c>
      <c r="J460" s="5">
        <v>0.31830000000000003</v>
      </c>
      <c r="M460" s="4">
        <v>19697119</v>
      </c>
      <c r="N460" s="4">
        <v>10967215</v>
      </c>
      <c r="Q460" s="5">
        <v>0.79599999999999993</v>
      </c>
      <c r="AA460" s="4">
        <v>15925968</v>
      </c>
      <c r="AB460" s="4">
        <v>8676637</v>
      </c>
      <c r="AE460" s="5">
        <v>0.83550000000000002</v>
      </c>
      <c r="AH460" s="5">
        <v>5.2588780903761782E-2</v>
      </c>
      <c r="AI460" s="5">
        <v>3.860121770498786E-2</v>
      </c>
      <c r="AL460" s="5">
        <f>IFERROR(Table2[[#This Row],[Resultat d''exploitation 2023 (Dhs)]]/Table2[[#This Row],[Charges personnel 2023]], "")</f>
        <v>1.2367925767526344</v>
      </c>
      <c r="AM460" s="5">
        <f>IFERROR(Table2[[#This Row],[Resultat d''exploitation 2022 (Dhs)]]/Table2[[#This Row],[Charges personnel 2022]], "")</f>
        <v>1.2639937570282127</v>
      </c>
      <c r="AN460" s="5" t="str">
        <f>IFERROR(Table2[[#This Row],[Resultat d''exploitation 2021 (Dhs)]]/Table2[[#This Row],[Charges personnel 2021]], "")</f>
        <v/>
      </c>
      <c r="AO460" s="5" t="str">
        <f>IFERROR(Table2[[#This Row],[Resultat d''exploitation 2020 (Dhs)]]/Table2[[#This Row],[Charges personnel 2020]], "")</f>
        <v/>
      </c>
      <c r="AP460" s="5">
        <v>4.2520291512292793E-2</v>
      </c>
      <c r="AQ460" s="5">
        <v>3.0539088892134671E-2</v>
      </c>
      <c r="BE460" t="s">
        <v>10979</v>
      </c>
      <c r="BH460"/>
      <c r="BJ460" s="5">
        <v>0.3183000030360863</v>
      </c>
      <c r="BK460" t="s">
        <v>209</v>
      </c>
      <c r="BL460" s="5">
        <v>0.79600007841553211</v>
      </c>
      <c r="BM460" t="s">
        <v>210</v>
      </c>
      <c r="BO460" t="s">
        <v>235</v>
      </c>
      <c r="BP460" s="5">
        <v>0.83550009064571906</v>
      </c>
      <c r="BQ460" t="s">
        <v>405</v>
      </c>
      <c r="BR460" s="5">
        <v>0.36236067228953012</v>
      </c>
      <c r="BS460" t="s">
        <v>213</v>
      </c>
      <c r="BT460" s="5">
        <v>-2.152002739280234E-2</v>
      </c>
      <c r="BU460" t="s">
        <v>406</v>
      </c>
      <c r="BV460" s="5">
        <v>0.39232351241637331</v>
      </c>
      <c r="BW460" t="s">
        <v>407</v>
      </c>
    </row>
    <row r="461" spans="1:75" x14ac:dyDescent="0.3">
      <c r="A461" t="s">
        <v>3070</v>
      </c>
      <c r="B461" t="s">
        <v>3070</v>
      </c>
      <c r="F461" s="4">
        <v>372855454</v>
      </c>
      <c r="H461" s="4">
        <v>347412920</v>
      </c>
      <c r="I461" s="4">
        <v>317214134.40467489</v>
      </c>
      <c r="L461" s="5">
        <v>9.5200000000000007E-2</v>
      </c>
      <c r="M461" s="4">
        <v>38057751</v>
      </c>
      <c r="O461" s="4">
        <v>50636298</v>
      </c>
      <c r="P461" s="4">
        <v>42677031.605562583</v>
      </c>
      <c r="S461" s="5">
        <v>0.1865</v>
      </c>
      <c r="T461" s="4">
        <v>2165441445</v>
      </c>
      <c r="V461" s="4">
        <v>2245679665</v>
      </c>
      <c r="W461" s="4">
        <v>2271345873.369071</v>
      </c>
      <c r="Z461" s="5">
        <v>-1.1299999999999999E-2</v>
      </c>
      <c r="AA461" s="4">
        <v>60182975</v>
      </c>
      <c r="AC461" s="4">
        <v>54066375</v>
      </c>
      <c r="AD461" s="4">
        <v>49484143.327841848</v>
      </c>
      <c r="AG461" s="5">
        <v>9.2600000000000002E-2</v>
      </c>
      <c r="AH461" s="5">
        <v>0.1020710588827809</v>
      </c>
      <c r="AJ461" s="5">
        <v>0.14575248957350229</v>
      </c>
      <c r="AK461" s="5">
        <v>0.13453697984062349</v>
      </c>
      <c r="AL461" s="5">
        <f>IFERROR(Table2[[#This Row],[Resultat d''exploitation 2023 (Dhs)]]/Table2[[#This Row],[Charges personnel 2023]], "")</f>
        <v>0.63236739293795297</v>
      </c>
      <c r="AM461" s="5" t="str">
        <f>IFERROR(Table2[[#This Row],[Resultat d''exploitation 2022 (Dhs)]]/Table2[[#This Row],[Charges personnel 2022]], "")</f>
        <v/>
      </c>
      <c r="AN461" s="5">
        <f>IFERROR(Table2[[#This Row],[Resultat d''exploitation 2021 (Dhs)]]/Table2[[#This Row],[Charges personnel 2021]], "")</f>
        <v>0.93655803630260026</v>
      </c>
      <c r="AO461" s="5">
        <f>IFERROR(Table2[[#This Row],[Resultat d''exploitation 2020 (Dhs)]]/Table2[[#This Row],[Charges personnel 2020]], "")</f>
        <v>0.86243852546499877</v>
      </c>
      <c r="AP461" s="5">
        <v>0.16141100888925181</v>
      </c>
      <c r="AR461" s="5">
        <v>0.15562568887766179</v>
      </c>
      <c r="AS461" s="5">
        <v>0.15599602275198171</v>
      </c>
      <c r="BE461" t="s">
        <v>10979</v>
      </c>
      <c r="BH461"/>
      <c r="BJ461" s="5">
        <v>8.4161510162523712E-2</v>
      </c>
      <c r="BK461" t="s">
        <v>139</v>
      </c>
      <c r="BL461" s="5">
        <v>-5.56685407661488E-2</v>
      </c>
      <c r="BM461" t="s">
        <v>140</v>
      </c>
      <c r="BN461" s="5">
        <v>-2.35914219311163E-2</v>
      </c>
      <c r="BO461" t="s">
        <v>141</v>
      </c>
      <c r="BP461" s="5">
        <v>0.1028178783132203</v>
      </c>
      <c r="BQ461" t="s">
        <v>128</v>
      </c>
      <c r="BR461" s="5">
        <v>-0.12897529530236779</v>
      </c>
      <c r="BS461" t="s">
        <v>142</v>
      </c>
      <c r="BT461" s="5">
        <v>-0.14371041873366869</v>
      </c>
      <c r="BU461" t="s">
        <v>129</v>
      </c>
      <c r="BV461" s="5">
        <v>1.7208107810338769E-2</v>
      </c>
      <c r="BW461" t="s">
        <v>143</v>
      </c>
    </row>
    <row r="462" spans="1:75" x14ac:dyDescent="0.3">
      <c r="A462" t="s">
        <v>3071</v>
      </c>
      <c r="B462" t="s">
        <v>3071</v>
      </c>
      <c r="C462" t="s">
        <v>3072</v>
      </c>
      <c r="E462" t="s">
        <v>411</v>
      </c>
      <c r="F462" s="4">
        <v>372816698</v>
      </c>
      <c r="G462" s="4">
        <v>336386084</v>
      </c>
      <c r="H462" s="4">
        <v>327820084</v>
      </c>
      <c r="J462" s="5">
        <v>0.10829999999999999</v>
      </c>
      <c r="K462" s="5">
        <v>2.6130186703264901E-2</v>
      </c>
      <c r="M462" s="4">
        <v>26133746</v>
      </c>
      <c r="N462" s="4">
        <v>10907239</v>
      </c>
      <c r="O462" s="4">
        <v>17848159</v>
      </c>
      <c r="Q462" s="5">
        <v>1.3959999999999999</v>
      </c>
      <c r="R462" s="5">
        <v>-0.38888716757845998</v>
      </c>
      <c r="T462" s="4">
        <v>28160191</v>
      </c>
      <c r="U462" s="4">
        <v>25084795</v>
      </c>
      <c r="V462" s="4">
        <v>332529863</v>
      </c>
      <c r="X462" s="5">
        <v>0.1226</v>
      </c>
      <c r="Y462" s="5">
        <v>-0.92456378271205075</v>
      </c>
      <c r="AA462" s="4">
        <v>18115436</v>
      </c>
      <c r="AB462" s="4">
        <v>17360264</v>
      </c>
      <c r="AC462" s="4">
        <v>19226749</v>
      </c>
      <c r="AE462" s="5">
        <v>4.3499999999999997E-2</v>
      </c>
      <c r="AF462" s="5">
        <v>-9.7077514248508676E-2</v>
      </c>
      <c r="AH462" s="5">
        <v>7.0098110251488793E-2</v>
      </c>
      <c r="AI462" s="5">
        <v>3.2424762850772393E-2</v>
      </c>
      <c r="AJ462" s="5">
        <v>5.4444983303707527E-2</v>
      </c>
      <c r="AL462" s="5">
        <f>IFERROR(Table2[[#This Row],[Resultat d''exploitation 2023 (Dhs)]]/Table2[[#This Row],[Charges personnel 2023]], "")</f>
        <v>1.442623075701849</v>
      </c>
      <c r="AM462" s="5">
        <f>IFERROR(Table2[[#This Row],[Resultat d''exploitation 2022 (Dhs)]]/Table2[[#This Row],[Charges personnel 2022]], "")</f>
        <v>0.62828762281495254</v>
      </c>
      <c r="AN462" s="5">
        <f>IFERROR(Table2[[#This Row],[Resultat d''exploitation 2021 (Dhs)]]/Table2[[#This Row],[Charges personnel 2021]], "")</f>
        <v>0.92829833062261335</v>
      </c>
      <c r="AO462" s="5" t="str">
        <f>IFERROR(Table2[[#This Row],[Resultat d''exploitation 2020 (Dhs)]]/Table2[[#This Row],[Charges personnel 2020]], "")</f>
        <v/>
      </c>
      <c r="AP462" s="5">
        <v>4.8590731308928659E-2</v>
      </c>
      <c r="AQ462" s="5">
        <v>5.1608151542915787E-2</v>
      </c>
      <c r="AR462" s="5">
        <v>5.865030831973065E-2</v>
      </c>
      <c r="AT462">
        <v>1524672000074</v>
      </c>
      <c r="AU462">
        <v>84195</v>
      </c>
      <c r="AV462" t="s">
        <v>92</v>
      </c>
      <c r="AW462" t="s">
        <v>3073</v>
      </c>
      <c r="AX462" t="s">
        <v>3074</v>
      </c>
      <c r="AY462" t="s">
        <v>82</v>
      </c>
      <c r="AZ462">
        <v>82800000</v>
      </c>
      <c r="BA462">
        <v>1988</v>
      </c>
      <c r="BB462">
        <v>37</v>
      </c>
      <c r="BC462" t="s">
        <v>3075</v>
      </c>
      <c r="BD462" t="s">
        <v>3076</v>
      </c>
      <c r="BE462" t="s">
        <v>3077</v>
      </c>
      <c r="BF462" t="s">
        <v>3078</v>
      </c>
      <c r="BG462" t="s">
        <v>3079</v>
      </c>
      <c r="BH462" t="s">
        <v>138</v>
      </c>
      <c r="BI462" t="s">
        <v>98</v>
      </c>
      <c r="BJ462" s="5">
        <v>6.6423972577168255E-2</v>
      </c>
      <c r="BK462" t="s">
        <v>196</v>
      </c>
      <c r="BL462" s="5">
        <v>0.21005223955671931</v>
      </c>
      <c r="BM462" t="s">
        <v>197</v>
      </c>
      <c r="BN462" s="5">
        <v>-0.70899364624218952</v>
      </c>
      <c r="BO462" t="s">
        <v>177</v>
      </c>
      <c r="BP462" s="5">
        <v>-2.9330313278872588E-2</v>
      </c>
      <c r="BQ462" t="s">
        <v>329</v>
      </c>
      <c r="BR462" s="5">
        <v>0.13468214394360681</v>
      </c>
      <c r="BS462" t="s">
        <v>199</v>
      </c>
      <c r="BT462" s="5">
        <v>0.246615873669872</v>
      </c>
      <c r="BU462" t="s">
        <v>330</v>
      </c>
      <c r="BV462" s="5">
        <v>-8.9790072539945531E-2</v>
      </c>
      <c r="BW462" t="s">
        <v>201</v>
      </c>
    </row>
    <row r="463" spans="1:75" x14ac:dyDescent="0.3">
      <c r="A463" t="s">
        <v>3080</v>
      </c>
      <c r="B463" t="s">
        <v>3080</v>
      </c>
      <c r="C463" t="s">
        <v>3081</v>
      </c>
      <c r="E463" t="s">
        <v>411</v>
      </c>
      <c r="F463" s="4">
        <v>372316775</v>
      </c>
      <c r="H463" s="4">
        <v>306048112</v>
      </c>
      <c r="I463" s="4">
        <v>313284995.393592</v>
      </c>
      <c r="L463" s="5">
        <v>-2.3099999999999999E-2</v>
      </c>
      <c r="M463" s="4">
        <v>3537547</v>
      </c>
      <c r="O463" s="4">
        <v>-1048901</v>
      </c>
      <c r="P463" s="4">
        <v>4990014.2721217899</v>
      </c>
      <c r="S463" s="5">
        <v>-1.2101999999999999</v>
      </c>
      <c r="T463" s="4">
        <v>24326935</v>
      </c>
      <c r="V463" s="4">
        <v>19381800</v>
      </c>
      <c r="W463" s="4">
        <v>20640894.568690099</v>
      </c>
      <c r="Z463" s="5">
        <v>-6.0999999999999999E-2</v>
      </c>
      <c r="AA463" s="4">
        <v>17996786</v>
      </c>
      <c r="AC463" s="4">
        <v>14489509</v>
      </c>
      <c r="AD463" s="4">
        <v>15334436.44830141</v>
      </c>
      <c r="AG463" s="5">
        <v>-5.5100000000000003E-2</v>
      </c>
      <c r="AH463" s="5">
        <v>9.5014440324371636E-3</v>
      </c>
      <c r="AJ463" s="5">
        <v>-3.4272421847189832E-3</v>
      </c>
      <c r="AK463" s="5">
        <v>1.5928034682454691E-2</v>
      </c>
      <c r="AL463" s="5">
        <f>IFERROR(Table2[[#This Row],[Resultat d''exploitation 2023 (Dhs)]]/Table2[[#This Row],[Charges personnel 2023]], "")</f>
        <v>0.19656548674857832</v>
      </c>
      <c r="AM463" s="5" t="str">
        <f>IFERROR(Table2[[#This Row],[Resultat d''exploitation 2022 (Dhs)]]/Table2[[#This Row],[Charges personnel 2022]], "")</f>
        <v/>
      </c>
      <c r="AN463" s="5">
        <f>IFERROR(Table2[[#This Row],[Resultat d''exploitation 2021 (Dhs)]]/Table2[[#This Row],[Charges personnel 2021]], "")</f>
        <v>-7.2390375684917962E-2</v>
      </c>
      <c r="AO463" s="5">
        <f>IFERROR(Table2[[#This Row],[Resultat d''exploitation 2020 (Dhs)]]/Table2[[#This Row],[Charges personnel 2020]], "")</f>
        <v>0.32541230249609415</v>
      </c>
      <c r="AP463" s="5">
        <v>4.8337295573104379E-2</v>
      </c>
      <c r="AR463" s="5">
        <v>4.7343892779838477E-2</v>
      </c>
      <c r="AS463" s="5">
        <v>4.894724188445785E-2</v>
      </c>
      <c r="AT463">
        <v>85491000052</v>
      </c>
      <c r="AU463">
        <v>41</v>
      </c>
      <c r="AV463" t="s">
        <v>79</v>
      </c>
      <c r="AW463" t="s">
        <v>3082</v>
      </c>
      <c r="AX463" t="s">
        <v>3083</v>
      </c>
      <c r="AY463" t="s">
        <v>82</v>
      </c>
      <c r="AZ463">
        <v>10000000</v>
      </c>
      <c r="BA463">
        <v>1951</v>
      </c>
      <c r="BB463">
        <v>74</v>
      </c>
      <c r="BC463" t="s">
        <v>3084</v>
      </c>
      <c r="BD463" t="s">
        <v>1624</v>
      </c>
      <c r="BE463" t="s">
        <v>11009</v>
      </c>
      <c r="BH463" t="s">
        <v>127</v>
      </c>
      <c r="BI463" t="s">
        <v>89</v>
      </c>
      <c r="BJ463" s="5">
        <v>9.0150615953588975E-2</v>
      </c>
      <c r="BK463" t="s">
        <v>139</v>
      </c>
      <c r="BL463" s="5">
        <v>-0.15802302473266819</v>
      </c>
      <c r="BM463" t="s">
        <v>140</v>
      </c>
      <c r="BN463" s="5">
        <v>8.5624009634559739E-2</v>
      </c>
      <c r="BO463" t="s">
        <v>141</v>
      </c>
      <c r="BP463" s="5">
        <v>8.333697525522421E-2</v>
      </c>
      <c r="BQ463" t="s">
        <v>128</v>
      </c>
      <c r="BR463" s="5">
        <v>-0.22765078242805181</v>
      </c>
      <c r="BS463" t="s">
        <v>142</v>
      </c>
      <c r="BT463" s="5">
        <v>-0.22279309716261689</v>
      </c>
      <c r="BU463" t="s">
        <v>129</v>
      </c>
      <c r="BV463" s="5">
        <v>-6.2501828634060619E-3</v>
      </c>
      <c r="BW463" t="s">
        <v>143</v>
      </c>
    </row>
    <row r="464" spans="1:75" x14ac:dyDescent="0.3">
      <c r="A464" t="s">
        <v>3085</v>
      </c>
      <c r="B464" t="s">
        <v>3085</v>
      </c>
      <c r="C464" t="s">
        <v>3086</v>
      </c>
      <c r="E464" t="s">
        <v>411</v>
      </c>
      <c r="G464" s="4">
        <v>371930346</v>
      </c>
      <c r="H464" s="4">
        <v>362273111</v>
      </c>
      <c r="I464" s="4">
        <v>352097493.4395957</v>
      </c>
      <c r="K464" s="5">
        <v>2.6657333119045602E-2</v>
      </c>
      <c r="L464" s="5">
        <v>2.8899999999999999E-2</v>
      </c>
      <c r="N464" s="4">
        <v>57982486</v>
      </c>
      <c r="O464" s="4">
        <v>75467675</v>
      </c>
      <c r="P464" s="4">
        <v>47276624.068157613</v>
      </c>
      <c r="R464" s="5">
        <v>-0.23169110483395711</v>
      </c>
      <c r="S464" s="5">
        <v>0.59630000000000005</v>
      </c>
      <c r="U464" s="4">
        <v>124034922</v>
      </c>
      <c r="V464" s="4">
        <v>114484379</v>
      </c>
      <c r="Y464" s="5">
        <v>8.3422237019777107E-2</v>
      </c>
      <c r="AB464" s="4">
        <v>53654616</v>
      </c>
      <c r="AC464" s="4">
        <v>54775899</v>
      </c>
      <c r="AD464" s="4">
        <v>46953453.62592148</v>
      </c>
      <c r="AE464" s="5">
        <v>-2.0500000000000001E-2</v>
      </c>
      <c r="AF464" s="5">
        <v>-2.0470371467568249E-2</v>
      </c>
      <c r="AG464" s="5">
        <v>0.1666</v>
      </c>
      <c r="AI464" s="5">
        <v>0.1558960881347391</v>
      </c>
      <c r="AJ464" s="5">
        <v>0.20831707545636749</v>
      </c>
      <c r="AK464" s="5">
        <v>0.1342714019526759</v>
      </c>
      <c r="AL464" s="5" t="str">
        <f>IFERROR(Table2[[#This Row],[Resultat d''exploitation 2023 (Dhs)]]/Table2[[#This Row],[Charges personnel 2023]], "")</f>
        <v/>
      </c>
      <c r="AM464" s="5">
        <f>IFERROR(Table2[[#This Row],[Resultat d''exploitation 2022 (Dhs)]]/Table2[[#This Row],[Charges personnel 2022]], "")</f>
        <v>1.0806616526712258</v>
      </c>
      <c r="AN464" s="5">
        <f>IFERROR(Table2[[#This Row],[Resultat d''exploitation 2021 (Dhs)]]/Table2[[#This Row],[Charges personnel 2021]], "")</f>
        <v>1.3777532889053998</v>
      </c>
      <c r="AO464" s="5">
        <f>IFERROR(Table2[[#This Row],[Resultat d''exploitation 2020 (Dhs)]]/Table2[[#This Row],[Charges personnel 2020]], "")</f>
        <v>1.0068827832093212</v>
      </c>
      <c r="AQ464" s="5">
        <v>0.14425985020324211</v>
      </c>
      <c r="AR464" s="5">
        <v>0.15120056481365521</v>
      </c>
      <c r="AS464" s="5">
        <v>0.13335355832056389</v>
      </c>
      <c r="AT464">
        <v>1639548000094</v>
      </c>
      <c r="AU464">
        <v>37237</v>
      </c>
      <c r="AV464" t="s">
        <v>92</v>
      </c>
      <c r="AW464" t="s">
        <v>3087</v>
      </c>
      <c r="AX464" t="s">
        <v>3088</v>
      </c>
      <c r="AY464" t="s">
        <v>82</v>
      </c>
      <c r="AZ464">
        <v>30000000</v>
      </c>
      <c r="BA464">
        <v>1978</v>
      </c>
      <c r="BB464">
        <v>47</v>
      </c>
      <c r="BC464" t="s">
        <v>3089</v>
      </c>
      <c r="BD464" t="s">
        <v>3090</v>
      </c>
      <c r="BE464" t="s">
        <v>1114</v>
      </c>
      <c r="BH464" t="s">
        <v>223</v>
      </c>
      <c r="BI464" t="s">
        <v>611</v>
      </c>
      <c r="BJ464" s="5">
        <v>2.7778054857266369E-2</v>
      </c>
      <c r="BK464" t="s">
        <v>280</v>
      </c>
      <c r="BL464" s="5">
        <v>0.1074527029871544</v>
      </c>
      <c r="BM464" t="s">
        <v>281</v>
      </c>
      <c r="BN464" s="5">
        <v>8.3422237019777246E-2</v>
      </c>
      <c r="BO464" t="s">
        <v>113</v>
      </c>
      <c r="BP464" s="5">
        <v>6.8980479076177881E-2</v>
      </c>
      <c r="BQ464" t="s">
        <v>283</v>
      </c>
      <c r="BR464" s="5">
        <v>7.7521258362490242E-2</v>
      </c>
      <c r="BS464" t="s">
        <v>284</v>
      </c>
      <c r="BT464" s="5">
        <v>3.5989641217980317E-2</v>
      </c>
      <c r="BU464" t="s">
        <v>285</v>
      </c>
      <c r="BV464" s="5">
        <v>4.0088834378384952E-2</v>
      </c>
      <c r="BW464" t="s">
        <v>286</v>
      </c>
    </row>
    <row r="465" spans="1:75" x14ac:dyDescent="0.3">
      <c r="A465" t="s">
        <v>3091</v>
      </c>
      <c r="B465" t="s">
        <v>3091</v>
      </c>
      <c r="C465" t="s">
        <v>3092</v>
      </c>
      <c r="E465" t="s">
        <v>411</v>
      </c>
      <c r="F465" s="4">
        <v>371887276</v>
      </c>
      <c r="G465" s="4">
        <v>329775007</v>
      </c>
      <c r="H465" s="4">
        <v>365239123</v>
      </c>
      <c r="I465" s="4">
        <v>374757975.57972503</v>
      </c>
      <c r="J465" s="5">
        <v>0.12770000000000001</v>
      </c>
      <c r="K465" s="5">
        <v>-9.7098349455844002E-2</v>
      </c>
      <c r="L465" s="5">
        <v>-2.5399999999999999E-2</v>
      </c>
      <c r="M465" s="4">
        <v>37871025</v>
      </c>
      <c r="N465" s="4">
        <v>184511</v>
      </c>
      <c r="O465" s="4">
        <v>75602685</v>
      </c>
      <c r="P465" s="4">
        <v>78077749.66436021</v>
      </c>
      <c r="Q465" s="5">
        <v>204.25030000000001</v>
      </c>
      <c r="R465" s="5">
        <v>-0.99755946498461001</v>
      </c>
      <c r="S465" s="5">
        <v>-3.1699999999999999E-2</v>
      </c>
      <c r="T465" s="4">
        <v>37308353</v>
      </c>
      <c r="U465" s="4">
        <v>29220201</v>
      </c>
      <c r="V465" s="4">
        <v>31329782</v>
      </c>
      <c r="W465" s="4">
        <v>25215116.29778672</v>
      </c>
      <c r="X465" s="5">
        <v>0.27679999999999999</v>
      </c>
      <c r="Y465" s="5">
        <v>-6.7334684933332695E-2</v>
      </c>
      <c r="Z465" s="5">
        <v>0.24249999999999999</v>
      </c>
      <c r="AA465" s="4">
        <v>54298608</v>
      </c>
      <c r="AB465" s="4">
        <v>69676129</v>
      </c>
      <c r="AC465" s="4">
        <v>40413908</v>
      </c>
      <c r="AD465" s="4">
        <v>38614473.533346072</v>
      </c>
      <c r="AE465" s="5">
        <v>-0.22070000000000001</v>
      </c>
      <c r="AF465" s="5">
        <v>0.72406313687852208</v>
      </c>
      <c r="AG465" s="5">
        <v>4.6600000000000003E-2</v>
      </c>
      <c r="AH465" s="5">
        <v>0.1018346887458446</v>
      </c>
      <c r="AI465" s="5">
        <v>5.5950571172302336E-4</v>
      </c>
      <c r="AJ465" s="5">
        <v>0.20699503486651399</v>
      </c>
      <c r="AK465" s="5">
        <v>0.20834179591129251</v>
      </c>
      <c r="AL465" s="5">
        <f>IFERROR(Table2[[#This Row],[Resultat d''exploitation 2023 (Dhs)]]/Table2[[#This Row],[Charges personnel 2023]], "")</f>
        <v>0.69745848733359794</v>
      </c>
      <c r="AM465" s="5">
        <f>IFERROR(Table2[[#This Row],[Resultat d''exploitation 2022 (Dhs)]]/Table2[[#This Row],[Charges personnel 2022]], "")</f>
        <v>2.6481235775885309E-3</v>
      </c>
      <c r="AN465" s="5">
        <f>IFERROR(Table2[[#This Row],[Resultat d''exploitation 2021 (Dhs)]]/Table2[[#This Row],[Charges personnel 2021]], "")</f>
        <v>1.8707095834434027</v>
      </c>
      <c r="AO465" s="5">
        <f>IFERROR(Table2[[#This Row],[Resultat d''exploitation 2020 (Dhs)]]/Table2[[#This Row],[Charges personnel 2020]], "")</f>
        <v>2.0219814623896157</v>
      </c>
      <c r="AP465" s="5">
        <v>0.1460082436377845</v>
      </c>
      <c r="AQ465" s="5">
        <v>0.21128383752865779</v>
      </c>
      <c r="AR465" s="5">
        <v>0.1106505449581862</v>
      </c>
      <c r="AS465" s="5">
        <v>0.1030384302658592</v>
      </c>
      <c r="AT465">
        <v>1541743000004</v>
      </c>
      <c r="AU465">
        <v>25623</v>
      </c>
      <c r="AV465" t="s">
        <v>92</v>
      </c>
      <c r="AW465" t="s">
        <v>3093</v>
      </c>
      <c r="AX465" t="s">
        <v>3094</v>
      </c>
      <c r="AY465" t="s">
        <v>82</v>
      </c>
      <c r="AZ465">
        <v>1500000</v>
      </c>
      <c r="BA465">
        <v>1957</v>
      </c>
      <c r="BB465">
        <v>68</v>
      </c>
      <c r="BD465" t="s">
        <v>3095</v>
      </c>
      <c r="BE465" t="s">
        <v>3096</v>
      </c>
      <c r="BF465" t="s">
        <v>3097</v>
      </c>
      <c r="BG465" t="s">
        <v>3098</v>
      </c>
      <c r="BH465" t="s">
        <v>86</v>
      </c>
      <c r="BI465" t="s">
        <v>331</v>
      </c>
      <c r="BJ465" s="5">
        <v>-2.5599285500905729E-3</v>
      </c>
      <c r="BL465" s="5">
        <v>-0.21429426346932781</v>
      </c>
      <c r="BN465" s="5">
        <v>0.1395018481650874</v>
      </c>
      <c r="BP465" s="5">
        <v>0.1203305858438284</v>
      </c>
      <c r="BR465" s="5">
        <v>-0.2122777507940439</v>
      </c>
      <c r="BT465" s="5">
        <v>-0.29868402553797813</v>
      </c>
      <c r="BV465" s="5">
        <v>0.12320591272744991</v>
      </c>
    </row>
    <row r="466" spans="1:75" x14ac:dyDescent="0.3">
      <c r="A466" t="s">
        <v>3099</v>
      </c>
      <c r="C466" t="s">
        <v>3100</v>
      </c>
      <c r="E466" t="s">
        <v>411</v>
      </c>
      <c r="F466" s="4">
        <v>370728679</v>
      </c>
      <c r="M466" s="4">
        <v>-1383134</v>
      </c>
      <c r="AA466" s="4">
        <v>79116944</v>
      </c>
      <c r="AH466" s="5">
        <v>-3.7308524491033511E-3</v>
      </c>
      <c r="AL466" s="5">
        <f>IFERROR(Table2[[#This Row],[Resultat d''exploitation 2023 (Dhs)]]/Table2[[#This Row],[Charges personnel 2023]], "")</f>
        <v>-1.7482146428709381E-2</v>
      </c>
      <c r="AM466" s="5" t="str">
        <f>IFERROR(Table2[[#This Row],[Resultat d''exploitation 2022 (Dhs)]]/Table2[[#This Row],[Charges personnel 2022]], "")</f>
        <v/>
      </c>
      <c r="AN466" s="5" t="str">
        <f>IFERROR(Table2[[#This Row],[Resultat d''exploitation 2021 (Dhs)]]/Table2[[#This Row],[Charges personnel 2021]], "")</f>
        <v/>
      </c>
      <c r="AO466" s="5" t="str">
        <f>IFERROR(Table2[[#This Row],[Resultat d''exploitation 2020 (Dhs)]]/Table2[[#This Row],[Charges personnel 2020]], "")</f>
        <v/>
      </c>
      <c r="AP466" s="5">
        <v>0.21340928954676311</v>
      </c>
      <c r="AT466">
        <v>1542826000057</v>
      </c>
      <c r="AU466">
        <v>104017</v>
      </c>
      <c r="AV466" t="s">
        <v>92</v>
      </c>
      <c r="AW466" t="s">
        <v>3101</v>
      </c>
      <c r="AX466" t="s">
        <v>3102</v>
      </c>
      <c r="AY466" t="s">
        <v>122</v>
      </c>
      <c r="AZ466">
        <v>2000000</v>
      </c>
      <c r="BC466" t="s">
        <v>3103</v>
      </c>
      <c r="BD466" t="s">
        <v>3104</v>
      </c>
      <c r="BE466" t="s">
        <v>10979</v>
      </c>
      <c r="BG466" t="s">
        <v>628</v>
      </c>
      <c r="BH466" t="s">
        <v>176</v>
      </c>
      <c r="BI466" t="s">
        <v>390</v>
      </c>
      <c r="BK466" t="s">
        <v>264</v>
      </c>
      <c r="BM466" t="s">
        <v>265</v>
      </c>
      <c r="BO466" t="s">
        <v>235</v>
      </c>
      <c r="BQ466" t="s">
        <v>212</v>
      </c>
      <c r="BS466" t="s">
        <v>266</v>
      </c>
      <c r="BU466" t="s">
        <v>214</v>
      </c>
      <c r="BV466" s="5"/>
      <c r="BW466" t="s">
        <v>267</v>
      </c>
    </row>
    <row r="467" spans="1:75" x14ac:dyDescent="0.3">
      <c r="A467" t="s">
        <v>3105</v>
      </c>
      <c r="B467" t="s">
        <v>3105</v>
      </c>
      <c r="C467" t="s">
        <v>3106</v>
      </c>
      <c r="E467" t="s">
        <v>411</v>
      </c>
      <c r="F467" s="4">
        <v>369669622</v>
      </c>
      <c r="G467" s="4">
        <v>367976928</v>
      </c>
      <c r="H467" s="4">
        <v>331888380</v>
      </c>
      <c r="I467" s="4">
        <v>328602356.43564361</v>
      </c>
      <c r="J467" s="5">
        <v>4.5999999999999999E-3</v>
      </c>
      <c r="K467" s="5">
        <v>0.1087370036878061</v>
      </c>
      <c r="L467" s="5">
        <v>0.01</v>
      </c>
      <c r="M467" s="4">
        <v>19809642</v>
      </c>
      <c r="N467" s="4">
        <v>25610396</v>
      </c>
      <c r="O467" s="4">
        <v>12721473</v>
      </c>
      <c r="P467" s="4">
        <v>21941140.04829251</v>
      </c>
      <c r="Q467" s="5">
        <v>-0.22650000000000001</v>
      </c>
      <c r="R467" s="5">
        <v>1.013162783900889</v>
      </c>
      <c r="S467" s="5">
        <v>-0.42020000000000002</v>
      </c>
      <c r="T467" s="4">
        <v>307266494</v>
      </c>
      <c r="U467" s="4">
        <v>305251831</v>
      </c>
      <c r="V467" s="4">
        <v>31012553</v>
      </c>
      <c r="W467" s="4">
        <v>17033313.011479098</v>
      </c>
      <c r="X467" s="5">
        <v>6.6E-3</v>
      </c>
      <c r="Y467" s="5">
        <v>8.842847539833306</v>
      </c>
      <c r="Z467" s="5">
        <v>0.82069999999999999</v>
      </c>
      <c r="AA467" s="4">
        <v>26373730</v>
      </c>
      <c r="AB467" s="4">
        <v>24885572</v>
      </c>
      <c r="AC467" s="4">
        <v>12906766</v>
      </c>
      <c r="AD467" s="4">
        <v>10731492.47526399</v>
      </c>
      <c r="AE467" s="5">
        <v>5.9800000000000013E-2</v>
      </c>
      <c r="AF467" s="5">
        <v>0.92810282606812577</v>
      </c>
      <c r="AG467" s="5">
        <v>0.20269999999999999</v>
      </c>
      <c r="AH467" s="5">
        <v>5.358742190614732E-2</v>
      </c>
      <c r="AI467" s="5">
        <v>6.95978308727008E-2</v>
      </c>
      <c r="AJ467" s="5">
        <v>3.8330576683642863E-2</v>
      </c>
      <c r="AK467" s="5">
        <v>6.6771097706932167E-2</v>
      </c>
      <c r="AL467" s="5">
        <f>IFERROR(Table2[[#This Row],[Resultat d''exploitation 2023 (Dhs)]]/Table2[[#This Row],[Charges personnel 2023]], "")</f>
        <v>0.75111264125324706</v>
      </c>
      <c r="AM467" s="5">
        <f>IFERROR(Table2[[#This Row],[Resultat d''exploitation 2022 (Dhs)]]/Table2[[#This Row],[Charges personnel 2022]], "")</f>
        <v>1.0291262744533258</v>
      </c>
      <c r="AN467" s="5">
        <f>IFERROR(Table2[[#This Row],[Resultat d''exploitation 2021 (Dhs)]]/Table2[[#This Row],[Charges personnel 2021]], "")</f>
        <v>0.98564373135764605</v>
      </c>
      <c r="AO467" s="5">
        <f>IFERROR(Table2[[#This Row],[Resultat d''exploitation 2020 (Dhs)]]/Table2[[#This Row],[Charges personnel 2020]], "")</f>
        <v>2.0445562533698527</v>
      </c>
      <c r="AP467" s="5">
        <v>7.1344055422547001E-2</v>
      </c>
      <c r="AQ467" s="5">
        <v>6.7628076942910939E-2</v>
      </c>
      <c r="AR467" s="5">
        <v>3.8888875832290358E-2</v>
      </c>
      <c r="AS467" s="5">
        <v>3.2657990014644769E-2</v>
      </c>
      <c r="AT467">
        <v>79298000035</v>
      </c>
      <c r="AU467">
        <v>109039</v>
      </c>
      <c r="AV467" t="s">
        <v>92</v>
      </c>
      <c r="AW467" t="s">
        <v>3107</v>
      </c>
      <c r="AX467" t="s">
        <v>3108</v>
      </c>
      <c r="AY467" t="s">
        <v>122</v>
      </c>
      <c r="AZ467">
        <v>20000000</v>
      </c>
      <c r="BA467">
        <v>2001</v>
      </c>
      <c r="BB467">
        <v>24</v>
      </c>
      <c r="BC467" t="s">
        <v>3109</v>
      </c>
      <c r="BD467" t="s">
        <v>3110</v>
      </c>
      <c r="BE467" t="s">
        <v>3111</v>
      </c>
      <c r="BG467" t="s">
        <v>3112</v>
      </c>
      <c r="BH467" t="s">
        <v>127</v>
      </c>
      <c r="BI467" t="s">
        <v>98</v>
      </c>
      <c r="BJ467" s="5">
        <v>4.0034381951070452E-2</v>
      </c>
      <c r="BL467" s="5">
        <v>-3.3491200209844418E-2</v>
      </c>
      <c r="BN467" s="5">
        <v>1.622640071755975</v>
      </c>
      <c r="BP467" s="5">
        <v>0.34949250484975369</v>
      </c>
      <c r="BR467" s="5">
        <v>-7.0695337997368379E-2</v>
      </c>
      <c r="BT467" s="5">
        <v>-0.28379831950399592</v>
      </c>
      <c r="BV467" s="5">
        <v>0.29754605065858469</v>
      </c>
    </row>
    <row r="468" spans="1:75" x14ac:dyDescent="0.3">
      <c r="A468" t="s">
        <v>3113</v>
      </c>
      <c r="F468" s="4">
        <v>369101596</v>
      </c>
      <c r="G468" s="4">
        <v>176950762</v>
      </c>
      <c r="J468" s="5">
        <v>1.0859000000000001</v>
      </c>
      <c r="M468" s="4">
        <v>17176248</v>
      </c>
      <c r="N468" s="4">
        <v>8000115</v>
      </c>
      <c r="Q468" s="5">
        <v>1.147</v>
      </c>
      <c r="AA468" s="4">
        <v>13995922</v>
      </c>
      <c r="AB468" s="4">
        <v>9710623</v>
      </c>
      <c r="AE468" s="5">
        <v>0.44130000000000003</v>
      </c>
      <c r="AH468" s="5">
        <v>4.6535285098035721E-2</v>
      </c>
      <c r="AI468" s="5">
        <v>4.5210966652972077E-2</v>
      </c>
      <c r="AL468" s="5">
        <f>IFERROR(Table2[[#This Row],[Resultat d''exploitation 2023 (Dhs)]]/Table2[[#This Row],[Charges personnel 2023]], "")</f>
        <v>1.2272323323893917</v>
      </c>
      <c r="AM468" s="5">
        <f>IFERROR(Table2[[#This Row],[Resultat d''exploitation 2022 (Dhs)]]/Table2[[#This Row],[Charges personnel 2022]], "")</f>
        <v>0.82385187850460262</v>
      </c>
      <c r="AN468" s="5" t="str">
        <f>IFERROR(Table2[[#This Row],[Resultat d''exploitation 2021 (Dhs)]]/Table2[[#This Row],[Charges personnel 2021]], "")</f>
        <v/>
      </c>
      <c r="AO468" s="5" t="str">
        <f>IFERROR(Table2[[#This Row],[Resultat d''exploitation 2020 (Dhs)]]/Table2[[#This Row],[Charges personnel 2020]], "")</f>
        <v/>
      </c>
      <c r="AP468" s="5">
        <v>3.7918887785031413E-2</v>
      </c>
      <c r="AQ468" s="5">
        <v>5.4877542714396453E-2</v>
      </c>
      <c r="BE468" t="s">
        <v>10979</v>
      </c>
      <c r="BH468"/>
      <c r="BJ468" s="5">
        <v>1.085900008726721</v>
      </c>
      <c r="BK468" t="s">
        <v>209</v>
      </c>
      <c r="BL468" s="5">
        <v>1.147000136873032</v>
      </c>
      <c r="BM468" t="s">
        <v>210</v>
      </c>
      <c r="BO468" t="s">
        <v>235</v>
      </c>
      <c r="BP468" s="5">
        <v>0.4413001101989027</v>
      </c>
      <c r="BQ468" t="s">
        <v>405</v>
      </c>
      <c r="BR468" s="5">
        <v>2.9291973675961591E-2</v>
      </c>
      <c r="BS468" t="s">
        <v>213</v>
      </c>
      <c r="BT468" s="5">
        <v>0.48962740076162298</v>
      </c>
      <c r="BU468" t="s">
        <v>406</v>
      </c>
      <c r="BV468" s="5">
        <v>-0.30902722845343689</v>
      </c>
      <c r="BW468" t="s">
        <v>407</v>
      </c>
    </row>
    <row r="469" spans="1:75" x14ac:dyDescent="0.3">
      <c r="A469" t="s">
        <v>3114</v>
      </c>
      <c r="F469" s="4">
        <v>368961455</v>
      </c>
      <c r="M469" s="4">
        <v>58492411</v>
      </c>
      <c r="AA469" s="4">
        <v>19562712</v>
      </c>
      <c r="AH469" s="5">
        <v>0.15853257896546399</v>
      </c>
      <c r="AL469" s="5">
        <f>IFERROR(Table2[[#This Row],[Resultat d''exploitation 2023 (Dhs)]]/Table2[[#This Row],[Charges personnel 2023]], "")</f>
        <v>2.9899949966037429</v>
      </c>
      <c r="AM469" s="5" t="str">
        <f>IFERROR(Table2[[#This Row],[Resultat d''exploitation 2022 (Dhs)]]/Table2[[#This Row],[Charges personnel 2022]], "")</f>
        <v/>
      </c>
      <c r="AN469" s="5" t="str">
        <f>IFERROR(Table2[[#This Row],[Resultat d''exploitation 2021 (Dhs)]]/Table2[[#This Row],[Charges personnel 2021]], "")</f>
        <v/>
      </c>
      <c r="AO469" s="5" t="str">
        <f>IFERROR(Table2[[#This Row],[Resultat d''exploitation 2020 (Dhs)]]/Table2[[#This Row],[Charges personnel 2020]], "")</f>
        <v/>
      </c>
      <c r="AP469" s="5">
        <v>5.3021018144022658E-2</v>
      </c>
      <c r="BE469" t="s">
        <v>10979</v>
      </c>
      <c r="BH469"/>
      <c r="BK469" t="s">
        <v>264</v>
      </c>
      <c r="BM469" t="s">
        <v>265</v>
      </c>
      <c r="BO469" t="s">
        <v>235</v>
      </c>
      <c r="BQ469" t="s">
        <v>212</v>
      </c>
      <c r="BS469" t="s">
        <v>266</v>
      </c>
      <c r="BU469" t="s">
        <v>214</v>
      </c>
      <c r="BV469" s="5"/>
      <c r="BW469" t="s">
        <v>267</v>
      </c>
    </row>
    <row r="470" spans="1:75" x14ac:dyDescent="0.3">
      <c r="A470" t="s">
        <v>3115</v>
      </c>
      <c r="B470" t="s">
        <v>3115</v>
      </c>
      <c r="C470" t="s">
        <v>3116</v>
      </c>
      <c r="E470" t="s">
        <v>241</v>
      </c>
      <c r="F470" s="4">
        <v>368610932</v>
      </c>
      <c r="G470" s="4">
        <v>389940687</v>
      </c>
      <c r="H470" s="4">
        <v>351563688</v>
      </c>
      <c r="J470" s="5">
        <v>-5.4699999999999999E-2</v>
      </c>
      <c r="K470" s="5">
        <v>0.1091608727235789</v>
      </c>
      <c r="M470" s="4">
        <v>78591315</v>
      </c>
      <c r="N470" s="4">
        <v>26000368</v>
      </c>
      <c r="O470" s="4">
        <v>38952174</v>
      </c>
      <c r="Q470" s="5">
        <v>2.0226999999999999</v>
      </c>
      <c r="R470" s="5">
        <v>-0.33250534360418499</v>
      </c>
      <c r="V470" s="4">
        <v>0</v>
      </c>
      <c r="AA470" s="4">
        <v>221506524</v>
      </c>
      <c r="AC470" s="4">
        <v>208809808</v>
      </c>
      <c r="AH470" s="5">
        <v>0.2132093982497513</v>
      </c>
      <c r="AI470" s="5">
        <v>6.6677750916513109E-2</v>
      </c>
      <c r="AJ470" s="5">
        <v>0.1107969205283795</v>
      </c>
      <c r="AL470" s="5">
        <f>IFERROR(Table2[[#This Row],[Resultat d''exploitation 2023 (Dhs)]]/Table2[[#This Row],[Charges personnel 2023]], "")</f>
        <v>0.35480361291751389</v>
      </c>
      <c r="AM470" s="5" t="str">
        <f>IFERROR(Table2[[#This Row],[Resultat d''exploitation 2022 (Dhs)]]/Table2[[#This Row],[Charges personnel 2022]], "")</f>
        <v/>
      </c>
      <c r="AN470" s="5">
        <f>IFERROR(Table2[[#This Row],[Resultat d''exploitation 2021 (Dhs)]]/Table2[[#This Row],[Charges personnel 2021]], "")</f>
        <v>0.1865437949159936</v>
      </c>
      <c r="AO470" s="5" t="str">
        <f>IFERROR(Table2[[#This Row],[Resultat d''exploitation 2020 (Dhs)]]/Table2[[#This Row],[Charges personnel 2020]], "")</f>
        <v/>
      </c>
      <c r="AP470" s="5">
        <v>0.60092228626578015</v>
      </c>
      <c r="AR470" s="5">
        <v>0.59394589124915542</v>
      </c>
      <c r="AT470">
        <v>535278000009</v>
      </c>
      <c r="AU470">
        <v>96211</v>
      </c>
      <c r="AV470" t="s">
        <v>92</v>
      </c>
      <c r="AW470" t="s">
        <v>3117</v>
      </c>
      <c r="AX470" t="s">
        <v>3118</v>
      </c>
      <c r="AY470" t="s">
        <v>122</v>
      </c>
      <c r="AZ470">
        <v>3000000</v>
      </c>
      <c r="BA470">
        <v>1993</v>
      </c>
      <c r="BB470">
        <v>32</v>
      </c>
      <c r="BC470" t="s">
        <v>3119</v>
      </c>
      <c r="BD470" t="s">
        <v>3120</v>
      </c>
      <c r="BE470" t="s">
        <v>11072</v>
      </c>
      <c r="BH470" t="s">
        <v>127</v>
      </c>
      <c r="BI470" t="s">
        <v>89</v>
      </c>
      <c r="BJ470" s="5">
        <v>2.3957896904087669E-2</v>
      </c>
      <c r="BK470" t="s">
        <v>196</v>
      </c>
      <c r="BL470" s="5">
        <v>0.42043520296680748</v>
      </c>
      <c r="BM470" t="s">
        <v>197</v>
      </c>
      <c r="BO470" t="s">
        <v>389</v>
      </c>
      <c r="BP470" s="5">
        <v>6.0805170607694858E-2</v>
      </c>
      <c r="BQ470" t="s">
        <v>198</v>
      </c>
      <c r="BR470" s="5">
        <v>0.38720078946747649</v>
      </c>
      <c r="BS470" t="s">
        <v>199</v>
      </c>
      <c r="BT470" s="5">
        <v>0.90198560652898085</v>
      </c>
      <c r="BU470" t="s">
        <v>200</v>
      </c>
      <c r="BV470" s="5">
        <v>5.8557762967801352E-3</v>
      </c>
      <c r="BW470" t="s">
        <v>201</v>
      </c>
    </row>
    <row r="471" spans="1:75" x14ac:dyDescent="0.3">
      <c r="A471" t="s">
        <v>3121</v>
      </c>
      <c r="B471" t="s">
        <v>3121</v>
      </c>
      <c r="C471" t="s">
        <v>3122</v>
      </c>
      <c r="E471" t="s">
        <v>411</v>
      </c>
      <c r="F471" s="4">
        <v>368232380</v>
      </c>
      <c r="G471" s="4">
        <v>380169708</v>
      </c>
      <c r="H471" s="4">
        <v>293527097</v>
      </c>
      <c r="J471" s="5">
        <v>-3.1399999999999997E-2</v>
      </c>
      <c r="K471" s="5">
        <v>0.29517755561763348</v>
      </c>
      <c r="M471" s="4">
        <v>130414046</v>
      </c>
      <c r="N471" s="4">
        <v>122454503</v>
      </c>
      <c r="O471" s="4">
        <v>62332777</v>
      </c>
      <c r="Q471" s="5">
        <v>6.5000000000000002E-2</v>
      </c>
      <c r="R471" s="5">
        <v>0.96452827699301757</v>
      </c>
      <c r="V471" s="4">
        <v>0</v>
      </c>
      <c r="AA471" s="4">
        <v>106703507</v>
      </c>
      <c r="AB471" s="4">
        <v>97082619</v>
      </c>
      <c r="AC471" s="4">
        <v>86330477</v>
      </c>
      <c r="AE471" s="5">
        <v>9.9100000000000008E-2</v>
      </c>
      <c r="AF471" s="5">
        <v>0.1245463059355041</v>
      </c>
      <c r="AH471" s="5">
        <v>0.35416235258833018</v>
      </c>
      <c r="AI471" s="5">
        <v>0.32210484008368179</v>
      </c>
      <c r="AJ471" s="5">
        <v>0.2123578287560961</v>
      </c>
      <c r="AL471" s="5">
        <f>IFERROR(Table2[[#This Row],[Resultat d''exploitation 2023 (Dhs)]]/Table2[[#This Row],[Charges personnel 2023]], "")</f>
        <v>1.2222095568049136</v>
      </c>
      <c r="AM471" s="5">
        <f>IFERROR(Table2[[#This Row],[Resultat d''exploitation 2022 (Dhs)]]/Table2[[#This Row],[Charges personnel 2022]], "")</f>
        <v>1.2613432173682912</v>
      </c>
      <c r="AN471" s="5">
        <f>IFERROR(Table2[[#This Row],[Resultat d''exploitation 2021 (Dhs)]]/Table2[[#This Row],[Charges personnel 2021]], "")</f>
        <v>0.72202516615308399</v>
      </c>
      <c r="AO471" s="5" t="str">
        <f>IFERROR(Table2[[#This Row],[Resultat d''exploitation 2020 (Dhs)]]/Table2[[#This Row],[Charges personnel 2020]], "")</f>
        <v/>
      </c>
      <c r="AP471" s="5">
        <v>0.28977220036977741</v>
      </c>
      <c r="AQ471" s="5">
        <v>0.25536652962365952</v>
      </c>
      <c r="AR471" s="5">
        <v>0.2941141648670344</v>
      </c>
      <c r="AT471">
        <v>1540853000075</v>
      </c>
      <c r="AU471">
        <v>17883</v>
      </c>
      <c r="AV471" t="s">
        <v>92</v>
      </c>
      <c r="AW471" t="s">
        <v>3123</v>
      </c>
      <c r="AX471" t="s">
        <v>3124</v>
      </c>
      <c r="AY471" t="s">
        <v>82</v>
      </c>
      <c r="AZ471">
        <v>999130800</v>
      </c>
      <c r="BA471">
        <v>1951</v>
      </c>
      <c r="BB471">
        <v>74</v>
      </c>
      <c r="BC471" t="s">
        <v>3125</v>
      </c>
      <c r="BD471" t="s">
        <v>3126</v>
      </c>
      <c r="BE471" t="s">
        <v>3127</v>
      </c>
      <c r="BF471" t="s">
        <v>3128</v>
      </c>
      <c r="BG471" t="s">
        <v>3129</v>
      </c>
      <c r="BH471" t="s">
        <v>86</v>
      </c>
      <c r="BI471" t="s">
        <v>268</v>
      </c>
      <c r="BJ471" s="5">
        <v>0.12004865215891659</v>
      </c>
      <c r="BK471" t="s">
        <v>196</v>
      </c>
      <c r="BL471" s="5">
        <v>0.44645173437991209</v>
      </c>
      <c r="BM471" t="s">
        <v>197</v>
      </c>
      <c r="BO471" t="s">
        <v>389</v>
      </c>
      <c r="BP471" s="5">
        <v>0.11175035423807381</v>
      </c>
      <c r="BQ471" t="s">
        <v>329</v>
      </c>
      <c r="BR471" s="5">
        <v>0.29141866435163061</v>
      </c>
      <c r="BS471" t="s">
        <v>199</v>
      </c>
      <c r="BT471" s="5">
        <v>0.30105803777433682</v>
      </c>
      <c r="BU471" t="s">
        <v>330</v>
      </c>
      <c r="BV471" s="5">
        <v>-7.4088727349903571E-3</v>
      </c>
      <c r="BW471" t="s">
        <v>201</v>
      </c>
    </row>
    <row r="472" spans="1:75" x14ac:dyDescent="0.3">
      <c r="A472" t="s">
        <v>3130</v>
      </c>
      <c r="B472" t="s">
        <v>3130</v>
      </c>
      <c r="C472" t="s">
        <v>3131</v>
      </c>
      <c r="E472" t="s">
        <v>411</v>
      </c>
      <c r="F472" s="4">
        <v>367852442</v>
      </c>
      <c r="G472" s="4">
        <v>379934354</v>
      </c>
      <c r="H472" s="4">
        <v>249819862</v>
      </c>
      <c r="I472" s="4">
        <v>230652628.56615269</v>
      </c>
      <c r="J472" s="5">
        <v>-3.1800000000000002E-2</v>
      </c>
      <c r="K472" s="5">
        <v>0.5208332554438766</v>
      </c>
      <c r="L472" s="5">
        <v>8.3099999999999993E-2</v>
      </c>
      <c r="M472" s="4">
        <v>7282574</v>
      </c>
      <c r="N472" s="4">
        <v>6953665</v>
      </c>
      <c r="O472" s="4">
        <v>5780591</v>
      </c>
      <c r="P472" s="4">
        <v>6849853.0631591426</v>
      </c>
      <c r="Q472" s="5">
        <v>4.7300000000000002E-2</v>
      </c>
      <c r="R472" s="5">
        <v>0.2029332294915866</v>
      </c>
      <c r="S472" s="5">
        <v>-0.15609999999999999</v>
      </c>
      <c r="T472" s="4">
        <v>38788927</v>
      </c>
      <c r="U472" s="4">
        <v>22703498</v>
      </c>
      <c r="V472" s="4">
        <v>19667807</v>
      </c>
      <c r="W472" s="4">
        <v>12306993.930292221</v>
      </c>
      <c r="X472" s="5">
        <v>0.70849999999999991</v>
      </c>
      <c r="Y472" s="5">
        <v>0.1543482199108421</v>
      </c>
      <c r="Z472" s="5">
        <v>0.59809999999999997</v>
      </c>
      <c r="AA472" s="4">
        <v>13842317</v>
      </c>
      <c r="AB472" s="4">
        <v>11694109</v>
      </c>
      <c r="AC472" s="4">
        <v>10771590</v>
      </c>
      <c r="AD472" s="4">
        <v>10464966.482075199</v>
      </c>
      <c r="AE472" s="5">
        <v>0.1837</v>
      </c>
      <c r="AF472" s="5">
        <v>8.5643716480111112E-2</v>
      </c>
      <c r="AG472" s="5">
        <v>2.93E-2</v>
      </c>
      <c r="AH472" s="5">
        <v>1.9797541537049251E-2</v>
      </c>
      <c r="AI472" s="5">
        <v>1.8302280188119021E-2</v>
      </c>
      <c r="AJ472" s="5">
        <v>2.3139036879301449E-2</v>
      </c>
      <c r="AK472" s="5">
        <v>2.96977021495099E-2</v>
      </c>
      <c r="AL472" s="5">
        <f>IFERROR(Table2[[#This Row],[Resultat d''exploitation 2023 (Dhs)]]/Table2[[#This Row],[Charges personnel 2023]], "")</f>
        <v>0.52610946563353522</v>
      </c>
      <c r="AM472" s="5">
        <f>IFERROR(Table2[[#This Row],[Resultat d''exploitation 2022 (Dhs)]]/Table2[[#This Row],[Charges personnel 2022]], "")</f>
        <v>0.59462974049583428</v>
      </c>
      <c r="AN472" s="5">
        <f>IFERROR(Table2[[#This Row],[Resultat d''exploitation 2021 (Dhs)]]/Table2[[#This Row],[Charges personnel 2021]], "")</f>
        <v>0.5366515992532207</v>
      </c>
      <c r="AO472" s="5">
        <f>IFERROR(Table2[[#This Row],[Resultat d''exploitation 2020 (Dhs)]]/Table2[[#This Row],[Charges personnel 2020]], "")</f>
        <v>0.65455088412292928</v>
      </c>
      <c r="AP472" s="5">
        <v>3.7630080487545063E-2</v>
      </c>
      <c r="AQ472" s="5">
        <v>3.0779288255675871E-2</v>
      </c>
      <c r="AR472" s="5">
        <v>4.3117428349231893E-2</v>
      </c>
      <c r="AS472" s="5">
        <v>4.5371113033180879E-2</v>
      </c>
      <c r="AT472">
        <v>31691000077</v>
      </c>
      <c r="AU472">
        <v>7077</v>
      </c>
      <c r="AV472" t="s">
        <v>79</v>
      </c>
      <c r="AW472" t="s">
        <v>3132</v>
      </c>
      <c r="AX472" t="s">
        <v>3133</v>
      </c>
      <c r="AY472" t="s">
        <v>122</v>
      </c>
      <c r="AZ472">
        <v>25000000</v>
      </c>
      <c r="BA472">
        <v>2013</v>
      </c>
      <c r="BB472">
        <v>12</v>
      </c>
      <c r="BC472" t="s">
        <v>123</v>
      </c>
      <c r="BD472" t="s">
        <v>3134</v>
      </c>
      <c r="BE472" t="s">
        <v>11013</v>
      </c>
      <c r="BH472" t="s">
        <v>138</v>
      </c>
      <c r="BI472" t="s">
        <v>89</v>
      </c>
      <c r="BJ472" s="5">
        <v>0.16834672375476439</v>
      </c>
      <c r="BL472" s="5">
        <v>2.0628951700055739E-2</v>
      </c>
      <c r="BN472" s="5">
        <v>0.46617314282454458</v>
      </c>
      <c r="BP472" s="5">
        <v>9.7716813711471673E-2</v>
      </c>
      <c r="BR472" s="5">
        <v>-0.12643316324796289</v>
      </c>
      <c r="BT472" s="5">
        <v>-7.0225636565386607E-2</v>
      </c>
      <c r="BV472" s="5">
        <v>-6.0452867806490278E-2</v>
      </c>
    </row>
    <row r="473" spans="1:75" x14ac:dyDescent="0.3">
      <c r="A473" t="s">
        <v>3135</v>
      </c>
      <c r="G473" s="4">
        <v>367723146</v>
      </c>
      <c r="N473" s="4">
        <v>6762317</v>
      </c>
      <c r="U473" s="4">
        <v>102315402</v>
      </c>
      <c r="AI473" s="5">
        <v>1.838969636140337E-2</v>
      </c>
      <c r="AL473" s="5" t="str">
        <f>IFERROR(Table2[[#This Row],[Resultat d''exploitation 2023 (Dhs)]]/Table2[[#This Row],[Charges personnel 2023]], "")</f>
        <v/>
      </c>
      <c r="AM473" s="5" t="str">
        <f>IFERROR(Table2[[#This Row],[Resultat d''exploitation 2022 (Dhs)]]/Table2[[#This Row],[Charges personnel 2022]], "")</f>
        <v/>
      </c>
      <c r="AN473" s="5" t="str">
        <f>IFERROR(Table2[[#This Row],[Resultat d''exploitation 2021 (Dhs)]]/Table2[[#This Row],[Charges personnel 2021]], "")</f>
        <v/>
      </c>
      <c r="AO473" s="5" t="str">
        <f>IFERROR(Table2[[#This Row],[Resultat d''exploitation 2020 (Dhs)]]/Table2[[#This Row],[Charges personnel 2020]], "")</f>
        <v/>
      </c>
      <c r="BE473" t="s">
        <v>10979</v>
      </c>
      <c r="BH473"/>
      <c r="BK473" t="s">
        <v>472</v>
      </c>
      <c r="BM473" t="s">
        <v>473</v>
      </c>
      <c r="BO473" t="s">
        <v>474</v>
      </c>
      <c r="BQ473" t="s">
        <v>236</v>
      </c>
      <c r="BS473" t="s">
        <v>476</v>
      </c>
      <c r="BU473" t="s">
        <v>238</v>
      </c>
      <c r="BV473" s="5"/>
      <c r="BW473" t="s">
        <v>478</v>
      </c>
    </row>
    <row r="474" spans="1:75" x14ac:dyDescent="0.3">
      <c r="A474" t="s">
        <v>3136</v>
      </c>
      <c r="B474" t="s">
        <v>3136</v>
      </c>
      <c r="C474" t="s">
        <v>3137</v>
      </c>
      <c r="E474" t="s">
        <v>411</v>
      </c>
      <c r="F474" s="4">
        <v>366950791</v>
      </c>
      <c r="G474" s="4">
        <v>353312912</v>
      </c>
      <c r="H474" s="4">
        <v>303465354</v>
      </c>
      <c r="J474" s="5">
        <v>3.8600000000000002E-2</v>
      </c>
      <c r="K474" s="5">
        <v>0.16426111693791581</v>
      </c>
      <c r="M474" s="4">
        <v>5256321</v>
      </c>
      <c r="N474" s="4">
        <v>6773609</v>
      </c>
      <c r="O474" s="4">
        <v>19914893</v>
      </c>
      <c r="Q474" s="5">
        <v>-0.224</v>
      </c>
      <c r="R474" s="5">
        <v>-0.65987218711142459</v>
      </c>
      <c r="T474" s="4">
        <v>142920748</v>
      </c>
      <c r="U474" s="4">
        <v>149608236</v>
      </c>
      <c r="V474" s="4">
        <v>439609124</v>
      </c>
      <c r="X474" s="5">
        <v>-4.4699999999999997E-2</v>
      </c>
      <c r="Y474" s="5">
        <v>-0.65967895607189442</v>
      </c>
      <c r="AA474" s="4">
        <v>8392169</v>
      </c>
      <c r="AC474" s="4">
        <v>5375730</v>
      </c>
      <c r="AH474" s="5">
        <v>1.432432121395809E-2</v>
      </c>
      <c r="AI474" s="5">
        <v>1.9171699561322569E-2</v>
      </c>
      <c r="AJ474" s="5">
        <v>6.5624931273044099E-2</v>
      </c>
      <c r="AL474" s="5">
        <f>IFERROR(Table2[[#This Row],[Resultat d''exploitation 2023 (Dhs)]]/Table2[[#This Row],[Charges personnel 2023]], "")</f>
        <v>0.62633640957421144</v>
      </c>
      <c r="AM474" s="5" t="str">
        <f>IFERROR(Table2[[#This Row],[Resultat d''exploitation 2022 (Dhs)]]/Table2[[#This Row],[Charges personnel 2022]], "")</f>
        <v/>
      </c>
      <c r="AN474" s="5">
        <f>IFERROR(Table2[[#This Row],[Resultat d''exploitation 2021 (Dhs)]]/Table2[[#This Row],[Charges personnel 2021]], "")</f>
        <v>3.7045932366394889</v>
      </c>
      <c r="AO474" s="5" t="str">
        <f>IFERROR(Table2[[#This Row],[Resultat d''exploitation 2020 (Dhs)]]/Table2[[#This Row],[Charges personnel 2020]], "")</f>
        <v/>
      </c>
      <c r="AP474" s="5">
        <v>2.2870012017496919E-2</v>
      </c>
      <c r="AR474" s="5">
        <v>1.7714476888851041E-2</v>
      </c>
      <c r="AT474">
        <v>1534791000013</v>
      </c>
      <c r="AU474">
        <v>68885</v>
      </c>
      <c r="AV474" t="s">
        <v>92</v>
      </c>
      <c r="AW474" t="s">
        <v>3138</v>
      </c>
      <c r="AX474" t="s">
        <v>3139</v>
      </c>
      <c r="AY474" t="s">
        <v>122</v>
      </c>
      <c r="AZ474">
        <v>16000000</v>
      </c>
      <c r="BA474">
        <v>1992</v>
      </c>
      <c r="BB474">
        <v>33</v>
      </c>
      <c r="BC474" t="s">
        <v>3140</v>
      </c>
      <c r="BD474" t="s">
        <v>3141</v>
      </c>
      <c r="BE474" t="s">
        <v>3142</v>
      </c>
      <c r="BH474" t="s">
        <v>86</v>
      </c>
      <c r="BI474" t="s">
        <v>98</v>
      </c>
      <c r="BJ474" s="5">
        <v>9.9637030123274739E-2</v>
      </c>
      <c r="BK474" t="s">
        <v>196</v>
      </c>
      <c r="BL474" s="5">
        <v>-0.48624986258841341</v>
      </c>
      <c r="BM474" t="s">
        <v>197</v>
      </c>
      <c r="BN474" s="5">
        <v>-0.42981696482277593</v>
      </c>
      <c r="BO474" t="s">
        <v>177</v>
      </c>
      <c r="BP474" s="5">
        <v>0.5611217453257511</v>
      </c>
      <c r="BQ474" t="s">
        <v>198</v>
      </c>
      <c r="BR474" s="5">
        <v>-0.53280025741403714</v>
      </c>
      <c r="BS474" t="s">
        <v>199</v>
      </c>
      <c r="BT474" s="5">
        <v>-0.83092977566887372</v>
      </c>
      <c r="BU474" t="s">
        <v>200</v>
      </c>
      <c r="BV474" s="5">
        <v>0.1362372694588885</v>
      </c>
      <c r="BW474" t="s">
        <v>201</v>
      </c>
    </row>
    <row r="475" spans="1:75" x14ac:dyDescent="0.3">
      <c r="A475" t="s">
        <v>3143</v>
      </c>
      <c r="B475" t="s">
        <v>3143</v>
      </c>
      <c r="C475" t="s">
        <v>3144</v>
      </c>
      <c r="E475" t="s">
        <v>411</v>
      </c>
      <c r="F475" s="4">
        <v>365651413</v>
      </c>
      <c r="G475" s="4">
        <v>346589017</v>
      </c>
      <c r="H475" s="4">
        <v>353942334</v>
      </c>
      <c r="I475" s="4">
        <v>342469602.32220608</v>
      </c>
      <c r="J475" s="5">
        <v>5.5E-2</v>
      </c>
      <c r="K475" s="5">
        <v>-2.07754662091367E-2</v>
      </c>
      <c r="L475" s="5">
        <v>3.3500000000000002E-2</v>
      </c>
      <c r="M475" s="4">
        <v>6352391</v>
      </c>
      <c r="N475" s="4">
        <v>1905050</v>
      </c>
      <c r="O475" s="4">
        <v>5165274</v>
      </c>
      <c r="P475" s="4">
        <v>4326387.4696373232</v>
      </c>
      <c r="Q475" s="5">
        <v>2.3344999999999998</v>
      </c>
      <c r="R475" s="5">
        <v>-0.63118123065688292</v>
      </c>
      <c r="S475" s="5">
        <v>0.19389999999999999</v>
      </c>
      <c r="T475" s="4">
        <v>58874917</v>
      </c>
      <c r="U475" s="4">
        <v>62367496</v>
      </c>
      <c r="V475" s="4">
        <v>59843160</v>
      </c>
      <c r="W475" s="4">
        <v>62258801.498127326</v>
      </c>
      <c r="X475" s="5">
        <v>-5.5999999999999987E-2</v>
      </c>
      <c r="Y475" s="5">
        <v>4.2182531804804399E-2</v>
      </c>
      <c r="Z475" s="5">
        <v>-3.8800000000000001E-2</v>
      </c>
      <c r="AA475" s="4">
        <v>11187284</v>
      </c>
      <c r="AB475" s="4">
        <v>11213074</v>
      </c>
      <c r="AC475" s="4">
        <v>11126025</v>
      </c>
      <c r="AD475" s="4">
        <v>10790442.246144891</v>
      </c>
      <c r="AE475" s="5">
        <v>-2.3E-3</v>
      </c>
      <c r="AF475" s="5">
        <v>7.8239083590051252E-3</v>
      </c>
      <c r="AG475" s="5">
        <v>3.1099999999999999E-2</v>
      </c>
      <c r="AH475" s="5">
        <v>1.7372805831328761E-2</v>
      </c>
      <c r="AI475" s="5">
        <v>5.4965677114921386E-3</v>
      </c>
      <c r="AJ475" s="5">
        <v>1.4593546755557079E-2</v>
      </c>
      <c r="AK475" s="5">
        <v>1.263290943284047E-2</v>
      </c>
      <c r="AL475" s="5">
        <f>IFERROR(Table2[[#This Row],[Resultat d''exploitation 2023 (Dhs)]]/Table2[[#This Row],[Charges personnel 2023]], "")</f>
        <v>0.56782244913063795</v>
      </c>
      <c r="AM475" s="5">
        <f>IFERROR(Table2[[#This Row],[Resultat d''exploitation 2022 (Dhs)]]/Table2[[#This Row],[Charges personnel 2022]], "")</f>
        <v>0.16989542742694821</v>
      </c>
      <c r="AN475" s="5">
        <f>IFERROR(Table2[[#This Row],[Resultat d''exploitation 2021 (Dhs)]]/Table2[[#This Row],[Charges personnel 2021]], "")</f>
        <v>0.46425151839942835</v>
      </c>
      <c r="AO475" s="5">
        <f>IFERROR(Table2[[#This Row],[Resultat d''exploitation 2020 (Dhs)]]/Table2[[#This Row],[Charges personnel 2020]], "")</f>
        <v>0.40094626067648104</v>
      </c>
      <c r="AP475" s="5">
        <v>3.059548958997186E-2</v>
      </c>
      <c r="AQ475" s="5">
        <v>3.2352652421181599E-2</v>
      </c>
      <c r="AR475" s="5">
        <v>3.1434569790682342E-2</v>
      </c>
      <c r="AS475" s="5">
        <v>3.1507737250189308E-2</v>
      </c>
      <c r="AT475">
        <v>75651000049</v>
      </c>
      <c r="AU475">
        <v>9323</v>
      </c>
      <c r="AV475" t="s">
        <v>171</v>
      </c>
      <c r="AW475" t="s">
        <v>3145</v>
      </c>
      <c r="AX475" t="s">
        <v>3146</v>
      </c>
      <c r="AY475" t="s">
        <v>82</v>
      </c>
      <c r="AZ475">
        <v>10020000</v>
      </c>
      <c r="BA475">
        <v>1995</v>
      </c>
      <c r="BB475">
        <v>30</v>
      </c>
      <c r="BC475" t="s">
        <v>3147</v>
      </c>
      <c r="BD475" t="s">
        <v>3148</v>
      </c>
      <c r="BE475" t="s">
        <v>10979</v>
      </c>
      <c r="BH475" t="s">
        <v>127</v>
      </c>
      <c r="BI475" t="s">
        <v>611</v>
      </c>
      <c r="BJ475" s="5">
        <v>2.2072591591596909E-2</v>
      </c>
      <c r="BL475" s="5">
        <v>0.13659027705646401</v>
      </c>
      <c r="BN475" s="5">
        <v>-1.8455823821514561E-2</v>
      </c>
      <c r="BP475" s="5">
        <v>1.2111764184384871E-2</v>
      </c>
      <c r="BR475" s="5">
        <v>0.11204457140029291</v>
      </c>
      <c r="BT475" s="5">
        <v>0.1229889003141769</v>
      </c>
      <c r="BV475" s="5">
        <v>-9.7457142370883654E-3</v>
      </c>
    </row>
    <row r="476" spans="1:75" x14ac:dyDescent="0.3">
      <c r="A476" t="s">
        <v>3149</v>
      </c>
      <c r="F476" s="4">
        <v>365511855</v>
      </c>
      <c r="M476" s="4">
        <v>2670950</v>
      </c>
      <c r="AA476" s="4">
        <v>12765596</v>
      </c>
      <c r="AH476" s="5">
        <v>7.307423722275711E-3</v>
      </c>
      <c r="AL476" s="5">
        <f>IFERROR(Table2[[#This Row],[Resultat d''exploitation 2023 (Dhs)]]/Table2[[#This Row],[Charges personnel 2023]], "")</f>
        <v>0.20923034067504565</v>
      </c>
      <c r="AM476" s="5" t="str">
        <f>IFERROR(Table2[[#This Row],[Resultat d''exploitation 2022 (Dhs)]]/Table2[[#This Row],[Charges personnel 2022]], "")</f>
        <v/>
      </c>
      <c r="AN476" s="5" t="str">
        <f>IFERROR(Table2[[#This Row],[Resultat d''exploitation 2021 (Dhs)]]/Table2[[#This Row],[Charges personnel 2021]], "")</f>
        <v/>
      </c>
      <c r="AO476" s="5" t="str">
        <f>IFERROR(Table2[[#This Row],[Resultat d''exploitation 2020 (Dhs)]]/Table2[[#This Row],[Charges personnel 2020]], "")</f>
        <v/>
      </c>
      <c r="AP476" s="5">
        <v>3.4925258443395772E-2</v>
      </c>
      <c r="BE476" t="s">
        <v>10979</v>
      </c>
      <c r="BH476"/>
      <c r="BK476" t="s">
        <v>264</v>
      </c>
      <c r="BM476" t="s">
        <v>265</v>
      </c>
      <c r="BO476" t="s">
        <v>235</v>
      </c>
      <c r="BQ476" t="s">
        <v>212</v>
      </c>
      <c r="BS476" t="s">
        <v>266</v>
      </c>
      <c r="BU476" t="s">
        <v>214</v>
      </c>
      <c r="BV476" s="5"/>
      <c r="BW476" t="s">
        <v>267</v>
      </c>
    </row>
    <row r="477" spans="1:75" x14ac:dyDescent="0.3">
      <c r="A477" t="s">
        <v>3150</v>
      </c>
      <c r="B477" t="s">
        <v>3150</v>
      </c>
      <c r="F477" s="4">
        <v>365424407</v>
      </c>
      <c r="G477" s="4">
        <v>306667008</v>
      </c>
      <c r="H477" s="4">
        <v>268582295</v>
      </c>
      <c r="I477" s="4">
        <v>175543983.66013071</v>
      </c>
      <c r="J477" s="5">
        <v>0.19159999999999999</v>
      </c>
      <c r="K477" s="5">
        <v>0.14179904524235301</v>
      </c>
      <c r="L477" s="5">
        <v>0.53</v>
      </c>
      <c r="M477" s="4">
        <v>7307608</v>
      </c>
      <c r="N477" s="4">
        <v>7728011</v>
      </c>
      <c r="O477" s="4">
        <v>6528920</v>
      </c>
      <c r="P477" s="4">
        <v>13392656.41025641</v>
      </c>
      <c r="Q477" s="5">
        <v>-5.4399999999999997E-2</v>
      </c>
      <c r="R477" s="5">
        <v>0.1836583998578632</v>
      </c>
      <c r="S477" s="5">
        <v>-0.51249999999999996</v>
      </c>
      <c r="V477" s="4">
        <v>19935065</v>
      </c>
      <c r="W477" s="4">
        <v>24915716.785401821</v>
      </c>
      <c r="Z477" s="5">
        <v>-0.19989999999999999</v>
      </c>
      <c r="AA477" s="4">
        <v>16176249</v>
      </c>
      <c r="AC477" s="4">
        <v>31327225</v>
      </c>
      <c r="AD477" s="4">
        <v>23056763.81835578</v>
      </c>
      <c r="AG477" s="5">
        <v>0.35870000000000002</v>
      </c>
      <c r="AH477" s="5">
        <v>1.9997591458087799E-2</v>
      </c>
      <c r="AI477" s="5">
        <v>2.5200007820860858E-2</v>
      </c>
      <c r="AJ477" s="5">
        <v>2.4308824972993841E-2</v>
      </c>
      <c r="AK477" s="5">
        <v>7.6292312222934533E-2</v>
      </c>
      <c r="AL477" s="5">
        <f>IFERROR(Table2[[#This Row],[Resultat d''exploitation 2023 (Dhs)]]/Table2[[#This Row],[Charges personnel 2023]], "")</f>
        <v>0.45174922814306334</v>
      </c>
      <c r="AM477" s="5" t="str">
        <f>IFERROR(Table2[[#This Row],[Resultat d''exploitation 2022 (Dhs)]]/Table2[[#This Row],[Charges personnel 2022]], "")</f>
        <v/>
      </c>
      <c r="AN477" s="5">
        <f>IFERROR(Table2[[#This Row],[Resultat d''exploitation 2021 (Dhs)]]/Table2[[#This Row],[Charges personnel 2021]], "")</f>
        <v>0.20841041617953712</v>
      </c>
      <c r="AO477" s="5">
        <f>IFERROR(Table2[[#This Row],[Resultat d''exploitation 2020 (Dhs)]]/Table2[[#This Row],[Charges personnel 2020]], "")</f>
        <v>0.58085586146284529</v>
      </c>
      <c r="AP477" s="5">
        <v>4.4267018540991979E-2</v>
      </c>
      <c r="AR477" s="5">
        <v>0.11663920363775281</v>
      </c>
      <c r="AS477" s="5">
        <v>0.13134465412950749</v>
      </c>
      <c r="BE477" t="s">
        <v>10979</v>
      </c>
      <c r="BH477"/>
      <c r="BJ477" s="5">
        <v>0.27684211943840648</v>
      </c>
      <c r="BL477" s="5">
        <v>-0.182848017888359</v>
      </c>
      <c r="BN477" s="5">
        <v>-0.19989999999999991</v>
      </c>
      <c r="BO477" t="s">
        <v>295</v>
      </c>
      <c r="BP477" s="5">
        <v>-0.16239408373988981</v>
      </c>
      <c r="BQ477" t="s">
        <v>128</v>
      </c>
      <c r="BR477" s="5">
        <v>-0.36002112581385631</v>
      </c>
      <c r="BT477" s="5">
        <v>-0.11810978993361861</v>
      </c>
      <c r="BU477" t="s">
        <v>129</v>
      </c>
      <c r="BV477" s="5">
        <v>-0.30408538528908219</v>
      </c>
    </row>
    <row r="478" spans="1:75" x14ac:dyDescent="0.3">
      <c r="A478" t="s">
        <v>3151</v>
      </c>
      <c r="C478" t="s">
        <v>3152</v>
      </c>
      <c r="E478" t="s">
        <v>241</v>
      </c>
      <c r="F478" s="4">
        <v>364226815</v>
      </c>
      <c r="M478" s="4">
        <v>-113954696</v>
      </c>
      <c r="AA478" s="4">
        <v>31268918</v>
      </c>
      <c r="AH478" s="5">
        <v>-0.31286739829960081</v>
      </c>
      <c r="AL478" s="5">
        <f>IFERROR(Table2[[#This Row],[Resultat d''exploitation 2023 (Dhs)]]/Table2[[#This Row],[Charges personnel 2023]], "")</f>
        <v>-3.6443440735621233</v>
      </c>
      <c r="AM478" s="5" t="str">
        <f>IFERROR(Table2[[#This Row],[Resultat d''exploitation 2022 (Dhs)]]/Table2[[#This Row],[Charges personnel 2022]], "")</f>
        <v/>
      </c>
      <c r="AN478" s="5" t="str">
        <f>IFERROR(Table2[[#This Row],[Resultat d''exploitation 2021 (Dhs)]]/Table2[[#This Row],[Charges personnel 2021]], "")</f>
        <v/>
      </c>
      <c r="AO478" s="5" t="str">
        <f>IFERROR(Table2[[#This Row],[Resultat d''exploitation 2020 (Dhs)]]/Table2[[#This Row],[Charges personnel 2020]], "")</f>
        <v/>
      </c>
      <c r="AP478" s="5">
        <v>8.5850126108919247E-2</v>
      </c>
      <c r="AT478">
        <v>1524251000092</v>
      </c>
      <c r="AU478">
        <v>102491</v>
      </c>
      <c r="AV478" t="s">
        <v>92</v>
      </c>
      <c r="AW478" t="s">
        <v>3153</v>
      </c>
      <c r="AX478" t="s">
        <v>3154</v>
      </c>
      <c r="AY478" t="s">
        <v>82</v>
      </c>
      <c r="AZ478">
        <v>30000000</v>
      </c>
      <c r="BA478">
        <v>2000</v>
      </c>
      <c r="BB478">
        <v>25</v>
      </c>
      <c r="BC478" t="s">
        <v>3155</v>
      </c>
      <c r="BD478" t="s">
        <v>3156</v>
      </c>
      <c r="BE478" t="s">
        <v>11044</v>
      </c>
      <c r="BG478" t="s">
        <v>3157</v>
      </c>
      <c r="BH478" t="s">
        <v>138</v>
      </c>
      <c r="BI478" t="s">
        <v>195</v>
      </c>
      <c r="BK478" t="s">
        <v>264</v>
      </c>
      <c r="BM478" t="s">
        <v>265</v>
      </c>
      <c r="BO478" t="s">
        <v>235</v>
      </c>
      <c r="BQ478" t="s">
        <v>212</v>
      </c>
      <c r="BS478" t="s">
        <v>266</v>
      </c>
      <c r="BU478" t="s">
        <v>214</v>
      </c>
      <c r="BV478" s="5"/>
      <c r="BW478" t="s">
        <v>267</v>
      </c>
    </row>
    <row r="479" spans="1:75" x14ac:dyDescent="0.3">
      <c r="A479" t="s">
        <v>3158</v>
      </c>
      <c r="B479" t="s">
        <v>3158</v>
      </c>
      <c r="C479" t="s">
        <v>3159</v>
      </c>
      <c r="E479" t="s">
        <v>411</v>
      </c>
      <c r="F479" s="4">
        <v>363762649</v>
      </c>
      <c r="G479" s="4">
        <v>371337943</v>
      </c>
      <c r="H479" s="4">
        <v>355085667</v>
      </c>
      <c r="I479" s="4">
        <v>363966448.33948338</v>
      </c>
      <c r="J479" s="5">
        <v>-2.0400000000000001E-2</v>
      </c>
      <c r="K479" s="5">
        <v>4.5770014141404303E-2</v>
      </c>
      <c r="L479" s="5">
        <v>-2.4400000000000002E-2</v>
      </c>
      <c r="M479" s="4">
        <v>4384705</v>
      </c>
      <c r="N479" s="4">
        <v>5796807</v>
      </c>
      <c r="O479" s="4">
        <v>4381554</v>
      </c>
      <c r="P479" s="4">
        <v>7617444.3671766352</v>
      </c>
      <c r="Q479" s="5">
        <v>-0.24360000000000001</v>
      </c>
      <c r="R479" s="5">
        <v>0.3230025237621173</v>
      </c>
      <c r="S479" s="5">
        <v>-0.42480000000000001</v>
      </c>
      <c r="T479" s="4">
        <v>78906291</v>
      </c>
      <c r="U479" s="4">
        <v>73332984</v>
      </c>
      <c r="V479" s="4">
        <v>72723494</v>
      </c>
      <c r="W479" s="4">
        <v>72189293.230097279</v>
      </c>
      <c r="X479" s="5">
        <v>7.5999999999999998E-2</v>
      </c>
      <c r="Y479" s="5">
        <v>8.3809229518042004E-3</v>
      </c>
      <c r="Z479" s="5">
        <v>7.4000000000000003E-3</v>
      </c>
      <c r="AA479" s="4">
        <v>8898870</v>
      </c>
      <c r="AC479" s="4">
        <v>8578764</v>
      </c>
      <c r="AD479" s="4">
        <v>8376881.163948833</v>
      </c>
      <c r="AG479" s="5">
        <v>2.41E-2</v>
      </c>
      <c r="AH479" s="5">
        <v>1.205375266551899E-2</v>
      </c>
      <c r="AI479" s="5">
        <v>1.5610597056600809E-2</v>
      </c>
      <c r="AJ479" s="5">
        <v>1.2339427938666979E-2</v>
      </c>
      <c r="AK479" s="5">
        <v>2.0928974090687599E-2</v>
      </c>
      <c r="AL479" s="5">
        <f>IFERROR(Table2[[#This Row],[Resultat d''exploitation 2023 (Dhs)]]/Table2[[#This Row],[Charges personnel 2023]], "")</f>
        <v>0.49272604274475301</v>
      </c>
      <c r="AM479" s="5" t="str">
        <f>IFERROR(Table2[[#This Row],[Resultat d''exploitation 2022 (Dhs)]]/Table2[[#This Row],[Charges personnel 2022]], "")</f>
        <v/>
      </c>
      <c r="AN479" s="5">
        <f>IFERROR(Table2[[#This Row],[Resultat d''exploitation 2021 (Dhs)]]/Table2[[#This Row],[Charges personnel 2021]], "")</f>
        <v>0.51074420510926744</v>
      </c>
      <c r="AO479" s="5">
        <f>IFERROR(Table2[[#This Row],[Resultat d''exploitation 2020 (Dhs)]]/Table2[[#This Row],[Charges personnel 2020]], "")</f>
        <v>0.90934134292837432</v>
      </c>
      <c r="AP479" s="5">
        <v>2.4463396735380599E-2</v>
      </c>
      <c r="AR479" s="5">
        <v>2.415970228389985E-2</v>
      </c>
      <c r="AS479" s="5">
        <v>2.3015531245164231E-2</v>
      </c>
      <c r="AT479">
        <v>1535520000021</v>
      </c>
      <c r="AU479">
        <v>48181</v>
      </c>
      <c r="AV479" t="s">
        <v>92</v>
      </c>
      <c r="AW479" t="s">
        <v>3160</v>
      </c>
      <c r="AX479" t="s">
        <v>3161</v>
      </c>
      <c r="AY479" t="s">
        <v>82</v>
      </c>
      <c r="AZ479">
        <v>520200</v>
      </c>
      <c r="BA479">
        <v>1986</v>
      </c>
      <c r="BB479">
        <v>39</v>
      </c>
      <c r="BC479" t="s">
        <v>3162</v>
      </c>
      <c r="BD479" t="s">
        <v>3163</v>
      </c>
      <c r="BE479" t="s">
        <v>3164</v>
      </c>
      <c r="BH479" t="s">
        <v>127</v>
      </c>
      <c r="BI479" t="s">
        <v>611</v>
      </c>
      <c r="BJ479" s="5">
        <v>-1.866814837024888E-4</v>
      </c>
      <c r="BL479" s="5">
        <v>-0.16815253746297229</v>
      </c>
      <c r="BN479" s="5">
        <v>3.0100536373457221E-2</v>
      </c>
      <c r="BP479" s="5">
        <v>3.0685707992534891E-2</v>
      </c>
      <c r="BQ479" t="s">
        <v>128</v>
      </c>
      <c r="BR479" s="5">
        <v>-0.16799721794917449</v>
      </c>
      <c r="BT479" s="5">
        <v>-0.26389580910189769</v>
      </c>
      <c r="BU479" t="s">
        <v>129</v>
      </c>
      <c r="BV479" s="5">
        <v>2.054443361720026E-2</v>
      </c>
    </row>
    <row r="480" spans="1:75" x14ac:dyDescent="0.3">
      <c r="A480" t="s">
        <v>3165</v>
      </c>
      <c r="C480" t="s">
        <v>3166</v>
      </c>
      <c r="E480" t="s">
        <v>411</v>
      </c>
      <c r="F480" s="4">
        <v>363001766</v>
      </c>
      <c r="M480" s="4">
        <v>12268901</v>
      </c>
      <c r="AA480" s="4">
        <v>13098103</v>
      </c>
      <c r="AH480" s="5">
        <v>3.3798460914374717E-2</v>
      </c>
      <c r="AL480" s="5">
        <f>IFERROR(Table2[[#This Row],[Resultat d''exploitation 2023 (Dhs)]]/Table2[[#This Row],[Charges personnel 2023]], "")</f>
        <v>0.93669296996671958</v>
      </c>
      <c r="AM480" s="5" t="str">
        <f>IFERROR(Table2[[#This Row],[Resultat d''exploitation 2022 (Dhs)]]/Table2[[#This Row],[Charges personnel 2022]], "")</f>
        <v/>
      </c>
      <c r="AN480" s="5" t="str">
        <f>IFERROR(Table2[[#This Row],[Resultat d''exploitation 2021 (Dhs)]]/Table2[[#This Row],[Charges personnel 2021]], "")</f>
        <v/>
      </c>
      <c r="AO480" s="5" t="str">
        <f>IFERROR(Table2[[#This Row],[Resultat d''exploitation 2020 (Dhs)]]/Table2[[#This Row],[Charges personnel 2020]], "")</f>
        <v/>
      </c>
      <c r="AP480" s="5">
        <v>3.6082752831566117E-2</v>
      </c>
      <c r="AT480">
        <v>1536004000048</v>
      </c>
      <c r="AU480">
        <v>48175</v>
      </c>
      <c r="AV480" t="s">
        <v>494</v>
      </c>
      <c r="AW480" t="s">
        <v>3167</v>
      </c>
      <c r="AX480" t="s">
        <v>3168</v>
      </c>
      <c r="AY480" t="s">
        <v>122</v>
      </c>
      <c r="AZ480">
        <v>4000000</v>
      </c>
      <c r="BA480">
        <v>2003</v>
      </c>
      <c r="BB480">
        <v>22</v>
      </c>
      <c r="BC480" t="s">
        <v>3169</v>
      </c>
      <c r="BD480" t="s">
        <v>3170</v>
      </c>
      <c r="BE480" t="s">
        <v>3171</v>
      </c>
      <c r="BG480" t="s">
        <v>3172</v>
      </c>
      <c r="BH480" t="s">
        <v>127</v>
      </c>
      <c r="BI480" t="s">
        <v>224</v>
      </c>
      <c r="BK480" t="s">
        <v>264</v>
      </c>
      <c r="BM480" t="s">
        <v>265</v>
      </c>
      <c r="BO480" t="s">
        <v>235</v>
      </c>
      <c r="BQ480" t="s">
        <v>212</v>
      </c>
      <c r="BS480" t="s">
        <v>266</v>
      </c>
      <c r="BU480" t="s">
        <v>214</v>
      </c>
      <c r="BV480" s="5"/>
      <c r="BW480" t="s">
        <v>267</v>
      </c>
    </row>
    <row r="481" spans="1:75" x14ac:dyDescent="0.3">
      <c r="A481" t="s">
        <v>3173</v>
      </c>
      <c r="C481" t="s">
        <v>3174</v>
      </c>
      <c r="E481" t="s">
        <v>411</v>
      </c>
      <c r="F481" s="4">
        <v>362091433</v>
      </c>
      <c r="G481" s="4">
        <v>392979632</v>
      </c>
      <c r="J481" s="5">
        <v>-7.8600000000000003E-2</v>
      </c>
      <c r="M481" s="4">
        <v>6865176</v>
      </c>
      <c r="N481" s="4">
        <v>9287305</v>
      </c>
      <c r="Q481" s="5">
        <v>-0.26079999999999998</v>
      </c>
      <c r="T481" s="4">
        <v>44702992</v>
      </c>
      <c r="U481" s="4">
        <v>45924585</v>
      </c>
      <c r="X481" s="5">
        <v>-2.6599999999999999E-2</v>
      </c>
      <c r="AA481" s="4">
        <v>8944809</v>
      </c>
      <c r="AB481" s="4">
        <v>8492982</v>
      </c>
      <c r="AE481" s="5">
        <v>5.3199999999999997E-2</v>
      </c>
      <c r="AH481" s="5">
        <v>1.8959785773224849E-2</v>
      </c>
      <c r="AI481" s="5">
        <v>2.363304416754098E-2</v>
      </c>
      <c r="AL481" s="5">
        <f>IFERROR(Table2[[#This Row],[Resultat d''exploitation 2023 (Dhs)]]/Table2[[#This Row],[Charges personnel 2023]], "")</f>
        <v>0.76750392322519123</v>
      </c>
      <c r="AM481" s="5">
        <f>IFERROR(Table2[[#This Row],[Resultat d''exploitation 2022 (Dhs)]]/Table2[[#This Row],[Charges personnel 2022]], "")</f>
        <v>1.0935269849859566</v>
      </c>
      <c r="AN481" s="5" t="str">
        <f>IFERROR(Table2[[#This Row],[Resultat d''exploitation 2021 (Dhs)]]/Table2[[#This Row],[Charges personnel 2021]], "")</f>
        <v/>
      </c>
      <c r="AO481" s="5" t="str">
        <f>IFERROR(Table2[[#This Row],[Resultat d''exploitation 2020 (Dhs)]]/Table2[[#This Row],[Charges personnel 2020]], "")</f>
        <v/>
      </c>
      <c r="AP481" s="5">
        <v>2.4703177663968651E-2</v>
      </c>
      <c r="AQ481" s="5">
        <v>2.16117612935217E-2</v>
      </c>
      <c r="AT481">
        <v>144740000053</v>
      </c>
      <c r="AU481">
        <v>22053</v>
      </c>
      <c r="AV481" t="s">
        <v>171</v>
      </c>
      <c r="AW481" t="s">
        <v>3175</v>
      </c>
      <c r="AX481" t="s">
        <v>3176</v>
      </c>
      <c r="AY481" t="s">
        <v>122</v>
      </c>
      <c r="AZ481">
        <v>2000000</v>
      </c>
      <c r="BA481">
        <v>2011</v>
      </c>
      <c r="BB481">
        <v>14</v>
      </c>
      <c r="BC481" t="s">
        <v>3177</v>
      </c>
      <c r="BD481" t="s">
        <v>3178</v>
      </c>
      <c r="BE481" t="s">
        <v>10979</v>
      </c>
      <c r="BH481" t="s">
        <v>138</v>
      </c>
      <c r="BI481" t="s">
        <v>89</v>
      </c>
      <c r="BJ481" s="5">
        <v>-7.8599999808641519E-2</v>
      </c>
      <c r="BK481" t="s">
        <v>209</v>
      </c>
      <c r="BL481" s="5">
        <v>-0.26079998449496378</v>
      </c>
      <c r="BM481" t="s">
        <v>210</v>
      </c>
      <c r="BN481" s="5">
        <v>-2.659997907438905E-2</v>
      </c>
      <c r="BO481" t="s">
        <v>211</v>
      </c>
      <c r="BP481" s="5">
        <v>5.3200042105352452E-2</v>
      </c>
      <c r="BQ481" t="s">
        <v>405</v>
      </c>
      <c r="BR481" s="5">
        <v>-0.19774254899987259</v>
      </c>
      <c r="BS481" t="s">
        <v>213</v>
      </c>
      <c r="BT481" s="5">
        <v>-0.29813901827484601</v>
      </c>
      <c r="BU481" t="s">
        <v>406</v>
      </c>
      <c r="BV481" s="5">
        <v>0.1430432405975921</v>
      </c>
      <c r="BW481" t="s">
        <v>407</v>
      </c>
    </row>
    <row r="482" spans="1:75" x14ac:dyDescent="0.3">
      <c r="A482" t="s">
        <v>3179</v>
      </c>
      <c r="B482" t="s">
        <v>3179</v>
      </c>
      <c r="C482" t="s">
        <v>3180</v>
      </c>
      <c r="E482" t="s">
        <v>411</v>
      </c>
      <c r="F482" s="4">
        <v>361888325</v>
      </c>
      <c r="G482" s="4">
        <v>308462602</v>
      </c>
      <c r="H482" s="4">
        <v>218448493</v>
      </c>
      <c r="I482" s="4">
        <v>187477251.11568829</v>
      </c>
      <c r="J482" s="5">
        <v>0.17319999999999999</v>
      </c>
      <c r="K482" s="5">
        <v>0.4120610207185087</v>
      </c>
      <c r="L482" s="5">
        <v>0.16520000000000001</v>
      </c>
      <c r="M482" s="4">
        <v>52976133</v>
      </c>
      <c r="N482" s="4">
        <v>28265997</v>
      </c>
      <c r="O482" s="4">
        <v>15665782</v>
      </c>
      <c r="P482" s="4">
        <v>29463573.443671241</v>
      </c>
      <c r="Q482" s="5">
        <v>0.87419999999999998</v>
      </c>
      <c r="R482" s="5">
        <v>0.80431446065060785</v>
      </c>
      <c r="S482" s="5">
        <v>-0.46829999999999999</v>
      </c>
      <c r="V482" s="4">
        <v>29483923</v>
      </c>
      <c r="W482" s="4">
        <v>17466779.02843602</v>
      </c>
      <c r="Z482" s="5">
        <v>0.68799999999999994</v>
      </c>
      <c r="AA482" s="4">
        <v>35960393</v>
      </c>
      <c r="AB482" s="4">
        <v>30732751</v>
      </c>
      <c r="AC482" s="4">
        <v>29351822</v>
      </c>
      <c r="AD482" s="4">
        <v>28883902.775044281</v>
      </c>
      <c r="AE482" s="5">
        <v>0.1701</v>
      </c>
      <c r="AF482" s="5">
        <v>4.7047471192759337E-2</v>
      </c>
      <c r="AG482" s="5">
        <v>1.6199999999999999E-2</v>
      </c>
      <c r="AH482" s="5">
        <v>0.14638806875021459</v>
      </c>
      <c r="AI482" s="5">
        <v>9.1635085798828869E-2</v>
      </c>
      <c r="AJ482" s="5">
        <v>7.1713847895485364E-2</v>
      </c>
      <c r="AK482" s="5">
        <v>0.1571581259503847</v>
      </c>
      <c r="AL482" s="5">
        <f>IFERROR(Table2[[#This Row],[Resultat d''exploitation 2023 (Dhs)]]/Table2[[#This Row],[Charges personnel 2023]], "")</f>
        <v>1.473180034489612</v>
      </c>
      <c r="AM482" s="5">
        <f>IFERROR(Table2[[#This Row],[Resultat d''exploitation 2022 (Dhs)]]/Table2[[#This Row],[Charges personnel 2022]], "")</f>
        <v>0.91973533381375461</v>
      </c>
      <c r="AN482" s="5">
        <f>IFERROR(Table2[[#This Row],[Resultat d''exploitation 2021 (Dhs)]]/Table2[[#This Row],[Charges personnel 2021]], "")</f>
        <v>0.53372434597075435</v>
      </c>
      <c r="AO482" s="5">
        <f>IFERROR(Table2[[#This Row],[Resultat d''exploitation 2020 (Dhs)]]/Table2[[#This Row],[Charges personnel 2020]], "")</f>
        <v>1.0200689869766422</v>
      </c>
      <c r="AP482" s="5">
        <v>9.9368756922456669E-2</v>
      </c>
      <c r="AQ482" s="5">
        <v>9.9632016331107784E-2</v>
      </c>
      <c r="AR482" s="5">
        <v>0.134364955312372</v>
      </c>
      <c r="AS482" s="5">
        <v>0.15406617391259181</v>
      </c>
      <c r="AT482">
        <v>84009000005</v>
      </c>
      <c r="AU482">
        <v>44577</v>
      </c>
      <c r="AV482" t="s">
        <v>92</v>
      </c>
      <c r="AW482" t="s">
        <v>3181</v>
      </c>
      <c r="AX482" t="s">
        <v>3182</v>
      </c>
      <c r="AY482" t="s">
        <v>82</v>
      </c>
      <c r="AZ482">
        <v>1500000</v>
      </c>
      <c r="BA482">
        <v>1992</v>
      </c>
      <c r="BB482">
        <v>33</v>
      </c>
      <c r="BC482" t="s">
        <v>3183</v>
      </c>
      <c r="BD482" t="s">
        <v>3184</v>
      </c>
      <c r="BE482" t="s">
        <v>3185</v>
      </c>
      <c r="BG482" t="s">
        <v>3186</v>
      </c>
      <c r="BH482" t="s">
        <v>86</v>
      </c>
      <c r="BI482" t="s">
        <v>89</v>
      </c>
      <c r="BJ482" s="5">
        <v>0.24511270637716609</v>
      </c>
      <c r="BL482" s="5">
        <v>0.2159945032491242</v>
      </c>
      <c r="BN482" s="5">
        <v>0.68799999999999994</v>
      </c>
      <c r="BO482" t="s">
        <v>295</v>
      </c>
      <c r="BP482" s="5">
        <v>7.5778478208039957E-2</v>
      </c>
      <c r="BR482" s="5">
        <v>-2.3385997893126901E-2</v>
      </c>
      <c r="BT482" s="5">
        <v>0.13033912453300481</v>
      </c>
      <c r="BV482" s="5">
        <v>-0.13599911662762509</v>
      </c>
    </row>
    <row r="483" spans="1:75" x14ac:dyDescent="0.3">
      <c r="A483" t="s">
        <v>3187</v>
      </c>
      <c r="B483" t="s">
        <v>3187</v>
      </c>
      <c r="C483" t="s">
        <v>3188</v>
      </c>
      <c r="E483" t="s">
        <v>411</v>
      </c>
      <c r="F483" s="4">
        <v>361860791</v>
      </c>
      <c r="G483" s="4">
        <v>319834533</v>
      </c>
      <c r="H483" s="4">
        <v>216601192</v>
      </c>
      <c r="I483" s="4">
        <v>205640550.65033701</v>
      </c>
      <c r="J483" s="5">
        <v>0.13139999999999999</v>
      </c>
      <c r="K483" s="5">
        <v>0.47660559965893451</v>
      </c>
      <c r="L483" s="5">
        <v>5.33E-2</v>
      </c>
      <c r="M483" s="4">
        <v>17262101</v>
      </c>
      <c r="N483" s="4">
        <v>14617750</v>
      </c>
      <c r="O483" s="4">
        <v>10557672</v>
      </c>
      <c r="P483" s="4">
        <v>10514562.29459217</v>
      </c>
      <c r="Q483" s="5">
        <v>0.18090000000000001</v>
      </c>
      <c r="R483" s="5">
        <v>0.38456186174376322</v>
      </c>
      <c r="S483" s="5">
        <v>4.1000000000000003E-3</v>
      </c>
      <c r="T483" s="4">
        <v>70481480</v>
      </c>
      <c r="U483" s="4">
        <v>116402113</v>
      </c>
      <c r="V483" s="4">
        <v>101610577</v>
      </c>
      <c r="W483" s="4">
        <v>79080533.11541754</v>
      </c>
      <c r="X483" s="5">
        <v>-0.39450000000000002</v>
      </c>
      <c r="Y483" s="5">
        <v>0.14557082969817209</v>
      </c>
      <c r="Z483" s="5">
        <v>0.28489999999999999</v>
      </c>
      <c r="AC483" s="4">
        <v>8460791</v>
      </c>
      <c r="AD483" s="4">
        <v>10507688.772975661</v>
      </c>
      <c r="AG483" s="5">
        <v>-0.1948</v>
      </c>
      <c r="AH483" s="5">
        <v>4.7703706589200492E-2</v>
      </c>
      <c r="AI483" s="5">
        <v>4.5704101626824638E-2</v>
      </c>
      <c r="AJ483" s="5">
        <v>4.8742446440460947E-2</v>
      </c>
      <c r="AK483" s="5">
        <v>5.1130782626966957E-2</v>
      </c>
      <c r="AL483" s="5" t="str">
        <f>IFERROR(Table2[[#This Row],[Resultat d''exploitation 2023 (Dhs)]]/Table2[[#This Row],[Charges personnel 2023]], "")</f>
        <v/>
      </c>
      <c r="AM483" s="5" t="str">
        <f>IFERROR(Table2[[#This Row],[Resultat d''exploitation 2022 (Dhs)]]/Table2[[#This Row],[Charges personnel 2022]], "")</f>
        <v/>
      </c>
      <c r="AN483" s="5">
        <f>IFERROR(Table2[[#This Row],[Resultat d''exploitation 2021 (Dhs)]]/Table2[[#This Row],[Charges personnel 2021]], "")</f>
        <v>1.2478351019425962</v>
      </c>
      <c r="AO483" s="5">
        <f>IFERROR(Table2[[#This Row],[Resultat d''exploitation 2020 (Dhs)]]/Table2[[#This Row],[Charges personnel 2020]], "")</f>
        <v>1.0006541421015616</v>
      </c>
      <c r="AP483" s="5">
        <v>0</v>
      </c>
      <c r="AR483" s="5">
        <v>3.9061608672956889E-2</v>
      </c>
      <c r="AS483" s="5">
        <v>5.1097357694020747E-2</v>
      </c>
      <c r="AT483">
        <v>83812000086</v>
      </c>
      <c r="AU483">
        <v>35007</v>
      </c>
      <c r="AV483" t="s">
        <v>92</v>
      </c>
      <c r="AW483" t="s">
        <v>3189</v>
      </c>
      <c r="AX483" t="s">
        <v>3190</v>
      </c>
      <c r="AY483" t="s">
        <v>82</v>
      </c>
      <c r="AZ483">
        <v>36000000</v>
      </c>
      <c r="BA483">
        <v>1977</v>
      </c>
      <c r="BB483">
        <v>48</v>
      </c>
      <c r="BC483" t="s">
        <v>3191</v>
      </c>
      <c r="BD483" t="s">
        <v>3192</v>
      </c>
      <c r="BE483" t="s">
        <v>3193</v>
      </c>
      <c r="BH483" t="s">
        <v>127</v>
      </c>
      <c r="BI483" t="s">
        <v>602</v>
      </c>
      <c r="BJ483" s="5">
        <v>0.20728810961239599</v>
      </c>
      <c r="BL483" s="5">
        <v>0.17968887810029829</v>
      </c>
      <c r="BN483" s="5">
        <v>-3.7645365347784288E-2</v>
      </c>
      <c r="BP483" s="5">
        <v>-0.1948000000000002</v>
      </c>
      <c r="BQ483" t="s">
        <v>1053</v>
      </c>
      <c r="BR483" s="5">
        <v>-2.286051795951061E-2</v>
      </c>
      <c r="BT483" s="5">
        <v>0.2470193740685549</v>
      </c>
      <c r="BU483" t="s">
        <v>1054</v>
      </c>
      <c r="BV483" s="5"/>
      <c r="BW483" t="s">
        <v>87</v>
      </c>
    </row>
    <row r="484" spans="1:75" x14ac:dyDescent="0.3">
      <c r="A484" t="s">
        <v>3194</v>
      </c>
      <c r="B484" t="s">
        <v>3194</v>
      </c>
      <c r="C484" t="s">
        <v>3195</v>
      </c>
      <c r="E484" t="s">
        <v>411</v>
      </c>
      <c r="F484" s="4">
        <v>360471840</v>
      </c>
      <c r="G484" s="4">
        <v>294479078</v>
      </c>
      <c r="H484" s="4">
        <v>270203055</v>
      </c>
      <c r="J484" s="5">
        <v>0.22409999999999999</v>
      </c>
      <c r="K484" s="5">
        <v>8.9843628896053698E-2</v>
      </c>
      <c r="M484" s="4">
        <v>9871351</v>
      </c>
      <c r="N484" s="4">
        <v>4796807</v>
      </c>
      <c r="O484" s="4">
        <v>6434543</v>
      </c>
      <c r="Q484" s="5">
        <v>1.0579000000000001</v>
      </c>
      <c r="R484" s="5">
        <v>-0.25452250455082831</v>
      </c>
      <c r="T484" s="4">
        <v>11979541</v>
      </c>
      <c r="U484" s="4">
        <v>8541562</v>
      </c>
      <c r="V484" s="4">
        <v>7702448</v>
      </c>
      <c r="X484" s="5">
        <v>0.40250000000000002</v>
      </c>
      <c r="Y484" s="5">
        <v>0.10894120934019939</v>
      </c>
      <c r="AA484" s="4">
        <v>49027373</v>
      </c>
      <c r="AC484" s="4">
        <v>46033624</v>
      </c>
      <c r="AH484" s="5">
        <v>2.7384527457123969E-2</v>
      </c>
      <c r="AI484" s="5">
        <v>1.6289126659110229E-2</v>
      </c>
      <c r="AJ484" s="5">
        <v>2.3813731491673922E-2</v>
      </c>
      <c r="AL484" s="5">
        <f>IFERROR(Table2[[#This Row],[Resultat d''exploitation 2023 (Dhs)]]/Table2[[#This Row],[Charges personnel 2023]], "")</f>
        <v>0.20134366571098966</v>
      </c>
      <c r="AM484" s="5" t="str">
        <f>IFERROR(Table2[[#This Row],[Resultat d''exploitation 2022 (Dhs)]]/Table2[[#This Row],[Charges personnel 2022]], "")</f>
        <v/>
      </c>
      <c r="AN484" s="5">
        <f>IFERROR(Table2[[#This Row],[Resultat d''exploitation 2021 (Dhs)]]/Table2[[#This Row],[Charges personnel 2021]], "")</f>
        <v>0.13977919704953057</v>
      </c>
      <c r="AO484" s="5" t="str">
        <f>IFERROR(Table2[[#This Row],[Resultat d''exploitation 2020 (Dhs)]]/Table2[[#This Row],[Charges personnel 2020]], "")</f>
        <v/>
      </c>
      <c r="AP484" s="5">
        <v>0.1360088849103997</v>
      </c>
      <c r="AR484" s="5">
        <v>0.17036677842150971</v>
      </c>
      <c r="AT484">
        <v>67195000023</v>
      </c>
      <c r="AU484">
        <v>28583</v>
      </c>
      <c r="AV484" t="s">
        <v>218</v>
      </c>
      <c r="AW484" t="s">
        <v>3196</v>
      </c>
      <c r="AX484" t="s">
        <v>3197</v>
      </c>
      <c r="AY484" t="s">
        <v>122</v>
      </c>
      <c r="AZ484">
        <v>2500000</v>
      </c>
      <c r="BA484">
        <v>2006</v>
      </c>
      <c r="BB484">
        <v>19</v>
      </c>
      <c r="BC484" t="s">
        <v>3198</v>
      </c>
      <c r="BD484" t="s">
        <v>3199</v>
      </c>
      <c r="BE484" t="s">
        <v>10979</v>
      </c>
      <c r="BH484" t="s">
        <v>488</v>
      </c>
      <c r="BI484" t="s">
        <v>882</v>
      </c>
      <c r="BJ484" s="5">
        <v>0.15502276532844589</v>
      </c>
      <c r="BK484" t="s">
        <v>196</v>
      </c>
      <c r="BL484" s="5">
        <v>0.23859534523354831</v>
      </c>
      <c r="BM484" t="s">
        <v>197</v>
      </c>
      <c r="BN484" s="5">
        <v>0.24711269915719389</v>
      </c>
      <c r="BO484" t="s">
        <v>177</v>
      </c>
      <c r="BP484" s="5">
        <v>6.5033963000610262E-2</v>
      </c>
      <c r="BQ484" t="s">
        <v>198</v>
      </c>
      <c r="BR484" s="5">
        <v>7.2355785889066437E-2</v>
      </c>
      <c r="BS484" t="s">
        <v>199</v>
      </c>
      <c r="BT484" s="5">
        <v>0.44044085215086631</v>
      </c>
      <c r="BU484" t="s">
        <v>200</v>
      </c>
      <c r="BV484" s="5">
        <v>-0.10650693821569281</v>
      </c>
      <c r="BW484" t="s">
        <v>201</v>
      </c>
    </row>
    <row r="485" spans="1:75" x14ac:dyDescent="0.3">
      <c r="A485" t="s">
        <v>3200</v>
      </c>
      <c r="B485" t="s">
        <v>3200</v>
      </c>
      <c r="C485" t="s">
        <v>3201</v>
      </c>
      <c r="E485" t="s">
        <v>411</v>
      </c>
      <c r="G485" s="4">
        <v>360076969</v>
      </c>
      <c r="H485" s="4">
        <v>319524251</v>
      </c>
      <c r="I485" s="4">
        <v>358613076.31874299</v>
      </c>
      <c r="K485" s="5">
        <v>0.12691593164864351</v>
      </c>
      <c r="L485" s="5">
        <v>-0.109</v>
      </c>
      <c r="N485" s="4">
        <v>22318153</v>
      </c>
      <c r="O485" s="4">
        <v>19467525</v>
      </c>
      <c r="P485" s="4">
        <v>23921755.959695261</v>
      </c>
      <c r="R485" s="5">
        <v>0.14642991340707151</v>
      </c>
      <c r="S485" s="5">
        <v>-0.1862</v>
      </c>
      <c r="U485" s="4">
        <v>129427407</v>
      </c>
      <c r="V485" s="4">
        <v>98289436</v>
      </c>
      <c r="W485" s="4">
        <v>93297993.355481714</v>
      </c>
      <c r="Y485" s="5">
        <v>0.31679875546340502</v>
      </c>
      <c r="Z485" s="5">
        <v>5.3499999999999999E-2</v>
      </c>
      <c r="AB485" s="4">
        <v>36782990</v>
      </c>
      <c r="AC485" s="4">
        <v>34682642</v>
      </c>
      <c r="AD485" s="4">
        <v>35278854.64347472</v>
      </c>
      <c r="AE485" s="5">
        <v>6.0599999999999987E-2</v>
      </c>
      <c r="AF485" s="5">
        <v>6.0559054295805957E-2</v>
      </c>
      <c r="AG485" s="5">
        <v>-1.6899999999999998E-2</v>
      </c>
      <c r="AI485" s="5">
        <v>6.1981617602429893E-2</v>
      </c>
      <c r="AJ485" s="5">
        <v>6.0926596147470508E-2</v>
      </c>
      <c r="AK485" s="5">
        <v>6.6706312567456669E-2</v>
      </c>
      <c r="AL485" s="5" t="str">
        <f>IFERROR(Table2[[#This Row],[Resultat d''exploitation 2023 (Dhs)]]/Table2[[#This Row],[Charges personnel 2023]], "")</f>
        <v/>
      </c>
      <c r="AM485" s="5">
        <f>IFERROR(Table2[[#This Row],[Resultat d''exploitation 2022 (Dhs)]]/Table2[[#This Row],[Charges personnel 2022]], "")</f>
        <v>0.60675200683794328</v>
      </c>
      <c r="AN485" s="5">
        <f>IFERROR(Table2[[#This Row],[Resultat d''exploitation 2021 (Dhs)]]/Table2[[#This Row],[Charges personnel 2021]], "")</f>
        <v>0.56130455690198</v>
      </c>
      <c r="AO485" s="5">
        <f>IFERROR(Table2[[#This Row],[Resultat d''exploitation 2020 (Dhs)]]/Table2[[#This Row],[Charges personnel 2020]], "")</f>
        <v>0.67807632082862701</v>
      </c>
      <c r="AQ485" s="5">
        <v>0.10215313159892769</v>
      </c>
      <c r="AR485" s="5">
        <v>0.1085446312492882</v>
      </c>
      <c r="AS485" s="5">
        <v>9.8375817763315804E-2</v>
      </c>
      <c r="AT485">
        <v>89165000085</v>
      </c>
      <c r="AU485">
        <v>286423</v>
      </c>
      <c r="AV485" t="s">
        <v>92</v>
      </c>
      <c r="AW485" t="s">
        <v>3202</v>
      </c>
      <c r="AX485" t="s">
        <v>3203</v>
      </c>
      <c r="AY485" t="s">
        <v>82</v>
      </c>
      <c r="AZ485">
        <v>55800000</v>
      </c>
      <c r="BA485">
        <v>2013</v>
      </c>
      <c r="BB485">
        <v>12</v>
      </c>
      <c r="BC485" t="s">
        <v>3204</v>
      </c>
      <c r="BD485" t="s">
        <v>3205</v>
      </c>
      <c r="BE485" t="s">
        <v>3206</v>
      </c>
      <c r="BG485" t="s">
        <v>3207</v>
      </c>
      <c r="BH485" t="s">
        <v>127</v>
      </c>
      <c r="BI485" t="s">
        <v>1223</v>
      </c>
      <c r="BJ485" s="5">
        <v>2.0389688524800049E-3</v>
      </c>
      <c r="BK485" t="s">
        <v>280</v>
      </c>
      <c r="BL485" s="5">
        <v>-3.409904051674395E-2</v>
      </c>
      <c r="BM485" t="s">
        <v>281</v>
      </c>
      <c r="BN485" s="5">
        <v>0.17781470906110569</v>
      </c>
      <c r="BO485" t="s">
        <v>282</v>
      </c>
      <c r="BP485" s="5">
        <v>2.1095297353879161E-2</v>
      </c>
      <c r="BQ485" t="s">
        <v>283</v>
      </c>
      <c r="BR485" s="5">
        <v>-3.6064475027960952E-2</v>
      </c>
      <c r="BS485" t="s">
        <v>284</v>
      </c>
      <c r="BT485" s="5">
        <v>-5.4054051579374367E-2</v>
      </c>
      <c r="BU485" t="s">
        <v>285</v>
      </c>
      <c r="BV485" s="5">
        <v>1.9017552304599668E-2</v>
      </c>
      <c r="BW485" t="s">
        <v>286</v>
      </c>
    </row>
    <row r="486" spans="1:75" x14ac:dyDescent="0.3">
      <c r="A486" t="s">
        <v>3208</v>
      </c>
      <c r="B486" t="s">
        <v>3208</v>
      </c>
      <c r="F486" s="4">
        <v>358276588</v>
      </c>
      <c r="H486" s="4">
        <v>449086175</v>
      </c>
      <c r="I486" s="4">
        <v>304899297.30463707</v>
      </c>
      <c r="L486" s="5">
        <v>0.47289999999999999</v>
      </c>
      <c r="M486" s="4">
        <v>-6636995</v>
      </c>
      <c r="O486" s="4">
        <v>-11028402</v>
      </c>
      <c r="T486" s="4">
        <v>102573931</v>
      </c>
      <c r="V486" s="4">
        <v>100302983</v>
      </c>
      <c r="W486" s="4">
        <v>109107998.4771021</v>
      </c>
      <c r="Z486" s="5">
        <v>-8.0699999999999994E-2</v>
      </c>
      <c r="AA486" s="4">
        <v>24030008</v>
      </c>
      <c r="AC486" s="4">
        <v>24891079</v>
      </c>
      <c r="AH486" s="5">
        <v>-1.8524780078568791E-2</v>
      </c>
      <c r="AJ486" s="5">
        <v>-2.455742931743557E-2</v>
      </c>
      <c r="AK486" s="5">
        <v>0</v>
      </c>
      <c r="AL486" s="5">
        <f>IFERROR(Table2[[#This Row],[Resultat d''exploitation 2023 (Dhs)]]/Table2[[#This Row],[Charges personnel 2023]], "")</f>
        <v>-0.27619612111656394</v>
      </c>
      <c r="AM486" s="5" t="str">
        <f>IFERROR(Table2[[#This Row],[Resultat d''exploitation 2022 (Dhs)]]/Table2[[#This Row],[Charges personnel 2022]], "")</f>
        <v/>
      </c>
      <c r="AN486" s="5">
        <f>IFERROR(Table2[[#This Row],[Resultat d''exploitation 2021 (Dhs)]]/Table2[[#This Row],[Charges personnel 2021]], "")</f>
        <v>-0.44306644963040775</v>
      </c>
      <c r="AO486" s="5" t="str">
        <f>IFERROR(Table2[[#This Row],[Resultat d''exploitation 2020 (Dhs)]]/Table2[[#This Row],[Charges personnel 2020]], "")</f>
        <v/>
      </c>
      <c r="AP486" s="5">
        <v>6.7071108760252005E-2</v>
      </c>
      <c r="AR486" s="5">
        <v>5.5426063828395523E-2</v>
      </c>
      <c r="AS486" s="5">
        <v>0</v>
      </c>
      <c r="BE486" t="s">
        <v>10979</v>
      </c>
      <c r="BH486"/>
      <c r="BJ486" s="5">
        <v>8.4004295321738809E-2</v>
      </c>
      <c r="BK486" t="s">
        <v>139</v>
      </c>
      <c r="BM486" t="s">
        <v>1616</v>
      </c>
      <c r="BN486" s="5">
        <v>-3.0405361606690381E-2</v>
      </c>
      <c r="BO486" t="s">
        <v>141</v>
      </c>
      <c r="BP486" s="5">
        <v>-3.4593558599850138E-2</v>
      </c>
      <c r="BQ486" t="s">
        <v>198</v>
      </c>
      <c r="BS486" t="s">
        <v>1639</v>
      </c>
      <c r="BU486" t="s">
        <v>1618</v>
      </c>
      <c r="BV486" s="5"/>
      <c r="BW486" t="s">
        <v>1640</v>
      </c>
    </row>
    <row r="487" spans="1:75" x14ac:dyDescent="0.3">
      <c r="A487" t="s">
        <v>3209</v>
      </c>
      <c r="C487" t="s">
        <v>3210</v>
      </c>
      <c r="E487" t="s">
        <v>1076</v>
      </c>
      <c r="F487" s="4">
        <v>358222222</v>
      </c>
      <c r="G487" s="4">
        <v>502909198</v>
      </c>
      <c r="J487" s="5">
        <v>-0.28770000000000001</v>
      </c>
      <c r="M487" s="4">
        <v>-27415935</v>
      </c>
      <c r="N487" s="4">
        <v>88810932</v>
      </c>
      <c r="Q487" s="5">
        <v>-1.3087</v>
      </c>
      <c r="T487" s="4">
        <v>2560909379</v>
      </c>
      <c r="U487" s="4">
        <v>2739526507</v>
      </c>
      <c r="X487" s="5">
        <v>-6.5199999999999994E-2</v>
      </c>
      <c r="AA487" s="4">
        <v>39347432</v>
      </c>
      <c r="AB487" s="4">
        <v>45736873</v>
      </c>
      <c r="AE487" s="5">
        <v>-0.13969999999999999</v>
      </c>
      <c r="AH487" s="5">
        <v>-7.653331735516955E-2</v>
      </c>
      <c r="AI487" s="5">
        <v>0.1765943680354003</v>
      </c>
      <c r="AL487" s="5">
        <f>IFERROR(Table2[[#This Row],[Resultat d''exploitation 2023 (Dhs)]]/Table2[[#This Row],[Charges personnel 2023]], "")</f>
        <v>-0.69676554749494202</v>
      </c>
      <c r="AM487" s="5">
        <f>IFERROR(Table2[[#This Row],[Resultat d''exploitation 2022 (Dhs)]]/Table2[[#This Row],[Charges personnel 2022]], "")</f>
        <v>1.9417797102132452</v>
      </c>
      <c r="AN487" s="5" t="str">
        <f>IFERROR(Table2[[#This Row],[Resultat d''exploitation 2021 (Dhs)]]/Table2[[#This Row],[Charges personnel 2021]], "")</f>
        <v/>
      </c>
      <c r="AO487" s="5" t="str">
        <f>IFERROR(Table2[[#This Row],[Resultat d''exploitation 2020 (Dhs)]]/Table2[[#This Row],[Charges personnel 2020]], "")</f>
        <v/>
      </c>
      <c r="AP487" s="5">
        <v>0.1098408462219856</v>
      </c>
      <c r="AQ487" s="5">
        <v>9.0944594336093254E-2</v>
      </c>
      <c r="AT487">
        <v>69968000036</v>
      </c>
      <c r="AU487">
        <v>6041</v>
      </c>
      <c r="AV487" t="s">
        <v>482</v>
      </c>
      <c r="AW487" t="s">
        <v>3211</v>
      </c>
      <c r="AX487" t="s">
        <v>3212</v>
      </c>
      <c r="AY487" t="s">
        <v>122</v>
      </c>
      <c r="AZ487">
        <v>493038200</v>
      </c>
      <c r="BC487" t="s">
        <v>3213</v>
      </c>
      <c r="BD487" t="s">
        <v>3214</v>
      </c>
      <c r="BE487" t="s">
        <v>3215</v>
      </c>
      <c r="BH487" t="s">
        <v>138</v>
      </c>
      <c r="BI487" t="s">
        <v>408</v>
      </c>
      <c r="BJ487" s="5">
        <v>-0.28769999947386132</v>
      </c>
      <c r="BK487" t="s">
        <v>209</v>
      </c>
      <c r="BM487" t="s">
        <v>234</v>
      </c>
      <c r="BN487" s="5">
        <v>-6.5199999906407236E-2</v>
      </c>
      <c r="BO487" t="s">
        <v>211</v>
      </c>
      <c r="BP487" s="5">
        <v>-0.1396999965432705</v>
      </c>
      <c r="BQ487" t="s">
        <v>405</v>
      </c>
      <c r="BS487" t="s">
        <v>237</v>
      </c>
      <c r="BU487" t="s">
        <v>490</v>
      </c>
      <c r="BV487" s="5">
        <v>0.2077776257493624</v>
      </c>
      <c r="BW487" t="s">
        <v>407</v>
      </c>
    </row>
    <row r="488" spans="1:75" x14ac:dyDescent="0.3">
      <c r="A488" t="s">
        <v>3216</v>
      </c>
      <c r="C488" t="s">
        <v>3217</v>
      </c>
      <c r="E488" t="s">
        <v>1076</v>
      </c>
      <c r="F488" s="4">
        <v>357750589</v>
      </c>
      <c r="G488" s="4">
        <v>372346574</v>
      </c>
      <c r="J488" s="5">
        <v>-3.9199999999999999E-2</v>
      </c>
      <c r="M488" s="4">
        <v>238668</v>
      </c>
      <c r="N488" s="4">
        <v>21309642</v>
      </c>
      <c r="Q488" s="5">
        <v>-0.9887999999999999</v>
      </c>
      <c r="T488" s="4">
        <v>139548428</v>
      </c>
      <c r="U488" s="4">
        <v>125640072</v>
      </c>
      <c r="X488" s="5">
        <v>0.11070000000000001</v>
      </c>
      <c r="AA488" s="4">
        <v>48659032</v>
      </c>
      <c r="AB488" s="4">
        <v>54391942</v>
      </c>
      <c r="AE488" s="5">
        <v>-0.10539999999999999</v>
      </c>
      <c r="AH488" s="5">
        <v>6.6713516997172573E-4</v>
      </c>
      <c r="AI488" s="5">
        <v>5.7230664891252628E-2</v>
      </c>
      <c r="AL488" s="5">
        <f>IFERROR(Table2[[#This Row],[Resultat d''exploitation 2023 (Dhs)]]/Table2[[#This Row],[Charges personnel 2023]], "")</f>
        <v>4.9049064518998237E-3</v>
      </c>
      <c r="AM488" s="5">
        <f>IFERROR(Table2[[#This Row],[Resultat d''exploitation 2022 (Dhs)]]/Table2[[#This Row],[Charges personnel 2022]], "")</f>
        <v>0.39177939261664901</v>
      </c>
      <c r="AN488" s="5" t="str">
        <f>IFERROR(Table2[[#This Row],[Resultat d''exploitation 2021 (Dhs)]]/Table2[[#This Row],[Charges personnel 2021]], "")</f>
        <v/>
      </c>
      <c r="AO488" s="5" t="str">
        <f>IFERROR(Table2[[#This Row],[Resultat d''exploitation 2020 (Dhs)]]/Table2[[#This Row],[Charges personnel 2020]], "")</f>
        <v/>
      </c>
      <c r="AP488" s="5">
        <v>0.13601384175498871</v>
      </c>
      <c r="AQ488" s="5">
        <v>0.14607880345368771</v>
      </c>
      <c r="AT488">
        <v>1529870000087</v>
      </c>
      <c r="AU488">
        <v>88007</v>
      </c>
      <c r="AV488" t="s">
        <v>92</v>
      </c>
      <c r="AW488" t="s">
        <v>3218</v>
      </c>
      <c r="AX488" t="s">
        <v>3219</v>
      </c>
      <c r="AY488" t="s">
        <v>82</v>
      </c>
      <c r="AZ488">
        <v>5421000</v>
      </c>
      <c r="BC488" t="s">
        <v>3220</v>
      </c>
      <c r="BD488" t="s">
        <v>3221</v>
      </c>
      <c r="BE488" t="s">
        <v>10979</v>
      </c>
      <c r="BG488" t="s">
        <v>3222</v>
      </c>
      <c r="BH488" t="s">
        <v>127</v>
      </c>
      <c r="BI488" t="s">
        <v>611</v>
      </c>
      <c r="BJ488" s="5">
        <v>-3.9199998117882551E-2</v>
      </c>
      <c r="BK488" t="s">
        <v>209</v>
      </c>
      <c r="BL488" s="5">
        <v>-0.98879999954949971</v>
      </c>
      <c r="BM488" t="s">
        <v>210</v>
      </c>
      <c r="BN488" s="5">
        <v>0.11070000023559361</v>
      </c>
      <c r="BO488" t="s">
        <v>211</v>
      </c>
      <c r="BP488" s="5">
        <v>-0.1053999873731296</v>
      </c>
      <c r="BQ488" t="s">
        <v>405</v>
      </c>
      <c r="BR488" s="5">
        <v>-0.98834304701440412</v>
      </c>
      <c r="BS488" t="s">
        <v>213</v>
      </c>
      <c r="BT488" s="5">
        <v>-0.98748043785779405</v>
      </c>
      <c r="BU488" t="s">
        <v>406</v>
      </c>
      <c r="BV488" s="5">
        <v>-6.8900904585311618E-2</v>
      </c>
      <c r="BW488" t="s">
        <v>407</v>
      </c>
    </row>
    <row r="489" spans="1:75" x14ac:dyDescent="0.3">
      <c r="A489" t="s">
        <v>3223</v>
      </c>
      <c r="C489" t="s">
        <v>3224</v>
      </c>
      <c r="E489" t="s">
        <v>411</v>
      </c>
      <c r="G489" s="4">
        <v>357716469</v>
      </c>
      <c r="N489" s="4">
        <v>14814332</v>
      </c>
      <c r="U489" s="4">
        <v>105288975</v>
      </c>
      <c r="AB489" s="4">
        <v>63210744</v>
      </c>
      <c r="AI489" s="5">
        <v>4.1413614646855973E-2</v>
      </c>
      <c r="AL489" s="5" t="str">
        <f>IFERROR(Table2[[#This Row],[Resultat d''exploitation 2023 (Dhs)]]/Table2[[#This Row],[Charges personnel 2023]], "")</f>
        <v/>
      </c>
      <c r="AM489" s="5">
        <f>IFERROR(Table2[[#This Row],[Resultat d''exploitation 2022 (Dhs)]]/Table2[[#This Row],[Charges personnel 2022]], "")</f>
        <v>0.23436414543704787</v>
      </c>
      <c r="AN489" s="5" t="str">
        <f>IFERROR(Table2[[#This Row],[Resultat d''exploitation 2021 (Dhs)]]/Table2[[#This Row],[Charges personnel 2021]], "")</f>
        <v/>
      </c>
      <c r="AO489" s="5" t="str">
        <f>IFERROR(Table2[[#This Row],[Resultat d''exploitation 2020 (Dhs)]]/Table2[[#This Row],[Charges personnel 2020]], "")</f>
        <v/>
      </c>
      <c r="AQ489" s="5">
        <v>0.17670627292253629</v>
      </c>
      <c r="AT489">
        <v>1619019000022</v>
      </c>
      <c r="AU489">
        <v>49575</v>
      </c>
      <c r="AV489" t="s">
        <v>494</v>
      </c>
      <c r="AW489" t="s">
        <v>3225</v>
      </c>
      <c r="AX489" t="s">
        <v>3226</v>
      </c>
      <c r="AY489" t="s">
        <v>122</v>
      </c>
      <c r="AZ489">
        <v>13500000</v>
      </c>
      <c r="BA489">
        <v>2016</v>
      </c>
      <c r="BB489">
        <v>9</v>
      </c>
      <c r="BC489" t="s">
        <v>3227</v>
      </c>
      <c r="BD489" t="s">
        <v>3228</v>
      </c>
      <c r="BE489" t="s">
        <v>10979</v>
      </c>
      <c r="BH489" t="s">
        <v>86</v>
      </c>
      <c r="BI489" t="s">
        <v>98</v>
      </c>
      <c r="BK489" t="s">
        <v>472</v>
      </c>
      <c r="BM489" t="s">
        <v>473</v>
      </c>
      <c r="BO489" t="s">
        <v>474</v>
      </c>
      <c r="BQ489" t="s">
        <v>475</v>
      </c>
      <c r="BS489" t="s">
        <v>476</v>
      </c>
      <c r="BU489" t="s">
        <v>477</v>
      </c>
      <c r="BV489" s="5"/>
      <c r="BW489" t="s">
        <v>478</v>
      </c>
    </row>
    <row r="490" spans="1:75" x14ac:dyDescent="0.3">
      <c r="A490" t="s">
        <v>3229</v>
      </c>
      <c r="C490" t="s">
        <v>3230</v>
      </c>
      <c r="E490" t="s">
        <v>411</v>
      </c>
      <c r="F490" s="4">
        <v>357644991</v>
      </c>
      <c r="G490" s="4">
        <v>349365039</v>
      </c>
      <c r="J490" s="5">
        <v>2.3699999999999999E-2</v>
      </c>
      <c r="M490" s="4">
        <v>4163327</v>
      </c>
      <c r="N490" s="4">
        <v>5390117</v>
      </c>
      <c r="Q490" s="5">
        <v>-0.2276</v>
      </c>
      <c r="T490" s="4">
        <v>53825780</v>
      </c>
      <c r="U490" s="4">
        <v>56820204</v>
      </c>
      <c r="X490" s="5">
        <v>-5.2699999999999997E-2</v>
      </c>
      <c r="AA490" s="4">
        <v>19475578</v>
      </c>
      <c r="AH490" s="5">
        <v>1.164094871945236E-2</v>
      </c>
      <c r="AI490" s="5">
        <v>1.542832395430385E-2</v>
      </c>
      <c r="AL490" s="5">
        <f>IFERROR(Table2[[#This Row],[Resultat d''exploitation 2023 (Dhs)]]/Table2[[#This Row],[Charges personnel 2023]], "")</f>
        <v>0.21377167856070819</v>
      </c>
      <c r="AM490" s="5" t="str">
        <f>IFERROR(Table2[[#This Row],[Resultat d''exploitation 2022 (Dhs)]]/Table2[[#This Row],[Charges personnel 2022]], "")</f>
        <v/>
      </c>
      <c r="AN490" s="5" t="str">
        <f>IFERROR(Table2[[#This Row],[Resultat d''exploitation 2021 (Dhs)]]/Table2[[#This Row],[Charges personnel 2021]], "")</f>
        <v/>
      </c>
      <c r="AO490" s="5" t="str">
        <f>IFERROR(Table2[[#This Row],[Resultat d''exploitation 2020 (Dhs)]]/Table2[[#This Row],[Charges personnel 2020]], "")</f>
        <v/>
      </c>
      <c r="AP490" s="5">
        <v>5.4455055963582612E-2</v>
      </c>
      <c r="AT490">
        <v>69642000011</v>
      </c>
      <c r="AU490">
        <v>50221</v>
      </c>
      <c r="AV490" t="s">
        <v>298</v>
      </c>
      <c r="AW490" t="s">
        <v>3231</v>
      </c>
      <c r="AX490" t="s">
        <v>3232</v>
      </c>
      <c r="AY490" t="s">
        <v>82</v>
      </c>
      <c r="AZ490">
        <v>24000000</v>
      </c>
      <c r="BA490">
        <v>1997</v>
      </c>
      <c r="BB490">
        <v>28</v>
      </c>
      <c r="BC490" t="s">
        <v>3233</v>
      </c>
      <c r="BD490" t="s">
        <v>3234</v>
      </c>
      <c r="BE490" t="s">
        <v>3235</v>
      </c>
      <c r="BH490" t="s">
        <v>86</v>
      </c>
      <c r="BI490" t="s">
        <v>178</v>
      </c>
      <c r="BJ490" s="5">
        <v>2.370000164784658E-2</v>
      </c>
      <c r="BK490" t="s">
        <v>209</v>
      </c>
      <c r="BL490" s="5">
        <v>-0.22759988326784</v>
      </c>
      <c r="BM490" t="s">
        <v>210</v>
      </c>
      <c r="BN490" s="5">
        <v>-5.2699986786390318E-2</v>
      </c>
      <c r="BO490" t="s">
        <v>211</v>
      </c>
      <c r="BQ490" t="s">
        <v>212</v>
      </c>
      <c r="BR490" s="5">
        <v>-0.2454819620114975</v>
      </c>
      <c r="BS490" t="s">
        <v>213</v>
      </c>
      <c r="BU490" t="s">
        <v>214</v>
      </c>
      <c r="BV490" s="5"/>
      <c r="BW490" t="s">
        <v>215</v>
      </c>
    </row>
    <row r="491" spans="1:75" x14ac:dyDescent="0.3">
      <c r="A491" t="s">
        <v>3236</v>
      </c>
      <c r="B491" t="s">
        <v>3236</v>
      </c>
      <c r="C491" t="s">
        <v>3237</v>
      </c>
      <c r="E491" t="s">
        <v>411</v>
      </c>
      <c r="F491" s="4">
        <v>356023355</v>
      </c>
      <c r="H491" s="4">
        <v>246867185</v>
      </c>
      <c r="I491" s="4">
        <v>137148436.1111111</v>
      </c>
      <c r="L491" s="5">
        <v>0.8</v>
      </c>
      <c r="M491" s="4">
        <v>48797258</v>
      </c>
      <c r="O491" s="4">
        <v>31382806</v>
      </c>
      <c r="P491" s="4">
        <v>23194978.566149302</v>
      </c>
      <c r="S491" s="5">
        <v>0.35299999999999998</v>
      </c>
      <c r="T491" s="4">
        <v>14523273</v>
      </c>
      <c r="V491" s="4">
        <v>383370275</v>
      </c>
      <c r="W491" s="4">
        <v>510547709.4153682</v>
      </c>
      <c r="Z491" s="5">
        <v>-0.24909999999999999</v>
      </c>
      <c r="AA491" s="4">
        <v>44894007</v>
      </c>
      <c r="AC491" s="4">
        <v>2351276</v>
      </c>
      <c r="AD491" s="4">
        <v>2530702.8306963728</v>
      </c>
      <c r="AG491" s="5">
        <v>-7.0900000000000005E-2</v>
      </c>
      <c r="AH491" s="5">
        <v>0.13706195763477369</v>
      </c>
      <c r="AJ491" s="5">
        <v>0.127124251042114</v>
      </c>
      <c r="AK491" s="5">
        <v>0.16912317211811179</v>
      </c>
      <c r="AL491" s="5">
        <f>IFERROR(Table2[[#This Row],[Resultat d''exploitation 2023 (Dhs)]]/Table2[[#This Row],[Charges personnel 2023]], "")</f>
        <v>1.0869436982980825</v>
      </c>
      <c r="AM491" s="5" t="str">
        <f>IFERROR(Table2[[#This Row],[Resultat d''exploitation 2022 (Dhs)]]/Table2[[#This Row],[Charges personnel 2022]], "")</f>
        <v/>
      </c>
      <c r="AN491" s="5">
        <f>IFERROR(Table2[[#This Row],[Resultat d''exploitation 2021 (Dhs)]]/Table2[[#This Row],[Charges personnel 2021]], "")</f>
        <v>13.347138319788915</v>
      </c>
      <c r="AO491" s="5">
        <f>IFERROR(Table2[[#This Row],[Resultat d''exploitation 2020 (Dhs)]]/Table2[[#This Row],[Charges personnel 2020]], "")</f>
        <v>9.1654295734781108</v>
      </c>
      <c r="AP491" s="5">
        <v>0.12609848867920481</v>
      </c>
      <c r="AR491" s="5">
        <v>9.524457452698705E-3</v>
      </c>
      <c r="AS491" s="5">
        <v>1.8452290835063681E-2</v>
      </c>
      <c r="AT491">
        <v>27402000062</v>
      </c>
      <c r="AU491">
        <v>141279</v>
      </c>
      <c r="AV491" t="s">
        <v>92</v>
      </c>
      <c r="AW491" t="s">
        <v>3238</v>
      </c>
      <c r="AX491" t="s">
        <v>3239</v>
      </c>
      <c r="AY491" t="s">
        <v>122</v>
      </c>
      <c r="AZ491">
        <v>10000000</v>
      </c>
      <c r="BA491">
        <v>2005</v>
      </c>
      <c r="BB491">
        <v>20</v>
      </c>
      <c r="BC491" t="s">
        <v>3240</v>
      </c>
      <c r="BD491" t="s">
        <v>3241</v>
      </c>
      <c r="BE491" t="s">
        <v>1022</v>
      </c>
      <c r="BH491" t="s">
        <v>153</v>
      </c>
      <c r="BI491" t="s">
        <v>98</v>
      </c>
      <c r="BJ491" s="5">
        <v>0.61117908040558877</v>
      </c>
      <c r="BK491" t="s">
        <v>139</v>
      </c>
      <c r="BL491" s="5">
        <v>0.45044318464044708</v>
      </c>
      <c r="BM491" t="s">
        <v>140</v>
      </c>
      <c r="BN491" s="5">
        <v>-0.83133922775453184</v>
      </c>
      <c r="BO491" t="s">
        <v>141</v>
      </c>
      <c r="BP491" s="5">
        <v>3.211856920903911</v>
      </c>
      <c r="BQ491" t="s">
        <v>128</v>
      </c>
      <c r="BR491" s="5">
        <v>-9.9762898935280786E-2</v>
      </c>
      <c r="BS491" t="s">
        <v>142</v>
      </c>
      <c r="BT491" s="5">
        <v>-0.65562857146411191</v>
      </c>
      <c r="BU491" t="s">
        <v>129</v>
      </c>
      <c r="BV491" s="5">
        <v>1.614145734714755</v>
      </c>
      <c r="BW491" t="s">
        <v>143</v>
      </c>
    </row>
    <row r="492" spans="1:75" x14ac:dyDescent="0.3">
      <c r="A492" t="s">
        <v>3242</v>
      </c>
      <c r="B492" t="s">
        <v>3242</v>
      </c>
      <c r="C492" t="s">
        <v>3243</v>
      </c>
      <c r="E492" t="s">
        <v>411</v>
      </c>
      <c r="F492" s="4">
        <v>355957283</v>
      </c>
      <c r="G492" s="4">
        <v>325312815</v>
      </c>
      <c r="H492" s="4">
        <v>357439049</v>
      </c>
      <c r="I492" s="4">
        <v>326726735.83180982</v>
      </c>
      <c r="J492" s="5">
        <v>9.4200000000000006E-2</v>
      </c>
      <c r="K492" s="5">
        <v>-8.9878915272069204E-2</v>
      </c>
      <c r="L492" s="5">
        <v>9.4E-2</v>
      </c>
      <c r="M492" s="4">
        <v>35401276</v>
      </c>
      <c r="N492" s="4">
        <v>18339779</v>
      </c>
      <c r="O492" s="4">
        <v>10614722</v>
      </c>
      <c r="P492" s="4">
        <v>2727388.165163544</v>
      </c>
      <c r="Q492" s="5">
        <v>0.93030000000000002</v>
      </c>
      <c r="R492" s="5">
        <v>0.72776818837083057</v>
      </c>
      <c r="S492" s="5">
        <v>2.8919000000000001</v>
      </c>
      <c r="T492" s="4">
        <v>87061084</v>
      </c>
      <c r="U492" s="4">
        <v>106509767</v>
      </c>
      <c r="V492" s="4">
        <v>73596542</v>
      </c>
      <c r="W492" s="4">
        <v>76194784.139144838</v>
      </c>
      <c r="X492" s="5">
        <v>-0.18260000000000001</v>
      </c>
      <c r="Y492" s="5">
        <v>0.44721156871745421</v>
      </c>
      <c r="Z492" s="5">
        <v>-3.4099999999999998E-2</v>
      </c>
      <c r="AA492" s="4">
        <v>31778769</v>
      </c>
      <c r="AB492" s="4">
        <v>31858415</v>
      </c>
      <c r="AC492" s="4">
        <v>37042829</v>
      </c>
      <c r="AD492" s="4">
        <v>40890638.039518707</v>
      </c>
      <c r="AE492" s="5">
        <v>-2.5000000000000001E-3</v>
      </c>
      <c r="AF492" s="5">
        <v>-0.1399572910589523</v>
      </c>
      <c r="AG492" s="5">
        <v>-9.4100000000000003E-2</v>
      </c>
      <c r="AH492" s="5">
        <v>9.945372012517581E-2</v>
      </c>
      <c r="AI492" s="5">
        <v>5.6375827063560348E-2</v>
      </c>
      <c r="AJ492" s="5">
        <v>2.96965931106201E-2</v>
      </c>
      <c r="AK492" s="5">
        <v>8.3476124419996356E-3</v>
      </c>
      <c r="AL492" s="5">
        <f>IFERROR(Table2[[#This Row],[Resultat d''exploitation 2023 (Dhs)]]/Table2[[#This Row],[Charges personnel 2023]], "")</f>
        <v>1.1139914198690326</v>
      </c>
      <c r="AM492" s="5">
        <f>IFERROR(Table2[[#This Row],[Resultat d''exploitation 2022 (Dhs)]]/Table2[[#This Row],[Charges personnel 2022]], "")</f>
        <v>0.57566514216102715</v>
      </c>
      <c r="AN492" s="5">
        <f>IFERROR(Table2[[#This Row],[Resultat d''exploitation 2021 (Dhs)]]/Table2[[#This Row],[Charges personnel 2021]], "")</f>
        <v>0.2865526820319258</v>
      </c>
      <c r="AO492" s="5">
        <f>IFERROR(Table2[[#This Row],[Resultat d''exploitation 2020 (Dhs)]]/Table2[[#This Row],[Charges personnel 2020]], "")</f>
        <v>6.6699574668599285E-2</v>
      </c>
      <c r="AP492" s="5">
        <v>8.927691753395027E-2</v>
      </c>
      <c r="AQ492" s="5">
        <v>9.7931632358227272E-2</v>
      </c>
      <c r="AR492" s="5">
        <v>0.1036339736904347</v>
      </c>
      <c r="AS492" s="5">
        <v>0.12515240889428811</v>
      </c>
      <c r="AT492">
        <v>79450000005</v>
      </c>
      <c r="AU492">
        <v>117973</v>
      </c>
      <c r="AV492" t="s">
        <v>92</v>
      </c>
      <c r="AW492" t="s">
        <v>3244</v>
      </c>
      <c r="AX492" t="s">
        <v>3245</v>
      </c>
      <c r="AY492" t="s">
        <v>82</v>
      </c>
      <c r="AZ492">
        <v>100000000</v>
      </c>
      <c r="BA492">
        <v>1958</v>
      </c>
      <c r="BB492">
        <v>67</v>
      </c>
      <c r="BC492" t="s">
        <v>3246</v>
      </c>
      <c r="BD492" t="s">
        <v>3247</v>
      </c>
      <c r="BE492" t="s">
        <v>10979</v>
      </c>
      <c r="BG492" t="s">
        <v>2920</v>
      </c>
      <c r="BH492" t="s">
        <v>223</v>
      </c>
      <c r="BI492" t="s">
        <v>178</v>
      </c>
      <c r="BJ492" s="5">
        <v>2.897400443814235E-2</v>
      </c>
      <c r="BL492" s="5">
        <v>1.350123335172646</v>
      </c>
      <c r="BN492" s="5">
        <v>4.5441194661814288E-2</v>
      </c>
      <c r="BP492" s="5">
        <v>-8.0600222471258642E-2</v>
      </c>
      <c r="BR492" s="5">
        <v>1.2839482096108921</v>
      </c>
      <c r="BT492" s="5">
        <v>1.556149558236301</v>
      </c>
      <c r="BV492" s="5">
        <v>-0.1064888193839577</v>
      </c>
    </row>
    <row r="493" spans="1:75" x14ac:dyDescent="0.3">
      <c r="A493" t="s">
        <v>3248</v>
      </c>
      <c r="B493" t="s">
        <v>3248</v>
      </c>
      <c r="C493" t="s">
        <v>3249</v>
      </c>
      <c r="E493" t="s">
        <v>411</v>
      </c>
      <c r="G493" s="4">
        <v>355636230</v>
      </c>
      <c r="H493" s="4">
        <v>329624782</v>
      </c>
      <c r="I493" s="4">
        <v>313123189.89265698</v>
      </c>
      <c r="K493" s="5">
        <v>7.8912294889284099E-2</v>
      </c>
      <c r="L493" s="5">
        <v>5.2699999999999997E-2</v>
      </c>
      <c r="N493" s="4">
        <v>8982316</v>
      </c>
      <c r="O493" s="4">
        <v>7687141</v>
      </c>
      <c r="P493" s="4">
        <v>6823915.6679982236</v>
      </c>
      <c r="R493" s="5">
        <v>0.16848591693582829</v>
      </c>
      <c r="S493" s="5">
        <v>0.1265</v>
      </c>
      <c r="U493" s="4">
        <v>33296945</v>
      </c>
      <c r="V493" s="4">
        <v>40405916</v>
      </c>
      <c r="W493" s="4">
        <v>41374069.219741963</v>
      </c>
      <c r="Y493" s="5">
        <v>-0.17593886499194819</v>
      </c>
      <c r="Z493" s="5">
        <v>-2.3400000000000001E-2</v>
      </c>
      <c r="AB493" s="4">
        <v>2550842</v>
      </c>
      <c r="AC493" s="4">
        <v>2419284</v>
      </c>
      <c r="AD493" s="4">
        <v>2346541.2221144522</v>
      </c>
      <c r="AE493" s="5">
        <v>5.4399999999999997E-2</v>
      </c>
      <c r="AF493" s="5">
        <v>5.43788988808259E-2</v>
      </c>
      <c r="AG493" s="5">
        <v>3.1E-2</v>
      </c>
      <c r="AI493" s="5">
        <v>2.5257033008138679E-2</v>
      </c>
      <c r="AJ493" s="5">
        <v>2.3320883076078911E-2</v>
      </c>
      <c r="AK493" s="5">
        <v>2.1793070230082791E-2</v>
      </c>
      <c r="AL493" s="5" t="str">
        <f>IFERROR(Table2[[#This Row],[Resultat d''exploitation 2023 (Dhs)]]/Table2[[#This Row],[Charges personnel 2023]], "")</f>
        <v/>
      </c>
      <c r="AM493" s="5">
        <f>IFERROR(Table2[[#This Row],[Resultat d''exploitation 2022 (Dhs)]]/Table2[[#This Row],[Charges personnel 2022]], "")</f>
        <v>3.5213141386255988</v>
      </c>
      <c r="AN493" s="5">
        <f>IFERROR(Table2[[#This Row],[Resultat d''exploitation 2021 (Dhs)]]/Table2[[#This Row],[Charges personnel 2021]], "")</f>
        <v>3.1774446489126533</v>
      </c>
      <c r="AO493" s="5">
        <f>IFERROR(Table2[[#This Row],[Resultat d''exploitation 2020 (Dhs)]]/Table2[[#This Row],[Charges personnel 2020]], "")</f>
        <v>2.9080740639404747</v>
      </c>
      <c r="AQ493" s="5">
        <v>7.1726156809164242E-3</v>
      </c>
      <c r="AR493" s="5">
        <v>7.3395088358374702E-3</v>
      </c>
      <c r="AS493" s="5">
        <v>7.4939873438274549E-3</v>
      </c>
      <c r="AU493">
        <v>33135</v>
      </c>
      <c r="AV493" t="s">
        <v>494</v>
      </c>
      <c r="AW493" t="s">
        <v>3250</v>
      </c>
      <c r="AX493" t="s">
        <v>3251</v>
      </c>
      <c r="AY493" t="s">
        <v>122</v>
      </c>
      <c r="AZ493">
        <v>26000000</v>
      </c>
      <c r="BA493">
        <v>2010</v>
      </c>
      <c r="BB493">
        <v>15</v>
      </c>
      <c r="BC493" t="s">
        <v>3252</v>
      </c>
      <c r="BD493" t="s">
        <v>3253</v>
      </c>
      <c r="BE493" t="s">
        <v>10979</v>
      </c>
      <c r="BH493" t="s">
        <v>138</v>
      </c>
      <c r="BI493" t="s">
        <v>89</v>
      </c>
      <c r="BJ493" s="5">
        <v>6.5725561685535228E-2</v>
      </c>
      <c r="BK493" t="s">
        <v>280</v>
      </c>
      <c r="BL493" s="5">
        <v>0.14730091319941471</v>
      </c>
      <c r="BM493" t="s">
        <v>281</v>
      </c>
      <c r="BN493" s="5">
        <v>-0.1029057438324201</v>
      </c>
      <c r="BO493" t="s">
        <v>282</v>
      </c>
      <c r="BP493" s="5">
        <v>4.2623922968455297E-2</v>
      </c>
      <c r="BQ493" t="s">
        <v>283</v>
      </c>
      <c r="BR493" s="5">
        <v>7.6544426113662078E-2</v>
      </c>
      <c r="BS493" t="s">
        <v>284</v>
      </c>
      <c r="BT493" s="5">
        <v>0.1003976485911942</v>
      </c>
      <c r="BU493" t="s">
        <v>285</v>
      </c>
      <c r="BV493" s="5">
        <v>-2.1676911531091188E-2</v>
      </c>
      <c r="BW493" t="s">
        <v>286</v>
      </c>
    </row>
    <row r="494" spans="1:75" x14ac:dyDescent="0.3">
      <c r="A494" t="s">
        <v>3254</v>
      </c>
      <c r="B494" t="s">
        <v>3254</v>
      </c>
      <c r="C494" t="s">
        <v>3255</v>
      </c>
      <c r="E494" t="s">
        <v>411</v>
      </c>
      <c r="F494" s="4">
        <v>355232723</v>
      </c>
      <c r="G494" s="4">
        <v>276209255</v>
      </c>
      <c r="H494" s="4">
        <v>296458211</v>
      </c>
      <c r="J494" s="5">
        <v>0.28610000000000002</v>
      </c>
      <c r="K494" s="5">
        <v>-6.8302901551274595E-2</v>
      </c>
      <c r="M494" s="4">
        <v>45212661</v>
      </c>
      <c r="N494" s="4">
        <v>20380752</v>
      </c>
      <c r="O494" s="4">
        <v>84543918</v>
      </c>
      <c r="Q494" s="5">
        <v>1.2183999999999999</v>
      </c>
      <c r="R494" s="5">
        <v>-0.75893296073645411</v>
      </c>
      <c r="T494" s="4">
        <v>86983008</v>
      </c>
      <c r="U494" s="4">
        <v>67727951</v>
      </c>
      <c r="V494" s="4">
        <v>628932477</v>
      </c>
      <c r="X494" s="5">
        <v>0.2843</v>
      </c>
      <c r="Y494" s="5">
        <v>-0.89231284203502814</v>
      </c>
      <c r="AA494" s="4">
        <v>39581977</v>
      </c>
      <c r="AC494" s="4">
        <v>4024751</v>
      </c>
      <c r="AH494" s="5">
        <v>0.12727617157048901</v>
      </c>
      <c r="AI494" s="5">
        <v>7.3787360962977153E-2</v>
      </c>
      <c r="AJ494" s="5">
        <v>0.28517988324499471</v>
      </c>
      <c r="AL494" s="5">
        <f>IFERROR(Table2[[#This Row],[Resultat d''exploitation 2023 (Dhs)]]/Table2[[#This Row],[Charges personnel 2023]], "")</f>
        <v>1.1422537333089755</v>
      </c>
      <c r="AM494" s="5" t="str">
        <f>IFERROR(Table2[[#This Row],[Resultat d''exploitation 2022 (Dhs)]]/Table2[[#This Row],[Charges personnel 2022]], "")</f>
        <v/>
      </c>
      <c r="AN494" s="5">
        <f>IFERROR(Table2[[#This Row],[Resultat d''exploitation 2021 (Dhs)]]/Table2[[#This Row],[Charges personnel 2021]], "")</f>
        <v>21.00599962581536</v>
      </c>
      <c r="AO494" s="5" t="str">
        <f>IFERROR(Table2[[#This Row],[Resultat d''exploitation 2020 (Dhs)]]/Table2[[#This Row],[Charges personnel 2020]], "")</f>
        <v/>
      </c>
      <c r="AP494" s="5">
        <v>0.1114254809233889</v>
      </c>
      <c r="AR494" s="5">
        <v>1.3576115791915099E-2</v>
      </c>
      <c r="AT494">
        <v>84886000091</v>
      </c>
      <c r="AU494">
        <v>91471</v>
      </c>
      <c r="AV494" t="s">
        <v>92</v>
      </c>
      <c r="AW494" t="s">
        <v>3256</v>
      </c>
      <c r="AX494" t="s">
        <v>3257</v>
      </c>
      <c r="AY494" t="s">
        <v>122</v>
      </c>
      <c r="AZ494">
        <v>5000000</v>
      </c>
      <c r="BA494">
        <v>1998</v>
      </c>
      <c r="BB494">
        <v>27</v>
      </c>
      <c r="BC494" t="s">
        <v>3258</v>
      </c>
      <c r="BD494" t="s">
        <v>3259</v>
      </c>
      <c r="BE494" t="s">
        <v>3260</v>
      </c>
      <c r="BF494" t="s">
        <v>3261</v>
      </c>
      <c r="BH494" t="s">
        <v>138</v>
      </c>
      <c r="BI494" t="s">
        <v>611</v>
      </c>
      <c r="BJ494" s="5">
        <v>9.4648637144507219E-2</v>
      </c>
      <c r="BK494" t="s">
        <v>196</v>
      </c>
      <c r="BL494" s="5">
        <v>-0.26871132312231788</v>
      </c>
      <c r="BM494" t="s">
        <v>197</v>
      </c>
      <c r="BN494" s="5">
        <v>-0.62810940073964749</v>
      </c>
      <c r="BO494" t="s">
        <v>177</v>
      </c>
      <c r="BP494" s="5">
        <v>8.8346399566084965</v>
      </c>
      <c r="BQ494" t="s">
        <v>198</v>
      </c>
      <c r="BR494" s="5">
        <v>-0.33194209350562331</v>
      </c>
      <c r="BS494" t="s">
        <v>199</v>
      </c>
      <c r="BT494" s="5">
        <v>-0.94562250054002661</v>
      </c>
      <c r="BU494" t="s">
        <v>200</v>
      </c>
      <c r="BV494" s="5">
        <v>1.8648671781677819</v>
      </c>
      <c r="BW494" t="s">
        <v>201</v>
      </c>
    </row>
    <row r="495" spans="1:75" x14ac:dyDescent="0.3">
      <c r="A495" t="s">
        <v>3262</v>
      </c>
      <c r="B495" t="s">
        <v>3262</v>
      </c>
      <c r="C495" t="s">
        <v>3263</v>
      </c>
      <c r="E495" t="s">
        <v>411</v>
      </c>
      <c r="F495" s="4">
        <v>354800480</v>
      </c>
      <c r="G495" s="4">
        <v>337423185</v>
      </c>
      <c r="H495" s="4">
        <v>338630724</v>
      </c>
      <c r="J495" s="5">
        <v>5.1499999999999997E-2</v>
      </c>
      <c r="K495" s="5">
        <v>-3.5659463669929E-3</v>
      </c>
      <c r="M495" s="4">
        <v>16819928</v>
      </c>
      <c r="N495" s="4">
        <v>15649356</v>
      </c>
      <c r="O495" s="4">
        <v>4663059</v>
      </c>
      <c r="Q495" s="5">
        <v>7.4800000000000005E-2</v>
      </c>
      <c r="R495" s="5">
        <v>2.3560278778372741</v>
      </c>
      <c r="T495" s="4">
        <v>40198714</v>
      </c>
      <c r="U495" s="4">
        <v>37001761</v>
      </c>
      <c r="V495" s="4">
        <v>144728917</v>
      </c>
      <c r="X495" s="5">
        <v>8.6400000000000005E-2</v>
      </c>
      <c r="Y495" s="5">
        <v>-0.74433747058302113</v>
      </c>
      <c r="AA495" s="4">
        <v>14805036</v>
      </c>
      <c r="AB495" s="4">
        <v>14320986</v>
      </c>
      <c r="AC495" s="4">
        <v>15897203</v>
      </c>
      <c r="AE495" s="5">
        <v>3.3799999999999997E-2</v>
      </c>
      <c r="AF495" s="5">
        <v>-9.9150586427058901E-2</v>
      </c>
      <c r="AH495" s="5">
        <v>4.7406722786846288E-2</v>
      </c>
      <c r="AI495" s="5">
        <v>4.6379018086738763E-2</v>
      </c>
      <c r="AJ495" s="5">
        <v>1.37703364447226E-2</v>
      </c>
      <c r="AL495" s="5">
        <f>IFERROR(Table2[[#This Row],[Resultat d''exploitation 2023 (Dhs)]]/Table2[[#This Row],[Charges personnel 2023]], "")</f>
        <v>1.1360950422545411</v>
      </c>
      <c r="AM495" s="5">
        <f>IFERROR(Table2[[#This Row],[Resultat d''exploitation 2022 (Dhs)]]/Table2[[#This Row],[Charges personnel 2022]], "")</f>
        <v>1.0927568814046742</v>
      </c>
      <c r="AN495" s="5">
        <f>IFERROR(Table2[[#This Row],[Resultat d''exploitation 2021 (Dhs)]]/Table2[[#This Row],[Charges personnel 2021]], "")</f>
        <v>0.29332575044805054</v>
      </c>
      <c r="AO495" s="5" t="str">
        <f>IFERROR(Table2[[#This Row],[Resultat d''exploitation 2020 (Dhs)]]/Table2[[#This Row],[Charges personnel 2020]], "")</f>
        <v/>
      </c>
      <c r="AP495" s="5">
        <v>4.1727778947762417E-2</v>
      </c>
      <c r="AQ495" s="5">
        <v>4.2442210958325233E-2</v>
      </c>
      <c r="AR495" s="5">
        <v>4.6945542366084891E-2</v>
      </c>
      <c r="AT495">
        <v>1532221000048</v>
      </c>
      <c r="AU495">
        <v>7389</v>
      </c>
      <c r="AV495" t="s">
        <v>171</v>
      </c>
      <c r="AW495" t="s">
        <v>3264</v>
      </c>
      <c r="AX495" t="s">
        <v>3265</v>
      </c>
      <c r="AY495" t="s">
        <v>82</v>
      </c>
      <c r="AZ495">
        <v>30000000</v>
      </c>
      <c r="BA495">
        <v>2000</v>
      </c>
      <c r="BB495">
        <v>25</v>
      </c>
      <c r="BC495" t="s">
        <v>3266</v>
      </c>
      <c r="BD495" t="s">
        <v>3267</v>
      </c>
      <c r="BE495" t="s">
        <v>3268</v>
      </c>
      <c r="BF495" t="s">
        <v>3269</v>
      </c>
      <c r="BH495" t="s">
        <v>138</v>
      </c>
      <c r="BI495" t="s">
        <v>178</v>
      </c>
      <c r="BJ495" s="5">
        <v>2.3596800633416851E-2</v>
      </c>
      <c r="BK495" t="s">
        <v>196</v>
      </c>
      <c r="BL495" s="5">
        <v>0.89922584223509316</v>
      </c>
      <c r="BM495" t="s">
        <v>197</v>
      </c>
      <c r="BN495" s="5">
        <v>-0.47297838959973287</v>
      </c>
      <c r="BO495" t="s">
        <v>177</v>
      </c>
      <c r="BP495" s="5">
        <v>-3.4962090848873251E-2</v>
      </c>
      <c r="BQ495" t="s">
        <v>329</v>
      </c>
      <c r="BR495" s="5">
        <v>0.85544331621574443</v>
      </c>
      <c r="BS495" t="s">
        <v>199</v>
      </c>
      <c r="BT495" s="5">
        <v>0.96803236870321818</v>
      </c>
      <c r="BU495" t="s">
        <v>330</v>
      </c>
      <c r="BV495" s="5">
        <v>-5.7208943449269078E-2</v>
      </c>
      <c r="BW495" t="s">
        <v>201</v>
      </c>
    </row>
    <row r="496" spans="1:75" x14ac:dyDescent="0.3">
      <c r="A496" t="s">
        <v>3270</v>
      </c>
      <c r="B496" t="s">
        <v>3270</v>
      </c>
      <c r="F496" s="4">
        <v>354601560</v>
      </c>
      <c r="G496" s="4">
        <v>424215288</v>
      </c>
      <c r="H496" s="4">
        <v>289358734</v>
      </c>
      <c r="I496" s="4">
        <v>164016967.4640063</v>
      </c>
      <c r="J496" s="5">
        <v>-0.1641</v>
      </c>
      <c r="K496" s="5">
        <v>0.46605316568740579</v>
      </c>
      <c r="L496" s="5">
        <v>0.76419999999999999</v>
      </c>
      <c r="M496" s="4">
        <v>7713539</v>
      </c>
      <c r="N496" s="4">
        <v>9559473</v>
      </c>
      <c r="O496" s="4">
        <v>3907922</v>
      </c>
      <c r="P496" s="4">
        <v>3502349.8834916661</v>
      </c>
      <c r="Q496" s="5">
        <v>-0.19309999999999999</v>
      </c>
      <c r="R496" s="5">
        <v>1.44617804551882</v>
      </c>
      <c r="S496" s="5">
        <v>0.1158</v>
      </c>
      <c r="V496" s="4">
        <v>14976611</v>
      </c>
      <c r="W496" s="4">
        <v>7114103.6481094426</v>
      </c>
      <c r="Z496" s="5">
        <v>1.1052</v>
      </c>
      <c r="AA496" s="4">
        <v>2360819</v>
      </c>
      <c r="AB496" s="4">
        <v>2878696</v>
      </c>
      <c r="AC496" s="4">
        <v>2607039</v>
      </c>
      <c r="AD496" s="4">
        <v>2310999.9113553772</v>
      </c>
      <c r="AE496" s="5">
        <v>-0.1799</v>
      </c>
      <c r="AF496" s="5">
        <v>0.1042013564047181</v>
      </c>
      <c r="AG496" s="5">
        <v>0.12809999999999999</v>
      </c>
      <c r="AH496" s="5">
        <v>2.1752693360965469E-2</v>
      </c>
      <c r="AI496" s="5">
        <v>2.2534484895791879E-2</v>
      </c>
      <c r="AJ496" s="5">
        <v>1.350545720869791E-2</v>
      </c>
      <c r="AK496" s="5">
        <v>2.1353582727715419E-2</v>
      </c>
      <c r="AL496" s="5">
        <f>IFERROR(Table2[[#This Row],[Resultat d''exploitation 2023 (Dhs)]]/Table2[[#This Row],[Charges personnel 2023]], "")</f>
        <v>3.2673148598007726</v>
      </c>
      <c r="AM496" s="5">
        <f>IFERROR(Table2[[#This Row],[Resultat d''exploitation 2022 (Dhs)]]/Table2[[#This Row],[Charges personnel 2022]], "")</f>
        <v>3.3207650269427544</v>
      </c>
      <c r="AN496" s="5">
        <f>IFERROR(Table2[[#This Row],[Resultat d''exploitation 2021 (Dhs)]]/Table2[[#This Row],[Charges personnel 2021]], "")</f>
        <v>1.4989886994402462</v>
      </c>
      <c r="AO496" s="5">
        <f>IFERROR(Table2[[#This Row],[Resultat d''exploitation 2020 (Dhs)]]/Table2[[#This Row],[Charges personnel 2020]], "")</f>
        <v>1.5155127727536668</v>
      </c>
      <c r="AP496" s="5">
        <v>6.6576667062604013E-3</v>
      </c>
      <c r="AQ496" s="5">
        <v>6.785931769625427E-3</v>
      </c>
      <c r="AR496" s="5">
        <v>9.0097124906552851E-3</v>
      </c>
      <c r="AS496" s="5">
        <v>1.4090005120125929E-2</v>
      </c>
      <c r="BE496" t="s">
        <v>10979</v>
      </c>
      <c r="BH496"/>
      <c r="BJ496" s="5">
        <v>0.29305586353287788</v>
      </c>
      <c r="BL496" s="5">
        <v>0.30106217169715582</v>
      </c>
      <c r="BN496" s="5">
        <v>1.1052</v>
      </c>
      <c r="BO496" t="s">
        <v>295</v>
      </c>
      <c r="BP496" s="5">
        <v>7.1347652835083153E-3</v>
      </c>
      <c r="BR496" s="5">
        <v>6.1917728306055686E-3</v>
      </c>
      <c r="BT496" s="5">
        <v>0.29184515970005981</v>
      </c>
      <c r="BV496" s="5">
        <v>-0.2211204529618527</v>
      </c>
    </row>
    <row r="497" spans="1:75" x14ac:dyDescent="0.3">
      <c r="A497" t="s">
        <v>3271</v>
      </c>
      <c r="B497" t="s">
        <v>3271</v>
      </c>
      <c r="C497" t="s">
        <v>3272</v>
      </c>
      <c r="E497" t="s">
        <v>411</v>
      </c>
      <c r="F497" s="4">
        <v>354331483</v>
      </c>
      <c r="G497" s="4">
        <v>406903402</v>
      </c>
      <c r="H497" s="4">
        <v>343303272</v>
      </c>
      <c r="I497" s="4">
        <v>262203675.24631491</v>
      </c>
      <c r="J497" s="5">
        <v>-0.12920000000000001</v>
      </c>
      <c r="K497" s="5">
        <v>0.18525931788963551</v>
      </c>
      <c r="L497" s="5">
        <v>0.30930000000000002</v>
      </c>
      <c r="M497" s="4">
        <v>18090522</v>
      </c>
      <c r="N497" s="4">
        <v>24149675</v>
      </c>
      <c r="O497" s="4">
        <v>20312827</v>
      </c>
      <c r="P497" s="4">
        <v>16999604.150974981</v>
      </c>
      <c r="Q497" s="5">
        <v>-0.25090000000000001</v>
      </c>
      <c r="R497" s="5">
        <v>0.18888793765633899</v>
      </c>
      <c r="S497" s="5">
        <v>0.19489999999999999</v>
      </c>
      <c r="T497" s="4">
        <v>84315373</v>
      </c>
      <c r="U497" s="4">
        <v>95812923</v>
      </c>
      <c r="V497" s="4">
        <v>53604591</v>
      </c>
      <c r="W497" s="4">
        <v>47792966.29814551</v>
      </c>
      <c r="X497" s="5">
        <v>-0.12</v>
      </c>
      <c r="Y497" s="5">
        <v>0.78740143731345702</v>
      </c>
      <c r="Z497" s="5">
        <v>0.1216</v>
      </c>
      <c r="AA497" s="4">
        <v>9986422</v>
      </c>
      <c r="AB497" s="4">
        <v>9383089</v>
      </c>
      <c r="AC497" s="4">
        <v>8010235</v>
      </c>
      <c r="AD497" s="4">
        <v>3515419.555867638</v>
      </c>
      <c r="AE497" s="5">
        <v>6.4299999999999996E-2</v>
      </c>
      <c r="AF497" s="5">
        <v>0.1713874811413148</v>
      </c>
      <c r="AG497" s="5">
        <v>1.2786</v>
      </c>
      <c r="AH497" s="5">
        <v>5.1055361625881833E-2</v>
      </c>
      <c r="AI497" s="5">
        <v>5.9349897005776323E-2</v>
      </c>
      <c r="AJ497" s="5">
        <v>5.9168754441699577E-2</v>
      </c>
      <c r="AK497" s="5">
        <v>6.4833584559810239E-2</v>
      </c>
      <c r="AL497" s="5">
        <f>IFERROR(Table2[[#This Row],[Resultat d''exploitation 2023 (Dhs)]]/Table2[[#This Row],[Charges personnel 2023]], "")</f>
        <v>1.811511870818197</v>
      </c>
      <c r="AM497" s="5">
        <f>IFERROR(Table2[[#This Row],[Resultat d''exploitation 2022 (Dhs)]]/Table2[[#This Row],[Charges personnel 2022]], "")</f>
        <v>2.5737446378266262</v>
      </c>
      <c r="AN497" s="5">
        <f>IFERROR(Table2[[#This Row],[Resultat d''exploitation 2021 (Dhs)]]/Table2[[#This Row],[Charges personnel 2021]], "")</f>
        <v>2.53585906031471</v>
      </c>
      <c r="AO497" s="5">
        <f>IFERROR(Table2[[#This Row],[Resultat d''exploitation 2020 (Dhs)]]/Table2[[#This Row],[Charges personnel 2020]], "")</f>
        <v>4.8357255459311235</v>
      </c>
      <c r="AP497" s="5">
        <v>2.8183840497176479E-2</v>
      </c>
      <c r="AQ497" s="5">
        <v>2.3059745762459859E-2</v>
      </c>
      <c r="AR497" s="5">
        <v>2.3332824512083301E-2</v>
      </c>
      <c r="AS497" s="5">
        <v>1.3407209309958149E-2</v>
      </c>
      <c r="AT497">
        <v>507000085</v>
      </c>
      <c r="AU497">
        <v>76829</v>
      </c>
      <c r="AV497" t="s">
        <v>92</v>
      </c>
      <c r="AW497" t="s">
        <v>3273</v>
      </c>
      <c r="AX497" t="s">
        <v>3274</v>
      </c>
      <c r="AY497" t="s">
        <v>122</v>
      </c>
      <c r="AZ497">
        <v>3000000</v>
      </c>
      <c r="BA497">
        <v>1994</v>
      </c>
      <c r="BB497">
        <v>31</v>
      </c>
      <c r="BC497" t="s">
        <v>3275</v>
      </c>
      <c r="BD497" t="s">
        <v>3276</v>
      </c>
      <c r="BE497" t="s">
        <v>3277</v>
      </c>
      <c r="BF497" t="s">
        <v>3278</v>
      </c>
      <c r="BH497" t="s">
        <v>176</v>
      </c>
      <c r="BI497" t="s">
        <v>331</v>
      </c>
      <c r="BJ497" s="5">
        <v>0.1055803784880494</v>
      </c>
      <c r="BL497" s="5">
        <v>2.0949114157194471E-2</v>
      </c>
      <c r="BN497" s="5">
        <v>0.20831711357615351</v>
      </c>
      <c r="BP497" s="5">
        <v>0.41626411091163162</v>
      </c>
      <c r="BR497" s="5">
        <v>-7.6549173608338905E-2</v>
      </c>
      <c r="BT497" s="5">
        <v>-0.27912519544110859</v>
      </c>
      <c r="BV497" s="5">
        <v>0.28101415190495871</v>
      </c>
    </row>
    <row r="498" spans="1:75" x14ac:dyDescent="0.3">
      <c r="A498" t="s">
        <v>3279</v>
      </c>
      <c r="B498" t="s">
        <v>3279</v>
      </c>
      <c r="C498" t="s">
        <v>3280</v>
      </c>
      <c r="E498" t="s">
        <v>411</v>
      </c>
      <c r="G498" s="4">
        <v>353244276</v>
      </c>
      <c r="H498" s="4">
        <v>274711637</v>
      </c>
      <c r="I498" s="4">
        <v>201623219.81651369</v>
      </c>
      <c r="K498" s="5">
        <v>0.28587299707292713</v>
      </c>
      <c r="L498" s="5">
        <v>0.36249999999999999</v>
      </c>
      <c r="N498" s="4">
        <v>-76742547</v>
      </c>
      <c r="O498" s="4">
        <v>-23024200</v>
      </c>
      <c r="P498" s="4">
        <v>79476009.665170848</v>
      </c>
      <c r="R498" s="5">
        <v>2.3331254506128341</v>
      </c>
      <c r="S498" s="5">
        <v>-1.2897000000000001</v>
      </c>
      <c r="U498" s="4">
        <v>621097467</v>
      </c>
      <c r="V498" s="4">
        <v>629600663</v>
      </c>
      <c r="W498" s="4">
        <v>587314051.30597007</v>
      </c>
      <c r="Y498" s="5">
        <v>-1.35056973407285E-2</v>
      </c>
      <c r="Z498" s="5">
        <v>7.1999999999999995E-2</v>
      </c>
      <c r="AB498" s="4">
        <v>12028508</v>
      </c>
      <c r="AC498" s="4">
        <v>11653677</v>
      </c>
      <c r="AD498" s="4">
        <v>8881698.8034448586</v>
      </c>
      <c r="AE498" s="5">
        <v>3.2199999999999999E-2</v>
      </c>
      <c r="AF498" s="5">
        <v>3.216418302995698E-2</v>
      </c>
      <c r="AG498" s="5">
        <v>0.31209999999999999</v>
      </c>
      <c r="AI498" s="5">
        <v>-0.21725064555610801</v>
      </c>
      <c r="AJ498" s="5">
        <v>-8.3812248550650226E-2</v>
      </c>
      <c r="AK498" s="5">
        <v>0.39418083759151168</v>
      </c>
      <c r="AL498" s="5" t="str">
        <f>IFERROR(Table2[[#This Row],[Resultat d''exploitation 2023 (Dhs)]]/Table2[[#This Row],[Charges personnel 2023]], "")</f>
        <v/>
      </c>
      <c r="AM498" s="5">
        <f>IFERROR(Table2[[#This Row],[Resultat d''exploitation 2022 (Dhs)]]/Table2[[#This Row],[Charges personnel 2022]], "")</f>
        <v>-6.3800553651375544</v>
      </c>
      <c r="AN498" s="5">
        <f>IFERROR(Table2[[#This Row],[Resultat d''exploitation 2021 (Dhs)]]/Table2[[#This Row],[Charges personnel 2021]], "")</f>
        <v>-1.9757026044226214</v>
      </c>
      <c r="AO498" s="5">
        <f>IFERROR(Table2[[#This Row],[Resultat d''exploitation 2020 (Dhs)]]/Table2[[#This Row],[Charges personnel 2020]], "")</f>
        <v>8.9482892207902012</v>
      </c>
      <c r="AQ498" s="5">
        <v>3.4051529825779817E-2</v>
      </c>
      <c r="AR498" s="5">
        <v>4.2421490138766858E-2</v>
      </c>
      <c r="AS498" s="5">
        <v>4.4050971964080372E-2</v>
      </c>
      <c r="AT498">
        <v>164507000038</v>
      </c>
      <c r="AU498">
        <v>5109</v>
      </c>
      <c r="AV498" t="s">
        <v>1327</v>
      </c>
      <c r="AW498" t="s">
        <v>3281</v>
      </c>
      <c r="AX498" t="s">
        <v>3282</v>
      </c>
      <c r="AY498" t="s">
        <v>122</v>
      </c>
      <c r="AZ498">
        <v>162500000</v>
      </c>
      <c r="BA498">
        <v>2002</v>
      </c>
      <c r="BB498">
        <v>23</v>
      </c>
      <c r="BC498" t="s">
        <v>3283</v>
      </c>
      <c r="BD498" t="s">
        <v>3284</v>
      </c>
      <c r="BE498" t="s">
        <v>3285</v>
      </c>
      <c r="BH498" t="s">
        <v>223</v>
      </c>
      <c r="BI498" t="s">
        <v>224</v>
      </c>
      <c r="BJ498" s="5">
        <v>0.32363210844700491</v>
      </c>
      <c r="BK498" t="s">
        <v>280</v>
      </c>
      <c r="BM498" t="s">
        <v>1012</v>
      </c>
      <c r="BN498" s="5">
        <v>2.8358834478869669E-2</v>
      </c>
      <c r="BO498" t="s">
        <v>282</v>
      </c>
      <c r="BP498" s="5">
        <v>0.1637450857269416</v>
      </c>
      <c r="BQ498" t="s">
        <v>283</v>
      </c>
      <c r="BS498" t="s">
        <v>1013</v>
      </c>
      <c r="BU498" t="s">
        <v>1014</v>
      </c>
      <c r="BV498" s="5">
        <v>-0.1207941554905736</v>
      </c>
      <c r="BW498" t="s">
        <v>286</v>
      </c>
    </row>
    <row r="499" spans="1:75" x14ac:dyDescent="0.3">
      <c r="A499" t="s">
        <v>3286</v>
      </c>
      <c r="B499" t="s">
        <v>3287</v>
      </c>
      <c r="C499" t="s">
        <v>3288</v>
      </c>
      <c r="E499" t="s">
        <v>411</v>
      </c>
      <c r="F499" s="4">
        <v>352622378</v>
      </c>
      <c r="G499" s="4">
        <v>487856084</v>
      </c>
      <c r="H499" s="4">
        <v>449784815</v>
      </c>
      <c r="I499" s="4">
        <v>362116427.8238467</v>
      </c>
      <c r="J499" s="5">
        <v>-0.2772</v>
      </c>
      <c r="K499" s="5">
        <v>8.4643295483419104E-2</v>
      </c>
      <c r="L499" s="5">
        <v>0.24210000000000001</v>
      </c>
      <c r="M499" s="4">
        <v>-715388069</v>
      </c>
      <c r="N499" s="4">
        <v>-1769886365</v>
      </c>
      <c r="O499" s="4">
        <v>-139134747</v>
      </c>
      <c r="P499" s="4">
        <v>9003387.3660506289</v>
      </c>
      <c r="Q499" s="5">
        <v>-0.5958</v>
      </c>
      <c r="R499" s="5">
        <v>11.720663983382959</v>
      </c>
      <c r="S499" s="5">
        <v>-16.453600000000002</v>
      </c>
      <c r="T499" s="4">
        <v>238757939</v>
      </c>
      <c r="U499" s="4">
        <v>331700387</v>
      </c>
      <c r="V499" s="4">
        <v>295045987</v>
      </c>
      <c r="W499" s="4">
        <v>232319674.80314961</v>
      </c>
      <c r="X499" s="5">
        <v>-0.2802</v>
      </c>
      <c r="Y499" s="5">
        <v>0.1242328369644967</v>
      </c>
      <c r="Z499" s="5">
        <v>0.27</v>
      </c>
      <c r="AA499" s="4">
        <v>664692740</v>
      </c>
      <c r="AB499" s="4">
        <v>644331853</v>
      </c>
      <c r="AC499" s="4">
        <v>620671085</v>
      </c>
      <c r="AD499" s="4">
        <v>577959851.94152153</v>
      </c>
      <c r="AE499" s="5">
        <v>3.1600000000000003E-2</v>
      </c>
      <c r="AF499" s="5">
        <v>3.8121266757577398E-2</v>
      </c>
      <c r="AG499" s="5">
        <v>7.3899999999999993E-2</v>
      </c>
      <c r="AH499" s="5">
        <v>-2.0287653695081138</v>
      </c>
      <c r="AI499" s="5">
        <v>-3.6278862210520271</v>
      </c>
      <c r="AJ499" s="5">
        <v>-0.30933624782330638</v>
      </c>
      <c r="AK499" s="5">
        <v>2.4863239207778699E-2</v>
      </c>
      <c r="AL499" s="5">
        <f>IFERROR(Table2[[#This Row],[Resultat d''exploitation 2023 (Dhs)]]/Table2[[#This Row],[Charges personnel 2023]], "")</f>
        <v>-1.0762688170777974</v>
      </c>
      <c r="AM499" s="5">
        <f>IFERROR(Table2[[#This Row],[Resultat d''exploitation 2022 (Dhs)]]/Table2[[#This Row],[Charges personnel 2022]], "")</f>
        <v>-2.7468552994228581</v>
      </c>
      <c r="AN499" s="5">
        <f>IFERROR(Table2[[#This Row],[Resultat d''exploitation 2021 (Dhs)]]/Table2[[#This Row],[Charges personnel 2021]], "")</f>
        <v>-0.22416824363583812</v>
      </c>
      <c r="AO499" s="5">
        <f>IFERROR(Table2[[#This Row],[Resultat d''exploitation 2020 (Dhs)]]/Table2[[#This Row],[Charges personnel 2020]], "")</f>
        <v>1.5577876795085066E-2</v>
      </c>
      <c r="AP499" s="5">
        <v>1.8849987450314341</v>
      </c>
      <c r="AQ499" s="5">
        <v>1.320741657492581</v>
      </c>
      <c r="AR499" s="5">
        <v>1.379928944466478</v>
      </c>
      <c r="AS499" s="5">
        <v>1.596060845443535</v>
      </c>
      <c r="AT499">
        <v>211903000067</v>
      </c>
      <c r="AU499">
        <v>60485</v>
      </c>
      <c r="AV499" t="s">
        <v>298</v>
      </c>
      <c r="AW499" t="s">
        <v>3289</v>
      </c>
      <c r="AX499" t="s">
        <v>3290</v>
      </c>
      <c r="AY499" t="s">
        <v>1672</v>
      </c>
      <c r="AZ499">
        <v>0</v>
      </c>
      <c r="BA499">
        <v>1928</v>
      </c>
      <c r="BB499">
        <v>97</v>
      </c>
      <c r="BC499" t="s">
        <v>3291</v>
      </c>
      <c r="BD499" t="s">
        <v>3292</v>
      </c>
      <c r="BE499" t="s">
        <v>3293</v>
      </c>
      <c r="BH499" t="s">
        <v>153</v>
      </c>
      <c r="BI499" t="s">
        <v>1683</v>
      </c>
      <c r="BJ499" s="5">
        <v>-8.8169177575589952E-3</v>
      </c>
      <c r="BM499" t="s">
        <v>87</v>
      </c>
      <c r="BN499" s="5">
        <v>9.1536067813455801E-3</v>
      </c>
      <c r="BP499" s="5">
        <v>4.7709997440630543E-2</v>
      </c>
      <c r="BS499" t="s">
        <v>87</v>
      </c>
      <c r="BU499" t="s">
        <v>87</v>
      </c>
      <c r="BV499" s="5">
        <v>5.7029741740853623E-2</v>
      </c>
    </row>
    <row r="500" spans="1:75" x14ac:dyDescent="0.3">
      <c r="A500" t="s">
        <v>3294</v>
      </c>
      <c r="B500" t="s">
        <v>3294</v>
      </c>
      <c r="C500" t="s">
        <v>3295</v>
      </c>
      <c r="E500" t="s">
        <v>411</v>
      </c>
      <c r="F500" s="4">
        <v>352342677</v>
      </c>
      <c r="G500" s="4">
        <v>298772727</v>
      </c>
      <c r="H500" s="4">
        <v>279761549</v>
      </c>
      <c r="I500" s="4">
        <v>253223704.74293989</v>
      </c>
      <c r="J500" s="5">
        <v>0.17929999999999999</v>
      </c>
      <c r="K500" s="5">
        <v>6.7954935436820796E-2</v>
      </c>
      <c r="L500" s="5">
        <v>0.1048</v>
      </c>
      <c r="M500" s="4">
        <v>11802526</v>
      </c>
      <c r="N500" s="4">
        <v>52478995</v>
      </c>
      <c r="O500" s="4">
        <v>43692749</v>
      </c>
      <c r="P500" s="4">
        <v>39330946.979926176</v>
      </c>
      <c r="Q500" s="5">
        <v>-0.77510000000000001</v>
      </c>
      <c r="R500" s="5">
        <v>0.20109162735446101</v>
      </c>
      <c r="S500" s="5">
        <v>0.1109</v>
      </c>
      <c r="T500" s="4">
        <v>56528796</v>
      </c>
      <c r="U500" s="4">
        <v>42789187</v>
      </c>
      <c r="V500" s="4">
        <v>20982738</v>
      </c>
      <c r="W500" s="4">
        <v>24949747.919143882</v>
      </c>
      <c r="X500" s="5">
        <v>0.3211</v>
      </c>
      <c r="Y500" s="5">
        <v>1.0392566022603911</v>
      </c>
      <c r="Z500" s="5">
        <v>-0.159</v>
      </c>
      <c r="AA500" s="4">
        <v>20581954</v>
      </c>
      <c r="AB500" s="4">
        <v>28283570</v>
      </c>
      <c r="AC500" s="4">
        <v>24255560</v>
      </c>
      <c r="AD500" s="4">
        <v>22670866.436115518</v>
      </c>
      <c r="AE500" s="5">
        <v>-0.27229999999999999</v>
      </c>
      <c r="AF500" s="5">
        <v>0.16606542994678331</v>
      </c>
      <c r="AG500" s="5">
        <v>6.9900000000000004E-2</v>
      </c>
      <c r="AH500" s="5">
        <v>3.3497293318231793E-2</v>
      </c>
      <c r="AI500" s="5">
        <v>0.17564854572552729</v>
      </c>
      <c r="AJ500" s="5">
        <v>0.15617853545699381</v>
      </c>
      <c r="AK500" s="5">
        <v>0.15532095235654569</v>
      </c>
      <c r="AL500" s="5">
        <f>IFERROR(Table2[[#This Row],[Resultat d''exploitation 2023 (Dhs)]]/Table2[[#This Row],[Charges personnel 2023]], "")</f>
        <v>0.57344050035288197</v>
      </c>
      <c r="AM500" s="5">
        <f>IFERROR(Table2[[#This Row],[Resultat d''exploitation 2022 (Dhs)]]/Table2[[#This Row],[Charges personnel 2022]], "")</f>
        <v>1.8554586638108272</v>
      </c>
      <c r="AN500" s="5">
        <f>IFERROR(Table2[[#This Row],[Resultat d''exploitation 2021 (Dhs)]]/Table2[[#This Row],[Charges personnel 2021]], "")</f>
        <v>1.801349834841991</v>
      </c>
      <c r="AO500" s="5">
        <f>IFERROR(Table2[[#This Row],[Resultat d''exploitation 2020 (Dhs)]]/Table2[[#This Row],[Charges personnel 2020]], "")</f>
        <v>1.7348673942726134</v>
      </c>
      <c r="AP500" s="5">
        <v>5.8414592791437521E-2</v>
      </c>
      <c r="AQ500" s="5">
        <v>9.4665836082153509E-2</v>
      </c>
      <c r="AR500" s="5">
        <v>8.6700835360330381E-2</v>
      </c>
      <c r="AS500" s="5">
        <v>8.9529005426762301E-2</v>
      </c>
      <c r="AT500">
        <v>1526931000094</v>
      </c>
      <c r="AU500">
        <v>202507</v>
      </c>
      <c r="AV500" t="s">
        <v>92</v>
      </c>
      <c r="AW500" t="s">
        <v>3296</v>
      </c>
      <c r="AX500" t="s">
        <v>3297</v>
      </c>
      <c r="AY500" t="s">
        <v>82</v>
      </c>
      <c r="AZ500">
        <v>13800000</v>
      </c>
      <c r="BA500">
        <v>1932</v>
      </c>
      <c r="BB500">
        <v>93</v>
      </c>
      <c r="BC500" t="s">
        <v>3298</v>
      </c>
      <c r="BD500" t="s">
        <v>3299</v>
      </c>
      <c r="BE500" t="s">
        <v>3300</v>
      </c>
      <c r="BF500" t="s">
        <v>3301</v>
      </c>
      <c r="BG500" t="s">
        <v>3302</v>
      </c>
      <c r="BH500" t="s">
        <v>138</v>
      </c>
      <c r="BI500" t="s">
        <v>178</v>
      </c>
      <c r="BJ500" s="5">
        <v>0.1164012063413</v>
      </c>
      <c r="BL500" s="5">
        <v>-0.33050574563404472</v>
      </c>
      <c r="BN500" s="5">
        <v>0.31341263891129029</v>
      </c>
      <c r="BP500" s="5">
        <v>-3.1708406017419873E-2</v>
      </c>
      <c r="BR500" s="5">
        <v>-0.40031034491619732</v>
      </c>
      <c r="BT500" s="5">
        <v>-0.30858198240436258</v>
      </c>
      <c r="BV500" s="5">
        <v>-0.13266701210768911</v>
      </c>
    </row>
    <row r="501" spans="1:75" x14ac:dyDescent="0.3">
      <c r="A501" t="s">
        <v>3303</v>
      </c>
      <c r="F501" s="4">
        <v>351565641</v>
      </c>
      <c r="G501" s="4">
        <v>294098746</v>
      </c>
      <c r="J501" s="5">
        <v>0.19539999999999999</v>
      </c>
      <c r="M501" s="4">
        <v>4015893</v>
      </c>
      <c r="N501" s="4">
        <v>1037189</v>
      </c>
      <c r="Q501" s="5">
        <v>2.8719000000000001</v>
      </c>
      <c r="T501" s="4">
        <v>64390913</v>
      </c>
      <c r="U501" s="4">
        <v>28024073</v>
      </c>
      <c r="X501" s="5">
        <v>1.2977000000000001</v>
      </c>
      <c r="AA501" s="4">
        <v>43559385</v>
      </c>
      <c r="AB501" s="4">
        <v>37163539</v>
      </c>
      <c r="AE501" s="5">
        <v>0.1721</v>
      </c>
      <c r="AH501" s="5">
        <v>1.142288247673213E-2</v>
      </c>
      <c r="AI501" s="5">
        <v>3.5266692364611441E-3</v>
      </c>
      <c r="AL501" s="5">
        <f>IFERROR(Table2[[#This Row],[Resultat d''exploitation 2023 (Dhs)]]/Table2[[#This Row],[Charges personnel 2023]], "")</f>
        <v>9.2193519261119045E-2</v>
      </c>
      <c r="AM501" s="5">
        <f>IFERROR(Table2[[#This Row],[Resultat d''exploitation 2022 (Dhs)]]/Table2[[#This Row],[Charges personnel 2022]], "")</f>
        <v>2.790877908586693E-2</v>
      </c>
      <c r="AN501" s="5" t="str">
        <f>IFERROR(Table2[[#This Row],[Resultat d''exploitation 2021 (Dhs)]]/Table2[[#This Row],[Charges personnel 2021]], "")</f>
        <v/>
      </c>
      <c r="AO501" s="5" t="str">
        <f>IFERROR(Table2[[#This Row],[Resultat d''exploitation 2020 (Dhs)]]/Table2[[#This Row],[Charges personnel 2020]], "")</f>
        <v/>
      </c>
      <c r="AP501" s="5">
        <v>0.12390114368428851</v>
      </c>
      <c r="AQ501" s="5">
        <v>0.1263641532153966</v>
      </c>
      <c r="BE501" t="s">
        <v>10979</v>
      </c>
      <c r="BH501"/>
      <c r="BJ501" s="5">
        <v>0.19540000010744701</v>
      </c>
      <c r="BK501" t="s">
        <v>209</v>
      </c>
      <c r="BL501" s="5">
        <v>2.8719008782391642</v>
      </c>
      <c r="BM501" t="s">
        <v>210</v>
      </c>
      <c r="BN501" s="5">
        <v>1.2977000166963599</v>
      </c>
      <c r="BO501" t="s">
        <v>211</v>
      </c>
      <c r="BP501" s="5">
        <v>0.17210002524248291</v>
      </c>
      <c r="BQ501" t="s">
        <v>405</v>
      </c>
      <c r="BR501" s="5">
        <v>2.239000232467077</v>
      </c>
      <c r="BS501" t="s">
        <v>213</v>
      </c>
      <c r="BT501" s="5">
        <v>2.303387761158139</v>
      </c>
      <c r="BU501" t="s">
        <v>406</v>
      </c>
      <c r="BV501" s="5">
        <v>-1.9491362609059371E-2</v>
      </c>
      <c r="BW501" t="s">
        <v>407</v>
      </c>
    </row>
    <row r="502" spans="1:75" x14ac:dyDescent="0.3">
      <c r="A502" t="s">
        <v>3304</v>
      </c>
      <c r="B502" t="s">
        <v>3304</v>
      </c>
      <c r="C502" t="s">
        <v>3305</v>
      </c>
      <c r="E502" t="s">
        <v>411</v>
      </c>
      <c r="F502" s="4">
        <v>351322925</v>
      </c>
      <c r="H502" s="4">
        <v>251958518</v>
      </c>
      <c r="I502" s="4">
        <v>272623369.40056258</v>
      </c>
      <c r="L502" s="5">
        <v>-7.5800000000000006E-2</v>
      </c>
      <c r="M502" s="4">
        <v>15167408</v>
      </c>
      <c r="O502" s="4">
        <v>3006144</v>
      </c>
      <c r="P502" s="4">
        <v>980317.62595793244</v>
      </c>
      <c r="S502" s="5">
        <v>2.0665</v>
      </c>
      <c r="T502" s="4">
        <v>96027381</v>
      </c>
      <c r="V502" s="4">
        <v>59319605</v>
      </c>
      <c r="W502" s="4">
        <v>57591849.514563113</v>
      </c>
      <c r="Z502" s="5">
        <v>0.03</v>
      </c>
      <c r="AA502" s="4">
        <v>23947322</v>
      </c>
      <c r="AC502" s="4">
        <v>17473384</v>
      </c>
      <c r="AD502" s="4">
        <v>21970808.499937128</v>
      </c>
      <c r="AG502" s="5">
        <v>-0.20469999999999999</v>
      </c>
      <c r="AH502" s="5">
        <v>4.3172269501058028E-2</v>
      </c>
      <c r="AJ502" s="5">
        <v>1.1931106849898201E-2</v>
      </c>
      <c r="AK502" s="5">
        <v>3.595867911519948E-3</v>
      </c>
      <c r="AL502" s="5">
        <f>IFERROR(Table2[[#This Row],[Resultat d''exploitation 2023 (Dhs)]]/Table2[[#This Row],[Charges personnel 2023]], "")</f>
        <v>0.63336551786458628</v>
      </c>
      <c r="AM502" s="5" t="str">
        <f>IFERROR(Table2[[#This Row],[Resultat d''exploitation 2022 (Dhs)]]/Table2[[#This Row],[Charges personnel 2022]], "")</f>
        <v/>
      </c>
      <c r="AN502" s="5">
        <f>IFERROR(Table2[[#This Row],[Resultat d''exploitation 2021 (Dhs)]]/Table2[[#This Row],[Charges personnel 2021]], "")</f>
        <v>0.17204131723998053</v>
      </c>
      <c r="AO502" s="5">
        <f>IFERROR(Table2[[#This Row],[Resultat d''exploitation 2020 (Dhs)]]/Table2[[#This Row],[Charges personnel 2020]], "")</f>
        <v>4.4619096559907555E-2</v>
      </c>
      <c r="AP502" s="5">
        <v>6.816327741777739E-2</v>
      </c>
      <c r="AR502" s="5">
        <v>6.9350241217087966E-2</v>
      </c>
      <c r="AS502" s="5">
        <v>8.0590334380526471E-2</v>
      </c>
      <c r="AT502">
        <v>1511569000096</v>
      </c>
      <c r="AU502">
        <v>230947</v>
      </c>
      <c r="AV502" t="s">
        <v>92</v>
      </c>
      <c r="AW502" t="s">
        <v>3306</v>
      </c>
      <c r="AX502" t="s">
        <v>3307</v>
      </c>
      <c r="AY502" t="s">
        <v>82</v>
      </c>
      <c r="AZ502">
        <v>42905000</v>
      </c>
      <c r="BA502">
        <v>2011</v>
      </c>
      <c r="BB502">
        <v>14</v>
      </c>
      <c r="BC502" t="s">
        <v>3308</v>
      </c>
      <c r="BD502" t="s">
        <v>3309</v>
      </c>
      <c r="BE502" t="s">
        <v>3310</v>
      </c>
      <c r="BG502" t="s">
        <v>3311</v>
      </c>
      <c r="BH502" t="s">
        <v>86</v>
      </c>
      <c r="BI502" t="s">
        <v>667</v>
      </c>
      <c r="BJ502" s="5">
        <v>0.13519822774609641</v>
      </c>
      <c r="BK502" t="s">
        <v>139</v>
      </c>
      <c r="BL502" s="5">
        <v>2.933437727975408</v>
      </c>
      <c r="BM502" t="s">
        <v>140</v>
      </c>
      <c r="BN502" s="5">
        <v>0.29126990505688521</v>
      </c>
      <c r="BO502" t="s">
        <v>141</v>
      </c>
      <c r="BP502" s="5">
        <v>4.4011920721884312E-2</v>
      </c>
      <c r="BQ502" t="s">
        <v>128</v>
      </c>
      <c r="BR502" s="5">
        <v>2.4649787427744099</v>
      </c>
      <c r="BS502" t="s">
        <v>142</v>
      </c>
      <c r="BT502" s="5">
        <v>2.767617639131577</v>
      </c>
      <c r="BU502" t="s">
        <v>129</v>
      </c>
      <c r="BV502" s="5">
        <v>-8.0326329618449099E-2</v>
      </c>
      <c r="BW502" t="s">
        <v>143</v>
      </c>
    </row>
    <row r="503" spans="1:75" x14ac:dyDescent="0.3">
      <c r="A503" t="s">
        <v>3312</v>
      </c>
      <c r="F503" s="4">
        <v>350607294</v>
      </c>
      <c r="G503" s="4">
        <v>227933489</v>
      </c>
      <c r="J503" s="5">
        <v>0.53820000000000001</v>
      </c>
      <c r="M503" s="4">
        <v>70688239</v>
      </c>
      <c r="N503" s="4">
        <v>60765270</v>
      </c>
      <c r="Q503" s="5">
        <v>0.1633</v>
      </c>
      <c r="T503" s="4">
        <v>170478</v>
      </c>
      <c r="AA503" s="4">
        <v>217530685</v>
      </c>
      <c r="AB503" s="4">
        <v>133478974</v>
      </c>
      <c r="AE503" s="5">
        <v>0.62970000000000004</v>
      </c>
      <c r="AH503" s="5">
        <v>0.2016165670529376</v>
      </c>
      <c r="AI503" s="5">
        <v>0.26659211099953811</v>
      </c>
      <c r="AL503" s="5">
        <f>IFERROR(Table2[[#This Row],[Resultat d''exploitation 2023 (Dhs)]]/Table2[[#This Row],[Charges personnel 2023]], "")</f>
        <v>0.32495755254023129</v>
      </c>
      <c r="AM503" s="5">
        <f>IFERROR(Table2[[#This Row],[Resultat d''exploitation 2022 (Dhs)]]/Table2[[#This Row],[Charges personnel 2022]], "")</f>
        <v>0.45524226160144143</v>
      </c>
      <c r="AN503" s="5" t="str">
        <f>IFERROR(Table2[[#This Row],[Resultat d''exploitation 2021 (Dhs)]]/Table2[[#This Row],[Charges personnel 2021]], "")</f>
        <v/>
      </c>
      <c r="AO503" s="5" t="str">
        <f>IFERROR(Table2[[#This Row],[Resultat d''exploitation 2020 (Dhs)]]/Table2[[#This Row],[Charges personnel 2020]], "")</f>
        <v/>
      </c>
      <c r="AP503" s="5">
        <v>0.62043970197608045</v>
      </c>
      <c r="AQ503" s="5">
        <v>0.5856049261809001</v>
      </c>
      <c r="BE503" t="s">
        <v>10979</v>
      </c>
      <c r="BH503"/>
      <c r="BJ503" s="5">
        <v>0.53820000535331602</v>
      </c>
      <c r="BK503" t="s">
        <v>209</v>
      </c>
      <c r="BL503" s="5">
        <v>0.16330000673081829</v>
      </c>
      <c r="BM503" t="s">
        <v>210</v>
      </c>
      <c r="BO503" t="s">
        <v>304</v>
      </c>
      <c r="BP503" s="5">
        <v>0.62970000803272574</v>
      </c>
      <c r="BQ503" t="s">
        <v>405</v>
      </c>
      <c r="BR503" s="5">
        <v>-0.24372643174993691</v>
      </c>
      <c r="BS503" t="s">
        <v>213</v>
      </c>
      <c r="BT503" s="5">
        <v>-0.28618764128553748</v>
      </c>
      <c r="BU503" t="s">
        <v>406</v>
      </c>
      <c r="BV503" s="5">
        <v>5.9485114004009347E-2</v>
      </c>
      <c r="BW503" t="s">
        <v>407</v>
      </c>
    </row>
    <row r="504" spans="1:75" x14ac:dyDescent="0.3">
      <c r="A504" t="s">
        <v>3313</v>
      </c>
      <c r="C504" t="s">
        <v>3314</v>
      </c>
      <c r="E504" t="s">
        <v>102</v>
      </c>
      <c r="F504" s="4">
        <v>35282743933</v>
      </c>
      <c r="G504" s="4">
        <v>39185632977</v>
      </c>
      <c r="J504" s="5">
        <v>-9.9600000000000008E-2</v>
      </c>
      <c r="M504" s="4">
        <v>728671371</v>
      </c>
      <c r="N504" s="4">
        <v>842589466</v>
      </c>
      <c r="Q504" s="5">
        <v>-0.13519999999999999</v>
      </c>
      <c r="T504" s="4">
        <v>2700810505</v>
      </c>
      <c r="U504" s="4">
        <v>3229475672</v>
      </c>
      <c r="X504" s="5">
        <v>-0.16370000000000001</v>
      </c>
      <c r="AA504" s="4">
        <v>160896757</v>
      </c>
      <c r="AB504" s="4">
        <v>3413957</v>
      </c>
      <c r="AE504" s="5">
        <v>46.129100000000001</v>
      </c>
      <c r="AH504" s="5">
        <v>2.065234417095527E-2</v>
      </c>
      <c r="AI504" s="5">
        <v>2.1502510026941701E-2</v>
      </c>
      <c r="AL504" s="5">
        <f>IFERROR(Table2[[#This Row],[Resultat d''exploitation 2023 (Dhs)]]/Table2[[#This Row],[Charges personnel 2023]], "")</f>
        <v>4.5288132873927349</v>
      </c>
      <c r="AM504" s="5">
        <f>IFERROR(Table2[[#This Row],[Resultat d''exploitation 2022 (Dhs)]]/Table2[[#This Row],[Charges personnel 2022]], "")</f>
        <v>246.80728726225902</v>
      </c>
      <c r="AN504" s="5" t="str">
        <f>IFERROR(Table2[[#This Row],[Resultat d''exploitation 2021 (Dhs)]]/Table2[[#This Row],[Charges personnel 2021]], "")</f>
        <v/>
      </c>
      <c r="AO504" s="5" t="str">
        <f>IFERROR(Table2[[#This Row],[Resultat d''exploitation 2020 (Dhs)]]/Table2[[#This Row],[Charges personnel 2020]], "")</f>
        <v/>
      </c>
      <c r="AP504" s="5">
        <v>4.5602110001856473E-3</v>
      </c>
      <c r="AQ504" s="5">
        <v>8.71226707503697E-5</v>
      </c>
      <c r="AT504">
        <v>1525271000003</v>
      </c>
      <c r="AU504">
        <v>26713</v>
      </c>
      <c r="AV504" t="s">
        <v>92</v>
      </c>
      <c r="AW504" t="s">
        <v>3315</v>
      </c>
      <c r="AX504" t="s">
        <v>3316</v>
      </c>
      <c r="AY504" t="s">
        <v>82</v>
      </c>
      <c r="AZ504">
        <v>125000000</v>
      </c>
      <c r="BA504">
        <v>1959</v>
      </c>
      <c r="BB504">
        <v>66</v>
      </c>
      <c r="BC504" t="s">
        <v>3317</v>
      </c>
      <c r="BD504" t="s">
        <v>3318</v>
      </c>
      <c r="BE504" t="s">
        <v>2434</v>
      </c>
      <c r="BH504" t="s">
        <v>223</v>
      </c>
      <c r="BI504" t="s">
        <v>144</v>
      </c>
      <c r="BJ504" s="5">
        <v>-9.9599999987005416E-2</v>
      </c>
      <c r="BK504" t="s">
        <v>209</v>
      </c>
      <c r="BL504" s="5">
        <v>-0.13519999904674809</v>
      </c>
      <c r="BM504" t="s">
        <v>210</v>
      </c>
      <c r="BN504" s="5">
        <v>-0.16369999984319439</v>
      </c>
      <c r="BO504" t="s">
        <v>211</v>
      </c>
      <c r="BP504" s="5">
        <v>46.129110589266347</v>
      </c>
      <c r="BQ504" t="s">
        <v>405</v>
      </c>
      <c r="BR504" s="5">
        <v>-3.9537982073777123E-2</v>
      </c>
      <c r="BS504" t="s">
        <v>213</v>
      </c>
      <c r="BT504" s="5">
        <v>-0.98165040693235128</v>
      </c>
      <c r="BU504" t="s">
        <v>406</v>
      </c>
      <c r="BV504" s="5">
        <v>51.342415136146357</v>
      </c>
      <c r="BW504" t="s">
        <v>407</v>
      </c>
    </row>
    <row r="505" spans="1:75" x14ac:dyDescent="0.3">
      <c r="A505" t="s">
        <v>3319</v>
      </c>
      <c r="B505" t="s">
        <v>3319</v>
      </c>
      <c r="C505" t="s">
        <v>3320</v>
      </c>
      <c r="E505" t="s">
        <v>411</v>
      </c>
      <c r="F505" s="4">
        <v>349717317</v>
      </c>
      <c r="G505" s="4">
        <v>319493255</v>
      </c>
      <c r="H505" s="4">
        <v>358239395</v>
      </c>
      <c r="I505" s="4">
        <v>326980097.6633808</v>
      </c>
      <c r="J505" s="5">
        <v>9.4600000000000004E-2</v>
      </c>
      <c r="K505" s="5">
        <v>-0.1081571165560951</v>
      </c>
      <c r="L505" s="5">
        <v>9.5600000000000004E-2</v>
      </c>
      <c r="M505" s="4">
        <v>46957756</v>
      </c>
      <c r="N505" s="4">
        <v>48310448</v>
      </c>
      <c r="O505" s="4">
        <v>36903643</v>
      </c>
      <c r="P505" s="4">
        <v>26899659.59618048</v>
      </c>
      <c r="Q505" s="5">
        <v>-2.8000000000000001E-2</v>
      </c>
      <c r="R505" s="5">
        <v>0.30909699077676422</v>
      </c>
      <c r="S505" s="5">
        <v>0.37190000000000001</v>
      </c>
      <c r="V505" s="4">
        <v>0</v>
      </c>
      <c r="AA505" s="4">
        <v>35318297</v>
      </c>
      <c r="AB505" s="4">
        <v>29759266</v>
      </c>
      <c r="AC505" s="4">
        <v>29991466</v>
      </c>
      <c r="AD505" s="4">
        <v>29548242.36453202</v>
      </c>
      <c r="AE505" s="5">
        <v>0.18679999999999999</v>
      </c>
      <c r="AF505" s="5">
        <v>-7.7422023985089629E-3</v>
      </c>
      <c r="AG505" s="5">
        <v>1.4999999999999999E-2</v>
      </c>
      <c r="AH505" s="5">
        <v>0.1342734652170513</v>
      </c>
      <c r="AI505" s="5">
        <v>0.15120960221836291</v>
      </c>
      <c r="AJ505" s="5">
        <v>0.10301391615514539</v>
      </c>
      <c r="AK505" s="5">
        <v>8.2266962999910528E-2</v>
      </c>
      <c r="AL505" s="5">
        <f>IFERROR(Table2[[#This Row],[Resultat d''exploitation 2023 (Dhs)]]/Table2[[#This Row],[Charges personnel 2023]], "")</f>
        <v>1.3295588969083079</v>
      </c>
      <c r="AM505" s="5">
        <f>IFERROR(Table2[[#This Row],[Resultat d''exploitation 2022 (Dhs)]]/Table2[[#This Row],[Charges personnel 2022]], "")</f>
        <v>1.623374985122281</v>
      </c>
      <c r="AN505" s="5">
        <f>IFERROR(Table2[[#This Row],[Resultat d''exploitation 2021 (Dhs)]]/Table2[[#This Row],[Charges personnel 2021]], "")</f>
        <v>1.2304714614484</v>
      </c>
      <c r="AO505" s="5">
        <f>IFERROR(Table2[[#This Row],[Resultat d''exploitation 2020 (Dhs)]]/Table2[[#This Row],[Charges personnel 2020]], "")</f>
        <v>0.91036411791684968</v>
      </c>
      <c r="AP505" s="5">
        <v>0.1009909869576175</v>
      </c>
      <c r="AQ505" s="5">
        <v>9.3145208965366114E-2</v>
      </c>
      <c r="AR505" s="5">
        <v>8.3719061662662755E-2</v>
      </c>
      <c r="AS505" s="5">
        <v>9.0367097495185539E-2</v>
      </c>
      <c r="AT505">
        <v>55451000018</v>
      </c>
      <c r="AU505">
        <v>228497</v>
      </c>
      <c r="AV505" t="s">
        <v>92</v>
      </c>
      <c r="AW505" t="s">
        <v>3321</v>
      </c>
      <c r="AX505" t="s">
        <v>3322</v>
      </c>
      <c r="AY505" t="s">
        <v>82</v>
      </c>
      <c r="AZ505">
        <v>980000</v>
      </c>
      <c r="BC505" t="s">
        <v>3323</v>
      </c>
      <c r="BD505" t="s">
        <v>3324</v>
      </c>
      <c r="BE505" t="s">
        <v>10979</v>
      </c>
      <c r="BH505" t="s">
        <v>138</v>
      </c>
      <c r="BI505" t="s">
        <v>390</v>
      </c>
      <c r="BJ505" s="5">
        <v>2.2661577989032459E-2</v>
      </c>
      <c r="BL505" s="5">
        <v>0.20407493779033239</v>
      </c>
      <c r="BO505" t="s">
        <v>389</v>
      </c>
      <c r="BP505" s="5">
        <v>6.1262211626946783E-2</v>
      </c>
      <c r="BR505" s="5">
        <v>0.17739334664164491</v>
      </c>
      <c r="BT505" s="5">
        <v>0.1345687471001622</v>
      </c>
      <c r="BV505" s="5">
        <v>3.7745266341010719E-2</v>
      </c>
    </row>
    <row r="506" spans="1:75" x14ac:dyDescent="0.3">
      <c r="A506" t="s">
        <v>3325</v>
      </c>
      <c r="B506" t="s">
        <v>3325</v>
      </c>
      <c r="F506" s="4">
        <v>349391271</v>
      </c>
      <c r="G506" s="4">
        <v>273839071</v>
      </c>
      <c r="H506" s="4">
        <v>245638494</v>
      </c>
      <c r="I506" s="4">
        <v>242438308.33004341</v>
      </c>
      <c r="J506" s="5">
        <v>0.27589999999999998</v>
      </c>
      <c r="K506" s="5">
        <v>0.1148052023149108</v>
      </c>
      <c r="L506" s="5">
        <v>1.32E-2</v>
      </c>
      <c r="M506" s="4">
        <v>7576640</v>
      </c>
      <c r="N506" s="4">
        <v>5975268</v>
      </c>
      <c r="O506" s="4">
        <v>6433004</v>
      </c>
      <c r="P506" s="4">
        <v>7392558.0326361759</v>
      </c>
      <c r="Q506" s="5">
        <v>0.26800000000000002</v>
      </c>
      <c r="R506" s="5">
        <v>-7.1154316086232794E-2</v>
      </c>
      <c r="S506" s="5">
        <v>-0.1298</v>
      </c>
      <c r="V506" s="4">
        <v>0</v>
      </c>
      <c r="AA506" s="4">
        <v>3161653</v>
      </c>
      <c r="AB506" s="4">
        <v>3041513</v>
      </c>
      <c r="AC506" s="4">
        <v>2981371</v>
      </c>
      <c r="AD506" s="4">
        <v>3878963.0497007552</v>
      </c>
      <c r="AE506" s="5">
        <v>3.95E-2</v>
      </c>
      <c r="AF506" s="5">
        <v>2.0172598445480281E-2</v>
      </c>
      <c r="AG506" s="5">
        <v>-0.23139999999999999</v>
      </c>
      <c r="AH506" s="5">
        <v>2.1685258416201249E-2</v>
      </c>
      <c r="AI506" s="5">
        <v>2.1820363245389478E-2</v>
      </c>
      <c r="AJ506" s="5">
        <v>2.618890832313929E-2</v>
      </c>
      <c r="AK506" s="5">
        <v>3.0492532651120119E-2</v>
      </c>
      <c r="AL506" s="5">
        <f>IFERROR(Table2[[#This Row],[Resultat d''exploitation 2023 (Dhs)]]/Table2[[#This Row],[Charges personnel 2023]], "")</f>
        <v>2.3964173171439116</v>
      </c>
      <c r="AM506" s="5">
        <f>IFERROR(Table2[[#This Row],[Resultat d''exploitation 2022 (Dhs)]]/Table2[[#This Row],[Charges personnel 2022]], "")</f>
        <v>1.9645709224323553</v>
      </c>
      <c r="AN506" s="5">
        <f>IFERROR(Table2[[#This Row],[Resultat d''exploitation 2021 (Dhs)]]/Table2[[#This Row],[Charges personnel 2021]], "")</f>
        <v>2.1577334722850661</v>
      </c>
      <c r="AO506" s="5">
        <f>IFERROR(Table2[[#This Row],[Resultat d''exploitation 2020 (Dhs)]]/Table2[[#This Row],[Charges personnel 2020]], "")</f>
        <v>1.905807799124686</v>
      </c>
      <c r="AP506" s="5">
        <v>9.0490325958944746E-3</v>
      </c>
      <c r="AQ506" s="5">
        <v>1.110693586891404E-2</v>
      </c>
      <c r="AR506" s="5">
        <v>1.213723041308013E-2</v>
      </c>
      <c r="AS506" s="5">
        <v>1.5999794242171201E-2</v>
      </c>
      <c r="BE506" t="s">
        <v>10979</v>
      </c>
      <c r="BH506"/>
      <c r="BJ506" s="5">
        <v>0.1295451675029495</v>
      </c>
      <c r="BL506" s="5">
        <v>8.2323700224755658E-3</v>
      </c>
      <c r="BO506" t="s">
        <v>389</v>
      </c>
      <c r="BP506" s="5">
        <v>-6.5886776251092849E-2</v>
      </c>
      <c r="BR506" s="5">
        <v>-0.10739968703390269</v>
      </c>
      <c r="BT506" s="5">
        <v>7.9347068844720425E-2</v>
      </c>
      <c r="BV506" s="5">
        <v>-0.17301826379026319</v>
      </c>
    </row>
    <row r="507" spans="1:75" x14ac:dyDescent="0.3">
      <c r="A507" t="s">
        <v>3326</v>
      </c>
      <c r="B507" t="s">
        <v>3326</v>
      </c>
      <c r="F507" s="4">
        <v>349376336</v>
      </c>
      <c r="H507" s="4">
        <v>120728659</v>
      </c>
      <c r="I507" s="4">
        <v>159799681.00595629</v>
      </c>
      <c r="L507" s="5">
        <v>-0.2445</v>
      </c>
      <c r="M507" s="4">
        <v>49287888</v>
      </c>
      <c r="O507" s="4">
        <v>-16387402</v>
      </c>
      <c r="P507" s="4">
        <v>-18332477.90580602</v>
      </c>
      <c r="S507" s="5">
        <v>-0.1061</v>
      </c>
      <c r="T507" s="4">
        <v>2982446</v>
      </c>
      <c r="V507" s="4">
        <v>1726253</v>
      </c>
      <c r="W507" s="4">
        <v>1352332.941637289</v>
      </c>
      <c r="Z507" s="5">
        <v>0.27650000000000002</v>
      </c>
      <c r="AA507" s="4">
        <v>688513</v>
      </c>
      <c r="AC507" s="4">
        <v>1140535</v>
      </c>
      <c r="AD507" s="4">
        <v>1456994.123658661</v>
      </c>
      <c r="AG507" s="5">
        <v>-0.2172</v>
      </c>
      <c r="AH507" s="5">
        <v>0.14107391635133529</v>
      </c>
      <c r="AJ507" s="5">
        <v>-0.13573746396040071</v>
      </c>
      <c r="AK507" s="5">
        <v>-0.11472161765531121</v>
      </c>
      <c r="AL507" s="5">
        <f>IFERROR(Table2[[#This Row],[Resultat d''exploitation 2023 (Dhs)]]/Table2[[#This Row],[Charges personnel 2023]], "")</f>
        <v>71.585994745197254</v>
      </c>
      <c r="AM507" s="5" t="str">
        <f>IFERROR(Table2[[#This Row],[Resultat d''exploitation 2022 (Dhs)]]/Table2[[#This Row],[Charges personnel 2022]], "")</f>
        <v/>
      </c>
      <c r="AN507" s="5">
        <f>IFERROR(Table2[[#This Row],[Resultat d''exploitation 2021 (Dhs)]]/Table2[[#This Row],[Charges personnel 2021]], "")</f>
        <v>-14.368171077608315</v>
      </c>
      <c r="AO507" s="5">
        <f>IFERROR(Table2[[#This Row],[Resultat d''exploitation 2020 (Dhs)]]/Table2[[#This Row],[Charges personnel 2020]], "")</f>
        <v>-12.582396598670758</v>
      </c>
      <c r="AP507" s="5">
        <v>1.9706915696774611E-3</v>
      </c>
      <c r="AR507" s="5">
        <v>9.4470940822758576E-3</v>
      </c>
      <c r="AS507" s="5">
        <v>9.1176284864070145E-3</v>
      </c>
      <c r="BE507" t="s">
        <v>10979</v>
      </c>
      <c r="BH507"/>
      <c r="BJ507" s="5">
        <v>0.4786275336140966</v>
      </c>
      <c r="BK507" t="s">
        <v>139</v>
      </c>
      <c r="BM507" t="s">
        <v>1938</v>
      </c>
      <c r="BN507" s="5">
        <v>0.48506164273023322</v>
      </c>
      <c r="BO507" t="s">
        <v>141</v>
      </c>
      <c r="BP507" s="5">
        <v>-0.31257207183428648</v>
      </c>
      <c r="BQ507" t="s">
        <v>128</v>
      </c>
      <c r="BS507" t="s">
        <v>1639</v>
      </c>
      <c r="BU507" t="s">
        <v>1939</v>
      </c>
      <c r="BV507" s="5">
        <v>-0.53509054001890133</v>
      </c>
      <c r="BW507" t="s">
        <v>143</v>
      </c>
    </row>
    <row r="508" spans="1:75" x14ac:dyDescent="0.3">
      <c r="A508" t="s">
        <v>3327</v>
      </c>
      <c r="B508" t="s">
        <v>3327</v>
      </c>
      <c r="C508" t="s">
        <v>3328</v>
      </c>
      <c r="E508" t="s">
        <v>411</v>
      </c>
      <c r="F508" s="4">
        <v>349312400</v>
      </c>
      <c r="G508" s="4">
        <v>355932749</v>
      </c>
      <c r="H508" s="4">
        <v>267604629</v>
      </c>
      <c r="I508" s="4">
        <v>247392649.53314221</v>
      </c>
      <c r="J508" s="5">
        <v>-1.8599999999999998E-2</v>
      </c>
      <c r="K508" s="5">
        <v>0.33006947723613561</v>
      </c>
      <c r="L508" s="5">
        <v>8.1699999999999995E-2</v>
      </c>
      <c r="M508" s="4">
        <v>5778774</v>
      </c>
      <c r="N508" s="4">
        <v>5519891</v>
      </c>
      <c r="O508" s="4">
        <v>4268047</v>
      </c>
      <c r="P508" s="4">
        <v>3250607.0068545318</v>
      </c>
      <c r="Q508" s="5">
        <v>4.6899999999999997E-2</v>
      </c>
      <c r="R508" s="5">
        <v>0.29330604841043217</v>
      </c>
      <c r="S508" s="5">
        <v>0.313</v>
      </c>
      <c r="T508" s="4">
        <v>35539292</v>
      </c>
      <c r="U508" s="4">
        <v>65594854</v>
      </c>
      <c r="V508" s="4">
        <v>17240251</v>
      </c>
      <c r="W508" s="4">
        <v>38803175.782129191</v>
      </c>
      <c r="X508" s="5">
        <v>-0.4582</v>
      </c>
      <c r="Y508" s="5">
        <v>2.8047505224836922</v>
      </c>
      <c r="Z508" s="5">
        <v>-0.55569999999999997</v>
      </c>
      <c r="AA508" s="4">
        <v>1840274</v>
      </c>
      <c r="AB508" s="4">
        <v>1818991</v>
      </c>
      <c r="AC508" s="4">
        <v>1788686</v>
      </c>
      <c r="AD508" s="4">
        <v>1632012.7737226279</v>
      </c>
      <c r="AE508" s="5">
        <v>1.17E-2</v>
      </c>
      <c r="AF508" s="5">
        <v>1.694260479480468E-2</v>
      </c>
      <c r="AG508" s="5">
        <v>9.6000000000000002E-2</v>
      </c>
      <c r="AH508" s="5">
        <v>1.6543283318885899E-2</v>
      </c>
      <c r="AI508" s="5">
        <v>1.550824141781907E-2</v>
      </c>
      <c r="AJ508" s="5">
        <v>1.594907762227088E-2</v>
      </c>
      <c r="AK508" s="5">
        <v>1.3139464785994219E-2</v>
      </c>
      <c r="AL508" s="5">
        <f>IFERROR(Table2[[#This Row],[Resultat d''exploitation 2023 (Dhs)]]/Table2[[#This Row],[Charges personnel 2023]], "")</f>
        <v>3.1401704311423191</v>
      </c>
      <c r="AM508" s="5">
        <f>IFERROR(Table2[[#This Row],[Resultat d''exploitation 2022 (Dhs)]]/Table2[[#This Row],[Charges personnel 2022]], "")</f>
        <v>3.0345895059403811</v>
      </c>
      <c r="AN508" s="5">
        <f>IFERROR(Table2[[#This Row],[Resultat d''exploitation 2021 (Dhs)]]/Table2[[#This Row],[Charges personnel 2021]], "")</f>
        <v>2.3861354088979283</v>
      </c>
      <c r="AO508" s="5">
        <f>IFERROR(Table2[[#This Row],[Resultat d''exploitation 2020 (Dhs)]]/Table2[[#This Row],[Charges personnel 2020]], "")</f>
        <v>1.991777919384714</v>
      </c>
      <c r="AP508" s="5">
        <v>5.2682756180427604E-3</v>
      </c>
      <c r="AQ508" s="5">
        <v>5.1104906899140093E-3</v>
      </c>
      <c r="AR508" s="5">
        <v>6.6840622551413336E-3</v>
      </c>
      <c r="AS508" s="5">
        <v>6.5968523187831963E-3</v>
      </c>
      <c r="AT508">
        <v>13490000005</v>
      </c>
      <c r="AU508">
        <v>155453</v>
      </c>
      <c r="AV508" t="s">
        <v>92</v>
      </c>
      <c r="AW508" t="s">
        <v>3329</v>
      </c>
      <c r="AX508" t="s">
        <v>3330</v>
      </c>
      <c r="AY508" t="s">
        <v>122</v>
      </c>
      <c r="AZ508">
        <v>5000000</v>
      </c>
      <c r="BD508" t="s">
        <v>3331</v>
      </c>
      <c r="BE508" t="s">
        <v>3332</v>
      </c>
      <c r="BH508" t="s">
        <v>138</v>
      </c>
      <c r="BI508" t="s">
        <v>178</v>
      </c>
      <c r="BJ508" s="5">
        <v>0.12186966138843799</v>
      </c>
      <c r="BL508" s="5">
        <v>0.2114079357147578</v>
      </c>
      <c r="BN508" s="5">
        <v>-2.8863001640046071E-2</v>
      </c>
      <c r="BP508" s="5">
        <v>4.0845603783673079E-2</v>
      </c>
      <c r="BR508" s="5">
        <v>7.9811654961331469E-2</v>
      </c>
      <c r="BT508" s="5">
        <v>0.16386900354006209</v>
      </c>
      <c r="BV508" s="5">
        <v>-7.222234488852175E-2</v>
      </c>
    </row>
    <row r="509" spans="1:75" x14ac:dyDescent="0.3">
      <c r="A509" t="s">
        <v>3333</v>
      </c>
      <c r="B509" t="s">
        <v>3333</v>
      </c>
      <c r="F509" s="4">
        <v>348480284</v>
      </c>
      <c r="H509" s="4">
        <v>317651601</v>
      </c>
      <c r="I509" s="4">
        <v>318065085.61129469</v>
      </c>
      <c r="L509" s="5">
        <v>-1.2999999999999999E-3</v>
      </c>
      <c r="M509" s="4">
        <v>5391201</v>
      </c>
      <c r="O509" s="4">
        <v>9536528</v>
      </c>
      <c r="P509" s="4">
        <v>22286814.676326249</v>
      </c>
      <c r="S509" s="5">
        <v>-0.57210000000000005</v>
      </c>
      <c r="T509" s="4">
        <v>2597817</v>
      </c>
      <c r="V509" s="4">
        <v>1829417</v>
      </c>
      <c r="W509" s="4">
        <v>1598861.2130746371</v>
      </c>
      <c r="Z509" s="5">
        <v>0.14419999999999999</v>
      </c>
      <c r="AA509" s="4">
        <v>9077650</v>
      </c>
      <c r="AC509" s="4">
        <v>8646968</v>
      </c>
      <c r="AD509" s="4">
        <v>7411475.1007114081</v>
      </c>
      <c r="AG509" s="5">
        <v>0.16669999999999999</v>
      </c>
      <c r="AH509" s="5">
        <v>1.547060550490139E-2</v>
      </c>
      <c r="AJ509" s="5">
        <v>3.0021973665418419E-2</v>
      </c>
      <c r="AK509" s="5">
        <v>7.0069981536932419E-2</v>
      </c>
      <c r="AL509" s="5">
        <f>IFERROR(Table2[[#This Row],[Resultat d''exploitation 2023 (Dhs)]]/Table2[[#This Row],[Charges personnel 2023]], "")</f>
        <v>0.59389831068613574</v>
      </c>
      <c r="AM509" s="5" t="str">
        <f>IFERROR(Table2[[#This Row],[Resultat d''exploitation 2022 (Dhs)]]/Table2[[#This Row],[Charges personnel 2022]], "")</f>
        <v/>
      </c>
      <c r="AN509" s="5">
        <f>IFERROR(Table2[[#This Row],[Resultat d''exploitation 2021 (Dhs)]]/Table2[[#This Row],[Charges personnel 2021]], "")</f>
        <v>1.1028753662555477</v>
      </c>
      <c r="AO509" s="5">
        <f>IFERROR(Table2[[#This Row],[Resultat d''exploitation 2020 (Dhs)]]/Table2[[#This Row],[Charges personnel 2020]], "")</f>
        <v>3.0070686838288099</v>
      </c>
      <c r="AP509" s="5">
        <v>2.6049249890992401E-2</v>
      </c>
      <c r="AR509" s="5">
        <v>2.722154704329666E-2</v>
      </c>
      <c r="AS509" s="5">
        <v>2.3301756263084231E-2</v>
      </c>
      <c r="BE509" t="s">
        <v>10979</v>
      </c>
      <c r="BH509"/>
      <c r="BJ509" s="5">
        <v>4.6721408051283657E-2</v>
      </c>
      <c r="BK509" t="s">
        <v>139</v>
      </c>
      <c r="BL509" s="5">
        <v>-0.50816575844768441</v>
      </c>
      <c r="BM509" t="s">
        <v>140</v>
      </c>
      <c r="BN509" s="5">
        <v>0.27467331401801731</v>
      </c>
      <c r="BO509" t="s">
        <v>141</v>
      </c>
      <c r="BP509" s="5">
        <v>0.10671141652583201</v>
      </c>
      <c r="BQ509" t="s">
        <v>128</v>
      </c>
      <c r="BR509" s="5">
        <v>-0.53011924876173122</v>
      </c>
      <c r="BS509" t="s">
        <v>142</v>
      </c>
      <c r="BT509" s="5">
        <v>-0.55558943893768387</v>
      </c>
      <c r="BU509" t="s">
        <v>129</v>
      </c>
      <c r="BV509" s="5">
        <v>5.7312297248447219E-2</v>
      </c>
      <c r="BW509" t="s">
        <v>143</v>
      </c>
    </row>
    <row r="510" spans="1:75" x14ac:dyDescent="0.3">
      <c r="A510" t="s">
        <v>3334</v>
      </c>
      <c r="F510" s="4">
        <v>345093775</v>
      </c>
      <c r="M510" s="4">
        <v>334383</v>
      </c>
      <c r="T510" s="4">
        <v>33071605</v>
      </c>
      <c r="AA510" s="4">
        <v>3601071</v>
      </c>
      <c r="AH510" s="5">
        <v>9.6896271165714302E-4</v>
      </c>
      <c r="AL510" s="5">
        <f>IFERROR(Table2[[#This Row],[Resultat d''exploitation 2023 (Dhs)]]/Table2[[#This Row],[Charges personnel 2023]], "")</f>
        <v>9.2856541845467641E-2</v>
      </c>
      <c r="AM510" s="5" t="str">
        <f>IFERROR(Table2[[#This Row],[Resultat d''exploitation 2022 (Dhs)]]/Table2[[#This Row],[Charges personnel 2022]], "")</f>
        <v/>
      </c>
      <c r="AN510" s="5" t="str">
        <f>IFERROR(Table2[[#This Row],[Resultat d''exploitation 2021 (Dhs)]]/Table2[[#This Row],[Charges personnel 2021]], "")</f>
        <v/>
      </c>
      <c r="AO510" s="5" t="str">
        <f>IFERROR(Table2[[#This Row],[Resultat d''exploitation 2020 (Dhs)]]/Table2[[#This Row],[Charges personnel 2020]], "")</f>
        <v/>
      </c>
      <c r="AP510" s="5">
        <v>1.043505058878561E-2</v>
      </c>
      <c r="BE510" t="s">
        <v>10979</v>
      </c>
      <c r="BH510"/>
      <c r="BK510" t="s">
        <v>264</v>
      </c>
      <c r="BM510" t="s">
        <v>265</v>
      </c>
      <c r="BO510" t="s">
        <v>304</v>
      </c>
      <c r="BQ510" t="s">
        <v>212</v>
      </c>
      <c r="BS510" t="s">
        <v>266</v>
      </c>
      <c r="BU510" t="s">
        <v>214</v>
      </c>
      <c r="BV510" s="5"/>
      <c r="BW510" t="s">
        <v>267</v>
      </c>
    </row>
    <row r="511" spans="1:75" x14ac:dyDescent="0.3">
      <c r="A511" t="s">
        <v>3335</v>
      </c>
      <c r="C511" t="s">
        <v>3336</v>
      </c>
      <c r="E511" t="s">
        <v>411</v>
      </c>
      <c r="G511" s="4">
        <v>344714139</v>
      </c>
      <c r="N511" s="4">
        <v>10773282</v>
      </c>
      <c r="U511" s="4">
        <v>83838136</v>
      </c>
      <c r="AB511" s="4">
        <v>9687619</v>
      </c>
      <c r="AE511" s="5">
        <v>1.3299999999999999E-2</v>
      </c>
      <c r="AI511" s="5">
        <v>3.1252799874274963E-2</v>
      </c>
      <c r="AL511" s="5" t="str">
        <f>IFERROR(Table2[[#This Row],[Resultat d''exploitation 2023 (Dhs)]]/Table2[[#This Row],[Charges personnel 2023]], "")</f>
        <v/>
      </c>
      <c r="AM511" s="5">
        <f>IFERROR(Table2[[#This Row],[Resultat d''exploitation 2022 (Dhs)]]/Table2[[#This Row],[Charges personnel 2022]], "")</f>
        <v>1.112067062092347</v>
      </c>
      <c r="AN511" s="5" t="str">
        <f>IFERROR(Table2[[#This Row],[Resultat d''exploitation 2021 (Dhs)]]/Table2[[#This Row],[Charges personnel 2021]], "")</f>
        <v/>
      </c>
      <c r="AO511" s="5" t="str">
        <f>IFERROR(Table2[[#This Row],[Resultat d''exploitation 2020 (Dhs)]]/Table2[[#This Row],[Charges personnel 2020]], "")</f>
        <v/>
      </c>
      <c r="AQ511" s="5">
        <v>2.8103341012072611E-2</v>
      </c>
      <c r="AT511">
        <v>97637000067</v>
      </c>
      <c r="AU511">
        <v>31231</v>
      </c>
      <c r="AV511" t="s">
        <v>653</v>
      </c>
      <c r="AW511" t="s">
        <v>3337</v>
      </c>
      <c r="AX511" t="s">
        <v>3338</v>
      </c>
      <c r="AY511" t="s">
        <v>122</v>
      </c>
      <c r="AZ511">
        <v>10000000</v>
      </c>
      <c r="BA511">
        <v>2011</v>
      </c>
      <c r="BB511">
        <v>14</v>
      </c>
      <c r="BC511" t="s">
        <v>3339</v>
      </c>
      <c r="BD511" t="s">
        <v>3340</v>
      </c>
      <c r="BE511" t="s">
        <v>10979</v>
      </c>
      <c r="BG511" t="s">
        <v>3341</v>
      </c>
      <c r="BH511" t="s">
        <v>138</v>
      </c>
      <c r="BI511" t="s">
        <v>195</v>
      </c>
      <c r="BK511" t="s">
        <v>472</v>
      </c>
      <c r="BM511" t="s">
        <v>473</v>
      </c>
      <c r="BO511" t="s">
        <v>474</v>
      </c>
      <c r="BQ511" t="s">
        <v>475</v>
      </c>
      <c r="BS511" t="s">
        <v>476</v>
      </c>
      <c r="BU511" t="s">
        <v>477</v>
      </c>
      <c r="BV511" s="5"/>
      <c r="BW511" t="s">
        <v>478</v>
      </c>
    </row>
    <row r="512" spans="1:75" x14ac:dyDescent="0.3">
      <c r="A512" t="s">
        <v>3342</v>
      </c>
      <c r="F512" s="4">
        <v>344456449</v>
      </c>
      <c r="M512" s="4">
        <v>29192151</v>
      </c>
      <c r="T512" s="4">
        <v>30554741</v>
      </c>
      <c r="AA512" s="4">
        <v>63062930</v>
      </c>
      <c r="AH512" s="5">
        <v>8.474845248143402E-2</v>
      </c>
      <c r="AL512" s="5">
        <f>IFERROR(Table2[[#This Row],[Resultat d''exploitation 2023 (Dhs)]]/Table2[[#This Row],[Charges personnel 2023]], "")</f>
        <v>0.46290508544401598</v>
      </c>
      <c r="AM512" s="5" t="str">
        <f>IFERROR(Table2[[#This Row],[Resultat d''exploitation 2022 (Dhs)]]/Table2[[#This Row],[Charges personnel 2022]], "")</f>
        <v/>
      </c>
      <c r="AN512" s="5" t="str">
        <f>IFERROR(Table2[[#This Row],[Resultat d''exploitation 2021 (Dhs)]]/Table2[[#This Row],[Charges personnel 2021]], "")</f>
        <v/>
      </c>
      <c r="AO512" s="5" t="str">
        <f>IFERROR(Table2[[#This Row],[Resultat d''exploitation 2020 (Dhs)]]/Table2[[#This Row],[Charges personnel 2020]], "")</f>
        <v/>
      </c>
      <c r="AP512" s="5">
        <v>0.18307954512995631</v>
      </c>
      <c r="BE512" t="s">
        <v>10979</v>
      </c>
      <c r="BH512"/>
      <c r="BK512" t="s">
        <v>264</v>
      </c>
      <c r="BM512" t="s">
        <v>265</v>
      </c>
      <c r="BO512" t="s">
        <v>304</v>
      </c>
      <c r="BQ512" t="s">
        <v>212</v>
      </c>
      <c r="BS512" t="s">
        <v>266</v>
      </c>
      <c r="BU512" t="s">
        <v>214</v>
      </c>
      <c r="BV512" s="5"/>
      <c r="BW512" t="s">
        <v>267</v>
      </c>
    </row>
    <row r="513" spans="1:75" x14ac:dyDescent="0.3">
      <c r="A513" t="s">
        <v>3343</v>
      </c>
      <c r="G513" s="4">
        <v>344083200</v>
      </c>
      <c r="N513" s="4">
        <v>9085009</v>
      </c>
      <c r="U513" s="4">
        <v>29560855</v>
      </c>
      <c r="AB513" s="4">
        <v>1196602</v>
      </c>
      <c r="AE513" s="5">
        <v>0.48780000000000001</v>
      </c>
      <c r="AI513" s="5">
        <v>2.6403523915146099E-2</v>
      </c>
      <c r="AL513" s="5" t="str">
        <f>IFERROR(Table2[[#This Row],[Resultat d''exploitation 2023 (Dhs)]]/Table2[[#This Row],[Charges personnel 2023]], "")</f>
        <v/>
      </c>
      <c r="AM513" s="5">
        <f>IFERROR(Table2[[#This Row],[Resultat d''exploitation 2022 (Dhs)]]/Table2[[#This Row],[Charges personnel 2022]], "")</f>
        <v>7.5923398088921799</v>
      </c>
      <c r="AN513" s="5" t="str">
        <f>IFERROR(Table2[[#This Row],[Resultat d''exploitation 2021 (Dhs)]]/Table2[[#This Row],[Charges personnel 2021]], "")</f>
        <v/>
      </c>
      <c r="AO513" s="5" t="str">
        <f>IFERROR(Table2[[#This Row],[Resultat d''exploitation 2020 (Dhs)]]/Table2[[#This Row],[Charges personnel 2020]], "")</f>
        <v/>
      </c>
      <c r="AQ513" s="5">
        <v>3.4776530792552502E-3</v>
      </c>
      <c r="BE513" t="s">
        <v>10979</v>
      </c>
      <c r="BH513"/>
      <c r="BK513" t="s">
        <v>472</v>
      </c>
      <c r="BM513" t="s">
        <v>473</v>
      </c>
      <c r="BO513" t="s">
        <v>474</v>
      </c>
      <c r="BQ513" t="s">
        <v>475</v>
      </c>
      <c r="BS513" t="s">
        <v>476</v>
      </c>
      <c r="BU513" t="s">
        <v>477</v>
      </c>
      <c r="BV513" s="5"/>
      <c r="BW513" t="s">
        <v>478</v>
      </c>
    </row>
    <row r="514" spans="1:75" x14ac:dyDescent="0.3">
      <c r="A514" t="s">
        <v>3344</v>
      </c>
      <c r="B514" t="s">
        <v>3344</v>
      </c>
      <c r="C514" t="s">
        <v>3345</v>
      </c>
      <c r="E514" t="s">
        <v>411</v>
      </c>
      <c r="F514" s="4">
        <v>343919202</v>
      </c>
      <c r="H514" s="4">
        <v>356328337</v>
      </c>
      <c r="I514" s="4">
        <v>305756252.78874213</v>
      </c>
      <c r="L514" s="5">
        <v>0.16539999999999999</v>
      </c>
      <c r="M514" s="4">
        <v>-6997690</v>
      </c>
      <c r="O514" s="4">
        <v>32770403</v>
      </c>
      <c r="P514" s="4">
        <v>24208024.673118118</v>
      </c>
      <c r="S514" s="5">
        <v>0.35370000000000001</v>
      </c>
      <c r="V514" s="4">
        <v>0</v>
      </c>
      <c r="AA514" s="4">
        <v>259417053</v>
      </c>
      <c r="AC514" s="4">
        <v>246512216</v>
      </c>
      <c r="AD514" s="4">
        <v>214582360.72423401</v>
      </c>
      <c r="AG514" s="5">
        <v>0.14879999999999999</v>
      </c>
      <c r="AH514" s="5">
        <v>-2.0346901130574271E-2</v>
      </c>
      <c r="AJ514" s="5">
        <v>9.1966873238038316E-2</v>
      </c>
      <c r="AK514" s="5">
        <v>7.9174258751281548E-2</v>
      </c>
      <c r="AL514" s="5">
        <f>IFERROR(Table2[[#This Row],[Resultat d''exploitation 2023 (Dhs)]]/Table2[[#This Row],[Charges personnel 2023]], "")</f>
        <v>-2.697467232425927E-2</v>
      </c>
      <c r="AM514" s="5" t="str">
        <f>IFERROR(Table2[[#This Row],[Resultat d''exploitation 2022 (Dhs)]]/Table2[[#This Row],[Charges personnel 2022]], "")</f>
        <v/>
      </c>
      <c r="AN514" s="5">
        <f>IFERROR(Table2[[#This Row],[Resultat d''exploitation 2021 (Dhs)]]/Table2[[#This Row],[Charges personnel 2021]], "")</f>
        <v>0.1329362233310174</v>
      </c>
      <c r="AO514" s="5">
        <f>IFERROR(Table2[[#This Row],[Resultat d''exploitation 2020 (Dhs)]]/Table2[[#This Row],[Charges personnel 2020]], "")</f>
        <v>0.11281460690158288</v>
      </c>
      <c r="AP514" s="5">
        <v>0.75429650770124779</v>
      </c>
      <c r="AR514" s="5">
        <v>0.69181199024314477</v>
      </c>
      <c r="AS514" s="5">
        <v>0.70180857714951328</v>
      </c>
      <c r="AT514">
        <v>1524873000079</v>
      </c>
      <c r="AU514">
        <v>202539</v>
      </c>
      <c r="AV514" t="s">
        <v>92</v>
      </c>
      <c r="AW514" t="s">
        <v>3346</v>
      </c>
      <c r="AX514" t="s">
        <v>3347</v>
      </c>
      <c r="AY514" t="s">
        <v>82</v>
      </c>
      <c r="AZ514">
        <v>3000000</v>
      </c>
      <c r="BC514" t="s">
        <v>3348</v>
      </c>
      <c r="BD514" t="s">
        <v>3349</v>
      </c>
      <c r="BE514" t="s">
        <v>3350</v>
      </c>
      <c r="BG514" t="s">
        <v>3351</v>
      </c>
      <c r="BH514" t="s">
        <v>223</v>
      </c>
      <c r="BI514" t="s">
        <v>1239</v>
      </c>
      <c r="BJ514" s="5">
        <v>6.0572931404727637E-2</v>
      </c>
      <c r="BK514" t="s">
        <v>139</v>
      </c>
      <c r="BM514" t="s">
        <v>1938</v>
      </c>
      <c r="BO514" t="s">
        <v>389</v>
      </c>
      <c r="BP514" s="5">
        <v>9.9517766476693525E-2</v>
      </c>
      <c r="BQ514" t="s">
        <v>128</v>
      </c>
      <c r="BS514" t="s">
        <v>1639</v>
      </c>
      <c r="BU514" t="s">
        <v>1939</v>
      </c>
      <c r="BV514" s="5">
        <v>3.6720562932323293E-2</v>
      </c>
      <c r="BW514" t="s">
        <v>143</v>
      </c>
    </row>
    <row r="515" spans="1:75" x14ac:dyDescent="0.3">
      <c r="A515" t="s">
        <v>3352</v>
      </c>
      <c r="C515" t="s">
        <v>3353</v>
      </c>
      <c r="E515" t="s">
        <v>411</v>
      </c>
      <c r="F515" s="4">
        <v>343471051</v>
      </c>
      <c r="G515" s="4">
        <v>196504977</v>
      </c>
      <c r="J515" s="5">
        <v>0.74790000000000001</v>
      </c>
      <c r="M515" s="4">
        <v>35403614</v>
      </c>
      <c r="N515" s="4">
        <v>3375501</v>
      </c>
      <c r="Q515" s="5">
        <v>9.4884000000000004</v>
      </c>
      <c r="AA515" s="4">
        <v>233955548</v>
      </c>
      <c r="AB515" s="4">
        <v>129565015</v>
      </c>
      <c r="AE515" s="5">
        <v>0.80569999999999997</v>
      </c>
      <c r="AH515" s="5">
        <v>0.1030759765544258</v>
      </c>
      <c r="AI515" s="5">
        <v>1.717768705675073E-2</v>
      </c>
      <c r="AL515" s="5">
        <f>IFERROR(Table2[[#This Row],[Resultat d''exploitation 2023 (Dhs)]]/Table2[[#This Row],[Charges personnel 2023]], "")</f>
        <v>0.1513262425390314</v>
      </c>
      <c r="AM515" s="5">
        <f>IFERROR(Table2[[#This Row],[Resultat d''exploitation 2022 (Dhs)]]/Table2[[#This Row],[Charges personnel 2022]], "")</f>
        <v>2.605256519284932E-2</v>
      </c>
      <c r="AN515" s="5" t="str">
        <f>IFERROR(Table2[[#This Row],[Resultat d''exploitation 2021 (Dhs)]]/Table2[[#This Row],[Charges personnel 2021]], "")</f>
        <v/>
      </c>
      <c r="AO515" s="5" t="str">
        <f>IFERROR(Table2[[#This Row],[Resultat d''exploitation 2020 (Dhs)]]/Table2[[#This Row],[Charges personnel 2020]], "")</f>
        <v/>
      </c>
      <c r="AP515" s="5">
        <v>0.68115070344021511</v>
      </c>
      <c r="AQ515" s="5">
        <v>0.65934724391230048</v>
      </c>
      <c r="AT515">
        <v>2389438000068</v>
      </c>
      <c r="AU515">
        <v>459465</v>
      </c>
      <c r="AV515" t="s">
        <v>92</v>
      </c>
      <c r="AW515" t="s">
        <v>3354</v>
      </c>
      <c r="AX515" t="s">
        <v>3355</v>
      </c>
      <c r="AY515" t="s">
        <v>567</v>
      </c>
      <c r="AZ515">
        <v>300000</v>
      </c>
      <c r="BA515">
        <v>2020</v>
      </c>
      <c r="BB515">
        <v>5</v>
      </c>
      <c r="BC515" t="s">
        <v>3356</v>
      </c>
      <c r="BD515" t="s">
        <v>3357</v>
      </c>
      <c r="BE515" t="s">
        <v>11073</v>
      </c>
      <c r="BH515" t="s">
        <v>127</v>
      </c>
      <c r="BI515" t="s">
        <v>178</v>
      </c>
      <c r="BJ515" s="5">
        <v>0.74790000865983153</v>
      </c>
      <c r="BK515" t="s">
        <v>209</v>
      </c>
      <c r="BL515" s="5">
        <v>9.4884027585830957</v>
      </c>
      <c r="BM515" t="s">
        <v>210</v>
      </c>
      <c r="BO515" t="s">
        <v>235</v>
      </c>
      <c r="BP515" s="5">
        <v>0.80570000319916613</v>
      </c>
      <c r="BQ515" t="s">
        <v>405</v>
      </c>
      <c r="BR515" s="5">
        <v>5.0005736636072662</v>
      </c>
      <c r="BS515" t="s">
        <v>213</v>
      </c>
      <c r="BT515" s="5">
        <v>4.8084968377918544</v>
      </c>
      <c r="BU515" t="s">
        <v>406</v>
      </c>
      <c r="BV515" s="5">
        <v>3.3068250044607339E-2</v>
      </c>
      <c r="BW515" t="s">
        <v>407</v>
      </c>
    </row>
    <row r="516" spans="1:75" x14ac:dyDescent="0.3">
      <c r="A516" t="s">
        <v>3358</v>
      </c>
      <c r="C516" t="s">
        <v>3359</v>
      </c>
      <c r="F516" s="4">
        <v>343447640</v>
      </c>
      <c r="M516" s="4">
        <v>60088492</v>
      </c>
      <c r="T516" s="4">
        <v>117435516</v>
      </c>
      <c r="AA516" s="4">
        <v>39907102</v>
      </c>
      <c r="AH516" s="5">
        <v>0.17495677652640149</v>
      </c>
      <c r="AL516" s="5">
        <f>IFERROR(Table2[[#This Row],[Resultat d''exploitation 2023 (Dhs)]]/Table2[[#This Row],[Charges personnel 2023]], "")</f>
        <v>1.5057092344114589</v>
      </c>
      <c r="AM516" s="5" t="str">
        <f>IFERROR(Table2[[#This Row],[Resultat d''exploitation 2022 (Dhs)]]/Table2[[#This Row],[Charges personnel 2022]], "")</f>
        <v/>
      </c>
      <c r="AN516" s="5" t="str">
        <f>IFERROR(Table2[[#This Row],[Resultat d''exploitation 2021 (Dhs)]]/Table2[[#This Row],[Charges personnel 2021]], "")</f>
        <v/>
      </c>
      <c r="AO516" s="5" t="str">
        <f>IFERROR(Table2[[#This Row],[Resultat d''exploitation 2020 (Dhs)]]/Table2[[#This Row],[Charges personnel 2020]], "")</f>
        <v/>
      </c>
      <c r="AP516" s="5">
        <v>0.11619559243441011</v>
      </c>
      <c r="BE516" t="s">
        <v>10979</v>
      </c>
      <c r="BH516"/>
      <c r="BI516" t="s">
        <v>178</v>
      </c>
      <c r="BK516" t="s">
        <v>264</v>
      </c>
      <c r="BM516" t="s">
        <v>265</v>
      </c>
      <c r="BO516" t="s">
        <v>304</v>
      </c>
      <c r="BQ516" t="s">
        <v>212</v>
      </c>
      <c r="BS516" t="s">
        <v>266</v>
      </c>
      <c r="BU516" t="s">
        <v>214</v>
      </c>
      <c r="BV516" s="5"/>
      <c r="BW516" t="s">
        <v>267</v>
      </c>
    </row>
    <row r="517" spans="1:75" x14ac:dyDescent="0.3">
      <c r="A517" t="s">
        <v>3360</v>
      </c>
      <c r="C517" t="s">
        <v>3361</v>
      </c>
      <c r="E517" t="s">
        <v>758</v>
      </c>
      <c r="F517" s="4">
        <v>343313181</v>
      </c>
      <c r="M517" s="4">
        <v>105319408</v>
      </c>
      <c r="T517" s="4">
        <v>109415337</v>
      </c>
      <c r="AA517" s="4">
        <v>2016186</v>
      </c>
      <c r="AH517" s="5">
        <v>0.30677356369838887</v>
      </c>
      <c r="AL517" s="5">
        <f>IFERROR(Table2[[#This Row],[Resultat d''exploitation 2023 (Dhs)]]/Table2[[#This Row],[Charges personnel 2023]], "")</f>
        <v>52.23695036073061</v>
      </c>
      <c r="AM517" s="5" t="str">
        <f>IFERROR(Table2[[#This Row],[Resultat d''exploitation 2022 (Dhs)]]/Table2[[#This Row],[Charges personnel 2022]], "")</f>
        <v/>
      </c>
      <c r="AN517" s="5" t="str">
        <f>IFERROR(Table2[[#This Row],[Resultat d''exploitation 2021 (Dhs)]]/Table2[[#This Row],[Charges personnel 2021]], "")</f>
        <v/>
      </c>
      <c r="AO517" s="5" t="str">
        <f>IFERROR(Table2[[#This Row],[Resultat d''exploitation 2020 (Dhs)]]/Table2[[#This Row],[Charges personnel 2020]], "")</f>
        <v/>
      </c>
      <c r="AP517" s="5">
        <v>5.8727311142766758E-3</v>
      </c>
      <c r="AT517">
        <v>1819541000080</v>
      </c>
      <c r="AU517">
        <v>369957</v>
      </c>
      <c r="AV517" t="s">
        <v>92</v>
      </c>
      <c r="AW517" t="s">
        <v>3362</v>
      </c>
      <c r="AX517" t="s">
        <v>3363</v>
      </c>
      <c r="AY517" t="s">
        <v>122</v>
      </c>
      <c r="AZ517">
        <v>1000000</v>
      </c>
      <c r="BA517">
        <v>2017</v>
      </c>
      <c r="BB517">
        <v>8</v>
      </c>
      <c r="BC517" t="s">
        <v>3364</v>
      </c>
      <c r="BD517" t="s">
        <v>3365</v>
      </c>
      <c r="BE517" t="s">
        <v>3366</v>
      </c>
      <c r="BG517" t="s">
        <v>3367</v>
      </c>
      <c r="BH517" t="s">
        <v>176</v>
      </c>
      <c r="BI517" t="s">
        <v>611</v>
      </c>
      <c r="BK517" t="s">
        <v>264</v>
      </c>
      <c r="BM517" t="s">
        <v>265</v>
      </c>
      <c r="BO517" t="s">
        <v>304</v>
      </c>
      <c r="BQ517" t="s">
        <v>212</v>
      </c>
      <c r="BS517" t="s">
        <v>266</v>
      </c>
      <c r="BU517" t="s">
        <v>214</v>
      </c>
      <c r="BV517" s="5"/>
      <c r="BW517" t="s">
        <v>267</v>
      </c>
    </row>
    <row r="518" spans="1:75" x14ac:dyDescent="0.3">
      <c r="A518" t="s">
        <v>3368</v>
      </c>
      <c r="C518" t="s">
        <v>3369</v>
      </c>
      <c r="E518" t="s">
        <v>758</v>
      </c>
      <c r="F518" s="4">
        <v>342638749</v>
      </c>
      <c r="G518" s="4">
        <v>274352429</v>
      </c>
      <c r="J518" s="5">
        <v>0.24890000000000001</v>
      </c>
      <c r="M518" s="4">
        <v>71230945</v>
      </c>
      <c r="N518" s="4">
        <v>57887805</v>
      </c>
      <c r="Q518" s="5">
        <v>0.23050000000000001</v>
      </c>
      <c r="T518" s="4">
        <v>9342046</v>
      </c>
      <c r="U518" s="4">
        <v>8385284</v>
      </c>
      <c r="X518" s="5">
        <v>0.11409999999999999</v>
      </c>
      <c r="AA518" s="4">
        <v>73014089</v>
      </c>
      <c r="AB518" s="4">
        <v>63095479</v>
      </c>
      <c r="AE518" s="5">
        <v>0.15720000000000001</v>
      </c>
      <c r="AH518" s="5">
        <v>0.20788934470455939</v>
      </c>
      <c r="AI518" s="5">
        <v>0.2109979678729216</v>
      </c>
      <c r="AL518" s="5">
        <f>IFERROR(Table2[[#This Row],[Resultat d''exploitation 2023 (Dhs)]]/Table2[[#This Row],[Charges personnel 2023]], "")</f>
        <v>0.97557808329293816</v>
      </c>
      <c r="AM518" s="5">
        <f>IFERROR(Table2[[#This Row],[Resultat d''exploitation 2022 (Dhs)]]/Table2[[#This Row],[Charges personnel 2022]], "")</f>
        <v>0.91746359513333753</v>
      </c>
      <c r="AN518" s="5" t="str">
        <f>IFERROR(Table2[[#This Row],[Resultat d''exploitation 2021 (Dhs)]]/Table2[[#This Row],[Charges personnel 2021]], "")</f>
        <v/>
      </c>
      <c r="AO518" s="5" t="str">
        <f>IFERROR(Table2[[#This Row],[Resultat d''exploitation 2020 (Dhs)]]/Table2[[#This Row],[Charges personnel 2020]], "")</f>
        <v/>
      </c>
      <c r="AP518" s="5">
        <v>0.21309349632256569</v>
      </c>
      <c r="AQ518" s="5">
        <v>0.22997966239985429</v>
      </c>
      <c r="AW518" t="s">
        <v>3370</v>
      </c>
      <c r="AX518" t="s">
        <v>3371</v>
      </c>
      <c r="AY518" t="s">
        <v>122</v>
      </c>
      <c r="AZ518">
        <v>100000</v>
      </c>
      <c r="BA518">
        <v>2010</v>
      </c>
      <c r="BB518">
        <v>15</v>
      </c>
      <c r="BC518" t="s">
        <v>3372</v>
      </c>
      <c r="BD518" t="s">
        <v>3373</v>
      </c>
      <c r="BE518" t="s">
        <v>3374</v>
      </c>
      <c r="BH518" t="s">
        <v>176</v>
      </c>
      <c r="BI518" t="s">
        <v>1100</v>
      </c>
      <c r="BJ518" s="5">
        <v>0.24890000153780309</v>
      </c>
      <c r="BK518" t="s">
        <v>209</v>
      </c>
      <c r="BL518" s="5">
        <v>0.23050001636786879</v>
      </c>
      <c r="BM518" t="s">
        <v>210</v>
      </c>
      <c r="BN518" s="5">
        <v>0.11410013065747091</v>
      </c>
      <c r="BO518" t="s">
        <v>211</v>
      </c>
      <c r="BP518" s="5">
        <v>0.15720001111331611</v>
      </c>
      <c r="BQ518" t="s">
        <v>405</v>
      </c>
      <c r="BR518" s="5">
        <v>-1.4732953116564749E-2</v>
      </c>
      <c r="BS518" t="s">
        <v>213</v>
      </c>
      <c r="BT518" s="5">
        <v>6.3342554917565685E-2</v>
      </c>
      <c r="BU518" t="s">
        <v>406</v>
      </c>
      <c r="BV518" s="5">
        <v>-7.3424605902453699E-2</v>
      </c>
      <c r="BW518" t="s">
        <v>407</v>
      </c>
    </row>
    <row r="519" spans="1:75" x14ac:dyDescent="0.3">
      <c r="A519" t="s">
        <v>3375</v>
      </c>
      <c r="F519" s="4">
        <v>342497696</v>
      </c>
      <c r="M519" s="4">
        <v>5893217</v>
      </c>
      <c r="T519" s="4">
        <v>77401633</v>
      </c>
      <c r="AA519" s="4">
        <v>1391916</v>
      </c>
      <c r="AH519" s="5">
        <v>1.7206588741548789E-2</v>
      </c>
      <c r="AL519" s="5">
        <f>IFERROR(Table2[[#This Row],[Resultat d''exploitation 2023 (Dhs)]]/Table2[[#This Row],[Charges personnel 2023]], "")</f>
        <v>4.2338883955641</v>
      </c>
      <c r="AM519" s="5" t="str">
        <f>IFERROR(Table2[[#This Row],[Resultat d''exploitation 2022 (Dhs)]]/Table2[[#This Row],[Charges personnel 2022]], "")</f>
        <v/>
      </c>
      <c r="AN519" s="5" t="str">
        <f>IFERROR(Table2[[#This Row],[Resultat d''exploitation 2021 (Dhs)]]/Table2[[#This Row],[Charges personnel 2021]], "")</f>
        <v/>
      </c>
      <c r="AO519" s="5" t="str">
        <f>IFERROR(Table2[[#This Row],[Resultat d''exploitation 2020 (Dhs)]]/Table2[[#This Row],[Charges personnel 2020]], "")</f>
        <v/>
      </c>
      <c r="AP519" s="5">
        <v>4.0640156598308911E-3</v>
      </c>
      <c r="BE519" t="s">
        <v>10979</v>
      </c>
      <c r="BH519"/>
      <c r="BK519" t="s">
        <v>264</v>
      </c>
      <c r="BM519" t="s">
        <v>265</v>
      </c>
      <c r="BO519" t="s">
        <v>304</v>
      </c>
      <c r="BQ519" t="s">
        <v>212</v>
      </c>
      <c r="BS519" t="s">
        <v>266</v>
      </c>
      <c r="BU519" t="s">
        <v>214</v>
      </c>
      <c r="BV519" s="5"/>
      <c r="BW519" t="s">
        <v>267</v>
      </c>
    </row>
    <row r="520" spans="1:75" x14ac:dyDescent="0.3">
      <c r="A520" t="s">
        <v>3376</v>
      </c>
      <c r="B520" t="s">
        <v>3376</v>
      </c>
      <c r="C520" t="s">
        <v>3377</v>
      </c>
      <c r="E520" t="s">
        <v>411</v>
      </c>
      <c r="F520" s="4">
        <v>342025399</v>
      </c>
      <c r="G520" s="4">
        <v>265382835</v>
      </c>
      <c r="H520" s="4">
        <v>289756737</v>
      </c>
      <c r="I520" s="4">
        <v>215753341.02755031</v>
      </c>
      <c r="J520" s="5">
        <v>0.2888</v>
      </c>
      <c r="K520" s="5">
        <v>-8.4118499719300702E-2</v>
      </c>
      <c r="L520" s="5">
        <v>0.34300000000000003</v>
      </c>
      <c r="M520" s="4">
        <v>17974261</v>
      </c>
      <c r="N520" s="4">
        <v>9687539</v>
      </c>
      <c r="O520" s="4">
        <v>12140563</v>
      </c>
      <c r="P520" s="4">
        <v>8338871.4884264031</v>
      </c>
      <c r="Q520" s="5">
        <v>0.85540000000000005</v>
      </c>
      <c r="R520" s="5">
        <v>-0.2020519147258657</v>
      </c>
      <c r="S520" s="5">
        <v>0.45590000000000003</v>
      </c>
      <c r="T520" s="4">
        <v>54840640</v>
      </c>
      <c r="U520" s="4">
        <v>51262516</v>
      </c>
      <c r="V520" s="4">
        <v>18602232</v>
      </c>
      <c r="W520" s="4">
        <v>42921624.365482233</v>
      </c>
      <c r="X520" s="5">
        <v>6.9800000000000001E-2</v>
      </c>
      <c r="Y520" s="5">
        <v>1.7557185610844981</v>
      </c>
      <c r="Z520" s="5">
        <v>-0.56659999999999999</v>
      </c>
      <c r="AA520" s="4">
        <v>21870493</v>
      </c>
      <c r="AB520" s="4">
        <v>19520254</v>
      </c>
      <c r="AC520" s="4">
        <v>17524150</v>
      </c>
      <c r="AD520" s="4">
        <v>15933942.535006359</v>
      </c>
      <c r="AE520" s="5">
        <v>0.12039999999999999</v>
      </c>
      <c r="AF520" s="5">
        <v>0.1139058955783875</v>
      </c>
      <c r="AG520" s="5">
        <v>9.98E-2</v>
      </c>
      <c r="AH520" s="5">
        <v>5.2552415851432131E-2</v>
      </c>
      <c r="AI520" s="5">
        <v>3.6504015039254517E-2</v>
      </c>
      <c r="AJ520" s="5">
        <v>4.1899156946953058E-2</v>
      </c>
      <c r="AK520" s="5">
        <v>3.8650022515116393E-2</v>
      </c>
      <c r="AL520" s="5">
        <f>IFERROR(Table2[[#This Row],[Resultat d''exploitation 2023 (Dhs)]]/Table2[[#This Row],[Charges personnel 2023]], "")</f>
        <v>0.82184983210026408</v>
      </c>
      <c r="AM520" s="5">
        <f>IFERROR(Table2[[#This Row],[Resultat d''exploitation 2022 (Dhs)]]/Table2[[#This Row],[Charges personnel 2022]], "")</f>
        <v>0.49628140084652589</v>
      </c>
      <c r="AN520" s="5">
        <f>IFERROR(Table2[[#This Row],[Resultat d''exploitation 2021 (Dhs)]]/Table2[[#This Row],[Charges personnel 2021]], "")</f>
        <v>0.69279040638204992</v>
      </c>
      <c r="AO520" s="5">
        <f>IFERROR(Table2[[#This Row],[Resultat d''exploitation 2020 (Dhs)]]/Table2[[#This Row],[Charges personnel 2020]], "")</f>
        <v>0.52334012565353305</v>
      </c>
      <c r="AP520" s="5">
        <v>6.3944061066646102E-2</v>
      </c>
      <c r="AQ520" s="5">
        <v>7.355507374845853E-2</v>
      </c>
      <c r="AR520" s="5">
        <v>6.0478835389425299E-2</v>
      </c>
      <c r="AS520" s="5">
        <v>7.3852587677757903E-2</v>
      </c>
      <c r="AT520">
        <v>1442058000040</v>
      </c>
      <c r="AU520">
        <v>224537</v>
      </c>
      <c r="AV520" t="s">
        <v>92</v>
      </c>
      <c r="AW520" t="s">
        <v>3378</v>
      </c>
      <c r="AX520" t="s">
        <v>3379</v>
      </c>
      <c r="AY520" t="s">
        <v>122</v>
      </c>
      <c r="AZ520">
        <v>30000000</v>
      </c>
      <c r="BA520">
        <v>2010</v>
      </c>
      <c r="BB520">
        <v>15</v>
      </c>
      <c r="BC520" t="s">
        <v>3380</v>
      </c>
      <c r="BD520" t="s">
        <v>3381</v>
      </c>
      <c r="BE520" t="s">
        <v>3382</v>
      </c>
      <c r="BH520" t="s">
        <v>86</v>
      </c>
      <c r="BI520" t="s">
        <v>89</v>
      </c>
      <c r="BJ520" s="5">
        <v>0.16600463334924001</v>
      </c>
      <c r="BL520" s="5">
        <v>0.29175828077843668</v>
      </c>
      <c r="BN520" s="5">
        <v>8.511422054858464E-2</v>
      </c>
      <c r="BP520" s="5">
        <v>0.1113352986300877</v>
      </c>
      <c r="BR520" s="5">
        <v>0.1078500409282088</v>
      </c>
      <c r="BT520" s="5">
        <v>0.16234792719240659</v>
      </c>
      <c r="BV520" s="5">
        <v>-4.688603557442117E-2</v>
      </c>
    </row>
    <row r="521" spans="1:75" x14ac:dyDescent="0.3">
      <c r="A521" t="s">
        <v>3383</v>
      </c>
      <c r="B521" t="s">
        <v>3384</v>
      </c>
      <c r="C521" t="s">
        <v>3384</v>
      </c>
      <c r="E521" t="s">
        <v>411</v>
      </c>
      <c r="F521" s="4">
        <v>341688829</v>
      </c>
      <c r="G521" s="4">
        <v>317377697</v>
      </c>
      <c r="H521" s="4">
        <v>255089973</v>
      </c>
      <c r="J521" s="5">
        <v>7.6600000000000001E-2</v>
      </c>
      <c r="K521" s="5">
        <v>0.2441794291930087</v>
      </c>
      <c r="M521" s="4">
        <v>-2201437</v>
      </c>
      <c r="N521" s="4">
        <v>-10272687</v>
      </c>
      <c r="O521" s="4">
        <v>-9548530</v>
      </c>
      <c r="Q521" s="5">
        <v>-0.78569999999999995</v>
      </c>
      <c r="R521" s="5">
        <v>7.5839631859563703E-2</v>
      </c>
      <c r="T521" s="4">
        <v>60293368</v>
      </c>
      <c r="U521" s="4">
        <v>53766156</v>
      </c>
      <c r="V521" s="4">
        <v>46950381</v>
      </c>
      <c r="X521" s="5">
        <v>0.12139999999999999</v>
      </c>
      <c r="Y521" s="5">
        <v>0.14516974846274411</v>
      </c>
      <c r="AA521" s="4">
        <v>20211848</v>
      </c>
      <c r="AB521" s="4">
        <v>17410498</v>
      </c>
      <c r="AC521" s="4">
        <v>13752103</v>
      </c>
      <c r="AE521" s="5">
        <v>0.16089999999999999</v>
      </c>
      <c r="AF521" s="5">
        <v>0.26602440368574898</v>
      </c>
      <c r="AH521" s="5">
        <v>-6.4428123285236233E-3</v>
      </c>
      <c r="AI521" s="5">
        <v>-3.236738780671157E-2</v>
      </c>
      <c r="AJ521" s="5">
        <v>-3.7432008352598009E-2</v>
      </c>
      <c r="AL521" s="5">
        <f>IFERROR(Table2[[#This Row],[Resultat d''exploitation 2023 (Dhs)]]/Table2[[#This Row],[Charges personnel 2023]], "")</f>
        <v>-0.10891814543628074</v>
      </c>
      <c r="AM521" s="5">
        <f>IFERROR(Table2[[#This Row],[Resultat d''exploitation 2022 (Dhs)]]/Table2[[#This Row],[Charges personnel 2022]], "")</f>
        <v>-0.59002832658778626</v>
      </c>
      <c r="AN521" s="5">
        <f>IFERROR(Table2[[#This Row],[Resultat d''exploitation 2021 (Dhs)]]/Table2[[#This Row],[Charges personnel 2021]], "")</f>
        <v>-0.69433235047759601</v>
      </c>
      <c r="AO521" s="5" t="str">
        <f>IFERROR(Table2[[#This Row],[Resultat d''exploitation 2020 (Dhs)]]/Table2[[#This Row],[Charges personnel 2020]], "")</f>
        <v/>
      </c>
      <c r="AP521" s="5">
        <v>5.9152791325232351E-2</v>
      </c>
      <c r="AQ521" s="5">
        <v>5.485734556829934E-2</v>
      </c>
      <c r="AR521" s="5">
        <v>5.3910794055397858E-2</v>
      </c>
      <c r="AT521">
        <v>27917000028</v>
      </c>
      <c r="AU521">
        <v>128813</v>
      </c>
      <c r="AV521" t="s">
        <v>92</v>
      </c>
      <c r="AW521" t="s">
        <v>3385</v>
      </c>
      <c r="AX521" t="s">
        <v>3386</v>
      </c>
      <c r="AY521" t="s">
        <v>122</v>
      </c>
      <c r="AZ521">
        <v>1000000</v>
      </c>
      <c r="BA521">
        <v>2017</v>
      </c>
      <c r="BB521">
        <v>8</v>
      </c>
      <c r="BC521" t="s">
        <v>3387</v>
      </c>
      <c r="BD521" t="s">
        <v>3388</v>
      </c>
      <c r="BE521" t="s">
        <v>11074</v>
      </c>
      <c r="BG521" t="s">
        <v>3389</v>
      </c>
      <c r="BH521" t="s">
        <v>138</v>
      </c>
      <c r="BI521" t="s">
        <v>178</v>
      </c>
      <c r="BJ521" s="5">
        <v>0.1573606071902072</v>
      </c>
      <c r="BK521" t="s">
        <v>196</v>
      </c>
      <c r="BM521" t="s">
        <v>527</v>
      </c>
      <c r="BN521" s="5">
        <v>0.1332225597902619</v>
      </c>
      <c r="BO521" t="s">
        <v>177</v>
      </c>
      <c r="BP521" s="5">
        <v>0.21232330408712621</v>
      </c>
      <c r="BQ521" t="s">
        <v>329</v>
      </c>
      <c r="BS521" t="s">
        <v>528</v>
      </c>
      <c r="BU521" t="s">
        <v>529</v>
      </c>
      <c r="BV521" s="5">
        <v>4.7489690382978463E-2</v>
      </c>
      <c r="BW521" t="s">
        <v>201</v>
      </c>
    </row>
    <row r="522" spans="1:75" x14ac:dyDescent="0.3">
      <c r="A522" t="s">
        <v>3390</v>
      </c>
      <c r="B522" t="s">
        <v>3390</v>
      </c>
      <c r="C522" t="s">
        <v>3391</v>
      </c>
      <c r="E522" t="s">
        <v>411</v>
      </c>
      <c r="F522" s="4">
        <v>340865241</v>
      </c>
      <c r="G522" s="4">
        <v>257412204</v>
      </c>
      <c r="H522" s="4">
        <v>192185235</v>
      </c>
      <c r="I522" s="4">
        <v>138014531.4183124</v>
      </c>
      <c r="J522" s="5">
        <v>0.32419999999999999</v>
      </c>
      <c r="K522" s="5">
        <v>0.3393963589346497</v>
      </c>
      <c r="L522" s="5">
        <v>0.39250000000000002</v>
      </c>
      <c r="M522" s="4">
        <v>12505089</v>
      </c>
      <c r="N522" s="4">
        <v>9736132</v>
      </c>
      <c r="O522" s="4">
        <v>7032236</v>
      </c>
      <c r="P522" s="4">
        <v>5017291.666666667</v>
      </c>
      <c r="Q522" s="5">
        <v>0.28439999999999999</v>
      </c>
      <c r="R522" s="5">
        <v>0.38450017889046961</v>
      </c>
      <c r="S522" s="5">
        <v>0.40160000000000001</v>
      </c>
      <c r="T522" s="4">
        <v>114409470</v>
      </c>
      <c r="U522" s="4">
        <v>96434145</v>
      </c>
      <c r="V522" s="4">
        <v>55950618</v>
      </c>
      <c r="W522" s="4">
        <v>42897046.691712029</v>
      </c>
      <c r="X522" s="5">
        <v>0.18640000000000001</v>
      </c>
      <c r="Y522" s="5">
        <v>0.72355817410274181</v>
      </c>
      <c r="Z522" s="5">
        <v>0.30430000000000001</v>
      </c>
      <c r="AA522" s="4">
        <v>3536520</v>
      </c>
      <c r="AB522" s="4">
        <v>3267898</v>
      </c>
      <c r="AC522" s="4">
        <v>2998921</v>
      </c>
      <c r="AD522" s="4">
        <v>2750294.3873807769</v>
      </c>
      <c r="AE522" s="5">
        <v>8.2200000000000009E-2</v>
      </c>
      <c r="AF522" s="5">
        <v>8.9691258956137887E-2</v>
      </c>
      <c r="AG522" s="5">
        <v>9.0399999999999994E-2</v>
      </c>
      <c r="AH522" s="5">
        <v>3.6686313228399839E-2</v>
      </c>
      <c r="AI522" s="5">
        <v>3.7823117353052917E-2</v>
      </c>
      <c r="AJ522" s="5">
        <v>3.6590927497630092E-2</v>
      </c>
      <c r="AK522" s="5">
        <v>3.6353357976919159E-2</v>
      </c>
      <c r="AL522" s="5">
        <f>IFERROR(Table2[[#This Row],[Resultat d''exploitation 2023 (Dhs)]]/Table2[[#This Row],[Charges personnel 2023]], "")</f>
        <v>3.5359870720369178</v>
      </c>
      <c r="AM522" s="5">
        <f>IFERROR(Table2[[#This Row],[Resultat d''exploitation 2022 (Dhs)]]/Table2[[#This Row],[Charges personnel 2022]], "")</f>
        <v>2.9793255481046228</v>
      </c>
      <c r="AN522" s="5">
        <f>IFERROR(Table2[[#This Row],[Resultat d''exploitation 2021 (Dhs)]]/Table2[[#This Row],[Charges personnel 2021]], "")</f>
        <v>2.3449220569664888</v>
      </c>
      <c r="AO522" s="5">
        <f>IFERROR(Table2[[#This Row],[Resultat d''exploitation 2020 (Dhs)]]/Table2[[#This Row],[Charges personnel 2020]], "")</f>
        <v>1.8242744084733593</v>
      </c>
      <c r="AP522" s="5">
        <v>1.0375126515173191E-2</v>
      </c>
      <c r="AQ522" s="5">
        <v>1.269519451377682E-2</v>
      </c>
      <c r="AR522" s="5">
        <v>1.5604325691305061E-2</v>
      </c>
      <c r="AS522" s="5">
        <v>1.9927571097892779E-2</v>
      </c>
      <c r="AT522">
        <v>6148000068</v>
      </c>
      <c r="AU522">
        <v>276927</v>
      </c>
      <c r="AV522" t="s">
        <v>92</v>
      </c>
      <c r="AW522" t="s">
        <v>3392</v>
      </c>
      <c r="AX522" t="s">
        <v>3393</v>
      </c>
      <c r="AY522" t="s">
        <v>122</v>
      </c>
      <c r="AZ522">
        <v>12000000</v>
      </c>
      <c r="BA522">
        <v>2013</v>
      </c>
      <c r="BB522">
        <v>12</v>
      </c>
      <c r="BC522" t="s">
        <v>3394</v>
      </c>
      <c r="BD522" t="s">
        <v>3395</v>
      </c>
      <c r="BE522" t="s">
        <v>10979</v>
      </c>
      <c r="BH522" t="s">
        <v>138</v>
      </c>
      <c r="BI522" t="s">
        <v>224</v>
      </c>
      <c r="BJ522" s="5">
        <v>0.35171759619541598</v>
      </c>
      <c r="BL522" s="5">
        <v>0.35583179113896612</v>
      </c>
      <c r="BN522" s="5">
        <v>0.38679263559126897</v>
      </c>
      <c r="BP522" s="5">
        <v>8.7424162184835952E-2</v>
      </c>
      <c r="BR522" s="5">
        <v>3.043679356642182E-3</v>
      </c>
      <c r="BT522" s="5">
        <v>0.24682882566711559</v>
      </c>
      <c r="BV522" s="5">
        <v>-0.19552414998108189</v>
      </c>
    </row>
    <row r="523" spans="1:75" x14ac:dyDescent="0.3">
      <c r="A523" t="s">
        <v>3396</v>
      </c>
      <c r="C523" t="s">
        <v>3397</v>
      </c>
      <c r="E523" t="s">
        <v>411</v>
      </c>
      <c r="F523" s="4">
        <v>340525778</v>
      </c>
      <c r="G523" s="4">
        <v>267435622</v>
      </c>
      <c r="J523" s="5">
        <v>0.27329999999999999</v>
      </c>
      <c r="M523" s="4">
        <v>12562052</v>
      </c>
      <c r="N523" s="4">
        <v>7851282</v>
      </c>
      <c r="Q523" s="5">
        <v>0.6</v>
      </c>
      <c r="T523" s="4">
        <v>28908930</v>
      </c>
      <c r="U523" s="4">
        <v>34629767</v>
      </c>
      <c r="X523" s="5">
        <v>-0.16520000000000001</v>
      </c>
      <c r="AA523" s="4">
        <v>39623190</v>
      </c>
      <c r="AB523" s="4">
        <v>33319197</v>
      </c>
      <c r="AE523" s="5">
        <v>0.18920000000000001</v>
      </c>
      <c r="AH523" s="5">
        <v>3.689016459717185E-2</v>
      </c>
      <c r="AI523" s="5">
        <v>2.935765228762233E-2</v>
      </c>
      <c r="AL523" s="5">
        <f>IFERROR(Table2[[#This Row],[Resultat d''exploitation 2023 (Dhs)]]/Table2[[#This Row],[Charges personnel 2023]], "")</f>
        <v>0.31703787605187772</v>
      </c>
      <c r="AM523" s="5">
        <f>IFERROR(Table2[[#This Row],[Resultat d''exploitation 2022 (Dhs)]]/Table2[[#This Row],[Charges personnel 2022]], "")</f>
        <v>0.23563839188561478</v>
      </c>
      <c r="AN523" s="5" t="str">
        <f>IFERROR(Table2[[#This Row],[Resultat d''exploitation 2021 (Dhs)]]/Table2[[#This Row],[Charges personnel 2021]], "")</f>
        <v/>
      </c>
      <c r="AO523" s="5" t="str">
        <f>IFERROR(Table2[[#This Row],[Resultat d''exploitation 2020 (Dhs)]]/Table2[[#This Row],[Charges personnel 2020]], "")</f>
        <v/>
      </c>
      <c r="AP523" s="5">
        <v>0.1163588560981131</v>
      </c>
      <c r="AQ523" s="5">
        <v>0.1245877297527702</v>
      </c>
      <c r="AT523">
        <v>216650000035</v>
      </c>
      <c r="AU523">
        <v>25877</v>
      </c>
      <c r="AV523" t="s">
        <v>171</v>
      </c>
      <c r="AW523" t="s">
        <v>3398</v>
      </c>
      <c r="AX523" t="s">
        <v>3399</v>
      </c>
      <c r="AY523" t="s">
        <v>122</v>
      </c>
      <c r="AZ523">
        <v>300000</v>
      </c>
      <c r="BA523">
        <v>2013</v>
      </c>
      <c r="BB523">
        <v>12</v>
      </c>
      <c r="BC523" t="s">
        <v>3400</v>
      </c>
      <c r="BD523" t="s">
        <v>3401</v>
      </c>
      <c r="BE523" t="s">
        <v>3402</v>
      </c>
      <c r="BG523" t="s">
        <v>3403</v>
      </c>
      <c r="BH523" t="s">
        <v>138</v>
      </c>
      <c r="BI523" t="s">
        <v>89</v>
      </c>
      <c r="BJ523" s="5">
        <v>0.2733000018972791</v>
      </c>
      <c r="BK523" t="s">
        <v>209</v>
      </c>
      <c r="BL523" s="5">
        <v>0.6000001018941874</v>
      </c>
      <c r="BM523" t="s">
        <v>210</v>
      </c>
      <c r="BN523" s="5">
        <v>-0.16519998531898869</v>
      </c>
      <c r="BO523" t="s">
        <v>211</v>
      </c>
      <c r="BP523" s="5">
        <v>0.18920002783980649</v>
      </c>
      <c r="BQ523" t="s">
        <v>405</v>
      </c>
      <c r="BR523" s="5">
        <v>0.25657747546541221</v>
      </c>
      <c r="BS523" t="s">
        <v>213</v>
      </c>
      <c r="BT523" s="5">
        <v>0.34544236834622621</v>
      </c>
      <c r="BU523" t="s">
        <v>406</v>
      </c>
      <c r="BV523" s="5">
        <v>-6.6048828973658491E-2</v>
      </c>
      <c r="BW523" t="s">
        <v>407</v>
      </c>
    </row>
    <row r="524" spans="1:75" x14ac:dyDescent="0.3">
      <c r="A524" t="s">
        <v>3404</v>
      </c>
      <c r="C524" t="s">
        <v>3405</v>
      </c>
      <c r="E524" t="s">
        <v>411</v>
      </c>
      <c r="F524" s="4">
        <v>340480170</v>
      </c>
      <c r="M524" s="4">
        <v>4134310</v>
      </c>
      <c r="T524" s="4">
        <v>23145970</v>
      </c>
      <c r="AA524" s="4">
        <v>4570106</v>
      </c>
      <c r="AH524" s="5">
        <v>1.2142586747416161E-2</v>
      </c>
      <c r="AL524" s="5">
        <f>IFERROR(Table2[[#This Row],[Resultat d''exploitation 2023 (Dhs)]]/Table2[[#This Row],[Charges personnel 2023]], "")</f>
        <v>0.90464203674925703</v>
      </c>
      <c r="AM524" s="5" t="str">
        <f>IFERROR(Table2[[#This Row],[Resultat d''exploitation 2022 (Dhs)]]/Table2[[#This Row],[Charges personnel 2022]], "")</f>
        <v/>
      </c>
      <c r="AN524" s="5" t="str">
        <f>IFERROR(Table2[[#This Row],[Resultat d''exploitation 2021 (Dhs)]]/Table2[[#This Row],[Charges personnel 2021]], "")</f>
        <v/>
      </c>
      <c r="AO524" s="5" t="str">
        <f>IFERROR(Table2[[#This Row],[Resultat d''exploitation 2020 (Dhs)]]/Table2[[#This Row],[Charges personnel 2020]], "")</f>
        <v/>
      </c>
      <c r="AP524" s="5">
        <v>1.3422532066992329E-2</v>
      </c>
      <c r="AT524">
        <v>1406700000032</v>
      </c>
      <c r="AU524">
        <v>295573</v>
      </c>
      <c r="AV524" t="s">
        <v>92</v>
      </c>
      <c r="AW524" t="s">
        <v>3406</v>
      </c>
      <c r="AX524" t="s">
        <v>3407</v>
      </c>
      <c r="AY524" t="s">
        <v>122</v>
      </c>
      <c r="AZ524">
        <v>7500000</v>
      </c>
      <c r="BA524">
        <v>2014</v>
      </c>
      <c r="BB524">
        <v>11</v>
      </c>
      <c r="BC524" t="s">
        <v>3408</v>
      </c>
      <c r="BD524" t="s">
        <v>3409</v>
      </c>
      <c r="BE524" t="s">
        <v>231</v>
      </c>
      <c r="BH524" t="s">
        <v>127</v>
      </c>
      <c r="BI524" t="s">
        <v>195</v>
      </c>
      <c r="BK524" t="s">
        <v>264</v>
      </c>
      <c r="BM524" t="s">
        <v>265</v>
      </c>
      <c r="BO524" t="s">
        <v>304</v>
      </c>
      <c r="BQ524" t="s">
        <v>212</v>
      </c>
      <c r="BS524" t="s">
        <v>266</v>
      </c>
      <c r="BU524" t="s">
        <v>214</v>
      </c>
      <c r="BV524" s="5"/>
      <c r="BW524" t="s">
        <v>267</v>
      </c>
    </row>
    <row r="525" spans="1:75" x14ac:dyDescent="0.3">
      <c r="A525" t="s">
        <v>3410</v>
      </c>
      <c r="C525" t="s">
        <v>3411</v>
      </c>
      <c r="E525" t="s">
        <v>411</v>
      </c>
      <c r="F525" s="4">
        <v>340469105</v>
      </c>
      <c r="G525" s="4">
        <v>220411151</v>
      </c>
      <c r="J525" s="5">
        <v>0.54469999999999996</v>
      </c>
      <c r="M525" s="4">
        <v>43626256</v>
      </c>
      <c r="N525" s="4">
        <v>16382371</v>
      </c>
      <c r="Q525" s="5">
        <v>1.663</v>
      </c>
      <c r="T525" s="4">
        <v>28176674</v>
      </c>
      <c r="U525" s="4">
        <v>36230775</v>
      </c>
      <c r="X525" s="5">
        <v>-0.2223</v>
      </c>
      <c r="AA525" s="4">
        <v>6489806</v>
      </c>
      <c r="AB525" s="4">
        <v>4468332</v>
      </c>
      <c r="AE525" s="5">
        <v>0.45240000000000002</v>
      </c>
      <c r="AH525" s="5">
        <v>0.12813572614760449</v>
      </c>
      <c r="AI525" s="5">
        <v>7.4326416452496089E-2</v>
      </c>
      <c r="AL525" s="5">
        <f>IFERROR(Table2[[#This Row],[Resultat d''exploitation 2023 (Dhs)]]/Table2[[#This Row],[Charges personnel 2023]], "")</f>
        <v>6.7222742867814542</v>
      </c>
      <c r="AM525" s="5">
        <f>IFERROR(Table2[[#This Row],[Resultat d''exploitation 2022 (Dhs)]]/Table2[[#This Row],[Charges personnel 2022]], "")</f>
        <v>3.6663280615674934</v>
      </c>
      <c r="AN525" s="5" t="str">
        <f>IFERROR(Table2[[#This Row],[Resultat d''exploitation 2021 (Dhs)]]/Table2[[#This Row],[Charges personnel 2021]], "")</f>
        <v/>
      </c>
      <c r="AO525" s="5" t="str">
        <f>IFERROR(Table2[[#This Row],[Resultat d''exploitation 2020 (Dhs)]]/Table2[[#This Row],[Charges personnel 2020]], "")</f>
        <v/>
      </c>
      <c r="AP525" s="5">
        <v>1.9061365347672291E-2</v>
      </c>
      <c r="AQ525" s="5">
        <v>2.0272712971767928E-2</v>
      </c>
      <c r="AT525">
        <v>30315000078</v>
      </c>
      <c r="AU525">
        <v>219377</v>
      </c>
      <c r="AV525" t="s">
        <v>92</v>
      </c>
      <c r="AW525" t="s">
        <v>3412</v>
      </c>
      <c r="AX525" t="s">
        <v>3413</v>
      </c>
      <c r="AY525" t="s">
        <v>122</v>
      </c>
      <c r="AZ525">
        <v>3000000</v>
      </c>
      <c r="BA525">
        <v>2010</v>
      </c>
      <c r="BB525">
        <v>15</v>
      </c>
      <c r="BC525" t="s">
        <v>3414</v>
      </c>
      <c r="BD525" t="s">
        <v>3415</v>
      </c>
      <c r="BE525" t="s">
        <v>11075</v>
      </c>
      <c r="BF525" t="s">
        <v>3416</v>
      </c>
      <c r="BH525" t="s">
        <v>138</v>
      </c>
      <c r="BI525" t="s">
        <v>144</v>
      </c>
      <c r="BJ525" s="5">
        <v>0.54470000022820986</v>
      </c>
      <c r="BK525" t="s">
        <v>209</v>
      </c>
      <c r="BL525" s="5">
        <v>1.6630001237305641</v>
      </c>
      <c r="BM525" t="s">
        <v>210</v>
      </c>
      <c r="BN525" s="5">
        <v>-0.22229999220276131</v>
      </c>
      <c r="BO525" t="s">
        <v>211</v>
      </c>
      <c r="BP525" s="5">
        <v>0.45240013499444531</v>
      </c>
      <c r="BQ525" t="s">
        <v>405</v>
      </c>
      <c r="BR525" s="5">
        <v>0.72395942470197405</v>
      </c>
      <c r="BS525" t="s">
        <v>213</v>
      </c>
      <c r="BT525" s="5">
        <v>0.83351685225555849</v>
      </c>
      <c r="BU525" t="s">
        <v>406</v>
      </c>
      <c r="BV525" s="5">
        <v>-5.9752615537080667E-2</v>
      </c>
      <c r="BW525" t="s">
        <v>407</v>
      </c>
    </row>
    <row r="526" spans="1:75" x14ac:dyDescent="0.3">
      <c r="A526" t="s">
        <v>3417</v>
      </c>
      <c r="B526" t="s">
        <v>3417</v>
      </c>
      <c r="C526" t="s">
        <v>3418</v>
      </c>
      <c r="E526" t="s">
        <v>241</v>
      </c>
      <c r="F526" s="4">
        <v>338993306</v>
      </c>
      <c r="G526" s="4">
        <v>261347086</v>
      </c>
      <c r="H526" s="4">
        <v>256477023</v>
      </c>
      <c r="I526" s="4">
        <v>189968908.22902009</v>
      </c>
      <c r="J526" s="5">
        <v>0.29709999999999998</v>
      </c>
      <c r="K526" s="5">
        <v>1.8988301341909999E-2</v>
      </c>
      <c r="L526" s="5">
        <v>0.35010000000000002</v>
      </c>
      <c r="M526" s="4">
        <v>2417216</v>
      </c>
      <c r="N526" s="4">
        <v>1525057</v>
      </c>
      <c r="O526" s="4">
        <v>2151487</v>
      </c>
      <c r="P526" s="4">
        <v>1701318.203384469</v>
      </c>
      <c r="Q526" s="5">
        <v>0.58499999999999996</v>
      </c>
      <c r="R526" s="5">
        <v>-0.2911614153373922</v>
      </c>
      <c r="S526" s="5">
        <v>0.2646</v>
      </c>
      <c r="T526" s="4">
        <v>32817065</v>
      </c>
      <c r="V526" s="4">
        <v>20456243</v>
      </c>
      <c r="W526" s="4">
        <v>31578022.537820321</v>
      </c>
      <c r="Z526" s="5">
        <v>-0.35220000000000001</v>
      </c>
      <c r="AA526" s="4">
        <v>9153209</v>
      </c>
      <c r="AB526" s="4">
        <v>8145598</v>
      </c>
      <c r="AC526" s="4">
        <v>7067775</v>
      </c>
      <c r="AD526" s="4">
        <v>4852907.8549848944</v>
      </c>
      <c r="AE526" s="5">
        <v>0.1237</v>
      </c>
      <c r="AF526" s="5">
        <v>0.15249820488060251</v>
      </c>
      <c r="AG526" s="5">
        <v>0.45639999999999997</v>
      </c>
      <c r="AH526" s="5">
        <v>7.1305714809601576E-3</v>
      </c>
      <c r="AI526" s="5">
        <v>5.8353702095610893E-3</v>
      </c>
      <c r="AJ526" s="5">
        <v>8.388614991059062E-3</v>
      </c>
      <c r="AK526" s="5">
        <v>8.9557718641695688E-3</v>
      </c>
      <c r="AL526" s="5">
        <f>IFERROR(Table2[[#This Row],[Resultat d''exploitation 2023 (Dhs)]]/Table2[[#This Row],[Charges personnel 2023]], "")</f>
        <v>0.26408399502294772</v>
      </c>
      <c r="AM526" s="5">
        <f>IFERROR(Table2[[#This Row],[Resultat d''exploitation 2022 (Dhs)]]/Table2[[#This Row],[Charges personnel 2022]], "")</f>
        <v>0.18722468258315719</v>
      </c>
      <c r="AN526" s="5">
        <f>IFERROR(Table2[[#This Row],[Resultat d''exploitation 2021 (Dhs)]]/Table2[[#This Row],[Charges personnel 2021]], "")</f>
        <v>0.3044079643169173</v>
      </c>
      <c r="AO526" s="5">
        <f>IFERROR(Table2[[#This Row],[Resultat d''exploitation 2020 (Dhs)]]/Table2[[#This Row],[Charges personnel 2020]], "")</f>
        <v>0.35057706723956839</v>
      </c>
      <c r="AP526" s="5">
        <v>2.7001149692318701E-2</v>
      </c>
      <c r="AQ526" s="5">
        <v>3.116773989972859E-2</v>
      </c>
      <c r="AR526" s="5">
        <v>2.7557146902785129E-2</v>
      </c>
      <c r="AS526" s="5">
        <v>2.554580062719734E-2</v>
      </c>
      <c r="AT526">
        <v>31195000083</v>
      </c>
      <c r="AU526">
        <v>34601</v>
      </c>
      <c r="AV526" t="s">
        <v>653</v>
      </c>
      <c r="AW526" t="s">
        <v>3419</v>
      </c>
      <c r="AX526" t="s">
        <v>3420</v>
      </c>
      <c r="AY526" t="s">
        <v>82</v>
      </c>
      <c r="AZ526">
        <v>11800000</v>
      </c>
      <c r="BA526">
        <v>2012</v>
      </c>
      <c r="BB526">
        <v>13</v>
      </c>
      <c r="BC526" t="s">
        <v>3421</v>
      </c>
      <c r="BD526" t="s">
        <v>3422</v>
      </c>
      <c r="BE526" t="s">
        <v>3423</v>
      </c>
      <c r="BH526" t="s">
        <v>138</v>
      </c>
      <c r="BI526" t="s">
        <v>611</v>
      </c>
      <c r="BJ526" s="5">
        <v>0.21293128675663531</v>
      </c>
      <c r="BL526" s="5">
        <v>0.1241992826163163</v>
      </c>
      <c r="BN526" s="5">
        <v>1.942998472518731E-2</v>
      </c>
      <c r="BO526" t="s">
        <v>141</v>
      </c>
      <c r="BP526" s="5">
        <v>0.23554085694341481</v>
      </c>
      <c r="BR526" s="5">
        <v>-7.3155013073813557E-2</v>
      </c>
      <c r="BT526" s="5">
        <v>-9.0115655586286758E-2</v>
      </c>
      <c r="BV526" s="5">
        <v>1.8640437783773441E-2</v>
      </c>
    </row>
    <row r="527" spans="1:75" x14ac:dyDescent="0.3">
      <c r="A527" t="s">
        <v>3424</v>
      </c>
      <c r="F527" s="4">
        <v>337538392</v>
      </c>
      <c r="M527" s="4">
        <v>52084835</v>
      </c>
      <c r="T527" s="4">
        <v>600808289</v>
      </c>
      <c r="AA527" s="4">
        <v>4704109</v>
      </c>
      <c r="AH527" s="5">
        <v>0.1543078838865832</v>
      </c>
      <c r="AL527" s="5">
        <f>IFERROR(Table2[[#This Row],[Resultat d''exploitation 2023 (Dhs)]]/Table2[[#This Row],[Charges personnel 2023]], "")</f>
        <v>11.072199857613844</v>
      </c>
      <c r="AM527" s="5" t="str">
        <f>IFERROR(Table2[[#This Row],[Resultat d''exploitation 2022 (Dhs)]]/Table2[[#This Row],[Charges personnel 2022]], "")</f>
        <v/>
      </c>
      <c r="AN527" s="5" t="str">
        <f>IFERROR(Table2[[#This Row],[Resultat d''exploitation 2021 (Dhs)]]/Table2[[#This Row],[Charges personnel 2021]], "")</f>
        <v/>
      </c>
      <c r="AO527" s="5" t="str">
        <f>IFERROR(Table2[[#This Row],[Resultat d''exploitation 2020 (Dhs)]]/Table2[[#This Row],[Charges personnel 2020]], "")</f>
        <v/>
      </c>
      <c r="AP527" s="5">
        <v>1.393651540533499E-2</v>
      </c>
      <c r="BE527" t="s">
        <v>10979</v>
      </c>
      <c r="BH527"/>
      <c r="BK527" t="s">
        <v>264</v>
      </c>
      <c r="BM527" t="s">
        <v>265</v>
      </c>
      <c r="BO527" t="s">
        <v>304</v>
      </c>
      <c r="BQ527" t="s">
        <v>212</v>
      </c>
      <c r="BS527" t="s">
        <v>266</v>
      </c>
      <c r="BU527" t="s">
        <v>214</v>
      </c>
      <c r="BV527" s="5"/>
      <c r="BW527" t="s">
        <v>267</v>
      </c>
    </row>
    <row r="528" spans="1:75" x14ac:dyDescent="0.3">
      <c r="A528" t="s">
        <v>3425</v>
      </c>
      <c r="B528" t="s">
        <v>3425</v>
      </c>
      <c r="C528" t="s">
        <v>3426</v>
      </c>
      <c r="E528" t="s">
        <v>241</v>
      </c>
      <c r="F528" s="4">
        <v>337509442</v>
      </c>
      <c r="G528" s="4">
        <v>365507301</v>
      </c>
      <c r="H528" s="4">
        <v>301758400</v>
      </c>
      <c r="I528" s="4">
        <v>226886015.03759399</v>
      </c>
      <c r="J528" s="5">
        <v>-7.6600000000000001E-2</v>
      </c>
      <c r="K528" s="5">
        <v>0.21125808262504039</v>
      </c>
      <c r="L528" s="5">
        <v>0.33</v>
      </c>
      <c r="M528" s="4">
        <v>23081259</v>
      </c>
      <c r="N528" s="4">
        <v>18051977</v>
      </c>
      <c r="O528" s="4">
        <v>7812322</v>
      </c>
      <c r="P528" s="4">
        <v>7216925.6351039261</v>
      </c>
      <c r="Q528" s="5">
        <v>0.27860000000000001</v>
      </c>
      <c r="R528" s="5">
        <v>1.3107057031187399</v>
      </c>
      <c r="S528" s="5">
        <v>8.2500000000000004E-2</v>
      </c>
      <c r="T528" s="4">
        <v>23605174</v>
      </c>
      <c r="U528" s="4">
        <v>29823340</v>
      </c>
      <c r="V528" s="4">
        <v>38964058</v>
      </c>
      <c r="W528" s="4">
        <v>37628254.94929985</v>
      </c>
      <c r="X528" s="5">
        <v>-0.20849999999999999</v>
      </c>
      <c r="Y528" s="5">
        <v>-0.23459358365599389</v>
      </c>
      <c r="Z528" s="5">
        <v>3.5499999999999997E-2</v>
      </c>
      <c r="AA528" s="4">
        <v>30905861</v>
      </c>
      <c r="AB528" s="4">
        <v>30243527</v>
      </c>
      <c r="AC528" s="4">
        <v>16470250</v>
      </c>
      <c r="AD528" s="4">
        <v>16294271.8638702</v>
      </c>
      <c r="AE528" s="5">
        <v>2.1899999999999999E-2</v>
      </c>
      <c r="AF528" s="5">
        <v>0.83625184802902197</v>
      </c>
      <c r="AG528" s="5">
        <v>1.0800000000000001E-2</v>
      </c>
      <c r="AH528" s="5">
        <v>6.8387002340515257E-2</v>
      </c>
      <c r="AI528" s="5">
        <v>4.9388827393081272E-2</v>
      </c>
      <c r="AJ528" s="5">
        <v>2.5889327355924471E-2</v>
      </c>
      <c r="AK528" s="5">
        <v>3.1808596197117373E-2</v>
      </c>
      <c r="AL528" s="5">
        <f>IFERROR(Table2[[#This Row],[Resultat d''exploitation 2023 (Dhs)]]/Table2[[#This Row],[Charges personnel 2023]], "")</f>
        <v>0.74682465568585843</v>
      </c>
      <c r="AM528" s="5">
        <f>IFERROR(Table2[[#This Row],[Resultat d''exploitation 2022 (Dhs)]]/Table2[[#This Row],[Charges personnel 2022]], "")</f>
        <v>0.59688729426300047</v>
      </c>
      <c r="AN528" s="5">
        <f>IFERROR(Table2[[#This Row],[Resultat d''exploitation 2021 (Dhs)]]/Table2[[#This Row],[Charges personnel 2021]], "")</f>
        <v>0.47432929069079099</v>
      </c>
      <c r="AO528" s="5">
        <f>IFERROR(Table2[[#This Row],[Resultat d''exploitation 2020 (Dhs)]]/Table2[[#This Row],[Charges personnel 2020]], "")</f>
        <v>0.44291182173695293</v>
      </c>
      <c r="AP528" s="5">
        <v>9.1570359681967056E-2</v>
      </c>
      <c r="AQ528" s="5">
        <v>8.2743975064946781E-2</v>
      </c>
      <c r="AR528" s="5">
        <v>5.4580916388740131E-2</v>
      </c>
      <c r="AS528" s="5">
        <v>7.1816995248342272E-2</v>
      </c>
      <c r="AT528">
        <v>528271000048</v>
      </c>
      <c r="AU528">
        <v>95533</v>
      </c>
      <c r="AV528" t="s">
        <v>708</v>
      </c>
      <c r="AW528" t="s">
        <v>3427</v>
      </c>
      <c r="AX528" t="s">
        <v>3428</v>
      </c>
      <c r="AY528" t="s">
        <v>82</v>
      </c>
      <c r="AZ528">
        <v>46930000</v>
      </c>
      <c r="BA528">
        <v>2016</v>
      </c>
      <c r="BB528">
        <v>9</v>
      </c>
      <c r="BC528" t="s">
        <v>3429</v>
      </c>
      <c r="BD528" t="s">
        <v>3430</v>
      </c>
      <c r="BE528" t="s">
        <v>3431</v>
      </c>
      <c r="BF528" t="s">
        <v>3432</v>
      </c>
      <c r="BH528" t="s">
        <v>127</v>
      </c>
      <c r="BI528" t="s">
        <v>98</v>
      </c>
      <c r="BJ528" s="5">
        <v>0.14154420364890499</v>
      </c>
      <c r="BL528" s="5">
        <v>0.47333810565071949</v>
      </c>
      <c r="BN528" s="5">
        <v>-0.1439528033659743</v>
      </c>
      <c r="BP528" s="5">
        <v>0.23785173479491051</v>
      </c>
      <c r="BR528" s="5">
        <v>0.29065357341506992</v>
      </c>
      <c r="BT528" s="5">
        <v>0.19023794549581069</v>
      </c>
      <c r="BV528" s="5">
        <v>8.4366011266284735E-2</v>
      </c>
    </row>
    <row r="529" spans="1:75" x14ac:dyDescent="0.3">
      <c r="A529" t="s">
        <v>3433</v>
      </c>
      <c r="C529" t="s">
        <v>3434</v>
      </c>
      <c r="E529" t="s">
        <v>1076</v>
      </c>
      <c r="F529" s="4">
        <v>336401419</v>
      </c>
      <c r="M529" s="4">
        <v>10718</v>
      </c>
      <c r="T529" s="4">
        <v>152047597</v>
      </c>
      <c r="AA529" s="4">
        <v>32112801</v>
      </c>
      <c r="AH529" s="5">
        <v>3.1860745510113322E-5</v>
      </c>
      <c r="AL529" s="5">
        <f>IFERROR(Table2[[#This Row],[Resultat d''exploitation 2023 (Dhs)]]/Table2[[#This Row],[Charges personnel 2023]], "")</f>
        <v>3.3376098210803845E-4</v>
      </c>
      <c r="AM529" s="5" t="str">
        <f>IFERROR(Table2[[#This Row],[Resultat d''exploitation 2022 (Dhs)]]/Table2[[#This Row],[Charges personnel 2022]], "")</f>
        <v/>
      </c>
      <c r="AN529" s="5" t="str">
        <f>IFERROR(Table2[[#This Row],[Resultat d''exploitation 2021 (Dhs)]]/Table2[[#This Row],[Charges personnel 2021]], "")</f>
        <v/>
      </c>
      <c r="AO529" s="5" t="str">
        <f>IFERROR(Table2[[#This Row],[Resultat d''exploitation 2020 (Dhs)]]/Table2[[#This Row],[Charges personnel 2020]], "")</f>
        <v/>
      </c>
      <c r="AP529" s="5">
        <v>9.5459766773457036E-2</v>
      </c>
      <c r="AT529">
        <v>27219000056</v>
      </c>
      <c r="AU529">
        <v>71437</v>
      </c>
      <c r="AV529" t="s">
        <v>92</v>
      </c>
      <c r="AW529" t="s">
        <v>3435</v>
      </c>
      <c r="AX529" t="s">
        <v>3436</v>
      </c>
      <c r="AY529" t="s">
        <v>82</v>
      </c>
      <c r="AZ529">
        <v>118500000</v>
      </c>
      <c r="BA529">
        <v>1993</v>
      </c>
      <c r="BB529">
        <v>32</v>
      </c>
      <c r="BC529" t="s">
        <v>3437</v>
      </c>
      <c r="BD529" t="s">
        <v>2837</v>
      </c>
      <c r="BE529" t="s">
        <v>3438</v>
      </c>
      <c r="BF529" t="s">
        <v>3439</v>
      </c>
      <c r="BG529" t="s">
        <v>3440</v>
      </c>
      <c r="BH529" t="s">
        <v>86</v>
      </c>
      <c r="BI529" t="s">
        <v>195</v>
      </c>
      <c r="BK529" t="s">
        <v>264</v>
      </c>
      <c r="BM529" t="s">
        <v>265</v>
      </c>
      <c r="BO529" t="s">
        <v>304</v>
      </c>
      <c r="BQ529" t="s">
        <v>212</v>
      </c>
      <c r="BS529" t="s">
        <v>266</v>
      </c>
      <c r="BU529" t="s">
        <v>214</v>
      </c>
      <c r="BV529" s="5"/>
      <c r="BW529" t="s">
        <v>267</v>
      </c>
    </row>
    <row r="530" spans="1:75" x14ac:dyDescent="0.3">
      <c r="A530" t="s">
        <v>3441</v>
      </c>
      <c r="F530" s="4">
        <v>336324984</v>
      </c>
      <c r="M530" s="4">
        <v>9843498</v>
      </c>
      <c r="T530" s="4">
        <v>3046907</v>
      </c>
      <c r="AA530" s="4">
        <v>6921636</v>
      </c>
      <c r="AH530" s="5">
        <v>2.9267816749528192E-2</v>
      </c>
      <c r="AL530" s="5">
        <f>IFERROR(Table2[[#This Row],[Resultat d''exploitation 2023 (Dhs)]]/Table2[[#This Row],[Charges personnel 2023]], "")</f>
        <v>1.4221345936134173</v>
      </c>
      <c r="AM530" s="5" t="str">
        <f>IFERROR(Table2[[#This Row],[Resultat d''exploitation 2022 (Dhs)]]/Table2[[#This Row],[Charges personnel 2022]], "")</f>
        <v/>
      </c>
      <c r="AN530" s="5" t="str">
        <f>IFERROR(Table2[[#This Row],[Resultat d''exploitation 2021 (Dhs)]]/Table2[[#This Row],[Charges personnel 2021]], "")</f>
        <v/>
      </c>
      <c r="AO530" s="5" t="str">
        <f>IFERROR(Table2[[#This Row],[Resultat d''exploitation 2020 (Dhs)]]/Table2[[#This Row],[Charges personnel 2020]], "")</f>
        <v/>
      </c>
      <c r="AP530" s="5">
        <v>2.0580201677791499E-2</v>
      </c>
      <c r="BE530" t="s">
        <v>10979</v>
      </c>
      <c r="BH530"/>
      <c r="BK530" t="s">
        <v>264</v>
      </c>
      <c r="BM530" t="s">
        <v>265</v>
      </c>
      <c r="BO530" t="s">
        <v>304</v>
      </c>
      <c r="BQ530" t="s">
        <v>212</v>
      </c>
      <c r="BS530" t="s">
        <v>266</v>
      </c>
      <c r="BU530" t="s">
        <v>214</v>
      </c>
      <c r="BV530" s="5"/>
      <c r="BW530" t="s">
        <v>267</v>
      </c>
    </row>
    <row r="531" spans="1:75" x14ac:dyDescent="0.3">
      <c r="A531" t="s">
        <v>3442</v>
      </c>
      <c r="B531" t="s">
        <v>3442</v>
      </c>
      <c r="C531" t="s">
        <v>3443</v>
      </c>
      <c r="E531" t="s">
        <v>411</v>
      </c>
      <c r="F531" s="4">
        <v>336279353</v>
      </c>
      <c r="G531" s="4">
        <v>330009178</v>
      </c>
      <c r="H531" s="4">
        <v>272953037</v>
      </c>
      <c r="I531" s="4">
        <v>233093968.40307429</v>
      </c>
      <c r="J531" s="5">
        <v>1.9E-2</v>
      </c>
      <c r="K531" s="5">
        <v>0.20903281248341629</v>
      </c>
      <c r="L531" s="5">
        <v>0.17100000000000001</v>
      </c>
      <c r="M531" s="4">
        <v>19265090</v>
      </c>
      <c r="N531" s="4">
        <v>28385280</v>
      </c>
      <c r="O531" s="4">
        <v>14462847</v>
      </c>
      <c r="P531" s="4">
        <v>9377453.8027621079</v>
      </c>
      <c r="Q531" s="5">
        <v>-0.32129999999999997</v>
      </c>
      <c r="R531" s="5">
        <v>0.96263432780558356</v>
      </c>
      <c r="S531" s="5">
        <v>0.5423</v>
      </c>
      <c r="T531" s="4">
        <v>81130138</v>
      </c>
      <c r="U531" s="4">
        <v>109016578</v>
      </c>
      <c r="V531" s="4">
        <v>79443470</v>
      </c>
      <c r="W531" s="4">
        <v>81122710.099050343</v>
      </c>
      <c r="X531" s="5">
        <v>-0.25580000000000003</v>
      </c>
      <c r="Y531" s="5">
        <v>0.37225347785035068</v>
      </c>
      <c r="Z531" s="5">
        <v>-2.07E-2</v>
      </c>
      <c r="AA531" s="4">
        <v>18042327</v>
      </c>
      <c r="AB531" s="4">
        <v>16750837</v>
      </c>
      <c r="AC531" s="4">
        <v>15368222</v>
      </c>
      <c r="AD531" s="4">
        <v>15765512.925728351</v>
      </c>
      <c r="AE531" s="5">
        <v>7.7100000000000002E-2</v>
      </c>
      <c r="AF531" s="5">
        <v>8.9965839900022271E-2</v>
      </c>
      <c r="AG531" s="5">
        <v>-2.52E-2</v>
      </c>
      <c r="AH531" s="5">
        <v>5.7288946907186417E-2</v>
      </c>
      <c r="AI531" s="5">
        <v>8.6013607779114556E-2</v>
      </c>
      <c r="AJ531" s="5">
        <v>5.2986576588264889E-2</v>
      </c>
      <c r="AK531" s="5">
        <v>4.0230358026880748E-2</v>
      </c>
      <c r="AL531" s="5">
        <f>IFERROR(Table2[[#This Row],[Resultat d''exploitation 2023 (Dhs)]]/Table2[[#This Row],[Charges personnel 2023]], "")</f>
        <v>1.0677719121264124</v>
      </c>
      <c r="AM531" s="5">
        <f>IFERROR(Table2[[#This Row],[Resultat d''exploitation 2022 (Dhs)]]/Table2[[#This Row],[Charges personnel 2022]], "")</f>
        <v>1.6945589047281637</v>
      </c>
      <c r="AN531" s="5">
        <f>IFERROR(Table2[[#This Row],[Resultat d''exploitation 2021 (Dhs)]]/Table2[[#This Row],[Charges personnel 2021]], "")</f>
        <v>0.94108784998030348</v>
      </c>
      <c r="AO531" s="5">
        <f>IFERROR(Table2[[#This Row],[Resultat d''exploitation 2020 (Dhs)]]/Table2[[#This Row],[Charges personnel 2020]], "")</f>
        <v>0.59480803745107957</v>
      </c>
      <c r="AP531" s="5">
        <v>5.3652794437248727E-2</v>
      </c>
      <c r="AQ531" s="5">
        <v>5.0758700414083632E-2</v>
      </c>
      <c r="AR531" s="5">
        <v>5.630353913226472E-2</v>
      </c>
      <c r="AS531" s="5">
        <v>6.7635868202587171E-2</v>
      </c>
      <c r="AT531">
        <v>1525926000069</v>
      </c>
      <c r="AU531">
        <v>79947</v>
      </c>
      <c r="AV531" t="s">
        <v>92</v>
      </c>
      <c r="AW531" t="s">
        <v>3444</v>
      </c>
      <c r="AX531" t="s">
        <v>3445</v>
      </c>
      <c r="AY531" t="s">
        <v>82</v>
      </c>
      <c r="AZ531">
        <v>50000000</v>
      </c>
      <c r="BA531">
        <v>2004</v>
      </c>
      <c r="BB531">
        <v>21</v>
      </c>
      <c r="BC531" t="s">
        <v>3446</v>
      </c>
      <c r="BD531" t="s">
        <v>3447</v>
      </c>
      <c r="BE531" t="s">
        <v>3448</v>
      </c>
      <c r="BF531" t="s">
        <v>3449</v>
      </c>
      <c r="BH531" t="s">
        <v>86</v>
      </c>
      <c r="BI531" t="s">
        <v>178</v>
      </c>
      <c r="BJ531" s="5">
        <v>0.12994261778583249</v>
      </c>
      <c r="BL531" s="5">
        <v>0.27124337597404358</v>
      </c>
      <c r="BN531" s="5">
        <v>3.052032426453799E-5</v>
      </c>
      <c r="BP531" s="5">
        <v>4.5991482918383397E-2</v>
      </c>
      <c r="BR531" s="5">
        <v>0.1250512689441661</v>
      </c>
      <c r="BT531" s="5">
        <v>0.21534773153906839</v>
      </c>
      <c r="BV531" s="5">
        <v>-7.4296812551379543E-2</v>
      </c>
    </row>
    <row r="532" spans="1:75" x14ac:dyDescent="0.3">
      <c r="A532" t="s">
        <v>3450</v>
      </c>
      <c r="C532" t="s">
        <v>3451</v>
      </c>
      <c r="E532" t="s">
        <v>1076</v>
      </c>
      <c r="F532" s="4">
        <v>334435382</v>
      </c>
      <c r="M532" s="4">
        <v>23045175</v>
      </c>
      <c r="T532" s="4">
        <v>25032567</v>
      </c>
      <c r="AA532" s="4">
        <v>25244493</v>
      </c>
      <c r="AH532" s="5">
        <v>6.8907706063229879E-2</v>
      </c>
      <c r="AL532" s="5">
        <f>IFERROR(Table2[[#This Row],[Resultat d''exploitation 2023 (Dhs)]]/Table2[[#This Row],[Charges personnel 2023]], "")</f>
        <v>0.91287929609043839</v>
      </c>
      <c r="AM532" s="5" t="str">
        <f>IFERROR(Table2[[#This Row],[Resultat d''exploitation 2022 (Dhs)]]/Table2[[#This Row],[Charges personnel 2022]], "")</f>
        <v/>
      </c>
      <c r="AN532" s="5" t="str">
        <f>IFERROR(Table2[[#This Row],[Resultat d''exploitation 2021 (Dhs)]]/Table2[[#This Row],[Charges personnel 2021]], "")</f>
        <v/>
      </c>
      <c r="AO532" s="5" t="str">
        <f>IFERROR(Table2[[#This Row],[Resultat d''exploitation 2020 (Dhs)]]/Table2[[#This Row],[Charges personnel 2020]], "")</f>
        <v/>
      </c>
      <c r="AP532" s="5">
        <v>7.548391814595741E-2</v>
      </c>
      <c r="AT532">
        <v>1533128000003</v>
      </c>
      <c r="AU532">
        <v>99455</v>
      </c>
      <c r="AV532" t="s">
        <v>92</v>
      </c>
      <c r="AW532" t="s">
        <v>3452</v>
      </c>
      <c r="AX532" t="s">
        <v>3453</v>
      </c>
      <c r="AY532" t="s">
        <v>82</v>
      </c>
      <c r="AZ532">
        <v>95000000</v>
      </c>
      <c r="BA532">
        <v>2013</v>
      </c>
      <c r="BB532">
        <v>12</v>
      </c>
      <c r="BC532" t="s">
        <v>3454</v>
      </c>
      <c r="BD532" t="s">
        <v>3455</v>
      </c>
      <c r="BE532" t="s">
        <v>3456</v>
      </c>
      <c r="BF532" t="s">
        <v>3457</v>
      </c>
      <c r="BH532" t="s">
        <v>138</v>
      </c>
      <c r="BI532" t="s">
        <v>89</v>
      </c>
      <c r="BK532" t="s">
        <v>264</v>
      </c>
      <c r="BM532" t="s">
        <v>265</v>
      </c>
      <c r="BO532" t="s">
        <v>304</v>
      </c>
      <c r="BQ532" t="s">
        <v>212</v>
      </c>
      <c r="BS532" t="s">
        <v>266</v>
      </c>
      <c r="BU532" t="s">
        <v>214</v>
      </c>
      <c r="BV532" s="5"/>
      <c r="BW532" t="s">
        <v>267</v>
      </c>
    </row>
    <row r="533" spans="1:75" x14ac:dyDescent="0.3">
      <c r="A533" t="s">
        <v>3458</v>
      </c>
      <c r="B533" t="s">
        <v>3458</v>
      </c>
      <c r="C533" t="s">
        <v>3459</v>
      </c>
      <c r="E533" t="s">
        <v>411</v>
      </c>
      <c r="F533" s="4">
        <v>333860163</v>
      </c>
      <c r="H533" s="4">
        <v>260780062</v>
      </c>
      <c r="M533" s="4">
        <v>38376738</v>
      </c>
      <c r="O533" s="4">
        <v>30252109</v>
      </c>
      <c r="T533" s="4">
        <v>52872337</v>
      </c>
      <c r="V533" s="4">
        <v>33469218</v>
      </c>
      <c r="AA533" s="4">
        <v>29714010</v>
      </c>
      <c r="AC533" s="4">
        <v>28804359</v>
      </c>
      <c r="AH533" s="5">
        <v>0.1149485390983889</v>
      </c>
      <c r="AJ533" s="5">
        <v>0.1160062190644007</v>
      </c>
      <c r="AL533" s="5">
        <f>IFERROR(Table2[[#This Row],[Resultat d''exploitation 2023 (Dhs)]]/Table2[[#This Row],[Charges personnel 2023]], "")</f>
        <v>1.2915368205099211</v>
      </c>
      <c r="AM533" s="5" t="str">
        <f>IFERROR(Table2[[#This Row],[Resultat d''exploitation 2022 (Dhs)]]/Table2[[#This Row],[Charges personnel 2022]], "")</f>
        <v/>
      </c>
      <c r="AN533" s="5">
        <f>IFERROR(Table2[[#This Row],[Resultat d''exploitation 2021 (Dhs)]]/Table2[[#This Row],[Charges personnel 2021]], "")</f>
        <v>1.0502614899362974</v>
      </c>
      <c r="AO533" s="5" t="str">
        <f>IFERROR(Table2[[#This Row],[Resultat d''exploitation 2020 (Dhs)]]/Table2[[#This Row],[Charges personnel 2020]], "")</f>
        <v/>
      </c>
      <c r="AP533" s="5">
        <v>8.9001364322702975E-2</v>
      </c>
      <c r="AR533" s="5">
        <v>0.1104546059966808</v>
      </c>
      <c r="AT533">
        <v>1539355000072</v>
      </c>
      <c r="AU533">
        <v>17</v>
      </c>
      <c r="AV533" t="s">
        <v>79</v>
      </c>
      <c r="AW533" t="s">
        <v>3460</v>
      </c>
      <c r="AX533" t="s">
        <v>3461</v>
      </c>
      <c r="AY533" t="s">
        <v>122</v>
      </c>
      <c r="AZ533">
        <v>15000000</v>
      </c>
      <c r="BA533">
        <v>1982</v>
      </c>
      <c r="BB533">
        <v>43</v>
      </c>
      <c r="BC533" t="s">
        <v>3462</v>
      </c>
      <c r="BD533" t="s">
        <v>3463</v>
      </c>
      <c r="BE533" t="s">
        <v>11076</v>
      </c>
      <c r="BH533" t="s">
        <v>223</v>
      </c>
      <c r="BI533" t="s">
        <v>224</v>
      </c>
      <c r="BJ533" s="5">
        <v>0.28023653510750379</v>
      </c>
      <c r="BK533" t="s">
        <v>1197</v>
      </c>
      <c r="BL533" s="5">
        <v>0.26856405284008461</v>
      </c>
      <c r="BM533" t="s">
        <v>1198</v>
      </c>
      <c r="BN533" s="5">
        <v>0.57973027633929175</v>
      </c>
      <c r="BO533" t="s">
        <v>1199</v>
      </c>
      <c r="BP533" s="5">
        <v>3.1580324352991067E-2</v>
      </c>
      <c r="BQ533" t="s">
        <v>198</v>
      </c>
      <c r="BR533" s="5">
        <v>-9.1174419314935529E-3</v>
      </c>
      <c r="BS533" t="s">
        <v>1200</v>
      </c>
      <c r="BT533" s="5">
        <v>0.22972881790444211</v>
      </c>
      <c r="BU533" t="s">
        <v>200</v>
      </c>
      <c r="BV533" s="5">
        <v>-0.1942267728936766</v>
      </c>
      <c r="BW533" t="s">
        <v>1201</v>
      </c>
    </row>
    <row r="534" spans="1:75" x14ac:dyDescent="0.3">
      <c r="A534" t="s">
        <v>3464</v>
      </c>
      <c r="B534" t="s">
        <v>3464</v>
      </c>
      <c r="C534" t="s">
        <v>3465</v>
      </c>
      <c r="E534" t="s">
        <v>411</v>
      </c>
      <c r="F534" s="4">
        <v>333660480</v>
      </c>
      <c r="G534" s="4">
        <v>352111101</v>
      </c>
      <c r="H534" s="4">
        <v>316746863</v>
      </c>
      <c r="I534" s="4">
        <v>295252482.28933632</v>
      </c>
      <c r="J534" s="5">
        <v>-5.2400000000000002E-2</v>
      </c>
      <c r="K534" s="5">
        <v>0.11164826595299231</v>
      </c>
      <c r="L534" s="5">
        <v>7.2800000000000004E-2</v>
      </c>
      <c r="M534" s="4">
        <v>11673914</v>
      </c>
      <c r="N534" s="4">
        <v>10136245</v>
      </c>
      <c r="O534" s="4">
        <v>8249019</v>
      </c>
      <c r="P534" s="4">
        <v>8067500.2444987781</v>
      </c>
      <c r="Q534" s="5">
        <v>0.1517</v>
      </c>
      <c r="R534" s="5">
        <v>0.2287818709109532</v>
      </c>
      <c r="S534" s="5">
        <v>2.2499999999999999E-2</v>
      </c>
      <c r="T534" s="4">
        <v>154310420</v>
      </c>
      <c r="U534" s="4">
        <v>118809993</v>
      </c>
      <c r="V534" s="4">
        <v>87920296</v>
      </c>
      <c r="W534" s="4">
        <v>88826324.510002017</v>
      </c>
      <c r="X534" s="5">
        <v>0.29880000000000001</v>
      </c>
      <c r="Y534" s="5">
        <v>0.35133750004663322</v>
      </c>
      <c r="Z534" s="5">
        <v>-1.0200000000000001E-2</v>
      </c>
      <c r="AA534" s="4">
        <v>4517790</v>
      </c>
      <c r="AB534" s="4">
        <v>4481489</v>
      </c>
      <c r="AC534" s="4">
        <v>4492498</v>
      </c>
      <c r="AD534" s="4">
        <v>4254259.4696969697</v>
      </c>
      <c r="AE534" s="5">
        <v>8.1000000000000013E-3</v>
      </c>
      <c r="AF534" s="5">
        <v>-2.450529749818475E-3</v>
      </c>
      <c r="AG534" s="5">
        <v>5.6000000000000001E-2</v>
      </c>
      <c r="AH534" s="5">
        <v>3.4987403962255283E-2</v>
      </c>
      <c r="AI534" s="5">
        <v>2.8787064569145749E-2</v>
      </c>
      <c r="AJ534" s="5">
        <v>2.604293826897348E-2</v>
      </c>
      <c r="AK534" s="5">
        <v>2.7324072542743029E-2</v>
      </c>
      <c r="AL534" s="5">
        <f>IFERROR(Table2[[#This Row],[Resultat d''exploitation 2023 (Dhs)]]/Table2[[#This Row],[Charges personnel 2023]], "")</f>
        <v>2.5839877462210508</v>
      </c>
      <c r="AM534" s="5">
        <f>IFERROR(Table2[[#This Row],[Resultat d''exploitation 2022 (Dhs)]]/Table2[[#This Row],[Charges personnel 2022]], "")</f>
        <v>2.2618029409421734</v>
      </c>
      <c r="AN534" s="5">
        <f>IFERROR(Table2[[#This Row],[Resultat d''exploitation 2021 (Dhs)]]/Table2[[#This Row],[Charges personnel 2021]], "")</f>
        <v>1.8361764434842263</v>
      </c>
      <c r="AO534" s="5">
        <f>IFERROR(Table2[[#This Row],[Resultat d''exploitation 2020 (Dhs)]]/Table2[[#This Row],[Charges personnel 2020]], "")</f>
        <v>1.8963347915103601</v>
      </c>
      <c r="AP534" s="5">
        <v>1.3540081222684811E-2</v>
      </c>
      <c r="AQ534" s="5">
        <v>1.2727485692079901E-2</v>
      </c>
      <c r="AR534" s="5">
        <v>1.41832438605714E-2</v>
      </c>
      <c r="AS534" s="5">
        <v>1.440888637653504E-2</v>
      </c>
      <c r="AT534">
        <v>102012000088</v>
      </c>
      <c r="AU534">
        <v>130843</v>
      </c>
      <c r="AV534" t="s">
        <v>92</v>
      </c>
      <c r="AW534" t="s">
        <v>3466</v>
      </c>
      <c r="AX534" t="s">
        <v>3467</v>
      </c>
      <c r="AY534" t="s">
        <v>122</v>
      </c>
      <c r="AZ534">
        <v>50000000</v>
      </c>
      <c r="BA534">
        <v>2004</v>
      </c>
      <c r="BB534">
        <v>21</v>
      </c>
      <c r="BC534" t="s">
        <v>3468</v>
      </c>
      <c r="BD534" t="s">
        <v>1624</v>
      </c>
      <c r="BE534" t="s">
        <v>10979</v>
      </c>
      <c r="BH534" t="s">
        <v>127</v>
      </c>
      <c r="BI534" t="s">
        <v>89</v>
      </c>
      <c r="BJ534" s="5">
        <v>4.1606634715527058E-2</v>
      </c>
      <c r="BL534" s="5">
        <v>0.13107785819532691</v>
      </c>
      <c r="BN534" s="5">
        <v>0.20212931261940351</v>
      </c>
      <c r="BP534" s="5">
        <v>2.0236104665599219E-2</v>
      </c>
      <c r="BR534" s="5">
        <v>8.5897324861256674E-2</v>
      </c>
      <c r="BT534" s="5">
        <v>0.108643237602396</v>
      </c>
      <c r="BV534" s="5">
        <v>-2.0516891250183189E-2</v>
      </c>
    </row>
    <row r="535" spans="1:75" x14ac:dyDescent="0.3">
      <c r="A535" t="s">
        <v>3469</v>
      </c>
      <c r="C535" t="s">
        <v>3470</v>
      </c>
      <c r="E535" t="s">
        <v>1076</v>
      </c>
      <c r="F535" s="4">
        <v>333412944</v>
      </c>
      <c r="M535" s="4">
        <v>9363465</v>
      </c>
      <c r="T535" s="4">
        <v>88597499</v>
      </c>
      <c r="AA535" s="4">
        <v>14040290</v>
      </c>
      <c r="AH535" s="5">
        <v>2.8083687716695251E-2</v>
      </c>
      <c r="AL535" s="5">
        <f>IFERROR(Table2[[#This Row],[Resultat d''exploitation 2023 (Dhs)]]/Table2[[#This Row],[Charges personnel 2023]], "")</f>
        <v>0.66689968654493603</v>
      </c>
      <c r="AM535" s="5" t="str">
        <f>IFERROR(Table2[[#This Row],[Resultat d''exploitation 2022 (Dhs)]]/Table2[[#This Row],[Charges personnel 2022]], "")</f>
        <v/>
      </c>
      <c r="AN535" s="5" t="str">
        <f>IFERROR(Table2[[#This Row],[Resultat d''exploitation 2021 (Dhs)]]/Table2[[#This Row],[Charges personnel 2021]], "")</f>
        <v/>
      </c>
      <c r="AO535" s="5" t="str">
        <f>IFERROR(Table2[[#This Row],[Resultat d''exploitation 2020 (Dhs)]]/Table2[[#This Row],[Charges personnel 2020]], "")</f>
        <v/>
      </c>
      <c r="AP535" s="5">
        <v>4.2110812590407408E-2</v>
      </c>
      <c r="AT535">
        <v>1526306000091</v>
      </c>
      <c r="AU535">
        <v>34861</v>
      </c>
      <c r="AV535" t="s">
        <v>92</v>
      </c>
      <c r="AW535" t="s">
        <v>3471</v>
      </c>
      <c r="AX535" t="s">
        <v>3472</v>
      </c>
      <c r="AY535" t="s">
        <v>82</v>
      </c>
      <c r="AZ535">
        <v>51867200</v>
      </c>
      <c r="BA535">
        <v>1972</v>
      </c>
      <c r="BB535">
        <v>53</v>
      </c>
      <c r="BC535" t="s">
        <v>3473</v>
      </c>
      <c r="BD535" t="s">
        <v>2039</v>
      </c>
      <c r="BE535" t="s">
        <v>2040</v>
      </c>
      <c r="BG535" t="s">
        <v>2285</v>
      </c>
      <c r="BH535" t="s">
        <v>127</v>
      </c>
      <c r="BI535" t="s">
        <v>144</v>
      </c>
      <c r="BK535" t="s">
        <v>264</v>
      </c>
      <c r="BM535" t="s">
        <v>265</v>
      </c>
      <c r="BO535" t="s">
        <v>304</v>
      </c>
      <c r="BQ535" t="s">
        <v>212</v>
      </c>
      <c r="BS535" t="s">
        <v>266</v>
      </c>
      <c r="BU535" t="s">
        <v>214</v>
      </c>
      <c r="BV535" s="5"/>
      <c r="BW535" t="s">
        <v>267</v>
      </c>
    </row>
    <row r="536" spans="1:75" x14ac:dyDescent="0.3">
      <c r="A536" t="s">
        <v>3474</v>
      </c>
      <c r="B536" t="s">
        <v>3474</v>
      </c>
      <c r="F536" s="4">
        <v>333237849</v>
      </c>
      <c r="G536" s="4">
        <v>296422210</v>
      </c>
      <c r="H536" s="4">
        <v>623990498</v>
      </c>
      <c r="I536" s="4">
        <v>623990498</v>
      </c>
      <c r="J536" s="5">
        <v>0.1242</v>
      </c>
      <c r="K536" s="5">
        <v>-0.52495717330618707</v>
      </c>
      <c r="L536" s="5">
        <v>0</v>
      </c>
      <c r="M536" s="4">
        <v>58264940</v>
      </c>
      <c r="N536" s="4">
        <v>29489290</v>
      </c>
      <c r="O536" s="4">
        <v>5114663</v>
      </c>
      <c r="P536" s="4">
        <v>5114663</v>
      </c>
      <c r="Q536" s="5">
        <v>0.9758</v>
      </c>
      <c r="R536" s="5">
        <v>4.7656369539889534</v>
      </c>
      <c r="S536" s="5">
        <v>0</v>
      </c>
      <c r="T536" s="4">
        <v>1194367114</v>
      </c>
      <c r="U536" s="4">
        <v>1018910692</v>
      </c>
      <c r="V536" s="4">
        <v>143833825</v>
      </c>
      <c r="W536" s="4">
        <v>143833825</v>
      </c>
      <c r="X536" s="5">
        <v>0.17219999999999999</v>
      </c>
      <c r="Y536" s="5">
        <v>6.0839435160679347</v>
      </c>
      <c r="Z536" s="5">
        <v>0</v>
      </c>
      <c r="AA536" s="4">
        <v>951388</v>
      </c>
      <c r="AC536" s="4">
        <v>94986086</v>
      </c>
      <c r="AD536" s="4">
        <v>94986086</v>
      </c>
      <c r="AG536" s="5">
        <v>0</v>
      </c>
      <c r="AH536" s="5">
        <v>0.17484490484752829</v>
      </c>
      <c r="AI536" s="5">
        <v>9.9484077120941775E-2</v>
      </c>
      <c r="AJ536" s="5">
        <v>8.1967001362895746E-3</v>
      </c>
      <c r="AK536" s="5">
        <v>8.1967001362895746E-3</v>
      </c>
      <c r="AL536" s="5">
        <f>IFERROR(Table2[[#This Row],[Resultat d''exploitation 2023 (Dhs)]]/Table2[[#This Row],[Charges personnel 2023]], "")</f>
        <v>61.242037948765386</v>
      </c>
      <c r="AM536" s="5" t="str">
        <f>IFERROR(Table2[[#This Row],[Resultat d''exploitation 2022 (Dhs)]]/Table2[[#This Row],[Charges personnel 2022]], "")</f>
        <v/>
      </c>
      <c r="AN536" s="5">
        <f>IFERROR(Table2[[#This Row],[Resultat d''exploitation 2021 (Dhs)]]/Table2[[#This Row],[Charges personnel 2021]], "")</f>
        <v>5.384644441502727E-2</v>
      </c>
      <c r="AO536" s="5">
        <f>IFERROR(Table2[[#This Row],[Resultat d''exploitation 2020 (Dhs)]]/Table2[[#This Row],[Charges personnel 2020]], "")</f>
        <v>5.384644441502727E-2</v>
      </c>
      <c r="AP536" s="5">
        <v>2.854981818106742E-3</v>
      </c>
      <c r="AR536" s="5">
        <v>0.15222360966144069</v>
      </c>
      <c r="AS536" s="5">
        <v>0.15222360966144069</v>
      </c>
      <c r="BE536" t="s">
        <v>10979</v>
      </c>
      <c r="BH536"/>
      <c r="BJ536" s="5">
        <v>-0.18868012443922541</v>
      </c>
      <c r="BL536" s="5">
        <v>1.250073785473206</v>
      </c>
      <c r="BN536" s="5">
        <v>1.025002680104828</v>
      </c>
      <c r="BP536" s="5">
        <v>-0.89991964472156383</v>
      </c>
      <c r="BQ536" t="s">
        <v>128</v>
      </c>
      <c r="BR536" s="5">
        <v>1.7733497640717619</v>
      </c>
      <c r="BT536" s="5">
        <v>32.724560722088171</v>
      </c>
      <c r="BU536" t="s">
        <v>129</v>
      </c>
      <c r="BV536" s="5">
        <v>-0.73431087600415035</v>
      </c>
    </row>
    <row r="537" spans="1:75" x14ac:dyDescent="0.3">
      <c r="A537" t="s">
        <v>3475</v>
      </c>
      <c r="B537" t="s">
        <v>3475</v>
      </c>
      <c r="C537" t="s">
        <v>3476</v>
      </c>
      <c r="E537" t="s">
        <v>1076</v>
      </c>
      <c r="F537" s="4">
        <v>333172813</v>
      </c>
      <c r="G537" s="4">
        <v>330135565</v>
      </c>
      <c r="H537" s="4">
        <v>297057349</v>
      </c>
      <c r="I537" s="4">
        <v>294116187.12871289</v>
      </c>
      <c r="J537" s="5">
        <v>9.1999999999999998E-3</v>
      </c>
      <c r="K537" s="5">
        <v>0.1113529630266781</v>
      </c>
      <c r="L537" s="5">
        <v>0.01</v>
      </c>
      <c r="M537" s="4">
        <v>27347531</v>
      </c>
      <c r="N537" s="4">
        <v>47273173</v>
      </c>
      <c r="O537" s="4">
        <v>20275296</v>
      </c>
      <c r="P537" s="4">
        <v>39232383.900928803</v>
      </c>
      <c r="Q537" s="5">
        <v>-0.42149999999999999</v>
      </c>
      <c r="R537" s="5">
        <v>1.3315651224031451</v>
      </c>
      <c r="S537" s="5">
        <v>-0.48320000000000002</v>
      </c>
      <c r="T537" s="4">
        <v>11280969</v>
      </c>
      <c r="V537" s="4">
        <v>72166878</v>
      </c>
      <c r="W537" s="4">
        <v>35950422.436983161</v>
      </c>
      <c r="Z537" s="5">
        <v>1.0074000000000001</v>
      </c>
      <c r="AA537" s="4">
        <v>6294854</v>
      </c>
      <c r="AB537" s="4">
        <v>6099664</v>
      </c>
      <c r="AC537" s="4">
        <v>5724196</v>
      </c>
      <c r="AD537" s="4">
        <v>5405794.6926055346</v>
      </c>
      <c r="AE537" s="5">
        <v>3.2000000000000001E-2</v>
      </c>
      <c r="AF537" s="5">
        <v>6.5593141814151712E-2</v>
      </c>
      <c r="AG537" s="5">
        <v>5.8900000000000001E-2</v>
      </c>
      <c r="AH537" s="5">
        <v>8.2082120548053236E-2</v>
      </c>
      <c r="AI537" s="5">
        <v>0.14319321518722161</v>
      </c>
      <c r="AJ537" s="5">
        <v>6.8253810478864807E-2</v>
      </c>
      <c r="AK537" s="5">
        <v>0.13339076738323041</v>
      </c>
      <c r="AL537" s="5">
        <f>IFERROR(Table2[[#This Row],[Resultat d''exploitation 2023 (Dhs)]]/Table2[[#This Row],[Charges personnel 2023]], "")</f>
        <v>4.3444265744686055</v>
      </c>
      <c r="AM537" s="5">
        <f>IFERROR(Table2[[#This Row],[Resultat d''exploitation 2022 (Dhs)]]/Table2[[#This Row],[Charges personnel 2022]], "")</f>
        <v>7.7501273840657454</v>
      </c>
      <c r="AN537" s="5">
        <f>IFERROR(Table2[[#This Row],[Resultat d''exploitation 2021 (Dhs)]]/Table2[[#This Row],[Charges personnel 2021]], "")</f>
        <v>3.5420338506927438</v>
      </c>
      <c r="AO537" s="5">
        <f>IFERROR(Table2[[#This Row],[Resultat d''exploitation 2020 (Dhs)]]/Table2[[#This Row],[Charges personnel 2020]], "")</f>
        <v>7.2574683523578694</v>
      </c>
      <c r="AP537" s="5">
        <v>1.8893660450019969E-2</v>
      </c>
      <c r="AQ537" s="5">
        <v>1.8476240207564429E-2</v>
      </c>
      <c r="AR537" s="5">
        <v>1.9269666343114101E-2</v>
      </c>
      <c r="AS537" s="5">
        <v>1.837979318778472E-2</v>
      </c>
      <c r="AT537">
        <v>1531064000053</v>
      </c>
      <c r="AU537">
        <v>9982</v>
      </c>
      <c r="AV537" t="s">
        <v>538</v>
      </c>
      <c r="AW537" t="s">
        <v>3477</v>
      </c>
      <c r="AX537" t="s">
        <v>3478</v>
      </c>
      <c r="AY537" t="s">
        <v>82</v>
      </c>
      <c r="AZ537">
        <v>10000000</v>
      </c>
      <c r="BA537">
        <v>1968</v>
      </c>
      <c r="BB537">
        <v>57</v>
      </c>
      <c r="BC537" t="s">
        <v>3479</v>
      </c>
      <c r="BD537" t="s">
        <v>1002</v>
      </c>
      <c r="BE537" t="s">
        <v>10979</v>
      </c>
      <c r="BH537" t="s">
        <v>138</v>
      </c>
      <c r="BI537" t="s">
        <v>89</v>
      </c>
      <c r="BJ537" s="5">
        <v>4.2437940317075602E-2</v>
      </c>
      <c r="BL537" s="5">
        <v>-0.11333858754936239</v>
      </c>
      <c r="BN537" s="5">
        <v>-0.43982824900602152</v>
      </c>
      <c r="BO537" t="s">
        <v>141</v>
      </c>
      <c r="BP537" s="5">
        <v>5.2063704676385207E-2</v>
      </c>
      <c r="BR537" s="5">
        <v>-0.14943482181688039</v>
      </c>
      <c r="BT537" s="5">
        <v>-0.15721699312554971</v>
      </c>
      <c r="BV537" s="5">
        <v>9.2338967980978293E-3</v>
      </c>
    </row>
    <row r="538" spans="1:75" x14ac:dyDescent="0.3">
      <c r="A538" t="s">
        <v>3480</v>
      </c>
      <c r="C538" t="s">
        <v>3481</v>
      </c>
      <c r="E538" t="s">
        <v>1076</v>
      </c>
      <c r="F538" s="4">
        <v>332965002</v>
      </c>
      <c r="M538" s="4">
        <v>23898949</v>
      </c>
      <c r="T538" s="4">
        <v>4741257</v>
      </c>
      <c r="AH538" s="5">
        <v>7.177615922528699E-2</v>
      </c>
      <c r="AL538" s="5" t="str">
        <f>IFERROR(Table2[[#This Row],[Resultat d''exploitation 2023 (Dhs)]]/Table2[[#This Row],[Charges personnel 2023]], "")</f>
        <v/>
      </c>
      <c r="AM538" s="5" t="str">
        <f>IFERROR(Table2[[#This Row],[Resultat d''exploitation 2022 (Dhs)]]/Table2[[#This Row],[Charges personnel 2022]], "")</f>
        <v/>
      </c>
      <c r="AN538" s="5" t="str">
        <f>IFERROR(Table2[[#This Row],[Resultat d''exploitation 2021 (Dhs)]]/Table2[[#This Row],[Charges personnel 2021]], "")</f>
        <v/>
      </c>
      <c r="AO538" s="5" t="str">
        <f>IFERROR(Table2[[#This Row],[Resultat d''exploitation 2020 (Dhs)]]/Table2[[#This Row],[Charges personnel 2020]], "")</f>
        <v/>
      </c>
      <c r="AP538" s="5">
        <v>0</v>
      </c>
      <c r="AT538">
        <v>202680000089</v>
      </c>
      <c r="AU538">
        <v>14519</v>
      </c>
      <c r="AV538" t="s">
        <v>458</v>
      </c>
      <c r="AW538" t="s">
        <v>3482</v>
      </c>
      <c r="AX538" t="s">
        <v>3483</v>
      </c>
      <c r="AY538" t="s">
        <v>82</v>
      </c>
      <c r="AZ538">
        <v>22470000</v>
      </c>
      <c r="BA538">
        <v>2011</v>
      </c>
      <c r="BB538">
        <v>14</v>
      </c>
      <c r="BC538" t="s">
        <v>3484</v>
      </c>
      <c r="BD538" t="s">
        <v>3485</v>
      </c>
      <c r="BE538" t="s">
        <v>11077</v>
      </c>
      <c r="BH538" t="s">
        <v>97</v>
      </c>
      <c r="BI538" t="s">
        <v>195</v>
      </c>
      <c r="BK538" t="s">
        <v>264</v>
      </c>
      <c r="BM538" t="s">
        <v>265</v>
      </c>
      <c r="BO538" t="s">
        <v>304</v>
      </c>
      <c r="BQ538" t="s">
        <v>236</v>
      </c>
      <c r="BS538" t="s">
        <v>266</v>
      </c>
      <c r="BU538" t="s">
        <v>238</v>
      </c>
      <c r="BV538" s="5"/>
      <c r="BW538" t="s">
        <v>267</v>
      </c>
    </row>
    <row r="539" spans="1:75" x14ac:dyDescent="0.3">
      <c r="A539" t="s">
        <v>3486</v>
      </c>
      <c r="F539" s="4">
        <v>332815813</v>
      </c>
      <c r="G539" s="4">
        <v>168976346</v>
      </c>
      <c r="J539" s="5">
        <v>0.96959999999999991</v>
      </c>
      <c r="M539" s="4">
        <v>39743427</v>
      </c>
      <c r="N539" s="4">
        <v>17227319</v>
      </c>
      <c r="Q539" s="5">
        <v>1.3069999999999999</v>
      </c>
      <c r="AA539" s="4">
        <v>206753902</v>
      </c>
      <c r="AB539" s="4">
        <v>101683913</v>
      </c>
      <c r="AE539" s="5">
        <v>1.0333000000000001</v>
      </c>
      <c r="AH539" s="5">
        <v>0.11941568112930979</v>
      </c>
      <c r="AI539" s="5">
        <v>0.101951068346572</v>
      </c>
      <c r="AL539" s="5">
        <f>IFERROR(Table2[[#This Row],[Resultat d''exploitation 2023 (Dhs)]]/Table2[[#This Row],[Charges personnel 2023]], "")</f>
        <v>0.19222576510309344</v>
      </c>
      <c r="AM539" s="5">
        <f>IFERROR(Table2[[#This Row],[Resultat d''exploitation 2022 (Dhs)]]/Table2[[#This Row],[Charges personnel 2022]], "")</f>
        <v>0.1694202995512181</v>
      </c>
      <c r="AN539" s="5" t="str">
        <f>IFERROR(Table2[[#This Row],[Resultat d''exploitation 2021 (Dhs)]]/Table2[[#This Row],[Charges personnel 2021]], "")</f>
        <v/>
      </c>
      <c r="AO539" s="5" t="str">
        <f>IFERROR(Table2[[#This Row],[Resultat d''exploitation 2020 (Dhs)]]/Table2[[#This Row],[Charges personnel 2020]], "")</f>
        <v/>
      </c>
      <c r="AP539" s="5">
        <v>0.62122619756652009</v>
      </c>
      <c r="AQ539" s="5">
        <v>0.60176418420126088</v>
      </c>
      <c r="BE539" t="s">
        <v>10979</v>
      </c>
      <c r="BH539"/>
      <c r="BJ539" s="5">
        <v>0.96960001135306828</v>
      </c>
      <c r="BK539" t="s">
        <v>209</v>
      </c>
      <c r="BL539" s="5">
        <v>1.307000119983847</v>
      </c>
      <c r="BM539" t="s">
        <v>210</v>
      </c>
      <c r="BO539" t="s">
        <v>235</v>
      </c>
      <c r="BP539" s="5">
        <v>1.033300016689956</v>
      </c>
      <c r="BQ539" t="s">
        <v>405</v>
      </c>
      <c r="BR539" s="5">
        <v>0.1713038722004234</v>
      </c>
      <c r="BS539" t="s">
        <v>213</v>
      </c>
      <c r="BT539" s="5">
        <v>0.13460881377429601</v>
      </c>
      <c r="BU539" t="s">
        <v>406</v>
      </c>
      <c r="BV539" s="5">
        <v>3.2341594724670568E-2</v>
      </c>
      <c r="BW539" t="s">
        <v>407</v>
      </c>
    </row>
    <row r="540" spans="1:75" x14ac:dyDescent="0.3">
      <c r="A540" t="s">
        <v>3487</v>
      </c>
      <c r="B540" t="s">
        <v>3487</v>
      </c>
      <c r="C540" t="s">
        <v>3488</v>
      </c>
      <c r="E540" t="s">
        <v>411</v>
      </c>
      <c r="F540" s="4">
        <v>332349964</v>
      </c>
      <c r="G540" s="4">
        <v>204913967</v>
      </c>
      <c r="H540" s="4">
        <v>121002007</v>
      </c>
      <c r="I540" s="4">
        <v>127370533.68421049</v>
      </c>
      <c r="J540" s="5">
        <v>0.62190000000000001</v>
      </c>
      <c r="K540" s="5">
        <v>0.69347577019941498</v>
      </c>
      <c r="L540" s="5">
        <v>-0.05</v>
      </c>
      <c r="M540" s="4">
        <v>54418370</v>
      </c>
      <c r="N540" s="4">
        <v>21447353</v>
      </c>
      <c r="O540" s="4">
        <v>1446294</v>
      </c>
      <c r="P540" s="4">
        <v>4043315.6276209112</v>
      </c>
      <c r="Q540" s="5">
        <v>1.5373000000000001</v>
      </c>
      <c r="R540" s="5">
        <v>13.82917926783904</v>
      </c>
      <c r="S540" s="5">
        <v>-0.64229999999999998</v>
      </c>
      <c r="T540" s="4">
        <v>259689475</v>
      </c>
      <c r="U540" s="4">
        <v>511501821</v>
      </c>
      <c r="V540" s="4">
        <v>21754344</v>
      </c>
      <c r="W540" s="4">
        <v>12836693.220038939</v>
      </c>
      <c r="X540" s="5">
        <v>-0.49230000000000002</v>
      </c>
      <c r="Y540" s="5">
        <v>22.512629063877998</v>
      </c>
      <c r="Z540" s="5">
        <v>0.69469999999999998</v>
      </c>
      <c r="AC540" s="4">
        <v>3078506</v>
      </c>
      <c r="AD540" s="4">
        <v>2885738.657667791</v>
      </c>
      <c r="AG540" s="5">
        <v>6.6799999999999998E-2</v>
      </c>
      <c r="AH540" s="5">
        <v>0.1637381552416837</v>
      </c>
      <c r="AI540" s="5">
        <v>0.1046651593056124</v>
      </c>
      <c r="AJ540" s="5">
        <v>1.195264471935577E-2</v>
      </c>
      <c r="AK540" s="5">
        <v>3.1744513512407001E-2</v>
      </c>
      <c r="AL540" s="5" t="str">
        <f>IFERROR(Table2[[#This Row],[Resultat d''exploitation 2023 (Dhs)]]/Table2[[#This Row],[Charges personnel 2023]], "")</f>
        <v/>
      </c>
      <c r="AM540" s="5" t="str">
        <f>IFERROR(Table2[[#This Row],[Resultat d''exploitation 2022 (Dhs)]]/Table2[[#This Row],[Charges personnel 2022]], "")</f>
        <v/>
      </c>
      <c r="AN540" s="5">
        <f>IFERROR(Table2[[#This Row],[Resultat d''exploitation 2021 (Dhs)]]/Table2[[#This Row],[Charges personnel 2021]], "")</f>
        <v>0.46980385940452934</v>
      </c>
      <c r="AO540" s="5">
        <f>IFERROR(Table2[[#This Row],[Resultat d''exploitation 2020 (Dhs)]]/Table2[[#This Row],[Charges personnel 2020]], "")</f>
        <v>1.4011371462475593</v>
      </c>
      <c r="AP540" s="5">
        <v>0</v>
      </c>
      <c r="AR540" s="5">
        <v>2.5441776350040211E-2</v>
      </c>
      <c r="AS540" s="5">
        <v>2.2656250030500751E-2</v>
      </c>
      <c r="AT540">
        <v>28448000047</v>
      </c>
      <c r="AU540">
        <v>163147</v>
      </c>
      <c r="AV540" t="s">
        <v>92</v>
      </c>
      <c r="AW540" t="s">
        <v>3489</v>
      </c>
      <c r="AX540" t="s">
        <v>3490</v>
      </c>
      <c r="AY540" t="s">
        <v>122</v>
      </c>
      <c r="AZ540">
        <v>400000000</v>
      </c>
      <c r="BA540">
        <v>2007</v>
      </c>
      <c r="BB540">
        <v>18</v>
      </c>
      <c r="BC540" t="s">
        <v>3491</v>
      </c>
      <c r="BD540" t="s">
        <v>3492</v>
      </c>
      <c r="BE540" t="s">
        <v>10979</v>
      </c>
      <c r="BG540" t="s">
        <v>3493</v>
      </c>
      <c r="BH540" t="s">
        <v>138</v>
      </c>
      <c r="BI540" t="s">
        <v>98</v>
      </c>
      <c r="BJ540" s="5">
        <v>0.37670922496911241</v>
      </c>
      <c r="BL540" s="5">
        <v>1.378679674492499</v>
      </c>
      <c r="BN540" s="5">
        <v>1.724794341344313</v>
      </c>
      <c r="BP540" s="5">
        <v>6.6800000000000193E-2</v>
      </c>
      <c r="BQ540" t="s">
        <v>1053</v>
      </c>
      <c r="BR540" s="5">
        <v>0.72780107182463771</v>
      </c>
      <c r="BT540" s="5">
        <v>-0.66469816272965887</v>
      </c>
      <c r="BU540" t="s">
        <v>1054</v>
      </c>
      <c r="BV540" s="5"/>
      <c r="BW540" t="s">
        <v>87</v>
      </c>
    </row>
    <row r="541" spans="1:75" x14ac:dyDescent="0.3">
      <c r="A541" t="s">
        <v>3494</v>
      </c>
      <c r="B541" t="s">
        <v>3494</v>
      </c>
      <c r="C541" t="s">
        <v>3495</v>
      </c>
      <c r="E541" t="s">
        <v>411</v>
      </c>
      <c r="F541" s="4">
        <v>330657645</v>
      </c>
      <c r="G541" s="4">
        <v>279862585</v>
      </c>
      <c r="H541" s="4">
        <v>237934947</v>
      </c>
      <c r="I541" s="4">
        <v>261466974.72527471</v>
      </c>
      <c r="J541" s="5">
        <v>0.18149999999999999</v>
      </c>
      <c r="K541" s="5">
        <v>0.17621471132611721</v>
      </c>
      <c r="L541" s="5">
        <v>-0.09</v>
      </c>
      <c r="M541" s="4">
        <v>37509705</v>
      </c>
      <c r="N541" s="4">
        <v>24177971</v>
      </c>
      <c r="O541" s="4">
        <v>10975833</v>
      </c>
      <c r="P541" s="4">
        <v>11590108.764519541</v>
      </c>
      <c r="Q541" s="5">
        <v>0.5514</v>
      </c>
      <c r="R541" s="5">
        <v>1.202836996517713</v>
      </c>
      <c r="S541" s="5">
        <v>-5.2999999999999999E-2</v>
      </c>
      <c r="T541" s="4">
        <v>2632389</v>
      </c>
      <c r="U541" s="4">
        <v>2271846</v>
      </c>
      <c r="V541" s="4">
        <v>138075062</v>
      </c>
      <c r="W541" s="4">
        <v>139950397.3241435</v>
      </c>
      <c r="X541" s="5">
        <v>0.15870000000000001</v>
      </c>
      <c r="Y541" s="5">
        <v>-0.98354629744797795</v>
      </c>
      <c r="Z541" s="5">
        <v>-1.34E-2</v>
      </c>
      <c r="AA541" s="4">
        <v>13373435</v>
      </c>
      <c r="AB541" s="4">
        <v>10557697</v>
      </c>
      <c r="AC541" s="4">
        <v>33954338</v>
      </c>
      <c r="AD541" s="4">
        <v>30694574.218043748</v>
      </c>
      <c r="AE541" s="5">
        <v>0.26669999999999999</v>
      </c>
      <c r="AF541" s="5">
        <v>-0.68906191014532514</v>
      </c>
      <c r="AG541" s="5">
        <v>0.1062</v>
      </c>
      <c r="AH541" s="5">
        <v>0.1134397028685062</v>
      </c>
      <c r="AI541" s="5">
        <v>8.639229499005735E-2</v>
      </c>
      <c r="AJ541" s="5">
        <v>4.6129554058319977E-2</v>
      </c>
      <c r="AK541" s="5">
        <v>4.4327237796273712E-2</v>
      </c>
      <c r="AL541" s="5">
        <f>IFERROR(Table2[[#This Row],[Resultat d''exploitation 2023 (Dhs)]]/Table2[[#This Row],[Charges personnel 2023]], "")</f>
        <v>2.8047921121237738</v>
      </c>
      <c r="AM541" s="5">
        <f>IFERROR(Table2[[#This Row],[Resultat d''exploitation 2022 (Dhs)]]/Table2[[#This Row],[Charges personnel 2022]], "")</f>
        <v>2.2900800240810093</v>
      </c>
      <c r="AN541" s="5">
        <f>IFERROR(Table2[[#This Row],[Resultat d''exploitation 2021 (Dhs)]]/Table2[[#This Row],[Charges personnel 2021]], "")</f>
        <v>0.32325274608505106</v>
      </c>
      <c r="AO541" s="5">
        <f>IFERROR(Table2[[#This Row],[Resultat d''exploitation 2020 (Dhs)]]/Table2[[#This Row],[Charges personnel 2020]], "")</f>
        <v>0.37759470720093313</v>
      </c>
      <c r="AP541" s="5">
        <v>4.0444959317362833E-2</v>
      </c>
      <c r="AQ541" s="5">
        <v>3.7724574722984142E-2</v>
      </c>
      <c r="AR541" s="5">
        <v>0.14270429135405649</v>
      </c>
      <c r="AS541" s="5">
        <v>0.1173936947497663</v>
      </c>
      <c r="AT541">
        <v>1534657000042</v>
      </c>
      <c r="AU541">
        <v>181625</v>
      </c>
      <c r="AV541" t="s">
        <v>92</v>
      </c>
      <c r="AW541" t="s">
        <v>3496</v>
      </c>
      <c r="AX541" t="s">
        <v>3497</v>
      </c>
      <c r="AY541" t="s">
        <v>122</v>
      </c>
      <c r="AZ541">
        <v>21000000</v>
      </c>
      <c r="BA541">
        <v>2008</v>
      </c>
      <c r="BB541">
        <v>17</v>
      </c>
      <c r="BC541" t="s">
        <v>3498</v>
      </c>
      <c r="BD541" t="s">
        <v>3499</v>
      </c>
      <c r="BE541" t="s">
        <v>3500</v>
      </c>
      <c r="BG541" t="s">
        <v>3501</v>
      </c>
      <c r="BH541" t="s">
        <v>127</v>
      </c>
      <c r="BI541" t="s">
        <v>98</v>
      </c>
      <c r="BJ541" s="5">
        <v>8.140218343285599E-2</v>
      </c>
      <c r="BL541" s="5">
        <v>0.47917211959696743</v>
      </c>
      <c r="BN541" s="5">
        <v>-0.73405490963322562</v>
      </c>
      <c r="BP541" s="5">
        <v>-0.24189891315046699</v>
      </c>
      <c r="BR541" s="5">
        <v>0.36782793881681553</v>
      </c>
      <c r="BT541" s="5">
        <v>0.95115419995506678</v>
      </c>
      <c r="BV541" s="5">
        <v>-0.2989647159366926</v>
      </c>
    </row>
    <row r="542" spans="1:75" x14ac:dyDescent="0.3">
      <c r="A542" t="s">
        <v>3502</v>
      </c>
      <c r="B542" t="s">
        <v>3502</v>
      </c>
      <c r="C542" t="s">
        <v>3503</v>
      </c>
      <c r="E542" t="s">
        <v>411</v>
      </c>
      <c r="F542" s="4">
        <v>330601715</v>
      </c>
      <c r="G542" s="4">
        <v>258000401</v>
      </c>
      <c r="H542" s="4">
        <v>248843829</v>
      </c>
      <c r="I542" s="4">
        <v>227379229.7149123</v>
      </c>
      <c r="J542" s="5">
        <v>0.28139999999999998</v>
      </c>
      <c r="K542" s="5">
        <v>3.6796459999817697E-2</v>
      </c>
      <c r="L542" s="5">
        <v>9.4399999999999998E-2</v>
      </c>
      <c r="M542" s="4">
        <v>50717737</v>
      </c>
      <c r="N542" s="4">
        <v>37655161</v>
      </c>
      <c r="O542" s="4">
        <v>37021673</v>
      </c>
      <c r="P542" s="4">
        <v>29753012.13533714</v>
      </c>
      <c r="Q542" s="5">
        <v>0.34689999999999999</v>
      </c>
      <c r="R542" s="5">
        <v>1.7111274252786999E-2</v>
      </c>
      <c r="S542" s="5">
        <v>0.24429999999999999</v>
      </c>
      <c r="T542" s="4">
        <v>143148262</v>
      </c>
      <c r="U542" s="4">
        <v>130884394</v>
      </c>
      <c r="V542" s="4">
        <v>72830214</v>
      </c>
      <c r="W542" s="4">
        <v>82602034.705682203</v>
      </c>
      <c r="X542" s="5">
        <v>9.3699999999999992E-2</v>
      </c>
      <c r="Y542" s="5">
        <v>0.79711670214232788</v>
      </c>
      <c r="Z542" s="5">
        <v>-0.1183</v>
      </c>
      <c r="AA542" s="4">
        <v>45116879</v>
      </c>
      <c r="AB542" s="4">
        <v>37894237</v>
      </c>
      <c r="AC542" s="4">
        <v>36396110</v>
      </c>
      <c r="AD542" s="4">
        <v>34692698.503479183</v>
      </c>
      <c r="AE542" s="5">
        <v>0.19059999999999999</v>
      </c>
      <c r="AF542" s="5">
        <v>4.1161734042456738E-2</v>
      </c>
      <c r="AG542" s="5">
        <v>4.9099999999999998E-2</v>
      </c>
      <c r="AH542" s="5">
        <v>0.15341038687594219</v>
      </c>
      <c r="AI542" s="5">
        <v>0.14595000958932619</v>
      </c>
      <c r="AJ542" s="5">
        <v>0.14877472810466999</v>
      </c>
      <c r="AK542" s="5">
        <v>0.13085193477276449</v>
      </c>
      <c r="AL542" s="5">
        <f>IFERROR(Table2[[#This Row],[Resultat d''exploitation 2023 (Dhs)]]/Table2[[#This Row],[Charges personnel 2023]], "")</f>
        <v>1.1241410781095917</v>
      </c>
      <c r="AM542" s="5">
        <f>IFERROR(Table2[[#This Row],[Resultat d''exploitation 2022 (Dhs)]]/Table2[[#This Row],[Charges personnel 2022]], "")</f>
        <v>0.99369096678209934</v>
      </c>
      <c r="AN542" s="5">
        <f>IFERROR(Table2[[#This Row],[Resultat d''exploitation 2021 (Dhs)]]/Table2[[#This Row],[Charges personnel 2021]], "")</f>
        <v>1.0171876335135814</v>
      </c>
      <c r="AO542" s="5">
        <f>IFERROR(Table2[[#This Row],[Resultat d''exploitation 2020 (Dhs)]]/Table2[[#This Row],[Charges personnel 2020]], "")</f>
        <v>0.85761596585959832</v>
      </c>
      <c r="AP542" s="5">
        <v>0.13646898050725481</v>
      </c>
      <c r="AQ542" s="5">
        <v>0.146876659311859</v>
      </c>
      <c r="AR542" s="5">
        <v>0.14626085021381019</v>
      </c>
      <c r="AS542" s="5">
        <v>0.15257637448669709</v>
      </c>
      <c r="AT542">
        <v>1538462000030</v>
      </c>
      <c r="AU542">
        <v>46359</v>
      </c>
      <c r="AV542" t="s">
        <v>92</v>
      </c>
      <c r="AW542" t="s">
        <v>3504</v>
      </c>
      <c r="AX542" t="s">
        <v>3505</v>
      </c>
      <c r="AY542" t="s">
        <v>82</v>
      </c>
      <c r="AZ542">
        <v>25000000</v>
      </c>
      <c r="BA542">
        <v>1985</v>
      </c>
      <c r="BB542">
        <v>40</v>
      </c>
      <c r="BC542" t="s">
        <v>3506</v>
      </c>
      <c r="BD542" t="s">
        <v>3507</v>
      </c>
      <c r="BE542" t="s">
        <v>11078</v>
      </c>
      <c r="BF542" t="s">
        <v>3508</v>
      </c>
      <c r="BH542" t="s">
        <v>127</v>
      </c>
      <c r="BI542" t="s">
        <v>178</v>
      </c>
      <c r="BJ542" s="5">
        <v>0.13288224502050211</v>
      </c>
      <c r="BL542" s="5">
        <v>0.1945646055475323</v>
      </c>
      <c r="BN542" s="5">
        <v>0.20115331647512069</v>
      </c>
      <c r="BP542" s="5">
        <v>9.1524921277799764E-2</v>
      </c>
      <c r="BR542" s="5">
        <v>5.4447283288400428E-2</v>
      </c>
      <c r="BT542" s="5">
        <v>9.43997541981072E-2</v>
      </c>
      <c r="BV542" s="5">
        <v>-3.6506286442818843E-2</v>
      </c>
    </row>
    <row r="543" spans="1:75" x14ac:dyDescent="0.3">
      <c r="A543" t="s">
        <v>3509</v>
      </c>
      <c r="B543" t="s">
        <v>3509</v>
      </c>
      <c r="C543" t="s">
        <v>3510</v>
      </c>
      <c r="E543" t="s">
        <v>411</v>
      </c>
      <c r="F543" s="4">
        <v>330550045</v>
      </c>
      <c r="G543" s="4">
        <v>321015873</v>
      </c>
      <c r="H543" s="4">
        <v>296308465</v>
      </c>
      <c r="I543" s="4">
        <v>400416844.5945946</v>
      </c>
      <c r="J543" s="5">
        <v>2.9700000000000001E-2</v>
      </c>
      <c r="K543" s="5">
        <v>8.3384077468053402E-2</v>
      </c>
      <c r="L543" s="5">
        <v>-0.26</v>
      </c>
      <c r="M543" s="4">
        <v>11672398</v>
      </c>
      <c r="N543" s="4">
        <v>9572247</v>
      </c>
      <c r="O543" s="4">
        <v>13687227</v>
      </c>
      <c r="P543" s="4">
        <v>20277373.333333328</v>
      </c>
      <c r="Q543" s="5">
        <v>0.21940000000000001</v>
      </c>
      <c r="R543" s="5">
        <v>-0.30064380462163742</v>
      </c>
      <c r="S543" s="5">
        <v>-0.32500000000000001</v>
      </c>
      <c r="V543" s="4">
        <v>28813554</v>
      </c>
      <c r="W543" s="4">
        <v>35099956.145693749</v>
      </c>
      <c r="Z543" s="5">
        <v>-0.17910000000000001</v>
      </c>
      <c r="AA543" s="4">
        <v>27253449</v>
      </c>
      <c r="AC543" s="4">
        <v>53618023</v>
      </c>
      <c r="AD543" s="4">
        <v>67047671.626860067</v>
      </c>
      <c r="AG543" s="5">
        <v>-0.20030000000000001</v>
      </c>
      <c r="AH543" s="5">
        <v>3.5312044807012513E-2</v>
      </c>
      <c r="AI543" s="5">
        <v>2.981860962370543E-2</v>
      </c>
      <c r="AJ543" s="5">
        <v>4.6192494028140567E-2</v>
      </c>
      <c r="AK543" s="5">
        <v>5.0640660119739278E-2</v>
      </c>
      <c r="AL543" s="5">
        <f>IFERROR(Table2[[#This Row],[Resultat d''exploitation 2023 (Dhs)]]/Table2[[#This Row],[Charges personnel 2023]], "")</f>
        <v>0.42829067249433272</v>
      </c>
      <c r="AM543" s="5" t="str">
        <f>IFERROR(Table2[[#This Row],[Resultat d''exploitation 2022 (Dhs)]]/Table2[[#This Row],[Charges personnel 2022]], "")</f>
        <v/>
      </c>
      <c r="AN543" s="5">
        <f>IFERROR(Table2[[#This Row],[Resultat d''exploitation 2021 (Dhs)]]/Table2[[#This Row],[Charges personnel 2021]], "")</f>
        <v>0.25527287718161484</v>
      </c>
      <c r="AO543" s="5">
        <f>IFERROR(Table2[[#This Row],[Resultat d''exploitation 2020 (Dhs)]]/Table2[[#This Row],[Charges personnel 2020]], "")</f>
        <v>0.30243217760316643</v>
      </c>
      <c r="AP543" s="5">
        <v>8.2448783209211174E-2</v>
      </c>
      <c r="AR543" s="5">
        <v>0.1809533959821229</v>
      </c>
      <c r="AS543" s="5">
        <v>0.1674446830396035</v>
      </c>
      <c r="AT543">
        <v>1455391000016</v>
      </c>
      <c r="AU543">
        <v>90777</v>
      </c>
      <c r="AV543" t="s">
        <v>92</v>
      </c>
      <c r="AW543" t="s">
        <v>3511</v>
      </c>
      <c r="AX543" t="s">
        <v>3512</v>
      </c>
      <c r="AY543" t="s">
        <v>82</v>
      </c>
      <c r="AZ543">
        <v>25000000</v>
      </c>
      <c r="BA543">
        <v>1978</v>
      </c>
      <c r="BB543">
        <v>47</v>
      </c>
      <c r="BC543" t="s">
        <v>3513</v>
      </c>
      <c r="BD543" t="s">
        <v>3514</v>
      </c>
      <c r="BE543" t="s">
        <v>3515</v>
      </c>
      <c r="BH543" t="s">
        <v>86</v>
      </c>
      <c r="BI543" t="s">
        <v>98</v>
      </c>
      <c r="BJ543" s="5">
        <v>-6.1916219141686317E-2</v>
      </c>
      <c r="BL543" s="5">
        <v>-0.16814149077314131</v>
      </c>
      <c r="BN543" s="5">
        <v>-0.1790999999999999</v>
      </c>
      <c r="BO543" t="s">
        <v>295</v>
      </c>
      <c r="BP543" s="5">
        <v>-0.36244319538905567</v>
      </c>
      <c r="BQ543" t="s">
        <v>128</v>
      </c>
      <c r="BR543" s="5">
        <v>-0.11323644412044161</v>
      </c>
      <c r="BT543" s="5">
        <v>0.19002287565074399</v>
      </c>
      <c r="BU543" t="s">
        <v>129</v>
      </c>
      <c r="BV543" s="5">
        <v>-0.21034456356719011</v>
      </c>
    </row>
    <row r="544" spans="1:75" x14ac:dyDescent="0.3">
      <c r="A544" t="s">
        <v>3516</v>
      </c>
      <c r="C544" t="s">
        <v>3517</v>
      </c>
      <c r="E544" t="s">
        <v>411</v>
      </c>
      <c r="G544" s="4">
        <v>330358768</v>
      </c>
      <c r="N544" s="4">
        <v>134982418</v>
      </c>
      <c r="U544" s="4">
        <v>960312</v>
      </c>
      <c r="AB544" s="4">
        <v>24189135</v>
      </c>
      <c r="AI544" s="5">
        <v>0.4085934174448792</v>
      </c>
      <c r="AL544" s="5" t="str">
        <f>IFERROR(Table2[[#This Row],[Resultat d''exploitation 2023 (Dhs)]]/Table2[[#This Row],[Charges personnel 2023]], "")</f>
        <v/>
      </c>
      <c r="AM544" s="5">
        <f>IFERROR(Table2[[#This Row],[Resultat d''exploitation 2022 (Dhs)]]/Table2[[#This Row],[Charges personnel 2022]], "")</f>
        <v>5.5802912340602502</v>
      </c>
      <c r="AN544" s="5" t="str">
        <f>IFERROR(Table2[[#This Row],[Resultat d''exploitation 2021 (Dhs)]]/Table2[[#This Row],[Charges personnel 2021]], "")</f>
        <v/>
      </c>
      <c r="AO544" s="5" t="str">
        <f>IFERROR(Table2[[#This Row],[Resultat d''exploitation 2020 (Dhs)]]/Table2[[#This Row],[Charges personnel 2020]], "")</f>
        <v/>
      </c>
      <c r="AQ544" s="5">
        <v>7.322080520653837E-2</v>
      </c>
      <c r="AT544">
        <v>1611100000047</v>
      </c>
      <c r="AU544">
        <v>33237</v>
      </c>
      <c r="AV544" t="s">
        <v>218</v>
      </c>
      <c r="AW544" t="s">
        <v>856</v>
      </c>
      <c r="AX544" t="s">
        <v>3518</v>
      </c>
      <c r="AY544" t="s">
        <v>82</v>
      </c>
      <c r="AZ544">
        <v>42544008</v>
      </c>
      <c r="BA544">
        <v>2006</v>
      </c>
      <c r="BB544">
        <v>19</v>
      </c>
      <c r="BC544" t="s">
        <v>3519</v>
      </c>
      <c r="BD544" t="s">
        <v>3520</v>
      </c>
      <c r="BE544" t="s">
        <v>10979</v>
      </c>
      <c r="BH544" t="s">
        <v>127</v>
      </c>
      <c r="BI544" t="s">
        <v>144</v>
      </c>
      <c r="BK544" t="s">
        <v>472</v>
      </c>
      <c r="BM544" t="s">
        <v>473</v>
      </c>
      <c r="BO544" t="s">
        <v>474</v>
      </c>
      <c r="BQ544" t="s">
        <v>475</v>
      </c>
      <c r="BS544" t="s">
        <v>476</v>
      </c>
      <c r="BU544" t="s">
        <v>477</v>
      </c>
      <c r="BV544" s="5"/>
      <c r="BW544" t="s">
        <v>478</v>
      </c>
    </row>
    <row r="545" spans="1:75" x14ac:dyDescent="0.3">
      <c r="A545" t="s">
        <v>3521</v>
      </c>
      <c r="F545" s="4">
        <v>330281104</v>
      </c>
      <c r="G545" s="4">
        <v>126341176</v>
      </c>
      <c r="J545" s="5">
        <v>1.6142000000000001</v>
      </c>
      <c r="M545" s="4">
        <v>17315574</v>
      </c>
      <c r="N545" s="4">
        <v>4496383</v>
      </c>
      <c r="Q545" s="5">
        <v>2.851</v>
      </c>
      <c r="T545" s="4">
        <v>2680497</v>
      </c>
      <c r="U545" s="4">
        <v>572498</v>
      </c>
      <c r="X545" s="5">
        <v>3.6821000000000002</v>
      </c>
      <c r="AA545" s="4">
        <v>1707857</v>
      </c>
      <c r="AB545" s="4">
        <v>1497726</v>
      </c>
      <c r="AE545" s="5">
        <v>0.14030000000000001</v>
      </c>
      <c r="AH545" s="5">
        <v>5.2426777645747477E-2</v>
      </c>
      <c r="AI545" s="5">
        <v>3.5589212815305762E-2</v>
      </c>
      <c r="AL545" s="5">
        <f>IFERROR(Table2[[#This Row],[Resultat d''exploitation 2023 (Dhs)]]/Table2[[#This Row],[Charges personnel 2023]], "")</f>
        <v>10.138772742682789</v>
      </c>
      <c r="AM545" s="5">
        <f>IFERROR(Table2[[#This Row],[Resultat d''exploitation 2022 (Dhs)]]/Table2[[#This Row],[Charges personnel 2022]], "")</f>
        <v>3.0021399107713962</v>
      </c>
      <c r="AN545" s="5" t="str">
        <f>IFERROR(Table2[[#This Row],[Resultat d''exploitation 2021 (Dhs)]]/Table2[[#This Row],[Charges personnel 2021]], "")</f>
        <v/>
      </c>
      <c r="AO545" s="5" t="str">
        <f>IFERROR(Table2[[#This Row],[Resultat d''exploitation 2020 (Dhs)]]/Table2[[#This Row],[Charges personnel 2020]], "")</f>
        <v/>
      </c>
      <c r="AP545" s="5">
        <v>5.1709194965025912E-3</v>
      </c>
      <c r="AQ545" s="5">
        <v>1.185461499899289E-2</v>
      </c>
      <c r="BE545" t="s">
        <v>10979</v>
      </c>
      <c r="BH545"/>
      <c r="BJ545" s="5">
        <v>1.614200013461961</v>
      </c>
      <c r="BK545" t="s">
        <v>209</v>
      </c>
      <c r="BL545" s="5">
        <v>2.8510006821038161</v>
      </c>
      <c r="BM545" t="s">
        <v>210</v>
      </c>
      <c r="BN545" s="5">
        <v>3.682107186400652</v>
      </c>
      <c r="BO545" t="s">
        <v>211</v>
      </c>
      <c r="BP545" s="5">
        <v>0.14030002817604831</v>
      </c>
      <c r="BQ545" t="s">
        <v>405</v>
      </c>
      <c r="BR545" s="5">
        <v>0.4731086612626747</v>
      </c>
      <c r="BS545" t="s">
        <v>213</v>
      </c>
      <c r="BT545" s="5">
        <v>2.3771819582111489</v>
      </c>
      <c r="BU545" t="s">
        <v>406</v>
      </c>
      <c r="BV545" s="5">
        <v>-0.56380536213602139</v>
      </c>
      <c r="BW545" t="s">
        <v>407</v>
      </c>
    </row>
    <row r="546" spans="1:75" x14ac:dyDescent="0.3">
      <c r="A546" t="s">
        <v>3522</v>
      </c>
      <c r="C546" t="s">
        <v>3523</v>
      </c>
      <c r="E546" t="s">
        <v>411</v>
      </c>
      <c r="F546" s="4">
        <v>327031306</v>
      </c>
      <c r="M546" s="4">
        <v>55900636</v>
      </c>
      <c r="AA546" s="4">
        <v>135161352</v>
      </c>
      <c r="AH546" s="5">
        <v>0.17093359251667481</v>
      </c>
      <c r="AL546" s="5">
        <f>IFERROR(Table2[[#This Row],[Resultat d''exploitation 2023 (Dhs)]]/Table2[[#This Row],[Charges personnel 2023]], "")</f>
        <v>0.41358446902780316</v>
      </c>
      <c r="AM546" s="5" t="str">
        <f>IFERROR(Table2[[#This Row],[Resultat d''exploitation 2022 (Dhs)]]/Table2[[#This Row],[Charges personnel 2022]], "")</f>
        <v/>
      </c>
      <c r="AN546" s="5" t="str">
        <f>IFERROR(Table2[[#This Row],[Resultat d''exploitation 2021 (Dhs)]]/Table2[[#This Row],[Charges personnel 2021]], "")</f>
        <v/>
      </c>
      <c r="AO546" s="5" t="str">
        <f>IFERROR(Table2[[#This Row],[Resultat d''exploitation 2020 (Dhs)]]/Table2[[#This Row],[Charges personnel 2020]], "")</f>
        <v/>
      </c>
      <c r="AP546" s="5">
        <v>0.41329789998759331</v>
      </c>
      <c r="AT546">
        <v>229447000030</v>
      </c>
      <c r="AU546">
        <v>132385</v>
      </c>
      <c r="AV546" t="s">
        <v>92</v>
      </c>
      <c r="AW546" t="s">
        <v>3524</v>
      </c>
      <c r="AX546" t="s">
        <v>3525</v>
      </c>
      <c r="AY546" t="s">
        <v>567</v>
      </c>
      <c r="AZ546">
        <v>16000000</v>
      </c>
      <c r="BA546">
        <v>2004</v>
      </c>
      <c r="BB546">
        <v>21</v>
      </c>
      <c r="BC546" t="s">
        <v>3526</v>
      </c>
      <c r="BD546" t="s">
        <v>3527</v>
      </c>
      <c r="BE546" t="s">
        <v>3528</v>
      </c>
      <c r="BH546" t="s">
        <v>223</v>
      </c>
      <c r="BI546" t="s">
        <v>571</v>
      </c>
      <c r="BK546" t="s">
        <v>264</v>
      </c>
      <c r="BM546" t="s">
        <v>265</v>
      </c>
      <c r="BO546" t="s">
        <v>235</v>
      </c>
      <c r="BQ546" t="s">
        <v>212</v>
      </c>
      <c r="BS546" t="s">
        <v>266</v>
      </c>
      <c r="BU546" t="s">
        <v>214</v>
      </c>
      <c r="BV546" s="5"/>
      <c r="BW546" t="s">
        <v>267</v>
      </c>
    </row>
    <row r="547" spans="1:75" x14ac:dyDescent="0.3">
      <c r="A547" t="s">
        <v>3529</v>
      </c>
      <c r="C547" t="s">
        <v>3530</v>
      </c>
      <c r="E547" t="s">
        <v>411</v>
      </c>
      <c r="F547" s="4">
        <v>326789977</v>
      </c>
      <c r="M547" s="4">
        <v>6387698</v>
      </c>
      <c r="T547" s="4">
        <v>125821449</v>
      </c>
      <c r="AA547" s="4">
        <v>40684353</v>
      </c>
      <c r="AH547" s="5">
        <v>1.954679901336142E-2</v>
      </c>
      <c r="AL547" s="5">
        <f>IFERROR(Table2[[#This Row],[Resultat d''exploitation 2023 (Dhs)]]/Table2[[#This Row],[Charges personnel 2023]], "")</f>
        <v>0.15700625741793164</v>
      </c>
      <c r="AM547" s="5" t="str">
        <f>IFERROR(Table2[[#This Row],[Resultat d''exploitation 2022 (Dhs)]]/Table2[[#This Row],[Charges personnel 2022]], "")</f>
        <v/>
      </c>
      <c r="AN547" s="5" t="str">
        <f>IFERROR(Table2[[#This Row],[Resultat d''exploitation 2021 (Dhs)]]/Table2[[#This Row],[Charges personnel 2021]], "")</f>
        <v/>
      </c>
      <c r="AO547" s="5" t="str">
        <f>IFERROR(Table2[[#This Row],[Resultat d''exploitation 2020 (Dhs)]]/Table2[[#This Row],[Charges personnel 2020]], "")</f>
        <v/>
      </c>
      <c r="AP547" s="5">
        <v>0.124496942572997</v>
      </c>
      <c r="AT547">
        <v>1525045000091</v>
      </c>
      <c r="AU547">
        <v>129997</v>
      </c>
      <c r="AV547" t="s">
        <v>92</v>
      </c>
      <c r="AW547" t="s">
        <v>3531</v>
      </c>
      <c r="AX547" t="s">
        <v>3532</v>
      </c>
      <c r="AY547" t="s">
        <v>82</v>
      </c>
      <c r="AZ547">
        <v>23600000</v>
      </c>
      <c r="BA547">
        <v>2003</v>
      </c>
      <c r="BB547">
        <v>22</v>
      </c>
      <c r="BC547" t="s">
        <v>3533</v>
      </c>
      <c r="BD547" t="s">
        <v>3534</v>
      </c>
      <c r="BE547" t="s">
        <v>11079</v>
      </c>
      <c r="BH547" t="s">
        <v>138</v>
      </c>
      <c r="BI547" t="s">
        <v>1324</v>
      </c>
      <c r="BK547" t="s">
        <v>264</v>
      </c>
      <c r="BM547" t="s">
        <v>265</v>
      </c>
      <c r="BO547" t="s">
        <v>304</v>
      </c>
      <c r="BQ547" t="s">
        <v>212</v>
      </c>
      <c r="BS547" t="s">
        <v>266</v>
      </c>
      <c r="BU547" t="s">
        <v>214</v>
      </c>
      <c r="BV547" s="5"/>
      <c r="BW547" t="s">
        <v>267</v>
      </c>
    </row>
    <row r="548" spans="1:75" x14ac:dyDescent="0.3">
      <c r="A548" t="s">
        <v>3535</v>
      </c>
      <c r="B548" t="s">
        <v>3535</v>
      </c>
      <c r="F548" s="4">
        <v>325826307</v>
      </c>
      <c r="G548" s="4">
        <v>509421993</v>
      </c>
      <c r="H548" s="4">
        <v>505712570</v>
      </c>
      <c r="J548" s="5">
        <v>-0.3604</v>
      </c>
      <c r="K548" s="5">
        <v>7.3350421169083996E-3</v>
      </c>
      <c r="M548" s="4">
        <v>63014056</v>
      </c>
      <c r="N548" s="4">
        <v>77910553</v>
      </c>
      <c r="O548" s="4">
        <v>69134878</v>
      </c>
      <c r="Q548" s="5">
        <v>-0.19120000000000001</v>
      </c>
      <c r="R548" s="5">
        <v>0.12693556789092761</v>
      </c>
      <c r="V548" s="4">
        <v>0</v>
      </c>
      <c r="AA548" s="4">
        <v>182407676</v>
      </c>
      <c r="AC548" s="4">
        <v>278314493</v>
      </c>
      <c r="AH548" s="5">
        <v>0.19339769271607651</v>
      </c>
      <c r="AI548" s="5">
        <v>0.15293912330165141</v>
      </c>
      <c r="AJ548" s="5">
        <v>0.13670784967832619</v>
      </c>
      <c r="AL548" s="5">
        <f>IFERROR(Table2[[#This Row],[Resultat d''exploitation 2023 (Dhs)]]/Table2[[#This Row],[Charges personnel 2023]], "")</f>
        <v>0.34545726025257839</v>
      </c>
      <c r="AM548" s="5" t="str">
        <f>IFERROR(Table2[[#This Row],[Resultat d''exploitation 2022 (Dhs)]]/Table2[[#This Row],[Charges personnel 2022]], "")</f>
        <v/>
      </c>
      <c r="AN548" s="5">
        <f>IFERROR(Table2[[#This Row],[Resultat d''exploitation 2021 (Dhs)]]/Table2[[#This Row],[Charges personnel 2021]], "")</f>
        <v>0.24840559776382182</v>
      </c>
      <c r="AO548" s="5" t="str">
        <f>IFERROR(Table2[[#This Row],[Resultat d''exploitation 2020 (Dhs)]]/Table2[[#This Row],[Charges personnel 2020]], "")</f>
        <v/>
      </c>
      <c r="AP548" s="5">
        <v>0.55983102678078112</v>
      </c>
      <c r="AR548" s="5">
        <v>0.55034126005608286</v>
      </c>
      <c r="BE548" t="s">
        <v>10979</v>
      </c>
      <c r="BH548"/>
      <c r="BJ548" s="5">
        <v>-0.1973222978765935</v>
      </c>
      <c r="BK548" t="s">
        <v>196</v>
      </c>
      <c r="BL548" s="5">
        <v>-4.5292977965845187E-2</v>
      </c>
      <c r="BM548" t="s">
        <v>197</v>
      </c>
      <c r="BO548" t="s">
        <v>389</v>
      </c>
      <c r="BP548" s="5">
        <v>-0.34459871624436028</v>
      </c>
      <c r="BQ548" t="s">
        <v>198</v>
      </c>
      <c r="BR548" s="5">
        <v>0.18940269489057629</v>
      </c>
      <c r="BS548" t="s">
        <v>199</v>
      </c>
      <c r="BT548" s="5">
        <v>0.39069837138304342</v>
      </c>
      <c r="BU548" t="s">
        <v>200</v>
      </c>
      <c r="BV548" s="5">
        <v>8.5848612004091329E-3</v>
      </c>
      <c r="BW548" t="s">
        <v>201</v>
      </c>
    </row>
    <row r="549" spans="1:75" x14ac:dyDescent="0.3">
      <c r="A549" t="s">
        <v>3536</v>
      </c>
      <c r="B549" t="s">
        <v>3536</v>
      </c>
      <c r="C549" t="s">
        <v>3537</v>
      </c>
      <c r="E549" t="s">
        <v>411</v>
      </c>
      <c r="F549" s="4">
        <v>325619920</v>
      </c>
      <c r="G549" s="4">
        <v>324387248</v>
      </c>
      <c r="H549" s="4">
        <v>402766322</v>
      </c>
      <c r="I549" s="4">
        <v>322213057.60000002</v>
      </c>
      <c r="J549" s="5">
        <v>3.8E-3</v>
      </c>
      <c r="K549" s="5">
        <v>-0.19460185650775441</v>
      </c>
      <c r="L549" s="5">
        <v>0.25</v>
      </c>
      <c r="M549" s="4">
        <v>7300480</v>
      </c>
      <c r="N549" s="4">
        <v>7067944</v>
      </c>
      <c r="O549" s="4">
        <v>15133216</v>
      </c>
      <c r="P549" s="4">
        <v>14419453.07289185</v>
      </c>
      <c r="Q549" s="5">
        <v>3.2899999999999999E-2</v>
      </c>
      <c r="R549" s="5">
        <v>-0.53295162112270122</v>
      </c>
      <c r="S549" s="5">
        <v>4.9500000000000002E-2</v>
      </c>
      <c r="T549" s="4">
        <v>198645532</v>
      </c>
      <c r="U549" s="4">
        <v>168529339</v>
      </c>
      <c r="V549" s="4">
        <v>177453168</v>
      </c>
      <c r="W549" s="4">
        <v>140434605.88793921</v>
      </c>
      <c r="X549" s="5">
        <v>0.1787</v>
      </c>
      <c r="Y549" s="5">
        <v>-5.02883611522787E-2</v>
      </c>
      <c r="Z549" s="5">
        <v>0.2636</v>
      </c>
      <c r="AA549" s="4">
        <v>28523121</v>
      </c>
      <c r="AC549" s="4">
        <v>42050792</v>
      </c>
      <c r="AD549" s="4">
        <v>37262553.832521044</v>
      </c>
      <c r="AG549" s="5">
        <v>0.1285</v>
      </c>
      <c r="AH549" s="5">
        <v>2.2420249965051282E-2</v>
      </c>
      <c r="AI549" s="5">
        <v>2.178860002536228E-2</v>
      </c>
      <c r="AJ549" s="5">
        <v>3.7573191136869681E-2</v>
      </c>
      <c r="AK549" s="5">
        <v>4.47512995913169E-2</v>
      </c>
      <c r="AL549" s="5">
        <f>IFERROR(Table2[[#This Row],[Resultat d''exploitation 2023 (Dhs)]]/Table2[[#This Row],[Charges personnel 2023]], "")</f>
        <v>0.25594955054182184</v>
      </c>
      <c r="AM549" s="5" t="str">
        <f>IFERROR(Table2[[#This Row],[Resultat d''exploitation 2022 (Dhs)]]/Table2[[#This Row],[Charges personnel 2022]], "")</f>
        <v/>
      </c>
      <c r="AN549" s="5">
        <f>IFERROR(Table2[[#This Row],[Resultat d''exploitation 2021 (Dhs)]]/Table2[[#This Row],[Charges personnel 2021]], "")</f>
        <v>0.35987945244883851</v>
      </c>
      <c r="AO549" s="5">
        <f>IFERROR(Table2[[#This Row],[Resultat d''exploitation 2020 (Dhs)]]/Table2[[#This Row],[Charges personnel 2020]], "")</f>
        <v>0.38696899674941804</v>
      </c>
      <c r="AP549" s="5">
        <v>8.7596363883388956E-2</v>
      </c>
      <c r="AR549" s="5">
        <v>0.10440493582281191</v>
      </c>
      <c r="AS549" s="5">
        <v>0.1156456976327115</v>
      </c>
      <c r="AT549">
        <v>1515324000076</v>
      </c>
      <c r="AU549">
        <v>96537</v>
      </c>
      <c r="AV549" t="s">
        <v>92</v>
      </c>
      <c r="AW549" t="s">
        <v>3538</v>
      </c>
      <c r="AX549" t="s">
        <v>3539</v>
      </c>
      <c r="AY549" t="s">
        <v>122</v>
      </c>
      <c r="AZ549">
        <v>50000000</v>
      </c>
      <c r="BA549">
        <v>1999</v>
      </c>
      <c r="BB549">
        <v>26</v>
      </c>
      <c r="BC549" t="s">
        <v>3540</v>
      </c>
      <c r="BD549" t="s">
        <v>3541</v>
      </c>
      <c r="BE549" t="s">
        <v>11080</v>
      </c>
      <c r="BH549" t="s">
        <v>223</v>
      </c>
      <c r="BI549" t="s">
        <v>109</v>
      </c>
      <c r="BJ549" s="5">
        <v>3.5120914291852929E-3</v>
      </c>
      <c r="BL549" s="5">
        <v>-0.20298307759051201</v>
      </c>
      <c r="BN549" s="5">
        <v>0.1225392980589244</v>
      </c>
      <c r="BP549" s="5">
        <v>-0.1250923500205082</v>
      </c>
      <c r="BQ549" t="s">
        <v>128</v>
      </c>
      <c r="BR549" s="5">
        <v>-0.2057724772659294</v>
      </c>
      <c r="BT549" s="5">
        <v>-0.1867218585996315</v>
      </c>
      <c r="BU549" t="s">
        <v>129</v>
      </c>
      <c r="BV549" s="5">
        <v>-8.8439426647704988E-2</v>
      </c>
    </row>
    <row r="550" spans="1:75" x14ac:dyDescent="0.3">
      <c r="A550" t="s">
        <v>3542</v>
      </c>
      <c r="F550" s="4">
        <v>324970864</v>
      </c>
      <c r="G550" s="4">
        <v>207278265</v>
      </c>
      <c r="J550" s="5">
        <v>0.56779999999999997</v>
      </c>
      <c r="M550" s="4">
        <v>96874215</v>
      </c>
      <c r="N550" s="4">
        <v>38393395</v>
      </c>
      <c r="Q550" s="5">
        <v>1.5232000000000001</v>
      </c>
      <c r="AA550" s="4">
        <v>107834167</v>
      </c>
      <c r="AB550" s="4">
        <v>75556451</v>
      </c>
      <c r="AE550" s="5">
        <v>0.42720000000000002</v>
      </c>
      <c r="AH550" s="5">
        <v>0.29810123223846918</v>
      </c>
      <c r="AI550" s="5">
        <v>0.1852263429549644</v>
      </c>
      <c r="AL550" s="5">
        <f>IFERROR(Table2[[#This Row],[Resultat d''exploitation 2023 (Dhs)]]/Table2[[#This Row],[Charges personnel 2023]], "")</f>
        <v>0.89836290013720788</v>
      </c>
      <c r="AM550" s="5">
        <f>IFERROR(Table2[[#This Row],[Resultat d''exploitation 2022 (Dhs)]]/Table2[[#This Row],[Charges personnel 2022]], "")</f>
        <v>0.50814185277177726</v>
      </c>
      <c r="AN550" s="5" t="str">
        <f>IFERROR(Table2[[#This Row],[Resultat d''exploitation 2021 (Dhs)]]/Table2[[#This Row],[Charges personnel 2021]], "")</f>
        <v/>
      </c>
      <c r="AO550" s="5" t="str">
        <f>IFERROR(Table2[[#This Row],[Resultat d''exploitation 2020 (Dhs)]]/Table2[[#This Row],[Charges personnel 2020]], "")</f>
        <v/>
      </c>
      <c r="AP550" s="5">
        <v>0.33182718497495822</v>
      </c>
      <c r="AQ550" s="5">
        <v>0.36451699844168423</v>
      </c>
      <c r="BE550" t="s">
        <v>10979</v>
      </c>
      <c r="BH550"/>
      <c r="BJ550" s="5">
        <v>0.56780000064164948</v>
      </c>
      <c r="BK550" t="s">
        <v>209</v>
      </c>
      <c r="BL550" s="5">
        <v>1.5232000191699639</v>
      </c>
      <c r="BM550" t="s">
        <v>210</v>
      </c>
      <c r="BO550" t="s">
        <v>235</v>
      </c>
      <c r="BP550" s="5">
        <v>0.42720000175762629</v>
      </c>
      <c r="BQ550" t="s">
        <v>405</v>
      </c>
      <c r="BR550" s="5">
        <v>0.60938896424116629</v>
      </c>
      <c r="BS550" t="s">
        <v>213</v>
      </c>
      <c r="BT550" s="5">
        <v>0.76793723098555966</v>
      </c>
      <c r="BU550" t="s">
        <v>406</v>
      </c>
      <c r="BV550" s="5">
        <v>-8.9679805349202946E-2</v>
      </c>
      <c r="BW550" t="s">
        <v>407</v>
      </c>
    </row>
    <row r="551" spans="1:75" x14ac:dyDescent="0.3">
      <c r="A551" t="s">
        <v>3543</v>
      </c>
      <c r="F551" s="4">
        <v>324913441</v>
      </c>
      <c r="M551" s="4">
        <v>8606936</v>
      </c>
      <c r="T551" s="4">
        <v>206817719</v>
      </c>
      <c r="AH551" s="5">
        <v>2.648993520708182E-2</v>
      </c>
      <c r="AL551" s="5" t="str">
        <f>IFERROR(Table2[[#This Row],[Resultat d''exploitation 2023 (Dhs)]]/Table2[[#This Row],[Charges personnel 2023]], "")</f>
        <v/>
      </c>
      <c r="AM551" s="5" t="str">
        <f>IFERROR(Table2[[#This Row],[Resultat d''exploitation 2022 (Dhs)]]/Table2[[#This Row],[Charges personnel 2022]], "")</f>
        <v/>
      </c>
      <c r="AN551" s="5" t="str">
        <f>IFERROR(Table2[[#This Row],[Resultat d''exploitation 2021 (Dhs)]]/Table2[[#This Row],[Charges personnel 2021]], "")</f>
        <v/>
      </c>
      <c r="AO551" s="5" t="str">
        <f>IFERROR(Table2[[#This Row],[Resultat d''exploitation 2020 (Dhs)]]/Table2[[#This Row],[Charges personnel 2020]], "")</f>
        <v/>
      </c>
      <c r="AP551" s="5">
        <v>0</v>
      </c>
      <c r="BE551" t="s">
        <v>10979</v>
      </c>
      <c r="BH551"/>
      <c r="BK551" t="s">
        <v>264</v>
      </c>
      <c r="BM551" t="s">
        <v>265</v>
      </c>
      <c r="BO551" t="s">
        <v>304</v>
      </c>
      <c r="BQ551" t="s">
        <v>236</v>
      </c>
      <c r="BS551" t="s">
        <v>266</v>
      </c>
      <c r="BU551" t="s">
        <v>238</v>
      </c>
      <c r="BV551" s="5"/>
      <c r="BW551" t="s">
        <v>267</v>
      </c>
    </row>
    <row r="552" spans="1:75" x14ac:dyDescent="0.3">
      <c r="A552" t="s">
        <v>3544</v>
      </c>
      <c r="B552" t="s">
        <v>3544</v>
      </c>
      <c r="C552" t="s">
        <v>3545</v>
      </c>
      <c r="E552" t="s">
        <v>411</v>
      </c>
      <c r="F552" s="4">
        <v>324125600</v>
      </c>
      <c r="G552" s="4">
        <v>313528342</v>
      </c>
      <c r="H552" s="4">
        <v>249926517</v>
      </c>
      <c r="J552" s="5">
        <v>3.3799999999999997E-2</v>
      </c>
      <c r="K552" s="5">
        <v>0.25448210043274438</v>
      </c>
      <c r="M552" s="4">
        <v>7834081</v>
      </c>
      <c r="N552" s="4">
        <v>6773371</v>
      </c>
      <c r="O552" s="4">
        <v>1385372</v>
      </c>
      <c r="Q552" s="5">
        <v>0.15659999999999999</v>
      </c>
      <c r="R552" s="5">
        <v>3.88920737534756</v>
      </c>
      <c r="T552" s="4">
        <v>53374231</v>
      </c>
      <c r="U552" s="4">
        <v>49585870</v>
      </c>
      <c r="V552" s="4">
        <v>54779365</v>
      </c>
      <c r="X552" s="5">
        <v>7.6399999999999996E-2</v>
      </c>
      <c r="Y552" s="5">
        <v>-9.4807506439696695E-2</v>
      </c>
      <c r="AA552" s="4">
        <v>7468543</v>
      </c>
      <c r="AB552" s="4">
        <v>7165444</v>
      </c>
      <c r="AC552" s="4">
        <v>6885706</v>
      </c>
      <c r="AE552" s="5">
        <v>4.2299999999999997E-2</v>
      </c>
      <c r="AF552" s="5">
        <v>4.0625899508343798E-2</v>
      </c>
      <c r="AH552" s="5">
        <v>2.416989278230414E-2</v>
      </c>
      <c r="AI552" s="5">
        <v>2.1603696038427041E-2</v>
      </c>
      <c r="AJ552" s="5">
        <v>5.5431172995540927E-3</v>
      </c>
      <c r="AL552" s="5">
        <f>IFERROR(Table2[[#This Row],[Resultat d''exploitation 2023 (Dhs)]]/Table2[[#This Row],[Charges personnel 2023]], "")</f>
        <v>1.0489436828575534</v>
      </c>
      <c r="AM552" s="5">
        <f>IFERROR(Table2[[#This Row],[Resultat d''exploitation 2022 (Dhs)]]/Table2[[#This Row],[Charges personnel 2022]], "")</f>
        <v>0.94528280452683744</v>
      </c>
      <c r="AN552" s="5">
        <f>IFERROR(Table2[[#This Row],[Resultat d''exploitation 2021 (Dhs)]]/Table2[[#This Row],[Charges personnel 2021]], "")</f>
        <v>0.20119534583672322</v>
      </c>
      <c r="AO552" s="5" t="str">
        <f>IFERROR(Table2[[#This Row],[Resultat d''exploitation 2020 (Dhs)]]/Table2[[#This Row],[Charges personnel 2020]], "")</f>
        <v/>
      </c>
      <c r="AP552" s="5">
        <v>2.3042126262165039E-2</v>
      </c>
      <c r="AQ552" s="5">
        <v>2.2854214564117459E-2</v>
      </c>
      <c r="AR552" s="5">
        <v>2.7550922097634E-2</v>
      </c>
      <c r="AT552">
        <v>1530289000026</v>
      </c>
      <c r="AU552">
        <v>32113</v>
      </c>
      <c r="AV552" t="s">
        <v>92</v>
      </c>
      <c r="AW552" t="s">
        <v>3546</v>
      </c>
      <c r="AX552" t="s">
        <v>3547</v>
      </c>
      <c r="AY552" t="s">
        <v>82</v>
      </c>
      <c r="AZ552">
        <v>90000000</v>
      </c>
      <c r="BA552">
        <v>1973</v>
      </c>
      <c r="BB552">
        <v>52</v>
      </c>
      <c r="BC552" t="s">
        <v>3548</v>
      </c>
      <c r="BD552" t="s">
        <v>3549</v>
      </c>
      <c r="BE552" t="s">
        <v>11009</v>
      </c>
      <c r="BH552" t="s">
        <v>127</v>
      </c>
      <c r="BI552" t="s">
        <v>89</v>
      </c>
      <c r="BJ552" s="5">
        <v>0.13880797134065539</v>
      </c>
      <c r="BK552" t="s">
        <v>196</v>
      </c>
      <c r="BL552" s="5">
        <v>1.3779943909774739</v>
      </c>
      <c r="BM552" t="s">
        <v>197</v>
      </c>
      <c r="BN552" s="5">
        <v>-1.2908712539718261E-2</v>
      </c>
      <c r="BO552" t="s">
        <v>177</v>
      </c>
      <c r="BP552" s="5">
        <v>4.1462663491934171E-2</v>
      </c>
      <c r="BQ552" t="s">
        <v>329</v>
      </c>
      <c r="BR552" s="5">
        <v>1.0881434366656151</v>
      </c>
      <c r="BS552" t="s">
        <v>199</v>
      </c>
      <c r="BT552" s="5">
        <v>1.2833217880363219</v>
      </c>
      <c r="BU552" t="s">
        <v>330</v>
      </c>
      <c r="BV552" s="5">
        <v>-8.5480002158855428E-2</v>
      </c>
      <c r="BW552" t="s">
        <v>201</v>
      </c>
    </row>
    <row r="553" spans="1:75" x14ac:dyDescent="0.3">
      <c r="A553" t="s">
        <v>3550</v>
      </c>
      <c r="B553" t="s">
        <v>3550</v>
      </c>
      <c r="C553" t="s">
        <v>3551</v>
      </c>
      <c r="E553" t="s">
        <v>411</v>
      </c>
      <c r="F553" s="4">
        <v>324116879</v>
      </c>
      <c r="G553" s="4">
        <v>303281443</v>
      </c>
      <c r="H553" s="4">
        <v>264001104</v>
      </c>
      <c r="I553" s="4">
        <v>225487789.5456098</v>
      </c>
      <c r="J553" s="5">
        <v>6.8699999999999997E-2</v>
      </c>
      <c r="K553" s="5">
        <v>0.14878854067216321</v>
      </c>
      <c r="L553" s="5">
        <v>0.17080000000000001</v>
      </c>
      <c r="M553" s="4">
        <v>10859678</v>
      </c>
      <c r="N553" s="4">
        <v>6153140</v>
      </c>
      <c r="O553" s="4">
        <v>10625529</v>
      </c>
      <c r="P553" s="4">
        <v>9788603.4085674807</v>
      </c>
      <c r="Q553" s="5">
        <v>0.76489999999999991</v>
      </c>
      <c r="R553" s="5">
        <v>-0.42090977305694621</v>
      </c>
      <c r="S553" s="5">
        <v>8.5500000000000007E-2</v>
      </c>
      <c r="T553" s="4">
        <v>50773890</v>
      </c>
      <c r="U553" s="4">
        <v>41607711</v>
      </c>
      <c r="V553" s="4">
        <v>46209948</v>
      </c>
      <c r="W553" s="4">
        <v>29734217.875297599</v>
      </c>
      <c r="X553" s="5">
        <v>0.2203</v>
      </c>
      <c r="Y553" s="5">
        <v>-9.9594074418781001E-2</v>
      </c>
      <c r="Z553" s="5">
        <v>0.55410000000000004</v>
      </c>
      <c r="AA553" s="4">
        <v>15075288</v>
      </c>
      <c r="AB553" s="4">
        <v>16290564</v>
      </c>
      <c r="AC553" s="4">
        <v>13194697</v>
      </c>
      <c r="AD553" s="4">
        <v>11688100.80609443</v>
      </c>
      <c r="AE553" s="5">
        <v>-7.46E-2</v>
      </c>
      <c r="AF553" s="5">
        <v>0.2346296394680378</v>
      </c>
      <c r="AG553" s="5">
        <v>0.12889999999999999</v>
      </c>
      <c r="AH553" s="5">
        <v>3.3505438018240317E-2</v>
      </c>
      <c r="AI553" s="5">
        <v>2.0288547624722299E-2</v>
      </c>
      <c r="AJ553" s="5">
        <v>4.0248047599073668E-2</v>
      </c>
      <c r="AK553" s="5">
        <v>4.3410791459231199E-2</v>
      </c>
      <c r="AL553" s="5">
        <f>IFERROR(Table2[[#This Row],[Resultat d''exploitation 2023 (Dhs)]]/Table2[[#This Row],[Charges personnel 2023]], "")</f>
        <v>0.72036288792625391</v>
      </c>
      <c r="AM553" s="5">
        <f>IFERROR(Table2[[#This Row],[Resultat d''exploitation 2022 (Dhs)]]/Table2[[#This Row],[Charges personnel 2022]], "")</f>
        <v>0.37771190733482279</v>
      </c>
      <c r="AN553" s="5">
        <f>IFERROR(Table2[[#This Row],[Resultat d''exploitation 2021 (Dhs)]]/Table2[[#This Row],[Charges personnel 2021]], "")</f>
        <v>0.80528783646945434</v>
      </c>
      <c r="AO553" s="5">
        <f>IFERROR(Table2[[#This Row],[Resultat d''exploitation 2020 (Dhs)]]/Table2[[#This Row],[Charges personnel 2020]], "")</f>
        <v>0.83748451275022284</v>
      </c>
      <c r="AP553" s="5">
        <v>4.6511888077263627E-2</v>
      </c>
      <c r="AQ553" s="5">
        <v>5.371434479754833E-2</v>
      </c>
      <c r="AR553" s="5">
        <v>4.9979703872753502E-2</v>
      </c>
      <c r="AS553" s="5">
        <v>5.1834739387208631E-2</v>
      </c>
      <c r="AT553">
        <v>82919000044</v>
      </c>
      <c r="AU553">
        <v>279199</v>
      </c>
      <c r="AV553" t="s">
        <v>92</v>
      </c>
      <c r="AW553" t="s">
        <v>1542</v>
      </c>
      <c r="AX553" t="s">
        <v>3552</v>
      </c>
      <c r="AY553" t="s">
        <v>82</v>
      </c>
      <c r="AZ553">
        <v>36000000</v>
      </c>
      <c r="BA553">
        <v>2013</v>
      </c>
      <c r="BB553">
        <v>12</v>
      </c>
      <c r="BC553" t="s">
        <v>3553</v>
      </c>
      <c r="BD553" t="s">
        <v>3554</v>
      </c>
      <c r="BE553" t="s">
        <v>11013</v>
      </c>
      <c r="BH553" t="s">
        <v>86</v>
      </c>
      <c r="BI553" t="s">
        <v>89</v>
      </c>
      <c r="BJ553" s="5">
        <v>0.12856403570917679</v>
      </c>
      <c r="BL553" s="5">
        <v>3.521861244581137E-2</v>
      </c>
      <c r="BN553" s="5">
        <v>0.19525702843273041</v>
      </c>
      <c r="BP553" s="5">
        <v>8.8530385055591188E-2</v>
      </c>
      <c r="BR553" s="5">
        <v>-8.2711676351362895E-2</v>
      </c>
      <c r="BT553" s="5">
        <v>-4.8975915915344233E-2</v>
      </c>
      <c r="BV553" s="5">
        <v>-3.5473087380840429E-2</v>
      </c>
    </row>
    <row r="554" spans="1:75" x14ac:dyDescent="0.3">
      <c r="A554" t="s">
        <v>3555</v>
      </c>
      <c r="B554" t="s">
        <v>3555</v>
      </c>
      <c r="C554" t="s">
        <v>3556</v>
      </c>
      <c r="E554" t="s">
        <v>411</v>
      </c>
      <c r="F554" s="4">
        <v>323980075</v>
      </c>
      <c r="G554" s="4">
        <v>242300557</v>
      </c>
      <c r="H554" s="4">
        <v>234079739</v>
      </c>
      <c r="I554" s="4">
        <v>185350969.19787791</v>
      </c>
      <c r="J554" s="5">
        <v>0.33710000000000001</v>
      </c>
      <c r="K554" s="5">
        <v>3.5119733280290402E-2</v>
      </c>
      <c r="L554" s="5">
        <v>0.26290000000000002</v>
      </c>
      <c r="M554" s="4">
        <v>9096476</v>
      </c>
      <c r="N554" s="4">
        <v>6831237</v>
      </c>
      <c r="O554" s="4">
        <v>4866286</v>
      </c>
      <c r="P554" s="4">
        <v>3531412.1915820031</v>
      </c>
      <c r="Q554" s="5">
        <v>0.33160000000000001</v>
      </c>
      <c r="R554" s="5">
        <v>0.40378863880996718</v>
      </c>
      <c r="S554" s="5">
        <v>0.378</v>
      </c>
      <c r="T554" s="4">
        <v>41736764</v>
      </c>
      <c r="U554" s="4">
        <v>42128559</v>
      </c>
      <c r="V554" s="4">
        <v>32570305</v>
      </c>
      <c r="W554" s="4">
        <v>33282551.604332719</v>
      </c>
      <c r="X554" s="5">
        <v>-9.300000000000001E-3</v>
      </c>
      <c r="Y554" s="5">
        <v>0.29346528993204091</v>
      </c>
      <c r="Z554" s="5">
        <v>-2.1399999999999999E-2</v>
      </c>
      <c r="AA554" s="4">
        <v>9818355</v>
      </c>
      <c r="AC554" s="4">
        <v>8036111</v>
      </c>
      <c r="AD554" s="4">
        <v>5682844.9190297723</v>
      </c>
      <c r="AG554" s="5">
        <v>0.41410000000000002</v>
      </c>
      <c r="AH554" s="5">
        <v>2.8077269875315631E-2</v>
      </c>
      <c r="AI554" s="5">
        <v>2.819323688141584E-2</v>
      </c>
      <c r="AJ554" s="5">
        <v>2.0789009851040551E-2</v>
      </c>
      <c r="AK554" s="5">
        <v>1.905256933300371E-2</v>
      </c>
      <c r="AL554" s="5">
        <f>IFERROR(Table2[[#This Row],[Resultat d''exploitation 2023 (Dhs)]]/Table2[[#This Row],[Charges personnel 2023]], "")</f>
        <v>0.92647658390840426</v>
      </c>
      <c r="AM554" s="5" t="str">
        <f>IFERROR(Table2[[#This Row],[Resultat d''exploitation 2022 (Dhs)]]/Table2[[#This Row],[Charges personnel 2022]], "")</f>
        <v/>
      </c>
      <c r="AN554" s="5">
        <f>IFERROR(Table2[[#This Row],[Resultat d''exploitation 2021 (Dhs)]]/Table2[[#This Row],[Charges personnel 2021]], "")</f>
        <v>0.60555236233048548</v>
      </c>
      <c r="AO554" s="5">
        <f>IFERROR(Table2[[#This Row],[Resultat d''exploitation 2020 (Dhs)]]/Table2[[#This Row],[Charges personnel 2020]], "")</f>
        <v>0.62141625222898367</v>
      </c>
      <c r="AP554" s="5">
        <v>3.0305428505132612E-2</v>
      </c>
      <c r="AR554" s="5">
        <v>3.4330656016324422E-2</v>
      </c>
      <c r="AS554" s="5">
        <v>3.0659914774779799E-2</v>
      </c>
      <c r="AU554">
        <v>20219</v>
      </c>
      <c r="AV554" t="s">
        <v>92</v>
      </c>
      <c r="AW554" t="s">
        <v>3557</v>
      </c>
      <c r="AX554" t="s">
        <v>3558</v>
      </c>
      <c r="AY554" t="s">
        <v>122</v>
      </c>
      <c r="AZ554">
        <v>6500000</v>
      </c>
      <c r="BA554">
        <v>1999</v>
      </c>
      <c r="BB554">
        <v>26</v>
      </c>
      <c r="BC554" t="s">
        <v>3559</v>
      </c>
      <c r="BD554" t="s">
        <v>3560</v>
      </c>
      <c r="BE554" t="s">
        <v>10979</v>
      </c>
      <c r="BH554" t="s">
        <v>127</v>
      </c>
      <c r="BI554" t="s">
        <v>195</v>
      </c>
      <c r="BJ554" s="5">
        <v>0.20459525127840389</v>
      </c>
      <c r="BL554" s="5">
        <v>0.37080260795018449</v>
      </c>
      <c r="BN554" s="5">
        <v>7.8368979819814388E-2</v>
      </c>
      <c r="BP554" s="5">
        <v>0.31442697453121959</v>
      </c>
      <c r="BQ554" t="s">
        <v>128</v>
      </c>
      <c r="BR554" s="5">
        <v>0.1379777618211504</v>
      </c>
      <c r="BT554" s="5">
        <v>0.22102883462670581</v>
      </c>
      <c r="BU554" t="s">
        <v>129</v>
      </c>
      <c r="BV554" s="5">
        <v>-3.8689093098785991E-3</v>
      </c>
    </row>
    <row r="555" spans="1:75" x14ac:dyDescent="0.3">
      <c r="A555" t="s">
        <v>3561</v>
      </c>
      <c r="B555" t="s">
        <v>3561</v>
      </c>
      <c r="C555" t="s">
        <v>3562</v>
      </c>
      <c r="E555" t="s">
        <v>411</v>
      </c>
      <c r="F555" s="4">
        <v>323349122</v>
      </c>
      <c r="G555" s="4">
        <v>378895151</v>
      </c>
      <c r="H555" s="4">
        <v>434377546</v>
      </c>
      <c r="I555" s="4">
        <v>269799718.01242238</v>
      </c>
      <c r="J555" s="5">
        <v>-0.14660000000000001</v>
      </c>
      <c r="K555" s="5">
        <v>-0.12772850602180991</v>
      </c>
      <c r="L555" s="5">
        <v>0.61</v>
      </c>
      <c r="M555" s="4">
        <v>37297964</v>
      </c>
      <c r="N555" s="4">
        <v>18433312</v>
      </c>
      <c r="O555" s="4">
        <v>47700821</v>
      </c>
      <c r="P555" s="4">
        <v>38885482.18798402</v>
      </c>
      <c r="Q555" s="5">
        <v>1.0234000000000001</v>
      </c>
      <c r="R555" s="5">
        <v>-0.613564051654373</v>
      </c>
      <c r="S555" s="5">
        <v>0.22670000000000001</v>
      </c>
      <c r="V555" s="4">
        <v>3844113012</v>
      </c>
      <c r="W555" s="4">
        <v>3979825046.071022</v>
      </c>
      <c r="Z555" s="5">
        <v>-3.4099999999999998E-2</v>
      </c>
      <c r="AA555" s="4">
        <v>33749931</v>
      </c>
      <c r="AB555" s="4">
        <v>26783533</v>
      </c>
      <c r="AC555" s="4">
        <v>54212179</v>
      </c>
      <c r="AD555" s="4">
        <v>51182193.164652571</v>
      </c>
      <c r="AE555" s="5">
        <v>0.2601</v>
      </c>
      <c r="AF555" s="5">
        <v>-0.50594988996845158</v>
      </c>
      <c r="AG555" s="5">
        <v>5.9200000000000003E-2</v>
      </c>
      <c r="AH555" s="5">
        <v>0.1153488952414722</v>
      </c>
      <c r="AI555" s="5">
        <v>4.8650166019147602E-2</v>
      </c>
      <c r="AJ555" s="5">
        <v>0.1098141960588359</v>
      </c>
      <c r="AK555" s="5">
        <v>0.144127215826792</v>
      </c>
      <c r="AL555" s="5">
        <f>IFERROR(Table2[[#This Row],[Resultat d''exploitation 2023 (Dhs)]]/Table2[[#This Row],[Charges personnel 2023]], "")</f>
        <v>1.1051271186302574</v>
      </c>
      <c r="AM555" s="5">
        <f>IFERROR(Table2[[#This Row],[Resultat d''exploitation 2022 (Dhs)]]/Table2[[#This Row],[Charges personnel 2022]], "")</f>
        <v>0.6882330273605054</v>
      </c>
      <c r="AN555" s="5">
        <f>IFERROR(Table2[[#This Row],[Resultat d''exploitation 2021 (Dhs)]]/Table2[[#This Row],[Charges personnel 2021]], "")</f>
        <v>0.87989123255864699</v>
      </c>
      <c r="AO555" s="5">
        <f>IFERROR(Table2[[#This Row],[Resultat d''exploitation 2020 (Dhs)]]/Table2[[#This Row],[Charges personnel 2020]], "")</f>
        <v>0.75974630596406523</v>
      </c>
      <c r="AP555" s="5">
        <v>0.1043761331134835</v>
      </c>
      <c r="AQ555" s="5">
        <v>7.0688508230605462E-2</v>
      </c>
      <c r="AR555" s="5">
        <v>0.12480428488815121</v>
      </c>
      <c r="AS555" s="5">
        <v>0.18970439829109079</v>
      </c>
      <c r="AT555">
        <v>197893000037</v>
      </c>
      <c r="AU555">
        <v>245629</v>
      </c>
      <c r="AV555" t="s">
        <v>92</v>
      </c>
      <c r="AW555" t="s">
        <v>3563</v>
      </c>
      <c r="AX555" t="s">
        <v>3564</v>
      </c>
      <c r="AY555" t="s">
        <v>122</v>
      </c>
      <c r="AZ555">
        <v>2784991300</v>
      </c>
      <c r="BA555">
        <v>2011</v>
      </c>
      <c r="BB555">
        <v>14</v>
      </c>
      <c r="BC555" t="s">
        <v>3565</v>
      </c>
      <c r="BD555" t="s">
        <v>3566</v>
      </c>
      <c r="BE555" t="s">
        <v>3567</v>
      </c>
      <c r="BH555" t="s">
        <v>127</v>
      </c>
      <c r="BI555" t="s">
        <v>1239</v>
      </c>
      <c r="BJ555" s="5">
        <v>6.2209215313990152E-2</v>
      </c>
      <c r="BL555" s="5">
        <v>-1.379800003162146E-2</v>
      </c>
      <c r="BN555" s="5">
        <v>-3.4100000000000019E-2</v>
      </c>
      <c r="BO555" t="s">
        <v>295</v>
      </c>
      <c r="BP555" s="5">
        <v>-0.12960176989460459</v>
      </c>
      <c r="BR555" s="5">
        <v>-7.1555786044601222E-2</v>
      </c>
      <c r="BT555" s="5">
        <v>0.13304688113733931</v>
      </c>
      <c r="BV555" s="5">
        <v>-0.18057740644991041</v>
      </c>
    </row>
    <row r="556" spans="1:75" x14ac:dyDescent="0.3">
      <c r="A556" t="s">
        <v>3568</v>
      </c>
      <c r="B556" t="s">
        <v>3568</v>
      </c>
      <c r="C556" t="s">
        <v>3569</v>
      </c>
      <c r="E556" t="s">
        <v>78</v>
      </c>
      <c r="F556" s="4">
        <v>323281052</v>
      </c>
      <c r="G556" s="4">
        <v>316352922</v>
      </c>
      <c r="H556" s="4">
        <v>269830566</v>
      </c>
      <c r="I556" s="4">
        <v>204417095.45454541</v>
      </c>
      <c r="J556" s="5">
        <v>2.1899999999999999E-2</v>
      </c>
      <c r="K556" s="5">
        <v>0.17241321726316211</v>
      </c>
      <c r="L556" s="5">
        <v>0.32</v>
      </c>
      <c r="M556" s="4">
        <v>16527616</v>
      </c>
      <c r="N556" s="4">
        <v>26687576</v>
      </c>
      <c r="O556" s="4">
        <v>5097662</v>
      </c>
      <c r="P556" s="4">
        <v>4657100.31061575</v>
      </c>
      <c r="Q556" s="5">
        <v>-0.38069999999999998</v>
      </c>
      <c r="R556" s="5">
        <v>4.2352580457472468</v>
      </c>
      <c r="S556" s="5">
        <v>9.4600000000000004E-2</v>
      </c>
      <c r="T556" s="4">
        <v>67769150</v>
      </c>
      <c r="U556" s="4">
        <v>49680485</v>
      </c>
      <c r="V556" s="4">
        <v>838963</v>
      </c>
      <c r="W556" s="4">
        <v>2166183.8368190029</v>
      </c>
      <c r="X556" s="5">
        <v>0.36409999999999998</v>
      </c>
      <c r="Y556" s="5">
        <v>58.216538750814998</v>
      </c>
      <c r="Z556" s="5">
        <v>-0.61270000000000002</v>
      </c>
      <c r="AA556" s="4">
        <v>79575354</v>
      </c>
      <c r="AC556" s="4">
        <v>6923441</v>
      </c>
      <c r="AD556" s="4">
        <v>4924911.7939963005</v>
      </c>
      <c r="AG556" s="5">
        <v>0.40579999999999999</v>
      </c>
      <c r="AH556" s="5">
        <v>5.112460472938575E-2</v>
      </c>
      <c r="AI556" s="5">
        <v>8.4360137504909782E-2</v>
      </c>
      <c r="AJ556" s="5">
        <v>1.8892085042730111E-2</v>
      </c>
      <c r="AK556" s="5">
        <v>2.2782342642429881E-2</v>
      </c>
      <c r="AL556" s="5">
        <f>IFERROR(Table2[[#This Row],[Resultat d''exploitation 2023 (Dhs)]]/Table2[[#This Row],[Charges personnel 2023]], "")</f>
        <v>0.20769767483535165</v>
      </c>
      <c r="AM556" s="5" t="str">
        <f>IFERROR(Table2[[#This Row],[Resultat d''exploitation 2022 (Dhs)]]/Table2[[#This Row],[Charges personnel 2022]], "")</f>
        <v/>
      </c>
      <c r="AN556" s="5">
        <f>IFERROR(Table2[[#This Row],[Resultat d''exploitation 2021 (Dhs)]]/Table2[[#This Row],[Charges personnel 2021]], "")</f>
        <v>0.73629023487020395</v>
      </c>
      <c r="AO556" s="5">
        <f>IFERROR(Table2[[#This Row],[Resultat d''exploitation 2020 (Dhs)]]/Table2[[#This Row],[Charges personnel 2020]], "")</f>
        <v>0.94562105991278356</v>
      </c>
      <c r="AP556" s="5">
        <v>0.24614914331570539</v>
      </c>
      <c r="AR556" s="5">
        <v>2.5658475622809911E-2</v>
      </c>
      <c r="AS556" s="5">
        <v>2.4092465373530429E-2</v>
      </c>
      <c r="AT556">
        <v>1451155000025</v>
      </c>
      <c r="AU556">
        <v>25443</v>
      </c>
      <c r="AV556" t="s">
        <v>494</v>
      </c>
      <c r="AW556" t="s">
        <v>3570</v>
      </c>
      <c r="AX556" t="s">
        <v>3571</v>
      </c>
      <c r="AY556" t="s">
        <v>122</v>
      </c>
      <c r="AZ556">
        <v>25000000</v>
      </c>
      <c r="BA556">
        <v>2006</v>
      </c>
      <c r="BB556">
        <v>19</v>
      </c>
      <c r="BC556" t="s">
        <v>3572</v>
      </c>
      <c r="BD556" t="s">
        <v>3573</v>
      </c>
      <c r="BE556" t="s">
        <v>11081</v>
      </c>
      <c r="BH556" t="s">
        <v>97</v>
      </c>
      <c r="BI556" t="s">
        <v>98</v>
      </c>
      <c r="BJ556" s="5">
        <v>0.1650762407825801</v>
      </c>
      <c r="BL556" s="5">
        <v>0.5253337294420608</v>
      </c>
      <c r="BN556" s="5">
        <v>2.1509794864960838</v>
      </c>
      <c r="BP556" s="5">
        <v>3.0196668601527881</v>
      </c>
      <c r="BQ556" t="s">
        <v>128</v>
      </c>
      <c r="BR556" s="5">
        <v>0.30921366005841522</v>
      </c>
      <c r="BT556" s="5">
        <v>-0.53134068931038891</v>
      </c>
      <c r="BU556" t="s">
        <v>129</v>
      </c>
      <c r="BV556" s="5">
        <v>1.169896545325336</v>
      </c>
    </row>
    <row r="557" spans="1:75" x14ac:dyDescent="0.3">
      <c r="A557" t="s">
        <v>3574</v>
      </c>
      <c r="B557" t="s">
        <v>3574</v>
      </c>
      <c r="C557" t="s">
        <v>3575</v>
      </c>
      <c r="E557" t="s">
        <v>411</v>
      </c>
      <c r="F557" s="4">
        <v>323221984</v>
      </c>
      <c r="G557" s="4">
        <v>294185841</v>
      </c>
      <c r="H557" s="4">
        <v>284634260</v>
      </c>
      <c r="I557" s="4">
        <v>253413693.019943</v>
      </c>
      <c r="J557" s="5">
        <v>9.8699999999999996E-2</v>
      </c>
      <c r="K557" s="5">
        <v>3.3557383429528097E-2</v>
      </c>
      <c r="L557" s="5">
        <v>0.1232</v>
      </c>
      <c r="M557" s="4">
        <v>43878472</v>
      </c>
      <c r="N557" s="4">
        <v>37641307</v>
      </c>
      <c r="O557" s="4">
        <v>24405856</v>
      </c>
      <c r="P557" s="4">
        <v>22500097.722872678</v>
      </c>
      <c r="Q557" s="5">
        <v>0.16569999999999999</v>
      </c>
      <c r="R557" s="5">
        <v>0.5423063628663547</v>
      </c>
      <c r="S557" s="5">
        <v>8.4699999999999998E-2</v>
      </c>
      <c r="T557" s="4">
        <v>47967830</v>
      </c>
      <c r="U557" s="4">
        <v>35205746</v>
      </c>
      <c r="V557" s="4">
        <v>25882961</v>
      </c>
      <c r="W557" s="4">
        <v>22850676.260263089</v>
      </c>
      <c r="X557" s="5">
        <v>0.36249999999999999</v>
      </c>
      <c r="Y557" s="5">
        <v>0.36019004935331778</v>
      </c>
      <c r="Z557" s="5">
        <v>0.13270000000000001</v>
      </c>
      <c r="AA557" s="4">
        <v>49950305</v>
      </c>
      <c r="AB557" s="4">
        <v>45990521</v>
      </c>
      <c r="AC557" s="4">
        <v>45103878</v>
      </c>
      <c r="AD557" s="4">
        <v>43913813.65008276</v>
      </c>
      <c r="AE557" s="5">
        <v>8.6099999999999996E-2</v>
      </c>
      <c r="AF557" s="5">
        <v>1.9657799712920469E-2</v>
      </c>
      <c r="AG557" s="5">
        <v>2.7099999999999999E-2</v>
      </c>
      <c r="AH557" s="5">
        <v>0.13575336509288921</v>
      </c>
      <c r="AI557" s="5">
        <v>0.12795077720956671</v>
      </c>
      <c r="AJ557" s="5">
        <v>8.5744618374471157E-2</v>
      </c>
      <c r="AK557" s="5">
        <v>8.8788010840053458E-2</v>
      </c>
      <c r="AL557" s="5">
        <f>IFERROR(Table2[[#This Row],[Resultat d''exploitation 2023 (Dhs)]]/Table2[[#This Row],[Charges personnel 2023]], "")</f>
        <v>0.87844252402462808</v>
      </c>
      <c r="AM557" s="5">
        <f>IFERROR(Table2[[#This Row],[Resultat d''exploitation 2022 (Dhs)]]/Table2[[#This Row],[Charges personnel 2022]], "")</f>
        <v>0.81845793832168157</v>
      </c>
      <c r="AN557" s="5">
        <f>IFERROR(Table2[[#This Row],[Resultat d''exploitation 2021 (Dhs)]]/Table2[[#This Row],[Charges personnel 2021]], "")</f>
        <v>0.54110327276071468</v>
      </c>
      <c r="AO557" s="5">
        <f>IFERROR(Table2[[#This Row],[Resultat d''exploitation 2020 (Dhs)]]/Table2[[#This Row],[Charges personnel 2020]], "")</f>
        <v>0.51236947677010225</v>
      </c>
      <c r="AP557" s="5">
        <v>0.15453869932312531</v>
      </c>
      <c r="AQ557" s="5">
        <v>0.15633152446653609</v>
      </c>
      <c r="AR557" s="5">
        <v>0.15846257579814879</v>
      </c>
      <c r="AS557" s="5">
        <v>0.1732890323595373</v>
      </c>
      <c r="AT557">
        <v>81418000025</v>
      </c>
      <c r="AU557">
        <v>214621</v>
      </c>
      <c r="AV557" t="s">
        <v>92</v>
      </c>
      <c r="AW557" t="s">
        <v>3576</v>
      </c>
      <c r="AX557" t="s">
        <v>3577</v>
      </c>
      <c r="AY557" t="s">
        <v>82</v>
      </c>
      <c r="AZ557">
        <v>10000000</v>
      </c>
      <c r="BA557">
        <v>2010</v>
      </c>
      <c r="BB557">
        <v>15</v>
      </c>
      <c r="BC557" t="s">
        <v>3578</v>
      </c>
      <c r="BD557" t="s">
        <v>3579</v>
      </c>
      <c r="BE557" t="s">
        <v>11082</v>
      </c>
      <c r="BH557" t="s">
        <v>138</v>
      </c>
      <c r="BI557" t="s">
        <v>562</v>
      </c>
      <c r="BJ557" s="5">
        <v>8.448513763666643E-2</v>
      </c>
      <c r="BL557" s="5">
        <v>0.24936412269746699</v>
      </c>
      <c r="BN557" s="5">
        <v>0.28041377632725362</v>
      </c>
      <c r="BP557" s="5">
        <v>4.3868189569343352E-2</v>
      </c>
      <c r="BR557" s="5">
        <v>0.15203434269289159</v>
      </c>
      <c r="BT557" s="5">
        <v>0.1968600395926452</v>
      </c>
      <c r="BV557" s="5">
        <v>-3.7452747536804831E-2</v>
      </c>
    </row>
    <row r="558" spans="1:75" x14ac:dyDescent="0.3">
      <c r="A558" t="s">
        <v>3580</v>
      </c>
      <c r="F558" s="4">
        <v>322875000</v>
      </c>
      <c r="M558" s="4">
        <v>38432137</v>
      </c>
      <c r="T558" s="4">
        <v>2008747428</v>
      </c>
      <c r="AH558" s="5">
        <v>0.1190310089043748</v>
      </c>
      <c r="AL558" s="5" t="str">
        <f>IFERROR(Table2[[#This Row],[Resultat d''exploitation 2023 (Dhs)]]/Table2[[#This Row],[Charges personnel 2023]], "")</f>
        <v/>
      </c>
      <c r="AM558" s="5" t="str">
        <f>IFERROR(Table2[[#This Row],[Resultat d''exploitation 2022 (Dhs)]]/Table2[[#This Row],[Charges personnel 2022]], "")</f>
        <v/>
      </c>
      <c r="AN558" s="5" t="str">
        <f>IFERROR(Table2[[#This Row],[Resultat d''exploitation 2021 (Dhs)]]/Table2[[#This Row],[Charges personnel 2021]], "")</f>
        <v/>
      </c>
      <c r="AO558" s="5" t="str">
        <f>IFERROR(Table2[[#This Row],[Resultat d''exploitation 2020 (Dhs)]]/Table2[[#This Row],[Charges personnel 2020]], "")</f>
        <v/>
      </c>
      <c r="AP558" s="5">
        <v>0</v>
      </c>
      <c r="BE558" t="s">
        <v>10979</v>
      </c>
      <c r="BH558"/>
      <c r="BK558" t="s">
        <v>264</v>
      </c>
      <c r="BM558" t="s">
        <v>265</v>
      </c>
      <c r="BO558" t="s">
        <v>304</v>
      </c>
      <c r="BQ558" t="s">
        <v>236</v>
      </c>
      <c r="BS558" t="s">
        <v>266</v>
      </c>
      <c r="BU558" t="s">
        <v>238</v>
      </c>
      <c r="BV558" s="5"/>
      <c r="BW558" t="s">
        <v>267</v>
      </c>
    </row>
    <row r="559" spans="1:75" x14ac:dyDescent="0.3">
      <c r="A559" t="s">
        <v>3581</v>
      </c>
      <c r="F559" s="4">
        <v>322732251</v>
      </c>
      <c r="G559" s="4">
        <v>301703515</v>
      </c>
      <c r="J559" s="5">
        <v>6.9699999999999998E-2</v>
      </c>
      <c r="M559" s="4">
        <v>6946435</v>
      </c>
      <c r="N559" s="4">
        <v>10219854</v>
      </c>
      <c r="Q559" s="5">
        <v>-0.32029999999999997</v>
      </c>
      <c r="T559" s="4">
        <v>8852581</v>
      </c>
      <c r="AA559" s="4">
        <v>14200000</v>
      </c>
      <c r="AB559" s="4">
        <v>14414780</v>
      </c>
      <c r="AE559" s="5">
        <v>-1.49E-2</v>
      </c>
      <c r="AH559" s="5">
        <v>2.1523832769970049E-2</v>
      </c>
      <c r="AI559" s="5">
        <v>3.3873831400340157E-2</v>
      </c>
      <c r="AL559" s="5">
        <f>IFERROR(Table2[[#This Row],[Resultat d''exploitation 2023 (Dhs)]]/Table2[[#This Row],[Charges personnel 2023]], "")</f>
        <v>0.48918556338028168</v>
      </c>
      <c r="AM559" s="5">
        <f>IFERROR(Table2[[#This Row],[Resultat d''exploitation 2022 (Dhs)]]/Table2[[#This Row],[Charges personnel 2022]], "")</f>
        <v>0.70898438963341792</v>
      </c>
      <c r="AN559" s="5" t="str">
        <f>IFERROR(Table2[[#This Row],[Resultat d''exploitation 2021 (Dhs)]]/Table2[[#This Row],[Charges personnel 2021]], "")</f>
        <v/>
      </c>
      <c r="AO559" s="5" t="str">
        <f>IFERROR(Table2[[#This Row],[Resultat d''exploitation 2020 (Dhs)]]/Table2[[#This Row],[Charges personnel 2020]], "")</f>
        <v/>
      </c>
      <c r="AP559" s="5">
        <v>4.399932128258232E-2</v>
      </c>
      <c r="AQ559" s="5">
        <v>4.7777965066134548E-2</v>
      </c>
      <c r="BE559" t="s">
        <v>10979</v>
      </c>
      <c r="BH559"/>
      <c r="BJ559" s="5">
        <v>6.9700003329427496E-2</v>
      </c>
      <c r="BK559" t="s">
        <v>209</v>
      </c>
      <c r="BL559" s="5">
        <v>-0.32029997688812378</v>
      </c>
      <c r="BM559" t="s">
        <v>210</v>
      </c>
      <c r="BO559" t="s">
        <v>304</v>
      </c>
      <c r="BP559" s="5">
        <v>-1.489998459914066E-2</v>
      </c>
      <c r="BQ559" t="s">
        <v>405</v>
      </c>
      <c r="BR559" s="5">
        <v>-0.3645881826714793</v>
      </c>
      <c r="BS559" t="s">
        <v>213</v>
      </c>
      <c r="BT559" s="5">
        <v>-0.31001927470756258</v>
      </c>
      <c r="BU559" t="s">
        <v>406</v>
      </c>
      <c r="BV559" s="5">
        <v>-7.9087583121671412E-2</v>
      </c>
      <c r="BW559" t="s">
        <v>407</v>
      </c>
    </row>
    <row r="560" spans="1:75" x14ac:dyDescent="0.3">
      <c r="A560" t="s">
        <v>3582</v>
      </c>
      <c r="B560" t="s">
        <v>3582</v>
      </c>
      <c r="C560" t="s">
        <v>3583</v>
      </c>
      <c r="E560" t="s">
        <v>411</v>
      </c>
      <c r="F560" s="4">
        <v>321945694</v>
      </c>
      <c r="G560" s="4">
        <v>351737893</v>
      </c>
      <c r="H560" s="4">
        <v>232332399</v>
      </c>
      <c r="I560" s="4">
        <v>186672343.72489151</v>
      </c>
      <c r="J560" s="5">
        <v>-8.4700000000000011E-2</v>
      </c>
      <c r="K560" s="5">
        <v>0.51394250011596532</v>
      </c>
      <c r="L560" s="5">
        <v>0.24460000000000001</v>
      </c>
      <c r="M560" s="4">
        <v>25493352</v>
      </c>
      <c r="N560" s="4">
        <v>27635069</v>
      </c>
      <c r="O560" s="4">
        <v>25822187</v>
      </c>
      <c r="P560" s="4">
        <v>20356473.787938509</v>
      </c>
      <c r="Q560" s="5">
        <v>-7.7499999999999999E-2</v>
      </c>
      <c r="R560" s="5">
        <v>7.0206369429514207E-2</v>
      </c>
      <c r="S560" s="5">
        <v>0.26850000000000002</v>
      </c>
      <c r="T560" s="4">
        <v>117666540</v>
      </c>
      <c r="U560" s="4">
        <v>117560735</v>
      </c>
      <c r="V560" s="4">
        <v>79271959</v>
      </c>
      <c r="W560" s="4">
        <v>111603490.0746164</v>
      </c>
      <c r="X560" s="5">
        <v>8.9999999999999998E-4</v>
      </c>
      <c r="Y560" s="5">
        <v>0.48300529573136952</v>
      </c>
      <c r="Z560" s="5">
        <v>-0.28970000000000001</v>
      </c>
      <c r="AA560" s="4">
        <v>16702269</v>
      </c>
      <c r="AB560" s="4">
        <v>15771736</v>
      </c>
      <c r="AC560" s="4">
        <v>13899297</v>
      </c>
      <c r="AD560" s="4">
        <v>13110070.741369549</v>
      </c>
      <c r="AE560" s="5">
        <v>5.8999999999999997E-2</v>
      </c>
      <c r="AF560" s="5">
        <v>0.13471465499298271</v>
      </c>
      <c r="AG560" s="5">
        <v>6.0199999999999997E-2</v>
      </c>
      <c r="AH560" s="5">
        <v>7.9185255386580819E-2</v>
      </c>
      <c r="AI560" s="5">
        <v>7.8567221644214494E-2</v>
      </c>
      <c r="AJ560" s="5">
        <v>0.11114328914582421</v>
      </c>
      <c r="AK560" s="5">
        <v>0.1090492216562025</v>
      </c>
      <c r="AL560" s="5">
        <f>IFERROR(Table2[[#This Row],[Resultat d''exploitation 2023 (Dhs)]]/Table2[[#This Row],[Charges personnel 2023]], "")</f>
        <v>1.5263406426995039</v>
      </c>
      <c r="AM560" s="5">
        <f>IFERROR(Table2[[#This Row],[Resultat d''exploitation 2022 (Dhs)]]/Table2[[#This Row],[Charges personnel 2022]], "")</f>
        <v>1.7521894229018289</v>
      </c>
      <c r="AN560" s="5">
        <f>IFERROR(Table2[[#This Row],[Resultat d''exploitation 2021 (Dhs)]]/Table2[[#This Row],[Charges personnel 2021]], "")</f>
        <v>1.8578052544671864</v>
      </c>
      <c r="AO560" s="5">
        <f>IFERROR(Table2[[#This Row],[Resultat d''exploitation 2020 (Dhs)]]/Table2[[#This Row],[Charges personnel 2020]], "")</f>
        <v>1.5527356174900366</v>
      </c>
      <c r="AP560" s="5">
        <v>5.1879150152572003E-2</v>
      </c>
      <c r="AQ560" s="5">
        <v>4.483945663483007E-2</v>
      </c>
      <c r="AR560" s="5">
        <v>5.9825048335165693E-2</v>
      </c>
      <c r="AS560" s="5">
        <v>7.0230385925247316E-2</v>
      </c>
      <c r="AT560">
        <v>84897000085</v>
      </c>
      <c r="AU560">
        <v>92259</v>
      </c>
      <c r="AV560" t="s">
        <v>92</v>
      </c>
      <c r="AW560" t="s">
        <v>3584</v>
      </c>
      <c r="AX560" t="s">
        <v>3585</v>
      </c>
      <c r="AY560" t="s">
        <v>82</v>
      </c>
      <c r="AZ560">
        <v>19000000</v>
      </c>
      <c r="BA560">
        <v>1998</v>
      </c>
      <c r="BB560">
        <v>27</v>
      </c>
      <c r="BC560" t="s">
        <v>3586</v>
      </c>
      <c r="BD560" t="s">
        <v>3587</v>
      </c>
      <c r="BE560" t="s">
        <v>3588</v>
      </c>
      <c r="BG560" t="s">
        <v>3589</v>
      </c>
      <c r="BH560" t="s">
        <v>127</v>
      </c>
      <c r="BI560" t="s">
        <v>331</v>
      </c>
      <c r="BJ560" s="5">
        <v>0.19922557054152709</v>
      </c>
      <c r="BL560" s="5">
        <v>7.7890880041706412E-2</v>
      </c>
      <c r="BN560" s="5">
        <v>1.7790522199372379E-2</v>
      </c>
      <c r="BP560" s="5">
        <v>8.4068718982528212E-2</v>
      </c>
      <c r="BR560" s="5">
        <v>-0.1011775378046935</v>
      </c>
      <c r="BT560" s="5">
        <v>-5.6987521479451297E-3</v>
      </c>
      <c r="BV560" s="5">
        <v>-9.6026014110921709E-2</v>
      </c>
    </row>
    <row r="561" spans="1:75" x14ac:dyDescent="0.3">
      <c r="A561" t="s">
        <v>3590</v>
      </c>
      <c r="C561" t="s">
        <v>3591</v>
      </c>
      <c r="E561" t="s">
        <v>411</v>
      </c>
      <c r="F561" s="4">
        <v>321721371</v>
      </c>
      <c r="G561" s="4">
        <v>247763859</v>
      </c>
      <c r="J561" s="5">
        <v>0.29849999999999999</v>
      </c>
      <c r="M561" s="4">
        <v>32719949</v>
      </c>
      <c r="N561" s="4">
        <v>28924990</v>
      </c>
      <c r="Q561" s="5">
        <v>0.13120000000000001</v>
      </c>
      <c r="T561" s="4">
        <v>23410246</v>
      </c>
      <c r="U561" s="4">
        <v>52395358</v>
      </c>
      <c r="X561" s="5">
        <v>-0.55320000000000003</v>
      </c>
      <c r="AA561" s="4">
        <v>10256108</v>
      </c>
      <c r="AB561" s="4">
        <v>9726961</v>
      </c>
      <c r="AE561" s="5">
        <v>5.4399999999999997E-2</v>
      </c>
      <c r="AH561" s="5">
        <v>0.1017027525970601</v>
      </c>
      <c r="AI561" s="5">
        <v>0.1167441858418907</v>
      </c>
      <c r="AL561" s="5">
        <f>IFERROR(Table2[[#This Row],[Resultat d''exploitation 2023 (Dhs)]]/Table2[[#This Row],[Charges personnel 2023]], "")</f>
        <v>3.1902890453181656</v>
      </c>
      <c r="AM561" s="5">
        <f>IFERROR(Table2[[#This Row],[Resultat d''exploitation 2022 (Dhs)]]/Table2[[#This Row],[Charges personnel 2022]], "")</f>
        <v>2.9736923999181246</v>
      </c>
      <c r="AN561" s="5" t="str">
        <f>IFERROR(Table2[[#This Row],[Resultat d''exploitation 2021 (Dhs)]]/Table2[[#This Row],[Charges personnel 2021]], "")</f>
        <v/>
      </c>
      <c r="AO561" s="5" t="str">
        <f>IFERROR(Table2[[#This Row],[Resultat d''exploitation 2020 (Dhs)]]/Table2[[#This Row],[Charges personnel 2020]], "")</f>
        <v/>
      </c>
      <c r="AP561" s="5">
        <v>3.1878852089064359E-2</v>
      </c>
      <c r="AQ561" s="5">
        <v>3.925899862578424E-2</v>
      </c>
      <c r="AT561">
        <v>1527449000076</v>
      </c>
      <c r="AU561">
        <v>51149</v>
      </c>
      <c r="AV561" t="s">
        <v>298</v>
      </c>
      <c r="AW561" t="s">
        <v>3592</v>
      </c>
      <c r="AX561" t="s">
        <v>3593</v>
      </c>
      <c r="AY561" t="s">
        <v>122</v>
      </c>
      <c r="AZ561">
        <v>1500000</v>
      </c>
      <c r="BA561">
        <v>1999</v>
      </c>
      <c r="BB561">
        <v>26</v>
      </c>
      <c r="BC561" t="s">
        <v>3594</v>
      </c>
      <c r="BD561" t="s">
        <v>3595</v>
      </c>
      <c r="BE561" t="s">
        <v>3596</v>
      </c>
      <c r="BF561" t="s">
        <v>3597</v>
      </c>
      <c r="BG561" t="s">
        <v>3598</v>
      </c>
      <c r="BH561" t="s">
        <v>176</v>
      </c>
      <c r="BI561" t="s">
        <v>98</v>
      </c>
      <c r="BJ561" s="5">
        <v>0.29850000035719487</v>
      </c>
      <c r="BK561" t="s">
        <v>209</v>
      </c>
      <c r="BL561" s="5">
        <v>0.13120001078652049</v>
      </c>
      <c r="BM561" t="s">
        <v>210</v>
      </c>
      <c r="BN561" s="5">
        <v>-0.55319999912969386</v>
      </c>
      <c r="BO561" t="s">
        <v>211</v>
      </c>
      <c r="BP561" s="5">
        <v>5.4400033062741882E-2</v>
      </c>
      <c r="BQ561" t="s">
        <v>405</v>
      </c>
      <c r="BR561" s="5">
        <v>-0.12884096228313671</v>
      </c>
      <c r="BS561" t="s">
        <v>213</v>
      </c>
      <c r="BT561" s="5">
        <v>7.2837609366054323E-2</v>
      </c>
      <c r="BU561" t="s">
        <v>406</v>
      </c>
      <c r="BV561" s="5">
        <v>-0.18798611261248019</v>
      </c>
      <c r="BW561" t="s">
        <v>407</v>
      </c>
    </row>
    <row r="562" spans="1:75" x14ac:dyDescent="0.3">
      <c r="A562" t="s">
        <v>3599</v>
      </c>
      <c r="B562" t="s">
        <v>3599</v>
      </c>
      <c r="C562" t="s">
        <v>3600</v>
      </c>
      <c r="E562" t="s">
        <v>411</v>
      </c>
      <c r="F562" s="4">
        <v>321182902</v>
      </c>
      <c r="H562" s="4">
        <v>289163446</v>
      </c>
      <c r="M562" s="4">
        <v>13565150</v>
      </c>
      <c r="O562" s="4">
        <v>12901226</v>
      </c>
      <c r="T562" s="4">
        <v>36683086</v>
      </c>
      <c r="V562" s="4">
        <v>39166996</v>
      </c>
      <c r="AA562" s="4">
        <v>6344827</v>
      </c>
      <c r="AC562" s="4">
        <v>6946301</v>
      </c>
      <c r="AH562" s="5">
        <v>4.2234969282393488E-2</v>
      </c>
      <c r="AJ562" s="5">
        <v>4.461568769657006E-2</v>
      </c>
      <c r="AL562" s="5">
        <f>IFERROR(Table2[[#This Row],[Resultat d''exploitation 2023 (Dhs)]]/Table2[[#This Row],[Charges personnel 2023]], "")</f>
        <v>2.1379857953573831</v>
      </c>
      <c r="AM562" s="5" t="str">
        <f>IFERROR(Table2[[#This Row],[Resultat d''exploitation 2022 (Dhs)]]/Table2[[#This Row],[Charges personnel 2022]], "")</f>
        <v/>
      </c>
      <c r="AN562" s="5">
        <f>IFERROR(Table2[[#This Row],[Resultat d''exploitation 2021 (Dhs)]]/Table2[[#This Row],[Charges personnel 2021]], "")</f>
        <v>1.8572800113326502</v>
      </c>
      <c r="AO562" s="5" t="str">
        <f>IFERROR(Table2[[#This Row],[Resultat d''exploitation 2020 (Dhs)]]/Table2[[#This Row],[Charges personnel 2020]], "")</f>
        <v/>
      </c>
      <c r="AP562" s="5">
        <v>1.975456028478129E-2</v>
      </c>
      <c r="AR562" s="5">
        <v>2.402205775345477E-2</v>
      </c>
      <c r="AT562">
        <v>1537034000077</v>
      </c>
      <c r="AU562">
        <v>8339</v>
      </c>
      <c r="AV562" t="s">
        <v>482</v>
      </c>
      <c r="AW562" t="s">
        <v>3601</v>
      </c>
      <c r="AX562" t="s">
        <v>3602</v>
      </c>
      <c r="AY562" t="s">
        <v>82</v>
      </c>
      <c r="AZ562">
        <v>12500000</v>
      </c>
      <c r="BA562">
        <v>1994</v>
      </c>
      <c r="BB562">
        <v>31</v>
      </c>
      <c r="BC562" t="s">
        <v>3603</v>
      </c>
      <c r="BD562" t="s">
        <v>1624</v>
      </c>
      <c r="BE562" t="s">
        <v>10979</v>
      </c>
      <c r="BH562" t="s">
        <v>138</v>
      </c>
      <c r="BI562" t="s">
        <v>89</v>
      </c>
      <c r="BJ562" s="5">
        <v>0.1107313405028381</v>
      </c>
      <c r="BK562" t="s">
        <v>1197</v>
      </c>
      <c r="BL562" s="5">
        <v>5.1462085851375683E-2</v>
      </c>
      <c r="BM562" t="s">
        <v>1198</v>
      </c>
      <c r="BN562" s="5">
        <v>-6.3418445468730877E-2</v>
      </c>
      <c r="BO562" t="s">
        <v>1199</v>
      </c>
      <c r="BP562" s="5">
        <v>-8.6589106921799108E-2</v>
      </c>
      <c r="BQ562" t="s">
        <v>198</v>
      </c>
      <c r="BR562" s="5">
        <v>-5.3360567483970223E-2</v>
      </c>
      <c r="BS562" t="s">
        <v>1200</v>
      </c>
      <c r="BT562" s="5">
        <v>0.15113810643087611</v>
      </c>
      <c r="BU562" t="s">
        <v>200</v>
      </c>
      <c r="BV562" s="5">
        <v>-0.17764912200578431</v>
      </c>
      <c r="BW562" t="s">
        <v>1201</v>
      </c>
    </row>
    <row r="563" spans="1:75" x14ac:dyDescent="0.3">
      <c r="A563" t="s">
        <v>3604</v>
      </c>
      <c r="G563" s="4">
        <v>320014140</v>
      </c>
      <c r="N563" s="4">
        <v>6448548</v>
      </c>
      <c r="U563" s="4">
        <v>144852181</v>
      </c>
      <c r="AB563" s="4">
        <v>21447165</v>
      </c>
      <c r="AE563" s="5">
        <v>0.27900000000000003</v>
      </c>
      <c r="AI563" s="5">
        <v>2.0150822085549091E-2</v>
      </c>
      <c r="AL563" s="5" t="str">
        <f>IFERROR(Table2[[#This Row],[Resultat d''exploitation 2023 (Dhs)]]/Table2[[#This Row],[Charges personnel 2023]], "")</f>
        <v/>
      </c>
      <c r="AM563" s="5">
        <f>IFERROR(Table2[[#This Row],[Resultat d''exploitation 2022 (Dhs)]]/Table2[[#This Row],[Charges personnel 2022]], "")</f>
        <v>0.30067134747179874</v>
      </c>
      <c r="AN563" s="5" t="str">
        <f>IFERROR(Table2[[#This Row],[Resultat d''exploitation 2021 (Dhs)]]/Table2[[#This Row],[Charges personnel 2021]], "")</f>
        <v/>
      </c>
      <c r="AO563" s="5" t="str">
        <f>IFERROR(Table2[[#This Row],[Resultat d''exploitation 2020 (Dhs)]]/Table2[[#This Row],[Charges personnel 2020]], "")</f>
        <v/>
      </c>
      <c r="AQ563" s="5">
        <v>6.7019429203972053E-2</v>
      </c>
      <c r="BE563" t="s">
        <v>10979</v>
      </c>
      <c r="BH563"/>
      <c r="BK563" t="s">
        <v>472</v>
      </c>
      <c r="BM563" t="s">
        <v>473</v>
      </c>
      <c r="BO563" t="s">
        <v>474</v>
      </c>
      <c r="BQ563" t="s">
        <v>475</v>
      </c>
      <c r="BS563" t="s">
        <v>476</v>
      </c>
      <c r="BU563" t="s">
        <v>477</v>
      </c>
      <c r="BV563" s="5"/>
      <c r="BW563" t="s">
        <v>478</v>
      </c>
    </row>
    <row r="564" spans="1:75" x14ac:dyDescent="0.3">
      <c r="A564" t="s">
        <v>3605</v>
      </c>
      <c r="B564" t="s">
        <v>3605</v>
      </c>
      <c r="C564" t="s">
        <v>3606</v>
      </c>
      <c r="E564" t="s">
        <v>411</v>
      </c>
      <c r="F564" s="4">
        <v>319921631</v>
      </c>
      <c r="G564" s="4">
        <v>327654271</v>
      </c>
      <c r="H564" s="4">
        <v>286370416</v>
      </c>
      <c r="I564" s="4">
        <v>270620313.74031371</v>
      </c>
      <c r="J564" s="5">
        <v>-2.3599999999999999E-2</v>
      </c>
      <c r="K564" s="5">
        <v>0.1441624298230583</v>
      </c>
      <c r="L564" s="5">
        <v>5.8200000000000002E-2</v>
      </c>
      <c r="M564" s="4">
        <v>9572801</v>
      </c>
      <c r="N564" s="4">
        <v>9981024</v>
      </c>
      <c r="O564" s="4">
        <v>7548439</v>
      </c>
      <c r="P564" s="4">
        <v>1581553.5953737849</v>
      </c>
      <c r="Q564" s="5">
        <v>-4.0899999999999999E-2</v>
      </c>
      <c r="R564" s="5">
        <v>0.32226331828342258</v>
      </c>
      <c r="S564" s="5">
        <v>3.7728000000000002</v>
      </c>
      <c r="T564" s="4">
        <v>52935899</v>
      </c>
      <c r="U564" s="4">
        <v>51923392</v>
      </c>
      <c r="V564" s="4">
        <v>45366238</v>
      </c>
      <c r="W564" s="4">
        <v>42287693.885160327</v>
      </c>
      <c r="X564" s="5">
        <v>1.95E-2</v>
      </c>
      <c r="Y564" s="5">
        <v>0.14453819159525641</v>
      </c>
      <c r="Z564" s="5">
        <v>7.2800000000000004E-2</v>
      </c>
      <c r="AA564" s="4">
        <v>102937147</v>
      </c>
      <c r="AB564" s="4">
        <v>107315624</v>
      </c>
      <c r="AC564" s="4">
        <v>91748981</v>
      </c>
      <c r="AD564" s="4">
        <v>86003919.197600305</v>
      </c>
      <c r="AE564" s="5">
        <v>-4.0800000000000003E-2</v>
      </c>
      <c r="AF564" s="5">
        <v>0.1696655682748128</v>
      </c>
      <c r="AG564" s="5">
        <v>6.6799999999999998E-2</v>
      </c>
      <c r="AH564" s="5">
        <v>2.992233119741753E-2</v>
      </c>
      <c r="AI564" s="5">
        <v>3.0462059809377551E-2</v>
      </c>
      <c r="AJ564" s="5">
        <v>2.6359004206635651E-2</v>
      </c>
      <c r="AK564" s="5">
        <v>5.8441791509097063E-3</v>
      </c>
      <c r="AL564" s="5">
        <f>IFERROR(Table2[[#This Row],[Resultat d''exploitation 2023 (Dhs)]]/Table2[[#This Row],[Charges personnel 2023]], "")</f>
        <v>9.2996564204368318E-2</v>
      </c>
      <c r="AM564" s="5">
        <f>IFERROR(Table2[[#This Row],[Resultat d''exploitation 2022 (Dhs)]]/Table2[[#This Row],[Charges personnel 2022]], "")</f>
        <v>9.3006252286246788E-2</v>
      </c>
      <c r="AN564" s="5">
        <f>IFERROR(Table2[[#This Row],[Resultat d''exploitation 2021 (Dhs)]]/Table2[[#This Row],[Charges personnel 2021]], "")</f>
        <v>8.2272728456787986E-2</v>
      </c>
      <c r="AO564" s="5">
        <f>IFERROR(Table2[[#This Row],[Resultat d''exploitation 2020 (Dhs)]]/Table2[[#This Row],[Charges personnel 2020]], "")</f>
        <v>1.8389320046451017E-2</v>
      </c>
      <c r="AP564" s="5">
        <v>0.32175738376377561</v>
      </c>
      <c r="AQ564" s="5">
        <v>0.32752701093281339</v>
      </c>
      <c r="AR564" s="5">
        <v>0.32038568187853589</v>
      </c>
      <c r="AS564" s="5">
        <v>0.31780289516672933</v>
      </c>
      <c r="AT564">
        <v>1526252000094</v>
      </c>
      <c r="AU564">
        <v>307</v>
      </c>
      <c r="AV564" t="s">
        <v>1795</v>
      </c>
      <c r="AW564" t="s">
        <v>3607</v>
      </c>
      <c r="AX564" t="s">
        <v>3608</v>
      </c>
      <c r="AY564" t="s">
        <v>122</v>
      </c>
      <c r="AZ564">
        <v>30000000</v>
      </c>
      <c r="BA564">
        <v>1989</v>
      </c>
      <c r="BB564">
        <v>36</v>
      </c>
      <c r="BC564" t="s">
        <v>3609</v>
      </c>
      <c r="BD564" t="s">
        <v>3610</v>
      </c>
      <c r="BE564" t="s">
        <v>3611</v>
      </c>
      <c r="BG564" t="s">
        <v>3612</v>
      </c>
      <c r="BH564" t="s">
        <v>97</v>
      </c>
      <c r="BI564" t="s">
        <v>882</v>
      </c>
      <c r="BJ564" s="5">
        <v>5.7371833369342928E-2</v>
      </c>
      <c r="BL564" s="5">
        <v>0.82243356578560989</v>
      </c>
      <c r="BN564" s="5">
        <v>7.7735272928362242E-2</v>
      </c>
      <c r="BP564" s="5">
        <v>6.1739467758619382E-2</v>
      </c>
      <c r="BR564" s="5">
        <v>0.72355032380461437</v>
      </c>
      <c r="BT564" s="5">
        <v>0.71646022506147444</v>
      </c>
      <c r="BV564" s="5">
        <v>4.1306513484087306E-3</v>
      </c>
    </row>
    <row r="565" spans="1:75" x14ac:dyDescent="0.3">
      <c r="A565" t="s">
        <v>3613</v>
      </c>
      <c r="C565" t="s">
        <v>3614</v>
      </c>
      <c r="E565" t="s">
        <v>411</v>
      </c>
      <c r="F565" s="4">
        <v>319474394</v>
      </c>
      <c r="G565" s="4">
        <v>306715048</v>
      </c>
      <c r="J565" s="5">
        <v>4.1599999999999998E-2</v>
      </c>
      <c r="M565" s="4">
        <v>17997250</v>
      </c>
      <c r="N565" s="4">
        <v>13228408</v>
      </c>
      <c r="Q565" s="5">
        <v>0.36049999999999999</v>
      </c>
      <c r="T565" s="4">
        <v>64477999</v>
      </c>
      <c r="U565" s="4">
        <v>54725852</v>
      </c>
      <c r="X565" s="5">
        <v>0.1782</v>
      </c>
      <c r="AA565" s="4">
        <v>6272390</v>
      </c>
      <c r="AB565" s="4">
        <v>5465182</v>
      </c>
      <c r="AE565" s="5">
        <v>0.1477</v>
      </c>
      <c r="AH565" s="5">
        <v>5.6333935795805909E-2</v>
      </c>
      <c r="AI565" s="5">
        <v>4.3129308738709161E-2</v>
      </c>
      <c r="AL565" s="5">
        <f>IFERROR(Table2[[#This Row],[Resultat d''exploitation 2023 (Dhs)]]/Table2[[#This Row],[Charges personnel 2023]], "")</f>
        <v>2.8692810874323822</v>
      </c>
      <c r="AM565" s="5">
        <f>IFERROR(Table2[[#This Row],[Resultat d''exploitation 2022 (Dhs)]]/Table2[[#This Row],[Charges personnel 2022]], "")</f>
        <v>2.4204881008537318</v>
      </c>
      <c r="AN565" s="5" t="str">
        <f>IFERROR(Table2[[#This Row],[Resultat d''exploitation 2021 (Dhs)]]/Table2[[#This Row],[Charges personnel 2021]], "")</f>
        <v/>
      </c>
      <c r="AO565" s="5" t="str">
        <f>IFERROR(Table2[[#This Row],[Resultat d''exploitation 2020 (Dhs)]]/Table2[[#This Row],[Charges personnel 2020]], "")</f>
        <v/>
      </c>
      <c r="AP565" s="5">
        <v>1.963346708781925E-2</v>
      </c>
      <c r="AQ565" s="5">
        <v>1.7818434522977818E-2</v>
      </c>
      <c r="AT565">
        <v>514210000037</v>
      </c>
      <c r="AU565">
        <v>2291</v>
      </c>
      <c r="AV565" t="s">
        <v>976</v>
      </c>
      <c r="AW565" t="s">
        <v>3615</v>
      </c>
      <c r="AX565" t="s">
        <v>3616</v>
      </c>
      <c r="AY565" t="s">
        <v>122</v>
      </c>
      <c r="AZ565">
        <v>13250000</v>
      </c>
      <c r="BA565">
        <v>1999</v>
      </c>
      <c r="BB565">
        <v>26</v>
      </c>
      <c r="BC565" t="s">
        <v>3617</v>
      </c>
      <c r="BD565" t="s">
        <v>3618</v>
      </c>
      <c r="BE565" t="s">
        <v>10979</v>
      </c>
      <c r="BH565" t="s">
        <v>138</v>
      </c>
      <c r="BI565" t="s">
        <v>562</v>
      </c>
      <c r="BJ565" s="5">
        <v>4.1600000010433069E-2</v>
      </c>
      <c r="BK565" t="s">
        <v>209</v>
      </c>
      <c r="BL565" s="5">
        <v>0.36050006924491579</v>
      </c>
      <c r="BM565" t="s">
        <v>210</v>
      </c>
      <c r="BN565" s="5">
        <v>0.1782000031721753</v>
      </c>
      <c r="BO565" t="s">
        <v>211</v>
      </c>
      <c r="BP565" s="5">
        <v>0.1477001131892772</v>
      </c>
      <c r="BQ565" t="s">
        <v>405</v>
      </c>
      <c r="BR565" s="5">
        <v>0.30616366093633701</v>
      </c>
      <c r="BS565" t="s">
        <v>213</v>
      </c>
      <c r="BT565" s="5">
        <v>0.18541425029949801</v>
      </c>
      <c r="BU565" t="s">
        <v>406</v>
      </c>
      <c r="BV565" s="5">
        <v>0.101862627858853</v>
      </c>
      <c r="BW565" t="s">
        <v>407</v>
      </c>
    </row>
    <row r="566" spans="1:75" x14ac:dyDescent="0.3">
      <c r="A566" t="s">
        <v>3619</v>
      </c>
      <c r="B566" t="s">
        <v>3619</v>
      </c>
      <c r="C566" t="s">
        <v>3620</v>
      </c>
      <c r="E566" t="s">
        <v>411</v>
      </c>
      <c r="F566" s="4">
        <v>318876155</v>
      </c>
      <c r="G566" s="4">
        <v>276418303</v>
      </c>
      <c r="H566" s="4">
        <v>271000964</v>
      </c>
      <c r="I566" s="4">
        <v>150556091.1111111</v>
      </c>
      <c r="J566" s="5">
        <v>0.15359999999999999</v>
      </c>
      <c r="K566" s="5">
        <v>1.99901097030784E-2</v>
      </c>
      <c r="L566" s="5">
        <v>0.8</v>
      </c>
      <c r="M566" s="4">
        <v>13613944</v>
      </c>
      <c r="N566" s="4">
        <v>9855892</v>
      </c>
      <c r="O566" s="4">
        <v>23705783</v>
      </c>
      <c r="P566" s="4">
        <v>48687169.850071877</v>
      </c>
      <c r="Q566" s="5">
        <v>0.38129999999999997</v>
      </c>
      <c r="R566" s="5">
        <v>-0.58424102675705758</v>
      </c>
      <c r="S566" s="5">
        <v>-0.5131</v>
      </c>
      <c r="V566" s="4">
        <v>257024674</v>
      </c>
      <c r="W566" s="4">
        <v>380045355.61141503</v>
      </c>
      <c r="Z566" s="5">
        <v>-0.32369999999999999</v>
      </c>
      <c r="AA566" s="4">
        <v>105888804</v>
      </c>
      <c r="AB566" s="4">
        <v>73831267</v>
      </c>
      <c r="AC566" s="4">
        <v>291695</v>
      </c>
      <c r="AD566" s="4">
        <v>325225.77767867089</v>
      </c>
      <c r="AE566" s="5">
        <v>0.43419999999999997</v>
      </c>
      <c r="AF566" s="5">
        <v>252.11118462777901</v>
      </c>
      <c r="AG566" s="5">
        <v>-0.1031</v>
      </c>
      <c r="AH566" s="5">
        <v>4.2693515292794471E-2</v>
      </c>
      <c r="AI566" s="5">
        <v>3.5655714158696637E-2</v>
      </c>
      <c r="AJ566" s="5">
        <v>8.7474902856803122E-2</v>
      </c>
      <c r="AK566" s="5">
        <v>0.32338226564437378</v>
      </c>
      <c r="AL566" s="5">
        <f>IFERROR(Table2[[#This Row],[Resultat d''exploitation 2023 (Dhs)]]/Table2[[#This Row],[Charges personnel 2023]], "")</f>
        <v>0.12856830453954321</v>
      </c>
      <c r="AM566" s="5">
        <f>IFERROR(Table2[[#This Row],[Resultat d''exploitation 2022 (Dhs)]]/Table2[[#This Row],[Charges personnel 2022]], "")</f>
        <v>0.13349211520371174</v>
      </c>
      <c r="AN566" s="5">
        <f>IFERROR(Table2[[#This Row],[Resultat d''exploitation 2021 (Dhs)]]/Table2[[#This Row],[Charges personnel 2021]], "")</f>
        <v>81.269075575515515</v>
      </c>
      <c r="AO566" s="5">
        <f>IFERROR(Table2[[#This Row],[Resultat d''exploitation 2020 (Dhs)]]/Table2[[#This Row],[Charges personnel 2020]], "")</f>
        <v>149.70267792910224</v>
      </c>
      <c r="AP566" s="5">
        <v>0.33206874311439177</v>
      </c>
      <c r="AQ566" s="5">
        <v>0.26709977667433982</v>
      </c>
      <c r="AR566" s="5">
        <v>1.076361484824829E-3</v>
      </c>
      <c r="AS566" s="5">
        <v>2.160163532929749E-3</v>
      </c>
      <c r="AT566">
        <v>83823000080</v>
      </c>
      <c r="AU566">
        <v>35723</v>
      </c>
      <c r="AV566" t="s">
        <v>92</v>
      </c>
      <c r="AW566" t="s">
        <v>3621</v>
      </c>
      <c r="AX566" t="s">
        <v>3622</v>
      </c>
      <c r="AY566" t="s">
        <v>122</v>
      </c>
      <c r="AZ566">
        <v>35000000</v>
      </c>
      <c r="BA566">
        <v>1977</v>
      </c>
      <c r="BB566">
        <v>48</v>
      </c>
      <c r="BC566" t="s">
        <v>3623</v>
      </c>
      <c r="BD566" t="s">
        <v>3624</v>
      </c>
      <c r="BE566" t="s">
        <v>11083</v>
      </c>
      <c r="BH566" t="s">
        <v>127</v>
      </c>
      <c r="BI566" t="s">
        <v>278</v>
      </c>
      <c r="BJ566" s="5">
        <v>0.28422534875897543</v>
      </c>
      <c r="BL566" s="5">
        <v>-0.3460822240882192</v>
      </c>
      <c r="BN566" s="5">
        <v>-0.32369999999999999</v>
      </c>
      <c r="BO566" t="s">
        <v>295</v>
      </c>
      <c r="BP566" s="5">
        <v>5.8794707330111162</v>
      </c>
      <c r="BR566" s="5">
        <v>-0.49080760900436898</v>
      </c>
      <c r="BT566" s="5">
        <v>-0.9049464993325782</v>
      </c>
      <c r="BV566" s="5">
        <v>4.3569030853184483</v>
      </c>
    </row>
    <row r="567" spans="1:75" x14ac:dyDescent="0.3">
      <c r="A567" t="s">
        <v>3625</v>
      </c>
      <c r="B567" t="s">
        <v>3625</v>
      </c>
      <c r="C567" t="s">
        <v>3626</v>
      </c>
      <c r="E567" t="s">
        <v>411</v>
      </c>
      <c r="F567" s="4">
        <v>318845869</v>
      </c>
      <c r="G567" s="4">
        <v>242874671</v>
      </c>
      <c r="H567" s="4">
        <v>240541118</v>
      </c>
      <c r="I567" s="4">
        <v>130184076.4193321</v>
      </c>
      <c r="J567" s="5">
        <v>0.31280000000000002</v>
      </c>
      <c r="K567" s="5">
        <v>9.7012644632339991E-3</v>
      </c>
      <c r="L567" s="5">
        <v>0.84770000000000001</v>
      </c>
      <c r="M567" s="4">
        <v>23224337</v>
      </c>
      <c r="N567" s="4">
        <v>15213112</v>
      </c>
      <c r="O567" s="4">
        <v>8662392</v>
      </c>
      <c r="P567" s="4">
        <v>5281624.2912017563</v>
      </c>
      <c r="Q567" s="5">
        <v>0.52659999999999996</v>
      </c>
      <c r="R567" s="5">
        <v>0.75622530127936949</v>
      </c>
      <c r="S567" s="5">
        <v>0.6401</v>
      </c>
      <c r="T567" s="4">
        <v>97521582</v>
      </c>
      <c r="U567" s="4">
        <v>96042527</v>
      </c>
      <c r="V567" s="4">
        <v>73009377</v>
      </c>
      <c r="W567" s="4">
        <v>82993494.373081729</v>
      </c>
      <c r="X567" s="5">
        <v>1.54E-2</v>
      </c>
      <c r="Y567" s="5">
        <v>0.31548207841850229</v>
      </c>
      <c r="Z567" s="5">
        <v>-0.1203</v>
      </c>
      <c r="AA567" s="4">
        <v>12789973</v>
      </c>
      <c r="AB567" s="4">
        <v>11726389</v>
      </c>
      <c r="AC567" s="4">
        <v>10670525</v>
      </c>
      <c r="AD567" s="4">
        <v>9574270.9735307302</v>
      </c>
      <c r="AE567" s="5">
        <v>9.0700000000000003E-2</v>
      </c>
      <c r="AF567" s="5">
        <v>9.8951457402517679E-2</v>
      </c>
      <c r="AG567" s="5">
        <v>0.1145</v>
      </c>
      <c r="AH567" s="5">
        <v>7.2838757713370283E-2</v>
      </c>
      <c r="AI567" s="5">
        <v>6.2637705024415652E-2</v>
      </c>
      <c r="AJ567" s="5">
        <v>3.6012105007344322E-2</v>
      </c>
      <c r="AK567" s="5">
        <v>4.0570432548058123E-2</v>
      </c>
      <c r="AL567" s="5">
        <f>IFERROR(Table2[[#This Row],[Resultat d''exploitation 2023 (Dhs)]]/Table2[[#This Row],[Charges personnel 2023]], "")</f>
        <v>1.8158237706991249</v>
      </c>
      <c r="AM567" s="5">
        <f>IFERROR(Table2[[#This Row],[Resultat d''exploitation 2022 (Dhs)]]/Table2[[#This Row],[Charges personnel 2022]], "")</f>
        <v>1.297339871634823</v>
      </c>
      <c r="AN567" s="5">
        <f>IFERROR(Table2[[#This Row],[Resultat d''exploitation 2021 (Dhs)]]/Table2[[#This Row],[Charges personnel 2021]], "")</f>
        <v>0.81180560469142804</v>
      </c>
      <c r="AO567" s="5">
        <f>IFERROR(Table2[[#This Row],[Resultat d''exploitation 2020 (Dhs)]]/Table2[[#This Row],[Charges personnel 2020]], "")</f>
        <v>0.5516476717447697</v>
      </c>
      <c r="AP567" s="5">
        <v>4.0113340781592503E-2</v>
      </c>
      <c r="AQ567" s="5">
        <v>4.828164646283762E-2</v>
      </c>
      <c r="AR567" s="5">
        <v>4.4360503055448509E-2</v>
      </c>
      <c r="AS567" s="5">
        <v>7.3544101835399028E-2</v>
      </c>
      <c r="AT567">
        <v>1529855000007</v>
      </c>
      <c r="AU567">
        <v>34555</v>
      </c>
      <c r="AV567" t="s">
        <v>92</v>
      </c>
      <c r="AW567" t="s">
        <v>3627</v>
      </c>
      <c r="AX567" t="s">
        <v>3628</v>
      </c>
      <c r="AY567" t="s">
        <v>122</v>
      </c>
      <c r="AZ567">
        <v>11000000</v>
      </c>
      <c r="BA567">
        <v>1978</v>
      </c>
      <c r="BB567">
        <v>47</v>
      </c>
      <c r="BC567" t="s">
        <v>3629</v>
      </c>
      <c r="BD567" t="s">
        <v>3630</v>
      </c>
      <c r="BE567" t="s">
        <v>11084</v>
      </c>
      <c r="BF567" t="s">
        <v>3631</v>
      </c>
      <c r="BH567" t="s">
        <v>127</v>
      </c>
      <c r="BI567" t="s">
        <v>178</v>
      </c>
      <c r="BJ567" s="5">
        <v>0.34795163368559701</v>
      </c>
      <c r="BL567" s="5">
        <v>0.63829437497035935</v>
      </c>
      <c r="BN567" s="5">
        <v>5.5242390491635263E-2</v>
      </c>
      <c r="BP567" s="5">
        <v>0.1013397247412884</v>
      </c>
      <c r="BR567" s="5">
        <v>0.215395518673694</v>
      </c>
      <c r="BT567" s="5">
        <v>0.48754679248058991</v>
      </c>
      <c r="BV567" s="5">
        <v>-0.18295308435512431</v>
      </c>
    </row>
    <row r="568" spans="1:75" x14ac:dyDescent="0.3">
      <c r="A568" t="s">
        <v>3632</v>
      </c>
      <c r="B568" t="s">
        <v>3632</v>
      </c>
      <c r="G568" s="4">
        <v>318794703</v>
      </c>
      <c r="H568" s="4">
        <v>464848412</v>
      </c>
      <c r="I568" s="4">
        <v>303366450.43398809</v>
      </c>
      <c r="K568" s="5">
        <v>-0.31419642453247748</v>
      </c>
      <c r="L568" s="5">
        <v>0.5323</v>
      </c>
      <c r="N568" s="4">
        <v>22182057</v>
      </c>
      <c r="O568" s="4">
        <v>17838239</v>
      </c>
      <c r="P568" s="4">
        <v>13522012.583383869</v>
      </c>
      <c r="R568" s="5">
        <v>0.24351159326881991</v>
      </c>
      <c r="S568" s="5">
        <v>0.31919999999999998</v>
      </c>
      <c r="U568" s="4">
        <v>237585151</v>
      </c>
      <c r="V568" s="4">
        <v>115083894</v>
      </c>
      <c r="W568" s="4">
        <v>243306329.8097252</v>
      </c>
      <c r="Y568" s="5">
        <v>1.0644517902739721</v>
      </c>
      <c r="Z568" s="5">
        <v>-0.52700000000000002</v>
      </c>
      <c r="AB568" s="4">
        <v>1696659</v>
      </c>
      <c r="AC568" s="4">
        <v>1714828</v>
      </c>
      <c r="AD568" s="4">
        <v>1834236.816771847</v>
      </c>
      <c r="AE568" s="5">
        <v>-1.06E-2</v>
      </c>
      <c r="AF568" s="5">
        <v>-1.0595231708369591E-2</v>
      </c>
      <c r="AG568" s="5">
        <v>-6.5100000000000005E-2</v>
      </c>
      <c r="AI568" s="5">
        <v>6.9581008690724699E-2</v>
      </c>
      <c r="AJ568" s="5">
        <v>3.8374314162441407E-2</v>
      </c>
      <c r="AK568" s="5">
        <v>4.457319708240523E-2</v>
      </c>
      <c r="AL568" s="5" t="str">
        <f>IFERROR(Table2[[#This Row],[Resultat d''exploitation 2023 (Dhs)]]/Table2[[#This Row],[Charges personnel 2023]], "")</f>
        <v/>
      </c>
      <c r="AM568" s="5">
        <f>IFERROR(Table2[[#This Row],[Resultat d''exploitation 2022 (Dhs)]]/Table2[[#This Row],[Charges personnel 2022]], "")</f>
        <v>13.073963006119675</v>
      </c>
      <c r="AN568" s="5">
        <f>IFERROR(Table2[[#This Row],[Resultat d''exploitation 2021 (Dhs)]]/Table2[[#This Row],[Charges personnel 2021]], "")</f>
        <v>10.402348806994054</v>
      </c>
      <c r="AO568" s="5">
        <f>IFERROR(Table2[[#This Row],[Resultat d''exploitation 2020 (Dhs)]]/Table2[[#This Row],[Charges personnel 2020]], "")</f>
        <v>7.3720102332161481</v>
      </c>
      <c r="AQ568" s="5">
        <v>5.3221053676039279E-3</v>
      </c>
      <c r="AR568" s="5">
        <v>3.689004750219519E-3</v>
      </c>
      <c r="AS568" s="5">
        <v>6.0462744451399812E-3</v>
      </c>
      <c r="BE568" t="s">
        <v>10979</v>
      </c>
      <c r="BH568"/>
      <c r="BJ568" s="5">
        <v>2.51130760500935E-2</v>
      </c>
      <c r="BK568" t="s">
        <v>280</v>
      </c>
      <c r="BL568" s="5">
        <v>0.28079681988995708</v>
      </c>
      <c r="BM568" t="s">
        <v>281</v>
      </c>
      <c r="BN568" s="5">
        <v>-1.182709164863838E-2</v>
      </c>
      <c r="BO568" t="s">
        <v>282</v>
      </c>
      <c r="BP568" s="5">
        <v>-3.8233646941293047E-2</v>
      </c>
      <c r="BQ568" t="s">
        <v>283</v>
      </c>
      <c r="BR568" s="5">
        <v>0.24942003942145519</v>
      </c>
      <c r="BS568" t="s">
        <v>284</v>
      </c>
      <c r="BT568" s="5">
        <v>0.33171306712554149</v>
      </c>
      <c r="BU568" t="s">
        <v>285</v>
      </c>
      <c r="BV568" s="5">
        <v>-6.1794863875379018E-2</v>
      </c>
      <c r="BW568" t="s">
        <v>286</v>
      </c>
    </row>
    <row r="569" spans="1:75" x14ac:dyDescent="0.3">
      <c r="A569" t="s">
        <v>3633</v>
      </c>
      <c r="B569" t="s">
        <v>3633</v>
      </c>
      <c r="F569" s="4">
        <v>317652253</v>
      </c>
      <c r="G569" s="4">
        <v>286302165</v>
      </c>
      <c r="H569" s="4">
        <v>199784946</v>
      </c>
      <c r="I569" s="4">
        <v>154872051.16279069</v>
      </c>
      <c r="J569" s="5">
        <v>0.1095</v>
      </c>
      <c r="K569" s="5">
        <v>0.43305174254720868</v>
      </c>
      <c r="L569" s="5">
        <v>0.28999999999999998</v>
      </c>
      <c r="M569" s="4">
        <v>6036991</v>
      </c>
      <c r="N569" s="4">
        <v>2926174</v>
      </c>
      <c r="O569" s="4">
        <v>19949540</v>
      </c>
      <c r="P569" s="4">
        <v>16332001.63733115</v>
      </c>
      <c r="Q569" s="5">
        <v>1.0630999999999999</v>
      </c>
      <c r="R569" s="5">
        <v>-0.85332122946193245</v>
      </c>
      <c r="S569" s="5">
        <v>0.2215</v>
      </c>
      <c r="T569" s="4">
        <v>1405565</v>
      </c>
      <c r="U569" s="4">
        <v>1709309</v>
      </c>
      <c r="V569" s="4">
        <v>46899036</v>
      </c>
      <c r="W569" s="4">
        <v>47463855.885031879</v>
      </c>
      <c r="X569" s="5">
        <v>-0.1777</v>
      </c>
      <c r="Y569" s="5">
        <v>-0.96355342996815541</v>
      </c>
      <c r="Z569" s="5">
        <v>-1.1900000000000001E-2</v>
      </c>
      <c r="AA569" s="4">
        <v>54298923</v>
      </c>
      <c r="AB569" s="4">
        <v>45721558</v>
      </c>
      <c r="AC569" s="4">
        <v>16388372</v>
      </c>
      <c r="AD569" s="4">
        <v>14374503.990878001</v>
      </c>
      <c r="AE569" s="5">
        <v>0.18759999999999999</v>
      </c>
      <c r="AF569" s="5">
        <v>1.7898779695750131</v>
      </c>
      <c r="AG569" s="5">
        <v>0.1401</v>
      </c>
      <c r="AH569" s="5">
        <v>1.9005031266061879E-2</v>
      </c>
      <c r="AI569" s="5">
        <v>1.0220579365859839E-2</v>
      </c>
      <c r="AJ569" s="5">
        <v>9.9855071162368761E-2</v>
      </c>
      <c r="AK569" s="5">
        <v>0.1054548029467505</v>
      </c>
      <c r="AL569" s="5">
        <f>IFERROR(Table2[[#This Row],[Resultat d''exploitation 2023 (Dhs)]]/Table2[[#This Row],[Charges personnel 2023]], "")</f>
        <v>0.11118067664067664</v>
      </c>
      <c r="AM569" s="5">
        <f>IFERROR(Table2[[#This Row],[Resultat d''exploitation 2022 (Dhs)]]/Table2[[#This Row],[Charges personnel 2022]], "")</f>
        <v>6.3999875069874035E-2</v>
      </c>
      <c r="AN569" s="5">
        <f>IFERROR(Table2[[#This Row],[Resultat d''exploitation 2021 (Dhs)]]/Table2[[#This Row],[Charges personnel 2021]], "")</f>
        <v>1.2172984601521126</v>
      </c>
      <c r="AO569" s="5">
        <f>IFERROR(Table2[[#This Row],[Resultat d''exploitation 2020 (Dhs)]]/Table2[[#This Row],[Charges personnel 2020]], "")</f>
        <v>1.1361784481534367</v>
      </c>
      <c r="AP569" s="5">
        <v>0.17093825870015161</v>
      </c>
      <c r="AQ569" s="5">
        <v>0.15969686432514399</v>
      </c>
      <c r="AR569" s="5">
        <v>8.203006446741988E-2</v>
      </c>
      <c r="AS569" s="5">
        <v>9.2815352305036153E-2</v>
      </c>
      <c r="BE569" t="s">
        <v>10979</v>
      </c>
      <c r="BH569"/>
      <c r="BJ569" s="5">
        <v>0.27055351857160259</v>
      </c>
      <c r="BL569" s="5">
        <v>-0.28232628912439928</v>
      </c>
      <c r="BN569" s="5">
        <v>-0.69061733756203103</v>
      </c>
      <c r="BP569" s="5">
        <v>0.55739741414766852</v>
      </c>
      <c r="BR569" s="5">
        <v>-0.43514877540740449</v>
      </c>
      <c r="BT569" s="5">
        <v>-0.5391839588558911</v>
      </c>
      <c r="BV569" s="5">
        <v>0.2257629382653201</v>
      </c>
    </row>
    <row r="570" spans="1:75" x14ac:dyDescent="0.3">
      <c r="A570" t="s">
        <v>3634</v>
      </c>
      <c r="B570" t="s">
        <v>3634</v>
      </c>
      <c r="F570" s="4">
        <v>317517743</v>
      </c>
      <c r="G570" s="4">
        <v>253567914</v>
      </c>
      <c r="H570" s="4">
        <v>221107973</v>
      </c>
      <c r="J570" s="5">
        <v>0.25219999999999998</v>
      </c>
      <c r="K570" s="5">
        <v>0.14680583680263759</v>
      </c>
      <c r="M570" s="4">
        <v>9500908</v>
      </c>
      <c r="N570" s="4">
        <v>1998802</v>
      </c>
      <c r="O570" s="4">
        <v>407621</v>
      </c>
      <c r="Q570" s="5">
        <v>3.7532999999999999</v>
      </c>
      <c r="R570" s="5">
        <v>3.903579550611965</v>
      </c>
      <c r="V570" s="4">
        <v>20939796</v>
      </c>
      <c r="AA570" s="4">
        <v>24054329</v>
      </c>
      <c r="AC570" s="4">
        <v>22351174</v>
      </c>
      <c r="AH570" s="5">
        <v>2.9922447515003909E-2</v>
      </c>
      <c r="AI570" s="5">
        <v>7.882708693182687E-3</v>
      </c>
      <c r="AJ570" s="5">
        <v>1.8435382246482809E-3</v>
      </c>
      <c r="AL570" s="5">
        <f>IFERROR(Table2[[#This Row],[Resultat d''exploitation 2023 (Dhs)]]/Table2[[#This Row],[Charges personnel 2023]], "")</f>
        <v>0.39497705381846238</v>
      </c>
      <c r="AM570" s="5" t="str">
        <f>IFERROR(Table2[[#This Row],[Resultat d''exploitation 2022 (Dhs)]]/Table2[[#This Row],[Charges personnel 2022]], "")</f>
        <v/>
      </c>
      <c r="AN570" s="5">
        <f>IFERROR(Table2[[#This Row],[Resultat d''exploitation 2021 (Dhs)]]/Table2[[#This Row],[Charges personnel 2021]], "")</f>
        <v>1.8237118103952839E-2</v>
      </c>
      <c r="AO570" s="5" t="str">
        <f>IFERROR(Table2[[#This Row],[Resultat d''exploitation 2020 (Dhs)]]/Table2[[#This Row],[Charges personnel 2020]], "")</f>
        <v/>
      </c>
      <c r="AP570" s="5">
        <v>7.5757432553934467E-2</v>
      </c>
      <c r="AR570" s="5">
        <v>0.10108714623330201</v>
      </c>
      <c r="BE570" t="s">
        <v>10979</v>
      </c>
      <c r="BH570"/>
      <c r="BJ570" s="5">
        <v>0.1983448058761563</v>
      </c>
      <c r="BK570" t="s">
        <v>196</v>
      </c>
      <c r="BL570" s="5">
        <v>3.827855703803726</v>
      </c>
      <c r="BM570" t="s">
        <v>197</v>
      </c>
      <c r="BO570" t="s">
        <v>389</v>
      </c>
      <c r="BP570" s="5">
        <v>7.619980051159736E-2</v>
      </c>
      <c r="BQ570" t="s">
        <v>198</v>
      </c>
      <c r="BR570" s="5">
        <v>3.028770083643741</v>
      </c>
      <c r="BS570" t="s">
        <v>199</v>
      </c>
      <c r="BT570" s="5">
        <v>20.657865654379481</v>
      </c>
      <c r="BU570" t="s">
        <v>200</v>
      </c>
      <c r="BV570" s="5">
        <v>-0.1343055050494382</v>
      </c>
      <c r="BW570" t="s">
        <v>201</v>
      </c>
    </row>
    <row r="571" spans="1:75" x14ac:dyDescent="0.3">
      <c r="A571" t="s">
        <v>3635</v>
      </c>
      <c r="B571" t="s">
        <v>3635</v>
      </c>
      <c r="C571" t="s">
        <v>3636</v>
      </c>
      <c r="E571" t="s">
        <v>411</v>
      </c>
      <c r="F571" s="4">
        <v>317406856</v>
      </c>
      <c r="G571" s="4">
        <v>288289605</v>
      </c>
      <c r="H571" s="4">
        <v>284936273</v>
      </c>
      <c r="I571" s="4">
        <v>252894535.36877611</v>
      </c>
      <c r="J571" s="5">
        <v>0.10100000000000001</v>
      </c>
      <c r="K571" s="5">
        <v>1.1768708717545401E-2</v>
      </c>
      <c r="L571" s="5">
        <v>0.12670000000000001</v>
      </c>
      <c r="M571" s="4">
        <v>39262890</v>
      </c>
      <c r="N571" s="4">
        <v>6070892</v>
      </c>
      <c r="O571" s="4">
        <v>28910947</v>
      </c>
      <c r="P571" s="4">
        <v>22827435.452033158</v>
      </c>
      <c r="Q571" s="5">
        <v>5.4673999999999996</v>
      </c>
      <c r="R571" s="5">
        <v>-0.79001407321593442</v>
      </c>
      <c r="S571" s="5">
        <v>0.26650000000000001</v>
      </c>
      <c r="T571" s="4">
        <v>91969891</v>
      </c>
      <c r="U571" s="4">
        <v>95463868</v>
      </c>
      <c r="V571" s="4">
        <v>107404986</v>
      </c>
      <c r="W571" s="4">
        <v>102028104.8731833</v>
      </c>
      <c r="X571" s="5">
        <v>-3.6600000000000001E-2</v>
      </c>
      <c r="Y571" s="5">
        <v>-0.1111784326288167</v>
      </c>
      <c r="Z571" s="5">
        <v>5.2699999999999997E-2</v>
      </c>
      <c r="AA571" s="4">
        <v>144912224</v>
      </c>
      <c r="AB571" s="4">
        <v>136298179</v>
      </c>
      <c r="AC571" s="4">
        <v>139695593</v>
      </c>
      <c r="AD571" s="4">
        <v>138573150.48110309</v>
      </c>
      <c r="AE571" s="5">
        <v>6.3200000000000006E-2</v>
      </c>
      <c r="AF571" s="5">
        <v>-2.432012296909037E-2</v>
      </c>
      <c r="AG571" s="5">
        <v>8.0999999999999996E-3</v>
      </c>
      <c r="AH571" s="5">
        <v>0.1236989348459442</v>
      </c>
      <c r="AI571" s="5">
        <v>2.1058310444457409E-2</v>
      </c>
      <c r="AJ571" s="5">
        <v>0.1014646071404184</v>
      </c>
      <c r="AK571" s="5">
        <v>9.0264644978372957E-2</v>
      </c>
      <c r="AL571" s="5">
        <f>IFERROR(Table2[[#This Row],[Resultat d''exploitation 2023 (Dhs)]]/Table2[[#This Row],[Charges personnel 2023]], "")</f>
        <v>0.27094256727437982</v>
      </c>
      <c r="AM571" s="5">
        <f>IFERROR(Table2[[#This Row],[Resultat d''exploitation 2022 (Dhs)]]/Table2[[#This Row],[Charges personnel 2022]], "")</f>
        <v>4.4541255389773035E-2</v>
      </c>
      <c r="AN571" s="5">
        <f>IFERROR(Table2[[#This Row],[Resultat d''exploitation 2021 (Dhs)]]/Table2[[#This Row],[Charges personnel 2021]], "")</f>
        <v>0.20695675775541467</v>
      </c>
      <c r="AO571" s="5">
        <f>IFERROR(Table2[[#This Row],[Resultat d''exploitation 2020 (Dhs)]]/Table2[[#This Row],[Charges personnel 2020]], "")</f>
        <v>0.16473202328719577</v>
      </c>
      <c r="AP571" s="5">
        <v>0.45655039032931288</v>
      </c>
      <c r="AQ571" s="5">
        <v>0.47278214904765642</v>
      </c>
      <c r="AR571" s="5">
        <v>0.4902696014417231</v>
      </c>
      <c r="AS571" s="5">
        <v>0.54794837808192576</v>
      </c>
      <c r="AT571">
        <v>1526106000059</v>
      </c>
      <c r="AU571">
        <v>22237</v>
      </c>
      <c r="AV571" t="s">
        <v>458</v>
      </c>
      <c r="AW571" t="s">
        <v>3637</v>
      </c>
      <c r="AX571" t="s">
        <v>3638</v>
      </c>
      <c r="AY571" t="s">
        <v>82</v>
      </c>
      <c r="AZ571">
        <v>50000000</v>
      </c>
      <c r="BA571">
        <v>1958</v>
      </c>
      <c r="BB571">
        <v>67</v>
      </c>
      <c r="BC571" t="s">
        <v>3639</v>
      </c>
      <c r="BD571" t="s">
        <v>3640</v>
      </c>
      <c r="BE571" t="s">
        <v>11085</v>
      </c>
      <c r="BG571" t="s">
        <v>3641</v>
      </c>
      <c r="BH571" t="s">
        <v>223</v>
      </c>
      <c r="BI571" t="s">
        <v>98</v>
      </c>
      <c r="BJ571" s="5">
        <v>7.8679154538390028E-2</v>
      </c>
      <c r="BL571" s="5">
        <v>0.19814224179806869</v>
      </c>
      <c r="BN571" s="5">
        <v>-3.4004098165599787E-2</v>
      </c>
      <c r="BP571" s="5">
        <v>1.50216608043352E-2</v>
      </c>
      <c r="BR571" s="5">
        <v>0.1107494167816767</v>
      </c>
      <c r="BT571" s="5">
        <v>0.1804105154254769</v>
      </c>
      <c r="BV571" s="5">
        <v>-5.9014298613470961E-2</v>
      </c>
    </row>
    <row r="572" spans="1:75" x14ac:dyDescent="0.3">
      <c r="A572" t="s">
        <v>3642</v>
      </c>
      <c r="F572" s="4">
        <v>317172333</v>
      </c>
      <c r="M572" s="4">
        <v>7614712</v>
      </c>
      <c r="T572" s="4">
        <v>43202430</v>
      </c>
      <c r="AA572" s="4">
        <v>918850</v>
      </c>
      <c r="AH572" s="5">
        <v>2.400812179289295E-2</v>
      </c>
      <c r="AL572" s="5">
        <f>IFERROR(Table2[[#This Row],[Resultat d''exploitation 2023 (Dhs)]]/Table2[[#This Row],[Charges personnel 2023]], "")</f>
        <v>8.2872198944332585</v>
      </c>
      <c r="AM572" s="5" t="str">
        <f>IFERROR(Table2[[#This Row],[Resultat d''exploitation 2022 (Dhs)]]/Table2[[#This Row],[Charges personnel 2022]], "")</f>
        <v/>
      </c>
      <c r="AN572" s="5" t="str">
        <f>IFERROR(Table2[[#This Row],[Resultat d''exploitation 2021 (Dhs)]]/Table2[[#This Row],[Charges personnel 2021]], "")</f>
        <v/>
      </c>
      <c r="AO572" s="5" t="str">
        <f>IFERROR(Table2[[#This Row],[Resultat d''exploitation 2020 (Dhs)]]/Table2[[#This Row],[Charges personnel 2020]], "")</f>
        <v/>
      </c>
      <c r="AP572" s="5">
        <v>2.8970055216007758E-3</v>
      </c>
      <c r="BE572" t="s">
        <v>10979</v>
      </c>
      <c r="BH572"/>
      <c r="BK572" t="s">
        <v>264</v>
      </c>
      <c r="BM572" t="s">
        <v>265</v>
      </c>
      <c r="BO572" t="s">
        <v>304</v>
      </c>
      <c r="BQ572" t="s">
        <v>212</v>
      </c>
      <c r="BS572" t="s">
        <v>266</v>
      </c>
      <c r="BU572" t="s">
        <v>214</v>
      </c>
      <c r="BV572" s="5"/>
      <c r="BW572" t="s">
        <v>267</v>
      </c>
    </row>
    <row r="573" spans="1:75" x14ac:dyDescent="0.3">
      <c r="A573" t="s">
        <v>3643</v>
      </c>
      <c r="F573" s="4">
        <v>316934463</v>
      </c>
      <c r="M573" s="4">
        <v>3207458</v>
      </c>
      <c r="AA573" s="4">
        <v>537826</v>
      </c>
      <c r="AH573" s="5">
        <v>1.0120256313053589E-2</v>
      </c>
      <c r="AL573" s="5">
        <f>IFERROR(Table2[[#This Row],[Resultat d''exploitation 2023 (Dhs)]]/Table2[[#This Row],[Charges personnel 2023]], "")</f>
        <v>5.9637466392476375</v>
      </c>
      <c r="AM573" s="5" t="str">
        <f>IFERROR(Table2[[#This Row],[Resultat d''exploitation 2022 (Dhs)]]/Table2[[#This Row],[Charges personnel 2022]], "")</f>
        <v/>
      </c>
      <c r="AN573" s="5" t="str">
        <f>IFERROR(Table2[[#This Row],[Resultat d''exploitation 2021 (Dhs)]]/Table2[[#This Row],[Charges personnel 2021]], "")</f>
        <v/>
      </c>
      <c r="AO573" s="5" t="str">
        <f>IFERROR(Table2[[#This Row],[Resultat d''exploitation 2020 (Dhs)]]/Table2[[#This Row],[Charges personnel 2020]], "")</f>
        <v/>
      </c>
      <c r="AP573" s="5">
        <v>1.6969628197233951E-3</v>
      </c>
      <c r="BE573" t="s">
        <v>10979</v>
      </c>
      <c r="BH573"/>
      <c r="BK573" t="s">
        <v>264</v>
      </c>
      <c r="BM573" t="s">
        <v>265</v>
      </c>
      <c r="BO573" t="s">
        <v>235</v>
      </c>
      <c r="BQ573" t="s">
        <v>212</v>
      </c>
      <c r="BS573" t="s">
        <v>266</v>
      </c>
      <c r="BU573" t="s">
        <v>214</v>
      </c>
      <c r="BV573" s="5"/>
      <c r="BW573" t="s">
        <v>267</v>
      </c>
    </row>
    <row r="574" spans="1:75" x14ac:dyDescent="0.3">
      <c r="A574" t="s">
        <v>3644</v>
      </c>
      <c r="B574" t="s">
        <v>3644</v>
      </c>
      <c r="C574" t="s">
        <v>3645</v>
      </c>
      <c r="E574" t="s">
        <v>411</v>
      </c>
      <c r="F574" s="4">
        <v>316491615</v>
      </c>
      <c r="G574" s="4">
        <v>371120561</v>
      </c>
      <c r="H574" s="4">
        <v>335764471</v>
      </c>
      <c r="J574" s="5">
        <v>-0.1472</v>
      </c>
      <c r="K574" s="5">
        <v>0.1053002716299903</v>
      </c>
      <c r="M574" s="4">
        <v>10377795</v>
      </c>
      <c r="N574" s="4">
        <v>8614422</v>
      </c>
      <c r="O574" s="4">
        <v>12356126</v>
      </c>
      <c r="Q574" s="5">
        <v>0.20469999999999999</v>
      </c>
      <c r="R574" s="5">
        <v>-0.30282177439757407</v>
      </c>
      <c r="T574" s="4">
        <v>62965426</v>
      </c>
      <c r="U574" s="4">
        <v>112679717</v>
      </c>
      <c r="V574" s="4">
        <v>54827327</v>
      </c>
      <c r="X574" s="5">
        <v>-0.44119999999999998</v>
      </c>
      <c r="Y574" s="5">
        <v>1.0551743658778041</v>
      </c>
      <c r="AA574" s="4">
        <v>4301641</v>
      </c>
      <c r="AB574" s="4">
        <v>3400237</v>
      </c>
      <c r="AC574" s="4">
        <v>4030750</v>
      </c>
      <c r="AE574" s="5">
        <v>0.2651</v>
      </c>
      <c r="AF574" s="5">
        <v>-0.156425727221981</v>
      </c>
      <c r="AH574" s="5">
        <v>3.2790110410981968E-2</v>
      </c>
      <c r="AI574" s="5">
        <v>2.3211923308124119E-2</v>
      </c>
      <c r="AJ574" s="5">
        <v>3.6799980543504258E-2</v>
      </c>
      <c r="AL574" s="5">
        <f>IFERROR(Table2[[#This Row],[Resultat d''exploitation 2023 (Dhs)]]/Table2[[#This Row],[Charges personnel 2023]], "")</f>
        <v>2.4125200127114281</v>
      </c>
      <c r="AM574" s="5">
        <f>IFERROR(Table2[[#This Row],[Resultat d''exploitation 2022 (Dhs)]]/Table2[[#This Row],[Charges personnel 2022]], "")</f>
        <v>2.5334769311668568</v>
      </c>
      <c r="AN574" s="5">
        <f>IFERROR(Table2[[#This Row],[Resultat d''exploitation 2021 (Dhs)]]/Table2[[#This Row],[Charges personnel 2021]], "")</f>
        <v>3.0654657321838368</v>
      </c>
      <c r="AO574" s="5" t="str">
        <f>IFERROR(Table2[[#This Row],[Resultat d''exploitation 2020 (Dhs)]]/Table2[[#This Row],[Charges personnel 2020]], "")</f>
        <v/>
      </c>
      <c r="AP574" s="5">
        <v>1.359164286232354E-2</v>
      </c>
      <c r="AQ574" s="5">
        <v>9.162081968290622E-3</v>
      </c>
      <c r="AR574" s="5">
        <v>1.200469480286376E-2</v>
      </c>
      <c r="AT574">
        <v>1529562000061</v>
      </c>
      <c r="AU574">
        <v>85791</v>
      </c>
      <c r="AV574" t="s">
        <v>92</v>
      </c>
      <c r="AW574" t="s">
        <v>2931</v>
      </c>
      <c r="AX574" t="s">
        <v>3646</v>
      </c>
      <c r="AY574" t="s">
        <v>82</v>
      </c>
      <c r="AZ574">
        <v>50000000</v>
      </c>
      <c r="BA574">
        <v>1929</v>
      </c>
      <c r="BB574">
        <v>96</v>
      </c>
      <c r="BC574" t="s">
        <v>2933</v>
      </c>
      <c r="BD574" t="s">
        <v>3647</v>
      </c>
      <c r="BE574" t="s">
        <v>10979</v>
      </c>
      <c r="BF574" t="s">
        <v>3648</v>
      </c>
      <c r="BG574" t="s">
        <v>194</v>
      </c>
      <c r="BH574" t="s">
        <v>176</v>
      </c>
      <c r="BI574" t="s">
        <v>195</v>
      </c>
      <c r="BJ574" s="5">
        <v>-2.912406901238174E-2</v>
      </c>
      <c r="BK574" t="s">
        <v>196</v>
      </c>
      <c r="BL574" s="5">
        <v>-8.3544504914767947E-2</v>
      </c>
      <c r="BM574" t="s">
        <v>197</v>
      </c>
      <c r="BN574" s="5">
        <v>7.164893421926366E-2</v>
      </c>
      <c r="BO574" t="s">
        <v>177</v>
      </c>
      <c r="BP574" s="5">
        <v>3.3056679511125793E-2</v>
      </c>
      <c r="BQ574" t="s">
        <v>329</v>
      </c>
      <c r="BR574" s="5">
        <v>-5.6052925163184719E-2</v>
      </c>
      <c r="BS574" t="s">
        <v>199</v>
      </c>
      <c r="BT574" s="5">
        <v>-0.1128700745452543</v>
      </c>
      <c r="BU574" t="s">
        <v>330</v>
      </c>
      <c r="BV574" s="5">
        <v>6.4046029506833468E-2</v>
      </c>
      <c r="BW574" t="s">
        <v>201</v>
      </c>
    </row>
    <row r="575" spans="1:75" x14ac:dyDescent="0.3">
      <c r="A575" t="s">
        <v>3649</v>
      </c>
      <c r="C575" t="s">
        <v>3650</v>
      </c>
      <c r="E575" t="s">
        <v>411</v>
      </c>
      <c r="F575" s="4">
        <v>316168129</v>
      </c>
      <c r="G575" s="4">
        <v>266966249</v>
      </c>
      <c r="J575" s="5">
        <v>0.18429999999999999</v>
      </c>
      <c r="M575" s="4">
        <v>53749959</v>
      </c>
      <c r="N575" s="4">
        <v>61661074</v>
      </c>
      <c r="Q575" s="5">
        <v>-0.1283</v>
      </c>
      <c r="T575" s="4">
        <v>13120506</v>
      </c>
      <c r="U575" s="4">
        <v>12835556</v>
      </c>
      <c r="X575" s="5">
        <v>2.2200000000000001E-2</v>
      </c>
      <c r="AA575" s="4">
        <v>49049524</v>
      </c>
      <c r="AB575" s="4">
        <v>41911923</v>
      </c>
      <c r="AE575" s="5">
        <v>0.17030000000000001</v>
      </c>
      <c r="AH575" s="5">
        <v>0.1700043554990959</v>
      </c>
      <c r="AI575" s="5">
        <v>0.23096954851397711</v>
      </c>
      <c r="AL575" s="5">
        <f>IFERROR(Table2[[#This Row],[Resultat d''exploitation 2023 (Dhs)]]/Table2[[#This Row],[Charges personnel 2023]], "")</f>
        <v>1.0958303897097961</v>
      </c>
      <c r="AM575" s="5">
        <f>IFERROR(Table2[[#This Row],[Resultat d''exploitation 2022 (Dhs)]]/Table2[[#This Row],[Charges personnel 2022]], "")</f>
        <v>1.4712060336625452</v>
      </c>
      <c r="AN575" s="5" t="str">
        <f>IFERROR(Table2[[#This Row],[Resultat d''exploitation 2021 (Dhs)]]/Table2[[#This Row],[Charges personnel 2021]], "")</f>
        <v/>
      </c>
      <c r="AO575" s="5" t="str">
        <f>IFERROR(Table2[[#This Row],[Resultat d''exploitation 2020 (Dhs)]]/Table2[[#This Row],[Charges personnel 2020]], "")</f>
        <v/>
      </c>
      <c r="AP575" s="5">
        <v>0.15513747117755819</v>
      </c>
      <c r="AQ575" s="5">
        <v>0.15699333963373019</v>
      </c>
      <c r="AT575">
        <v>1699874000019</v>
      </c>
      <c r="AU575">
        <v>1637</v>
      </c>
      <c r="AV575" t="s">
        <v>2923</v>
      </c>
      <c r="AW575" t="s">
        <v>3651</v>
      </c>
      <c r="AX575" t="s">
        <v>3652</v>
      </c>
      <c r="AY575" t="s">
        <v>82</v>
      </c>
      <c r="AZ575">
        <v>188165200</v>
      </c>
      <c r="BA575">
        <v>2014</v>
      </c>
      <c r="BB575">
        <v>11</v>
      </c>
      <c r="BC575" t="s">
        <v>3653</v>
      </c>
      <c r="BD575" t="s">
        <v>3654</v>
      </c>
      <c r="BE575" t="s">
        <v>1450</v>
      </c>
      <c r="BH575" t="s">
        <v>127</v>
      </c>
      <c r="BI575" t="s">
        <v>89</v>
      </c>
      <c r="BJ575" s="5">
        <v>0.1843000011585734</v>
      </c>
      <c r="BK575" t="s">
        <v>209</v>
      </c>
      <c r="BL575" s="5">
        <v>-0.128299987119913</v>
      </c>
      <c r="BM575" t="s">
        <v>210</v>
      </c>
      <c r="BN575" s="5">
        <v>2.2200051170358389E-2</v>
      </c>
      <c r="BO575" t="s">
        <v>211</v>
      </c>
      <c r="BP575" s="5">
        <v>0.1703000122423397</v>
      </c>
      <c r="BQ575" t="s">
        <v>405</v>
      </c>
      <c r="BR575" s="5">
        <v>-0.26395338003265811</v>
      </c>
      <c r="BS575" t="s">
        <v>213</v>
      </c>
      <c r="BT575" s="5">
        <v>-0.25514824937079478</v>
      </c>
      <c r="BU575" t="s">
        <v>406</v>
      </c>
      <c r="BV575" s="5">
        <v>-1.182131968465572E-2</v>
      </c>
      <c r="BW575" t="s">
        <v>407</v>
      </c>
    </row>
    <row r="576" spans="1:75" x14ac:dyDescent="0.3">
      <c r="A576" t="s">
        <v>3655</v>
      </c>
      <c r="C576" t="s">
        <v>3656</v>
      </c>
      <c r="E576" t="s">
        <v>411</v>
      </c>
      <c r="F576" s="4">
        <v>315770242</v>
      </c>
      <c r="G576" s="4">
        <v>333372299</v>
      </c>
      <c r="J576" s="5">
        <v>-5.28E-2</v>
      </c>
      <c r="M576" s="4">
        <v>18975997</v>
      </c>
      <c r="N576" s="4">
        <v>15471664</v>
      </c>
      <c r="Q576" s="5">
        <v>0.22650000000000001</v>
      </c>
      <c r="T576" s="4">
        <v>243011828</v>
      </c>
      <c r="U576" s="4">
        <v>233552934</v>
      </c>
      <c r="X576" s="5">
        <v>4.0500000000000001E-2</v>
      </c>
      <c r="AA576" s="4">
        <v>26721768</v>
      </c>
      <c r="AB576" s="4">
        <v>24857458</v>
      </c>
      <c r="AE576" s="5">
        <v>7.4999999999999997E-2</v>
      </c>
      <c r="AH576" s="5">
        <v>6.0094316930599183E-2</v>
      </c>
      <c r="AI576" s="5">
        <v>4.6409566860862672E-2</v>
      </c>
      <c r="AL576" s="5">
        <f>IFERROR(Table2[[#This Row],[Resultat d''exploitation 2023 (Dhs)]]/Table2[[#This Row],[Charges personnel 2023]], "")</f>
        <v>0.71013254063129361</v>
      </c>
      <c r="AM576" s="5">
        <f>IFERROR(Table2[[#This Row],[Resultat d''exploitation 2022 (Dhs)]]/Table2[[#This Row],[Charges personnel 2022]], "")</f>
        <v>0.62241537328555474</v>
      </c>
      <c r="AN576" s="5" t="str">
        <f>IFERROR(Table2[[#This Row],[Resultat d''exploitation 2021 (Dhs)]]/Table2[[#This Row],[Charges personnel 2021]], "")</f>
        <v/>
      </c>
      <c r="AO576" s="5" t="str">
        <f>IFERROR(Table2[[#This Row],[Resultat d''exploitation 2020 (Dhs)]]/Table2[[#This Row],[Charges personnel 2020]], "")</f>
        <v/>
      </c>
      <c r="AP576" s="5">
        <v>8.4624085635023202E-2</v>
      </c>
      <c r="AQ576" s="5">
        <v>7.4563657732102093E-2</v>
      </c>
      <c r="AT576">
        <v>83802000065</v>
      </c>
      <c r="AU576">
        <v>34439</v>
      </c>
      <c r="AV576" t="s">
        <v>92</v>
      </c>
      <c r="AW576" t="s">
        <v>3657</v>
      </c>
      <c r="AX576" t="s">
        <v>3658</v>
      </c>
      <c r="AY576" t="s">
        <v>122</v>
      </c>
      <c r="AZ576">
        <v>20000000</v>
      </c>
      <c r="BA576">
        <v>1976</v>
      </c>
      <c r="BB576">
        <v>49</v>
      </c>
      <c r="BC576" t="s">
        <v>3659</v>
      </c>
      <c r="BD576" t="s">
        <v>3660</v>
      </c>
      <c r="BE576" t="s">
        <v>10979</v>
      </c>
      <c r="BF576" t="s">
        <v>3661</v>
      </c>
      <c r="BH576" t="s">
        <v>223</v>
      </c>
      <c r="BI576" t="s">
        <v>1689</v>
      </c>
      <c r="BJ576" s="5">
        <v>-5.2799998838535811E-2</v>
      </c>
      <c r="BK576" t="s">
        <v>209</v>
      </c>
      <c r="BL576" s="5">
        <v>0.2265000713562548</v>
      </c>
      <c r="BM576" t="s">
        <v>210</v>
      </c>
      <c r="BN576" s="5">
        <v>4.0500000740731457E-2</v>
      </c>
      <c r="BO576" t="s">
        <v>211</v>
      </c>
      <c r="BP576" s="5">
        <v>7.5000026149093735E-2</v>
      </c>
      <c r="BQ576" t="s">
        <v>405</v>
      </c>
      <c r="BR576" s="5">
        <v>0.29486916158394272</v>
      </c>
      <c r="BS576" t="s">
        <v>213</v>
      </c>
      <c r="BT576" s="5">
        <v>0.1409302711832208</v>
      </c>
      <c r="BU576" t="s">
        <v>406</v>
      </c>
      <c r="BV576" s="5">
        <v>0.13492401270156251</v>
      </c>
      <c r="BW576" t="s">
        <v>407</v>
      </c>
    </row>
    <row r="577" spans="1:75" x14ac:dyDescent="0.3">
      <c r="A577" t="s">
        <v>3662</v>
      </c>
      <c r="C577" t="s">
        <v>3663</v>
      </c>
      <c r="E577" t="s">
        <v>411</v>
      </c>
      <c r="F577" s="4">
        <v>314242638</v>
      </c>
      <c r="G577" s="4">
        <v>287399522</v>
      </c>
      <c r="J577" s="5">
        <v>9.3399999999999997E-2</v>
      </c>
      <c r="M577" s="4">
        <v>53105203</v>
      </c>
      <c r="N577" s="4">
        <v>41106279</v>
      </c>
      <c r="Q577" s="5">
        <v>0.29189999999999999</v>
      </c>
      <c r="T577" s="4">
        <v>13362519</v>
      </c>
      <c r="U577" s="4">
        <v>14761952</v>
      </c>
      <c r="X577" s="5">
        <v>-9.4800000000000009E-2</v>
      </c>
      <c r="AA577" s="4">
        <v>40009227</v>
      </c>
      <c r="AB577" s="4">
        <v>37662832</v>
      </c>
      <c r="AE577" s="5">
        <v>6.2300000000000001E-2</v>
      </c>
      <c r="AH577" s="5">
        <v>0.16899426296185821</v>
      </c>
      <c r="AI577" s="5">
        <v>0.14302834853009949</v>
      </c>
      <c r="AL577" s="5">
        <f>IFERROR(Table2[[#This Row],[Resultat d''exploitation 2023 (Dhs)]]/Table2[[#This Row],[Charges personnel 2023]], "")</f>
        <v>1.3273238945606223</v>
      </c>
      <c r="AM577" s="5">
        <f>IFERROR(Table2[[#This Row],[Resultat d''exploitation 2022 (Dhs)]]/Table2[[#This Row],[Charges personnel 2022]], "")</f>
        <v>1.0914282547844516</v>
      </c>
      <c r="AN577" s="5" t="str">
        <f>IFERROR(Table2[[#This Row],[Resultat d''exploitation 2021 (Dhs)]]/Table2[[#This Row],[Charges personnel 2021]], "")</f>
        <v/>
      </c>
      <c r="AO577" s="5" t="str">
        <f>IFERROR(Table2[[#This Row],[Resultat d''exploitation 2020 (Dhs)]]/Table2[[#This Row],[Charges personnel 2020]], "")</f>
        <v/>
      </c>
      <c r="AP577" s="5">
        <v>0.12731953644050051</v>
      </c>
      <c r="AQ577" s="5">
        <v>0.13104695421170531</v>
      </c>
      <c r="AT577">
        <v>1996678000063</v>
      </c>
      <c r="AU577">
        <v>411395</v>
      </c>
      <c r="AV577" t="s">
        <v>92</v>
      </c>
      <c r="AW577" t="s">
        <v>3664</v>
      </c>
      <c r="AX577" t="s">
        <v>3665</v>
      </c>
      <c r="AY577" t="s">
        <v>122</v>
      </c>
      <c r="AZ577">
        <v>1000000</v>
      </c>
      <c r="BA577">
        <v>2018</v>
      </c>
      <c r="BB577">
        <v>7</v>
      </c>
      <c r="BC577" t="s">
        <v>3666</v>
      </c>
      <c r="BD577" t="s">
        <v>3667</v>
      </c>
      <c r="BE577" t="s">
        <v>3668</v>
      </c>
      <c r="BG577" t="s">
        <v>3669</v>
      </c>
      <c r="BH577" t="s">
        <v>223</v>
      </c>
      <c r="BI577" t="s">
        <v>611</v>
      </c>
      <c r="BJ577" s="5">
        <v>9.3400002244958591E-2</v>
      </c>
      <c r="BK577" t="s">
        <v>209</v>
      </c>
      <c r="BL577" s="5">
        <v>0.29190002821710032</v>
      </c>
      <c r="BM577" t="s">
        <v>210</v>
      </c>
      <c r="BN577" s="5">
        <v>-9.4799996640010709E-2</v>
      </c>
      <c r="BO577" t="s">
        <v>211</v>
      </c>
      <c r="BP577" s="5">
        <v>6.2300015038699197E-2</v>
      </c>
      <c r="BQ577" t="s">
        <v>405</v>
      </c>
      <c r="BR577" s="5">
        <v>0.1815438316851872</v>
      </c>
      <c r="BS577" t="s">
        <v>213</v>
      </c>
      <c r="BT577" s="5">
        <v>0.21613481119082659</v>
      </c>
      <c r="BU577" t="s">
        <v>406</v>
      </c>
      <c r="BV577" s="5">
        <v>-2.844337583903889E-2</v>
      </c>
      <c r="BW577" t="s">
        <v>407</v>
      </c>
    </row>
    <row r="578" spans="1:75" x14ac:dyDescent="0.3">
      <c r="A578" t="s">
        <v>3670</v>
      </c>
      <c r="B578" t="s">
        <v>3670</v>
      </c>
      <c r="C578" t="s">
        <v>3671</v>
      </c>
      <c r="E578" t="s">
        <v>411</v>
      </c>
      <c r="F578" s="4">
        <v>313895096</v>
      </c>
      <c r="G578" s="4">
        <v>356780059</v>
      </c>
      <c r="H578" s="4">
        <v>304400747</v>
      </c>
      <c r="I578" s="4">
        <v>238726960.23841259</v>
      </c>
      <c r="J578" s="5">
        <v>-0.1202</v>
      </c>
      <c r="K578" s="5">
        <v>0.17207353305213799</v>
      </c>
      <c r="L578" s="5">
        <v>0.27510000000000001</v>
      </c>
      <c r="M578" s="4">
        <v>30663036</v>
      </c>
      <c r="N578" s="4">
        <v>40340792</v>
      </c>
      <c r="O578" s="4">
        <v>21289832</v>
      </c>
      <c r="P578" s="4">
        <v>17826201.121996149</v>
      </c>
      <c r="Q578" s="5">
        <v>-0.2399</v>
      </c>
      <c r="R578" s="5">
        <v>0.89483843742872182</v>
      </c>
      <c r="S578" s="5">
        <v>0.1943</v>
      </c>
      <c r="T578" s="4">
        <v>300390383</v>
      </c>
      <c r="U578" s="4">
        <v>309202658</v>
      </c>
      <c r="V578" s="4">
        <v>341130981</v>
      </c>
      <c r="X578" s="5">
        <v>-2.8500000000000001E-2</v>
      </c>
      <c r="Y578" s="5">
        <v>-9.3595494922227504E-2</v>
      </c>
      <c r="AA578" s="4">
        <v>28086682</v>
      </c>
      <c r="AB578" s="4">
        <v>28154252</v>
      </c>
      <c r="AC578" s="4">
        <v>27905464</v>
      </c>
      <c r="AD578" s="4">
        <v>25106130.454340979</v>
      </c>
      <c r="AE578" s="5">
        <v>-2.3999999999999998E-3</v>
      </c>
      <c r="AF578" s="5">
        <v>8.9153866067233287E-3</v>
      </c>
      <c r="AG578" s="5">
        <v>0.1115</v>
      </c>
      <c r="AH578" s="5">
        <v>9.7685616598482947E-2</v>
      </c>
      <c r="AI578" s="5">
        <v>0.11306907710332539</v>
      </c>
      <c r="AJ578" s="5">
        <v>6.994014374084305E-2</v>
      </c>
      <c r="AK578" s="5">
        <v>7.4671922702795795E-2</v>
      </c>
      <c r="AL578" s="5">
        <f>IFERROR(Table2[[#This Row],[Resultat d''exploitation 2023 (Dhs)]]/Table2[[#This Row],[Charges personnel 2023]], "")</f>
        <v>1.0917286705492659</v>
      </c>
      <c r="AM578" s="5">
        <f>IFERROR(Table2[[#This Row],[Resultat d''exploitation 2022 (Dhs)]]/Table2[[#This Row],[Charges personnel 2022]], "")</f>
        <v>1.4328490062531229</v>
      </c>
      <c r="AN578" s="5">
        <f>IFERROR(Table2[[#This Row],[Resultat d''exploitation 2021 (Dhs)]]/Table2[[#This Row],[Charges personnel 2021]], "")</f>
        <v>0.76292700239637656</v>
      </c>
      <c r="AO578" s="5">
        <f>IFERROR(Table2[[#This Row],[Resultat d''exploitation 2020 (Dhs)]]/Table2[[#This Row],[Charges personnel 2020]], "")</f>
        <v>0.71003379650303333</v>
      </c>
      <c r="AP578" s="5">
        <v>8.94779254531584E-2</v>
      </c>
      <c r="AQ578" s="5">
        <v>7.8912067224026106E-2</v>
      </c>
      <c r="AR578" s="5">
        <v>9.167344126129888E-2</v>
      </c>
      <c r="AS578" s="5">
        <v>0.1051667161064168</v>
      </c>
      <c r="AT578">
        <v>1529756000061</v>
      </c>
      <c r="AU578">
        <v>13967</v>
      </c>
      <c r="AV578" t="s">
        <v>653</v>
      </c>
      <c r="AW578" t="s">
        <v>3672</v>
      </c>
      <c r="AX578" t="s">
        <v>3673</v>
      </c>
      <c r="AY578" t="s">
        <v>82</v>
      </c>
      <c r="AZ578">
        <v>170000000</v>
      </c>
      <c r="BA578">
        <v>1929</v>
      </c>
      <c r="BB578">
        <v>96</v>
      </c>
      <c r="BC578" t="s">
        <v>3674</v>
      </c>
      <c r="BD578" t="s">
        <v>3675</v>
      </c>
      <c r="BE578" t="s">
        <v>3676</v>
      </c>
      <c r="BF578" t="s">
        <v>3677</v>
      </c>
      <c r="BH578" t="s">
        <v>223</v>
      </c>
      <c r="BI578" t="s">
        <v>89</v>
      </c>
      <c r="BJ578" s="5">
        <v>9.553860890147714E-2</v>
      </c>
      <c r="BL578" s="5">
        <v>0.19817094396690299</v>
      </c>
      <c r="BN578" s="5">
        <v>-6.1612031785136738E-2</v>
      </c>
      <c r="BO578" t="s">
        <v>177</v>
      </c>
      <c r="BP578" s="5">
        <v>3.8102456367644422E-2</v>
      </c>
      <c r="BR578" s="5">
        <v>9.3682079510039262E-2</v>
      </c>
      <c r="BT578" s="5">
        <v>0.15419334249467401</v>
      </c>
      <c r="BV578" s="5">
        <v>-5.2427319372546188E-2</v>
      </c>
    </row>
    <row r="579" spans="1:75" x14ac:dyDescent="0.3">
      <c r="A579" t="s">
        <v>3678</v>
      </c>
      <c r="C579" t="s">
        <v>3679</v>
      </c>
      <c r="E579" t="s">
        <v>411</v>
      </c>
      <c r="F579" s="4">
        <v>313757709</v>
      </c>
      <c r="G579" s="4">
        <v>309059997</v>
      </c>
      <c r="J579" s="5">
        <v>1.52E-2</v>
      </c>
      <c r="M579" s="4">
        <v>19753819</v>
      </c>
      <c r="N579" s="4">
        <v>8537392</v>
      </c>
      <c r="Q579" s="5">
        <v>1.3138000000000001</v>
      </c>
      <c r="T579" s="4">
        <v>4931852</v>
      </c>
      <c r="U579" s="4">
        <v>4727165</v>
      </c>
      <c r="X579" s="5">
        <v>4.3299999999999998E-2</v>
      </c>
      <c r="AH579" s="5">
        <v>6.2958832351749483E-2</v>
      </c>
      <c r="AI579" s="5">
        <v>2.7623736759435739E-2</v>
      </c>
      <c r="AL579" s="5" t="str">
        <f>IFERROR(Table2[[#This Row],[Resultat d''exploitation 2023 (Dhs)]]/Table2[[#This Row],[Charges personnel 2023]], "")</f>
        <v/>
      </c>
      <c r="AM579" s="5" t="str">
        <f>IFERROR(Table2[[#This Row],[Resultat d''exploitation 2022 (Dhs)]]/Table2[[#This Row],[Charges personnel 2022]], "")</f>
        <v/>
      </c>
      <c r="AN579" s="5" t="str">
        <f>IFERROR(Table2[[#This Row],[Resultat d''exploitation 2021 (Dhs)]]/Table2[[#This Row],[Charges personnel 2021]], "")</f>
        <v/>
      </c>
      <c r="AO579" s="5" t="str">
        <f>IFERROR(Table2[[#This Row],[Resultat d''exploitation 2020 (Dhs)]]/Table2[[#This Row],[Charges personnel 2020]], "")</f>
        <v/>
      </c>
      <c r="AP579" s="5">
        <v>0</v>
      </c>
      <c r="AT579">
        <v>1517292000096</v>
      </c>
      <c r="AU579">
        <v>1967</v>
      </c>
      <c r="AV579" t="s">
        <v>3680</v>
      </c>
      <c r="AW579" t="s">
        <v>3681</v>
      </c>
      <c r="AX579" t="s">
        <v>3682</v>
      </c>
      <c r="AY579" t="s">
        <v>82</v>
      </c>
      <c r="AZ579">
        <v>56000000</v>
      </c>
      <c r="BA579">
        <v>1973</v>
      </c>
      <c r="BB579">
        <v>52</v>
      </c>
      <c r="BC579" t="s">
        <v>3683</v>
      </c>
      <c r="BD579" t="s">
        <v>3684</v>
      </c>
      <c r="BE579" t="s">
        <v>3685</v>
      </c>
      <c r="BG579" t="s">
        <v>3686</v>
      </c>
      <c r="BH579" t="s">
        <v>223</v>
      </c>
      <c r="BI579" t="s">
        <v>390</v>
      </c>
      <c r="BJ579" s="5">
        <v>1.5200000147544079E-2</v>
      </c>
      <c r="BK579" t="s">
        <v>209</v>
      </c>
      <c r="BL579" s="5">
        <v>1.31380016286004</v>
      </c>
      <c r="BM579" t="s">
        <v>210</v>
      </c>
      <c r="BN579" s="5">
        <v>4.3300159820949702E-2</v>
      </c>
      <c r="BO579" t="s">
        <v>211</v>
      </c>
      <c r="BQ579" t="s">
        <v>236</v>
      </c>
      <c r="BR579" s="5">
        <v>1.279156976481248</v>
      </c>
      <c r="BS579" t="s">
        <v>213</v>
      </c>
      <c r="BU579" t="s">
        <v>238</v>
      </c>
      <c r="BV579" s="5"/>
      <c r="BW579" t="s">
        <v>215</v>
      </c>
    </row>
    <row r="580" spans="1:75" x14ac:dyDescent="0.3">
      <c r="A580" t="s">
        <v>3687</v>
      </c>
      <c r="B580" t="s">
        <v>3687</v>
      </c>
      <c r="C580" t="s">
        <v>3688</v>
      </c>
      <c r="E580" t="s">
        <v>411</v>
      </c>
      <c r="F580" s="4">
        <v>313532069</v>
      </c>
      <c r="G580" s="4">
        <v>217232778</v>
      </c>
      <c r="H580" s="4">
        <v>211206363</v>
      </c>
      <c r="J580" s="5">
        <v>0.44330000000000003</v>
      </c>
      <c r="K580" s="5">
        <v>2.8533302285026301E-2</v>
      </c>
      <c r="M580" s="4">
        <v>57768981</v>
      </c>
      <c r="N580" s="4">
        <v>32229960</v>
      </c>
      <c r="O580" s="4">
        <v>26318717</v>
      </c>
      <c r="Q580" s="5">
        <v>0.79239999999999999</v>
      </c>
      <c r="R580" s="5">
        <v>0.2246022478983303</v>
      </c>
      <c r="T580" s="4">
        <v>57696683</v>
      </c>
      <c r="U580" s="4">
        <v>41508405</v>
      </c>
      <c r="V580" s="4">
        <v>45842431</v>
      </c>
      <c r="X580" s="5">
        <v>0.39</v>
      </c>
      <c r="Y580" s="5">
        <v>-9.4541801240863504E-2</v>
      </c>
      <c r="AA580" s="4">
        <v>37070081</v>
      </c>
      <c r="AB580" s="4">
        <v>28533005</v>
      </c>
      <c r="AC580" s="4">
        <v>32007667</v>
      </c>
      <c r="AE580" s="5">
        <v>0.29920000000000002</v>
      </c>
      <c r="AF580" s="5">
        <v>-0.10855717787866261</v>
      </c>
      <c r="AH580" s="5">
        <v>0.18425222397266161</v>
      </c>
      <c r="AI580" s="5">
        <v>0.1483660076381291</v>
      </c>
      <c r="AJ580" s="5">
        <v>0.1246113830386824</v>
      </c>
      <c r="AL580" s="5">
        <f>IFERROR(Table2[[#This Row],[Resultat d''exploitation 2023 (Dhs)]]/Table2[[#This Row],[Charges personnel 2023]], "")</f>
        <v>1.5583721276465514</v>
      </c>
      <c r="AM580" s="5">
        <f>IFERROR(Table2[[#This Row],[Resultat d''exploitation 2022 (Dhs)]]/Table2[[#This Row],[Charges personnel 2022]], "")</f>
        <v>1.1295676708429414</v>
      </c>
      <c r="AN580" s="5">
        <f>IFERROR(Table2[[#This Row],[Resultat d''exploitation 2021 (Dhs)]]/Table2[[#This Row],[Charges personnel 2021]], "")</f>
        <v>0.82226289719897427</v>
      </c>
      <c r="AO580" s="5" t="str">
        <f>IFERROR(Table2[[#This Row],[Resultat d''exploitation 2020 (Dhs)]]/Table2[[#This Row],[Charges personnel 2020]], "")</f>
        <v/>
      </c>
      <c r="AP580" s="5">
        <v>0.1182337778659573</v>
      </c>
      <c r="AQ580" s="5">
        <v>0.1313476044577398</v>
      </c>
      <c r="AR580" s="5">
        <v>0.15154688781795839</v>
      </c>
      <c r="AT580">
        <v>1536003000075</v>
      </c>
      <c r="AU580">
        <v>45357</v>
      </c>
      <c r="AV580" t="s">
        <v>92</v>
      </c>
      <c r="AW580" t="s">
        <v>3689</v>
      </c>
      <c r="AX580" t="s">
        <v>3690</v>
      </c>
      <c r="AY580" t="s">
        <v>82</v>
      </c>
      <c r="AZ580">
        <v>11111200</v>
      </c>
      <c r="BA580">
        <v>1999</v>
      </c>
      <c r="BB580">
        <v>26</v>
      </c>
      <c r="BC580" t="s">
        <v>3691</v>
      </c>
      <c r="BD580" t="s">
        <v>3692</v>
      </c>
      <c r="BE580" t="s">
        <v>10979</v>
      </c>
      <c r="BF580" t="s">
        <v>3693</v>
      </c>
      <c r="BG580" t="s">
        <v>3694</v>
      </c>
      <c r="BH580" t="s">
        <v>86</v>
      </c>
      <c r="BI580" t="s">
        <v>611</v>
      </c>
      <c r="BJ580" s="5">
        <v>0.2183932524497125</v>
      </c>
      <c r="BK580" t="s">
        <v>196</v>
      </c>
      <c r="BL580" s="5">
        <v>0.48154550911473032</v>
      </c>
      <c r="BM580" t="s">
        <v>197</v>
      </c>
      <c r="BN580" s="5">
        <v>0.1218675935090969</v>
      </c>
      <c r="BO580" t="s">
        <v>177</v>
      </c>
      <c r="BP580" s="5">
        <v>7.6179605244066417E-2</v>
      </c>
      <c r="BQ580" t="s">
        <v>329</v>
      </c>
      <c r="BR580" s="5">
        <v>0.21598302201355901</v>
      </c>
      <c r="BS580" t="s">
        <v>199</v>
      </c>
      <c r="BT580" s="5">
        <v>0.37667123767759109</v>
      </c>
      <c r="BU580" t="s">
        <v>330</v>
      </c>
      <c r="BV580" s="5">
        <v>-0.1167222872580016</v>
      </c>
      <c r="BW580" t="s">
        <v>201</v>
      </c>
    </row>
    <row r="581" spans="1:75" x14ac:dyDescent="0.3">
      <c r="A581" t="s">
        <v>3695</v>
      </c>
      <c r="C581" t="s">
        <v>3696</v>
      </c>
      <c r="F581" s="4">
        <v>312981906</v>
      </c>
      <c r="G581" s="4">
        <v>359707971</v>
      </c>
      <c r="J581" s="5">
        <v>-0.12989999999999999</v>
      </c>
      <c r="M581" s="4">
        <v>-694205</v>
      </c>
      <c r="N581" s="4">
        <v>6410018</v>
      </c>
      <c r="Q581" s="5">
        <v>-1.1083000000000001</v>
      </c>
      <c r="T581" s="4">
        <v>48872431</v>
      </c>
      <c r="U581" s="4">
        <v>57517277</v>
      </c>
      <c r="X581" s="5">
        <v>-0.15029999999999999</v>
      </c>
      <c r="AA581" s="4">
        <v>32341551</v>
      </c>
      <c r="AB581" s="4">
        <v>29024096</v>
      </c>
      <c r="AE581" s="5">
        <v>0.1143</v>
      </c>
      <c r="AH581" s="5">
        <v>-2.2180355691232829E-3</v>
      </c>
      <c r="AI581" s="5">
        <v>1.7820061040571159E-2</v>
      </c>
      <c r="AL581" s="5">
        <f>IFERROR(Table2[[#This Row],[Resultat d''exploitation 2023 (Dhs)]]/Table2[[#This Row],[Charges personnel 2023]], "")</f>
        <v>-2.1464802352861804E-2</v>
      </c>
      <c r="AM581" s="5">
        <f>IFERROR(Table2[[#This Row],[Resultat d''exploitation 2022 (Dhs)]]/Table2[[#This Row],[Charges personnel 2022]], "")</f>
        <v>0.2208515986165426</v>
      </c>
      <c r="AN581" s="5" t="str">
        <f>IFERROR(Table2[[#This Row],[Resultat d''exploitation 2021 (Dhs)]]/Table2[[#This Row],[Charges personnel 2021]], "")</f>
        <v/>
      </c>
      <c r="AO581" s="5" t="str">
        <f>IFERROR(Table2[[#This Row],[Resultat d''exploitation 2020 (Dhs)]]/Table2[[#This Row],[Charges personnel 2020]], "")</f>
        <v/>
      </c>
      <c r="AP581" s="5">
        <v>0.1033336125188016</v>
      </c>
      <c r="AQ581" s="5">
        <v>8.0687942275263061E-2</v>
      </c>
      <c r="BE581" t="s">
        <v>10979</v>
      </c>
      <c r="BH581"/>
      <c r="BI581" t="s">
        <v>98</v>
      </c>
      <c r="BJ581" s="5">
        <v>-0.1298999987965237</v>
      </c>
      <c r="BK581" t="s">
        <v>209</v>
      </c>
      <c r="BM581" t="s">
        <v>234</v>
      </c>
      <c r="BN581" s="5">
        <v>-0.15029998725426449</v>
      </c>
      <c r="BO581" t="s">
        <v>211</v>
      </c>
      <c r="BP581" s="5">
        <v>0.11430002850045699</v>
      </c>
      <c r="BQ581" t="s">
        <v>405</v>
      </c>
      <c r="BS581" t="s">
        <v>237</v>
      </c>
      <c r="BU581" t="s">
        <v>490</v>
      </c>
      <c r="BV581" s="5">
        <v>0.28065742668568688</v>
      </c>
      <c r="BW581" t="s">
        <v>407</v>
      </c>
    </row>
    <row r="582" spans="1:75" x14ac:dyDescent="0.3">
      <c r="A582" t="s">
        <v>3697</v>
      </c>
      <c r="B582" t="s">
        <v>3697</v>
      </c>
      <c r="C582" t="s">
        <v>3698</v>
      </c>
      <c r="E582" t="s">
        <v>411</v>
      </c>
      <c r="F582" s="4">
        <v>312054993</v>
      </c>
      <c r="G582" s="4">
        <v>348509038</v>
      </c>
      <c r="H582" s="4">
        <v>318308865</v>
      </c>
      <c r="J582" s="5">
        <v>-0.1046</v>
      </c>
      <c r="K582" s="5">
        <v>9.4876946012797905E-2</v>
      </c>
      <c r="M582" s="4">
        <v>8175853</v>
      </c>
      <c r="N582" s="4">
        <v>6099107</v>
      </c>
      <c r="O582" s="4">
        <v>5546706</v>
      </c>
      <c r="Q582" s="5">
        <v>0.34050000000000002</v>
      </c>
      <c r="R582" s="5">
        <v>9.9590820209327802E-2</v>
      </c>
      <c r="T582" s="4">
        <v>37415898</v>
      </c>
      <c r="U582" s="4">
        <v>43165549</v>
      </c>
      <c r="V582" s="4">
        <v>50893958</v>
      </c>
      <c r="X582" s="5">
        <v>-0.13320000000000001</v>
      </c>
      <c r="Y582" s="5">
        <v>-0.15185317282652691</v>
      </c>
      <c r="AA582" s="4">
        <v>6313758</v>
      </c>
      <c r="AB582" s="4">
        <v>7405299</v>
      </c>
      <c r="AC582" s="4">
        <v>8251153</v>
      </c>
      <c r="AE582" s="5">
        <v>-0.1474</v>
      </c>
      <c r="AF582" s="5">
        <v>-0.1025134305472217</v>
      </c>
      <c r="AH582" s="5">
        <v>2.620003904247736E-2</v>
      </c>
      <c r="AI582" s="5">
        <v>1.7500570530397549E-2</v>
      </c>
      <c r="AJ582" s="5">
        <v>1.7425546724876791E-2</v>
      </c>
      <c r="AL582" s="5">
        <f>IFERROR(Table2[[#This Row],[Resultat d''exploitation 2023 (Dhs)]]/Table2[[#This Row],[Charges personnel 2023]], "")</f>
        <v>1.2949265714650451</v>
      </c>
      <c r="AM582" s="5">
        <f>IFERROR(Table2[[#This Row],[Resultat d''exploitation 2022 (Dhs)]]/Table2[[#This Row],[Charges personnel 2022]], "")</f>
        <v>0.82361387433512134</v>
      </c>
      <c r="AN582" s="5">
        <f>IFERROR(Table2[[#This Row],[Resultat d''exploitation 2021 (Dhs)]]/Table2[[#This Row],[Charges personnel 2021]], "")</f>
        <v>0.67223405019880256</v>
      </c>
      <c r="AO582" s="5" t="str">
        <f>IFERROR(Table2[[#This Row],[Resultat d''exploitation 2020 (Dhs)]]/Table2[[#This Row],[Charges personnel 2020]], "")</f>
        <v/>
      </c>
      <c r="AP582" s="5">
        <v>2.0232837613977869E-2</v>
      </c>
      <c r="AQ582" s="5">
        <v>2.1248513503400158E-2</v>
      </c>
      <c r="AR582" s="5">
        <v>2.5921844809443179E-2</v>
      </c>
      <c r="AU582">
        <v>2165</v>
      </c>
      <c r="AV582" t="s">
        <v>913</v>
      </c>
      <c r="AW582" t="s">
        <v>3699</v>
      </c>
      <c r="AX582" t="s">
        <v>3700</v>
      </c>
      <c r="AY582" t="s">
        <v>122</v>
      </c>
      <c r="AZ582">
        <v>2000000</v>
      </c>
      <c r="BA582">
        <v>1999</v>
      </c>
      <c r="BB582">
        <v>26</v>
      </c>
      <c r="BC582" t="s">
        <v>3701</v>
      </c>
      <c r="BD582" t="s">
        <v>3702</v>
      </c>
      <c r="BE582" t="s">
        <v>3703</v>
      </c>
      <c r="BH582" t="s">
        <v>138</v>
      </c>
      <c r="BI582" t="s">
        <v>89</v>
      </c>
      <c r="BJ582" s="5">
        <v>-9.8723220526899524E-3</v>
      </c>
      <c r="BK582" t="s">
        <v>196</v>
      </c>
      <c r="BL582" s="5">
        <v>0.21408463728016169</v>
      </c>
      <c r="BM582" t="s">
        <v>197</v>
      </c>
      <c r="BN582" s="5">
        <v>-0.14257730827472179</v>
      </c>
      <c r="BO582" t="s">
        <v>177</v>
      </c>
      <c r="BP582" s="5">
        <v>-0.12524457251514631</v>
      </c>
      <c r="BQ582" t="s">
        <v>329</v>
      </c>
      <c r="BR582" s="5">
        <v>0.2261899796571181</v>
      </c>
      <c r="BS582" t="s">
        <v>199</v>
      </c>
      <c r="BT582" s="5">
        <v>0.38791323738449562</v>
      </c>
      <c r="BU582" t="s">
        <v>330</v>
      </c>
      <c r="BV582" s="5">
        <v>-0.1165225990870602</v>
      </c>
      <c r="BW582" t="s">
        <v>201</v>
      </c>
    </row>
    <row r="583" spans="1:75" x14ac:dyDescent="0.3">
      <c r="A583" t="s">
        <v>3704</v>
      </c>
      <c r="F583" s="4">
        <v>311952458</v>
      </c>
      <c r="M583" s="4">
        <v>88226162</v>
      </c>
      <c r="T583" s="4">
        <v>562317606</v>
      </c>
      <c r="AH583" s="5">
        <v>0.28281925574697669</v>
      </c>
      <c r="AL583" s="5" t="str">
        <f>IFERROR(Table2[[#This Row],[Resultat d''exploitation 2023 (Dhs)]]/Table2[[#This Row],[Charges personnel 2023]], "")</f>
        <v/>
      </c>
      <c r="AM583" s="5" t="str">
        <f>IFERROR(Table2[[#This Row],[Resultat d''exploitation 2022 (Dhs)]]/Table2[[#This Row],[Charges personnel 2022]], "")</f>
        <v/>
      </c>
      <c r="AN583" s="5" t="str">
        <f>IFERROR(Table2[[#This Row],[Resultat d''exploitation 2021 (Dhs)]]/Table2[[#This Row],[Charges personnel 2021]], "")</f>
        <v/>
      </c>
      <c r="AO583" s="5" t="str">
        <f>IFERROR(Table2[[#This Row],[Resultat d''exploitation 2020 (Dhs)]]/Table2[[#This Row],[Charges personnel 2020]], "")</f>
        <v/>
      </c>
      <c r="AP583" s="5">
        <v>0</v>
      </c>
      <c r="BE583" t="s">
        <v>10979</v>
      </c>
      <c r="BH583"/>
      <c r="BK583" t="s">
        <v>264</v>
      </c>
      <c r="BM583" t="s">
        <v>265</v>
      </c>
      <c r="BO583" t="s">
        <v>304</v>
      </c>
      <c r="BQ583" t="s">
        <v>236</v>
      </c>
      <c r="BS583" t="s">
        <v>266</v>
      </c>
      <c r="BU583" t="s">
        <v>238</v>
      </c>
      <c r="BV583" s="5"/>
      <c r="BW583" t="s">
        <v>267</v>
      </c>
    </row>
    <row r="584" spans="1:75" x14ac:dyDescent="0.3">
      <c r="A584" t="s">
        <v>3705</v>
      </c>
      <c r="B584" t="s">
        <v>3705</v>
      </c>
      <c r="C584" t="s">
        <v>3706</v>
      </c>
      <c r="E584" t="s">
        <v>411</v>
      </c>
      <c r="F584" s="4">
        <v>311907812</v>
      </c>
      <c r="H584" s="4">
        <v>375201450</v>
      </c>
      <c r="M584" s="4">
        <v>21061915</v>
      </c>
      <c r="O584" s="4">
        <v>25907956</v>
      </c>
      <c r="T584" s="4">
        <v>10595062</v>
      </c>
      <c r="V584" s="4">
        <v>18318771</v>
      </c>
      <c r="AA584" s="4">
        <v>15280506</v>
      </c>
      <c r="AC584" s="4">
        <v>15227941</v>
      </c>
      <c r="AH584" s="5">
        <v>6.7526090048683998E-2</v>
      </c>
      <c r="AJ584" s="5">
        <v>6.9050788583039854E-2</v>
      </c>
      <c r="AL584" s="5">
        <f>IFERROR(Table2[[#This Row],[Resultat d''exploitation 2023 (Dhs)]]/Table2[[#This Row],[Charges personnel 2023]], "")</f>
        <v>1.3783519341571542</v>
      </c>
      <c r="AM584" s="5" t="str">
        <f>IFERROR(Table2[[#This Row],[Resultat d''exploitation 2022 (Dhs)]]/Table2[[#This Row],[Charges personnel 2022]], "")</f>
        <v/>
      </c>
      <c r="AN584" s="5">
        <f>IFERROR(Table2[[#This Row],[Resultat d''exploitation 2021 (Dhs)]]/Table2[[#This Row],[Charges personnel 2021]], "")</f>
        <v>1.7013433398513955</v>
      </c>
      <c r="AO584" s="5" t="str">
        <f>IFERROR(Table2[[#This Row],[Resultat d''exploitation 2020 (Dhs)]]/Table2[[#This Row],[Charges personnel 2020]], "")</f>
        <v/>
      </c>
      <c r="AP584" s="5">
        <v>4.8990456192870221E-2</v>
      </c>
      <c r="AR584" s="5">
        <v>4.0586039846061357E-2</v>
      </c>
      <c r="AT584">
        <v>1534808000039</v>
      </c>
      <c r="AU584">
        <v>31347</v>
      </c>
      <c r="AV584" t="s">
        <v>92</v>
      </c>
      <c r="AW584" t="s">
        <v>517</v>
      </c>
      <c r="AX584" t="s">
        <v>3707</v>
      </c>
      <c r="AY584" t="s">
        <v>122</v>
      </c>
      <c r="AZ584">
        <v>10000000</v>
      </c>
      <c r="BA584">
        <v>1971</v>
      </c>
      <c r="BB584">
        <v>54</v>
      </c>
      <c r="BC584" t="s">
        <v>3708</v>
      </c>
      <c r="BD584" t="s">
        <v>3709</v>
      </c>
      <c r="BE584" t="s">
        <v>3710</v>
      </c>
      <c r="BF584" t="s">
        <v>3711</v>
      </c>
      <c r="BH584" t="s">
        <v>138</v>
      </c>
      <c r="BI584" t="s">
        <v>249</v>
      </c>
      <c r="BJ584" s="5">
        <v>-0.16869241310234809</v>
      </c>
      <c r="BK584" t="s">
        <v>1197</v>
      </c>
      <c r="BL584" s="5">
        <v>-0.18704837232238619</v>
      </c>
      <c r="BM584" t="s">
        <v>1198</v>
      </c>
      <c r="BN584" s="5">
        <v>-0.42162812123149529</v>
      </c>
      <c r="BO584" t="s">
        <v>1199</v>
      </c>
      <c r="BP584" s="5">
        <v>3.4518783596548812E-3</v>
      </c>
      <c r="BQ584" t="s">
        <v>198</v>
      </c>
      <c r="BR584" s="5">
        <v>-2.208082725257032E-2</v>
      </c>
      <c r="BS584" t="s">
        <v>1200</v>
      </c>
      <c r="BT584" s="5">
        <v>-0.1898449290796608</v>
      </c>
      <c r="BU584" t="s">
        <v>200</v>
      </c>
      <c r="BV584" s="5">
        <v>0.20707653120841399</v>
      </c>
      <c r="BW584" t="s">
        <v>1201</v>
      </c>
    </row>
    <row r="585" spans="1:75" x14ac:dyDescent="0.3">
      <c r="A585" t="s">
        <v>3712</v>
      </c>
      <c r="B585" t="s">
        <v>3712</v>
      </c>
      <c r="F585" s="4">
        <v>311457913</v>
      </c>
      <c r="G585" s="4">
        <v>252151807</v>
      </c>
      <c r="H585" s="4">
        <v>263956994</v>
      </c>
      <c r="I585" s="4">
        <v>189897117.9856115</v>
      </c>
      <c r="J585" s="5">
        <v>0.23519999999999999</v>
      </c>
      <c r="K585" s="5">
        <v>-4.4723903015807101E-2</v>
      </c>
      <c r="L585" s="5">
        <v>0.39</v>
      </c>
      <c r="M585" s="4">
        <v>-15945253</v>
      </c>
      <c r="N585" s="4">
        <v>-57439672</v>
      </c>
      <c r="O585" s="4">
        <v>3840689</v>
      </c>
      <c r="P585" s="4">
        <v>9885943.3719433732</v>
      </c>
      <c r="Q585" s="5">
        <v>-0.72239999999999993</v>
      </c>
      <c r="R585" s="5">
        <v>-15.955564483351811</v>
      </c>
      <c r="S585" s="5">
        <v>-0.61150000000000004</v>
      </c>
      <c r="T585" s="4">
        <v>30051023</v>
      </c>
      <c r="U585" s="4">
        <v>33419731</v>
      </c>
      <c r="V585" s="4">
        <v>6121065</v>
      </c>
      <c r="X585" s="5">
        <v>-0.1008</v>
      </c>
      <c r="Y585" s="5">
        <v>4.4597902489191013</v>
      </c>
      <c r="AA585" s="4">
        <v>6464578</v>
      </c>
      <c r="AB585" s="4">
        <v>11325469</v>
      </c>
      <c r="AC585" s="4">
        <v>15923539</v>
      </c>
      <c r="AD585" s="4">
        <v>8749678.0042859502</v>
      </c>
      <c r="AE585" s="5">
        <v>-0.42920000000000003</v>
      </c>
      <c r="AF585" s="5">
        <v>-0.28875930155978519</v>
      </c>
      <c r="AG585" s="5">
        <v>0.81989999999999996</v>
      </c>
      <c r="AH585" s="5">
        <v>-5.1195530228830631E-2</v>
      </c>
      <c r="AI585" s="5">
        <v>-0.2277979788580298</v>
      </c>
      <c r="AJ585" s="5">
        <v>1.455043468179517E-2</v>
      </c>
      <c r="AK585" s="5">
        <v>5.2059470290077972E-2</v>
      </c>
      <c r="AL585" s="5">
        <f>IFERROR(Table2[[#This Row],[Resultat d''exploitation 2023 (Dhs)]]/Table2[[#This Row],[Charges personnel 2023]], "")</f>
        <v>-2.4665574458224495</v>
      </c>
      <c r="AM585" s="5">
        <f>IFERROR(Table2[[#This Row],[Resultat d''exploitation 2022 (Dhs)]]/Table2[[#This Row],[Charges personnel 2022]], "")</f>
        <v>-5.0717256830600128</v>
      </c>
      <c r="AN585" s="5">
        <f>IFERROR(Table2[[#This Row],[Resultat d''exploitation 2021 (Dhs)]]/Table2[[#This Row],[Charges personnel 2021]], "")</f>
        <v>0.24119569148541664</v>
      </c>
      <c r="AO585" s="5">
        <f>IFERROR(Table2[[#This Row],[Resultat d''exploitation 2020 (Dhs)]]/Table2[[#This Row],[Charges personnel 2020]], "")</f>
        <v>1.1298636780805915</v>
      </c>
      <c r="AP585" s="5">
        <v>2.0755863730455289E-2</v>
      </c>
      <c r="AQ585" s="5">
        <v>4.4915279944831007E-2</v>
      </c>
      <c r="AR585" s="5">
        <v>6.0326262845681593E-2</v>
      </c>
      <c r="AS585" s="5">
        <v>4.6075886233033367E-2</v>
      </c>
      <c r="BE585" t="s">
        <v>10979</v>
      </c>
      <c r="BH585"/>
      <c r="BJ585" s="5">
        <v>0.1793073316462874</v>
      </c>
      <c r="BM585" t="s">
        <v>87</v>
      </c>
      <c r="BN585" s="5">
        <v>1.215726412799663</v>
      </c>
      <c r="BO585" t="s">
        <v>177</v>
      </c>
      <c r="BP585" s="5">
        <v>-9.5970290719279538E-2</v>
      </c>
      <c r="BS585" t="s">
        <v>87</v>
      </c>
      <c r="BU585" t="s">
        <v>87</v>
      </c>
      <c r="BV585" s="5">
        <v>-0.23342314168545469</v>
      </c>
    </row>
    <row r="586" spans="1:75" x14ac:dyDescent="0.3">
      <c r="A586" t="s">
        <v>3713</v>
      </c>
      <c r="C586" t="s">
        <v>3714</v>
      </c>
      <c r="E586" t="s">
        <v>411</v>
      </c>
      <c r="F586" s="4">
        <v>311103926</v>
      </c>
      <c r="M586" s="4">
        <v>8913604</v>
      </c>
      <c r="T586" s="4">
        <v>64088143</v>
      </c>
      <c r="AA586" s="4">
        <v>12949780</v>
      </c>
      <c r="AH586" s="5">
        <v>2.865153170712478E-2</v>
      </c>
      <c r="AL586" s="5">
        <f>IFERROR(Table2[[#This Row],[Resultat d''exploitation 2023 (Dhs)]]/Table2[[#This Row],[Charges personnel 2023]], "")</f>
        <v>0.68832088267136582</v>
      </c>
      <c r="AM586" s="5" t="str">
        <f>IFERROR(Table2[[#This Row],[Resultat d''exploitation 2022 (Dhs)]]/Table2[[#This Row],[Charges personnel 2022]], "")</f>
        <v/>
      </c>
      <c r="AN586" s="5" t="str">
        <f>IFERROR(Table2[[#This Row],[Resultat d''exploitation 2021 (Dhs)]]/Table2[[#This Row],[Charges personnel 2021]], "")</f>
        <v/>
      </c>
      <c r="AO586" s="5" t="str">
        <f>IFERROR(Table2[[#This Row],[Resultat d''exploitation 2020 (Dhs)]]/Table2[[#This Row],[Charges personnel 2020]], "")</f>
        <v/>
      </c>
      <c r="AP586" s="5">
        <v>4.1625254192388432E-2</v>
      </c>
      <c r="AT586">
        <v>10757000076</v>
      </c>
      <c r="AU586">
        <v>302579</v>
      </c>
      <c r="AV586" t="s">
        <v>92</v>
      </c>
      <c r="AW586" t="s">
        <v>3715</v>
      </c>
      <c r="AX586" t="s">
        <v>3716</v>
      </c>
      <c r="AY586" t="s">
        <v>122</v>
      </c>
      <c r="AZ586">
        <v>40000000</v>
      </c>
      <c r="BA586">
        <v>2014</v>
      </c>
      <c r="BB586">
        <v>11</v>
      </c>
      <c r="BC586" t="s">
        <v>3717</v>
      </c>
      <c r="BD586" t="s">
        <v>3718</v>
      </c>
      <c r="BE586" t="s">
        <v>3719</v>
      </c>
      <c r="BH586" t="s">
        <v>138</v>
      </c>
      <c r="BI586" t="s">
        <v>178</v>
      </c>
      <c r="BK586" t="s">
        <v>264</v>
      </c>
      <c r="BM586" t="s">
        <v>265</v>
      </c>
      <c r="BO586" t="s">
        <v>304</v>
      </c>
      <c r="BQ586" t="s">
        <v>212</v>
      </c>
      <c r="BS586" t="s">
        <v>266</v>
      </c>
      <c r="BU586" t="s">
        <v>214</v>
      </c>
      <c r="BV586" s="5"/>
      <c r="BW586" t="s">
        <v>267</v>
      </c>
    </row>
    <row r="587" spans="1:75" x14ac:dyDescent="0.3">
      <c r="A587" t="s">
        <v>3720</v>
      </c>
      <c r="C587" t="s">
        <v>3721</v>
      </c>
      <c r="E587" t="s">
        <v>411</v>
      </c>
      <c r="F587" s="4">
        <v>310957192</v>
      </c>
      <c r="M587" s="4">
        <v>34929527</v>
      </c>
      <c r="T587" s="4">
        <v>59819954</v>
      </c>
      <c r="AA587" s="4">
        <v>44730383</v>
      </c>
      <c r="AH587" s="5">
        <v>0.112329053318696</v>
      </c>
      <c r="AL587" s="5">
        <f>IFERROR(Table2[[#This Row],[Resultat d''exploitation 2023 (Dhs)]]/Table2[[#This Row],[Charges personnel 2023]], "")</f>
        <v>0.78089040730994863</v>
      </c>
      <c r="AM587" s="5" t="str">
        <f>IFERROR(Table2[[#This Row],[Resultat d''exploitation 2022 (Dhs)]]/Table2[[#This Row],[Charges personnel 2022]], "")</f>
        <v/>
      </c>
      <c r="AN587" s="5" t="str">
        <f>IFERROR(Table2[[#This Row],[Resultat d''exploitation 2021 (Dhs)]]/Table2[[#This Row],[Charges personnel 2021]], "")</f>
        <v/>
      </c>
      <c r="AO587" s="5" t="str">
        <f>IFERROR(Table2[[#This Row],[Resultat d''exploitation 2020 (Dhs)]]/Table2[[#This Row],[Charges personnel 2020]], "")</f>
        <v/>
      </c>
      <c r="AP587" s="5">
        <v>0.14384739813318101</v>
      </c>
      <c r="AT587">
        <v>1540614000029</v>
      </c>
      <c r="AU587">
        <v>15085</v>
      </c>
      <c r="AV587" t="s">
        <v>92</v>
      </c>
      <c r="AW587" t="s">
        <v>3722</v>
      </c>
      <c r="AX587" t="s">
        <v>3723</v>
      </c>
      <c r="AY587" t="s">
        <v>82</v>
      </c>
      <c r="AZ587">
        <v>714700</v>
      </c>
      <c r="BA587">
        <v>1950</v>
      </c>
      <c r="BB587">
        <v>75</v>
      </c>
      <c r="BC587" t="s">
        <v>3724</v>
      </c>
      <c r="BD587" t="s">
        <v>3725</v>
      </c>
      <c r="BE587" t="s">
        <v>3726</v>
      </c>
      <c r="BF587" t="s">
        <v>3727</v>
      </c>
      <c r="BG587" t="s">
        <v>3728</v>
      </c>
      <c r="BH587" t="s">
        <v>138</v>
      </c>
      <c r="BI587" t="s">
        <v>331</v>
      </c>
      <c r="BK587" t="s">
        <v>264</v>
      </c>
      <c r="BM587" t="s">
        <v>265</v>
      </c>
      <c r="BO587" t="s">
        <v>304</v>
      </c>
      <c r="BQ587" t="s">
        <v>212</v>
      </c>
      <c r="BS587" t="s">
        <v>266</v>
      </c>
      <c r="BU587" t="s">
        <v>214</v>
      </c>
      <c r="BV587" s="5"/>
      <c r="BW587" t="s">
        <v>267</v>
      </c>
    </row>
    <row r="588" spans="1:75" x14ac:dyDescent="0.3">
      <c r="A588" t="s">
        <v>3729</v>
      </c>
      <c r="B588" t="s">
        <v>3729</v>
      </c>
      <c r="C588" t="s">
        <v>3730</v>
      </c>
      <c r="E588" t="s">
        <v>411</v>
      </c>
      <c r="F588" s="4">
        <v>309896389</v>
      </c>
      <c r="G588" s="4">
        <v>374814210</v>
      </c>
      <c r="H588" s="4">
        <v>329295145</v>
      </c>
      <c r="I588" s="4">
        <v>284267217.71408838</v>
      </c>
      <c r="J588" s="5">
        <v>-0.17319999999999999</v>
      </c>
      <c r="K588" s="5">
        <v>0.13823181328713491</v>
      </c>
      <c r="L588" s="5">
        <v>0.15840000000000001</v>
      </c>
      <c r="M588" s="4">
        <v>14819936</v>
      </c>
      <c r="N588" s="4">
        <v>25165454</v>
      </c>
      <c r="O588" s="4">
        <v>15153863</v>
      </c>
      <c r="P588" s="4">
        <v>13322077.36263736</v>
      </c>
      <c r="Q588" s="5">
        <v>-0.41110000000000002</v>
      </c>
      <c r="R588" s="5">
        <v>0.66066263104001932</v>
      </c>
      <c r="S588" s="5">
        <v>0.13750000000000001</v>
      </c>
      <c r="T588" s="4">
        <v>64042696</v>
      </c>
      <c r="U588" s="4">
        <v>115998362</v>
      </c>
      <c r="V588" s="4">
        <v>86430011</v>
      </c>
      <c r="W588" s="4">
        <v>75215395.526934117</v>
      </c>
      <c r="X588" s="5">
        <v>-0.44790000000000002</v>
      </c>
      <c r="Y588" s="5">
        <v>0.34210745385650831</v>
      </c>
      <c r="Z588" s="5">
        <v>0.14910000000000001</v>
      </c>
      <c r="AA588" s="4">
        <v>9853238</v>
      </c>
      <c r="AB588" s="4">
        <v>10053298</v>
      </c>
      <c r="AC588" s="4">
        <v>9383234</v>
      </c>
      <c r="AD588" s="4">
        <v>7959312.9188226312</v>
      </c>
      <c r="AE588" s="5">
        <v>-1.9900000000000001E-2</v>
      </c>
      <c r="AF588" s="5">
        <v>7.1410773726840876E-2</v>
      </c>
      <c r="AG588" s="5">
        <v>0.1789</v>
      </c>
      <c r="AH588" s="5">
        <v>4.7822228738522023E-2</v>
      </c>
      <c r="AI588" s="5">
        <v>6.7141141740597293E-2</v>
      </c>
      <c r="AJ588" s="5">
        <v>4.6019090260198042E-2</v>
      </c>
      <c r="AK588" s="5">
        <v>4.6864627830693097E-2</v>
      </c>
      <c r="AL588" s="5">
        <f>IFERROR(Table2[[#This Row],[Resultat d''exploitation 2023 (Dhs)]]/Table2[[#This Row],[Charges personnel 2023]], "")</f>
        <v>1.5040675968651118</v>
      </c>
      <c r="AM588" s="5">
        <f>IFERROR(Table2[[#This Row],[Resultat d''exploitation 2022 (Dhs)]]/Table2[[#This Row],[Charges personnel 2022]], "")</f>
        <v>2.5032038242574726</v>
      </c>
      <c r="AN588" s="5">
        <f>IFERROR(Table2[[#This Row],[Resultat d''exploitation 2021 (Dhs)]]/Table2[[#This Row],[Charges personnel 2021]], "")</f>
        <v>1.6149936152077204</v>
      </c>
      <c r="AO588" s="5">
        <f>IFERROR(Table2[[#This Row],[Resultat d''exploitation 2020 (Dhs)]]/Table2[[#This Row],[Charges personnel 2020]], "")</f>
        <v>1.6737722839282472</v>
      </c>
      <c r="AP588" s="5">
        <v>3.1795265610532808E-2</v>
      </c>
      <c r="AQ588" s="5">
        <v>2.6822083399666199E-2</v>
      </c>
      <c r="AR588" s="5">
        <v>2.8494905383436488E-2</v>
      </c>
      <c r="AS588" s="5">
        <v>2.799940486569924E-2</v>
      </c>
      <c r="AT588">
        <v>1526262000018</v>
      </c>
      <c r="AU588">
        <v>124803</v>
      </c>
      <c r="AV588" t="s">
        <v>92</v>
      </c>
      <c r="AW588" t="s">
        <v>3731</v>
      </c>
      <c r="AX588" t="s">
        <v>3732</v>
      </c>
      <c r="AY588" t="s">
        <v>122</v>
      </c>
      <c r="AZ588">
        <v>90000000</v>
      </c>
      <c r="BA588">
        <v>2003</v>
      </c>
      <c r="BB588">
        <v>22</v>
      </c>
      <c r="BC588" t="s">
        <v>3733</v>
      </c>
      <c r="BD588" t="s">
        <v>3734</v>
      </c>
      <c r="BE588" t="s">
        <v>3735</v>
      </c>
      <c r="BH588" t="s">
        <v>223</v>
      </c>
      <c r="BI588" t="s">
        <v>224</v>
      </c>
      <c r="BJ588" s="5">
        <v>2.9192419995426318E-2</v>
      </c>
      <c r="BL588" s="5">
        <v>3.6155155638957659E-2</v>
      </c>
      <c r="BN588" s="5">
        <v>-5.219072525047197E-2</v>
      </c>
      <c r="BP588" s="5">
        <v>7.3744942570429739E-2</v>
      </c>
      <c r="BR588" s="5">
        <v>6.7652418617329957E-3</v>
      </c>
      <c r="BT588" s="5">
        <v>-3.5008115466868661E-2</v>
      </c>
      <c r="BV588" s="5">
        <v>4.3288817240998867E-2</v>
      </c>
    </row>
    <row r="589" spans="1:75" x14ac:dyDescent="0.3">
      <c r="A589" t="s">
        <v>3736</v>
      </c>
      <c r="B589" t="s">
        <v>3736</v>
      </c>
      <c r="C589" t="s">
        <v>3737</v>
      </c>
      <c r="E589" t="s">
        <v>411</v>
      </c>
      <c r="F589" s="4">
        <v>309708789</v>
      </c>
      <c r="G589" s="4">
        <v>311484249</v>
      </c>
      <c r="H589" s="4">
        <v>300221489</v>
      </c>
      <c r="I589" s="4">
        <v>275205324.96104127</v>
      </c>
      <c r="J589" s="5">
        <v>-5.6999999999999993E-3</v>
      </c>
      <c r="K589" s="5">
        <v>3.75148362547758E-2</v>
      </c>
      <c r="L589" s="5">
        <v>9.0899999999999995E-2</v>
      </c>
      <c r="M589" s="4">
        <v>27632176</v>
      </c>
      <c r="N589" s="4">
        <v>26097635</v>
      </c>
      <c r="O589" s="4">
        <v>28070011</v>
      </c>
      <c r="P589" s="4">
        <v>24871531.98653198</v>
      </c>
      <c r="Q589" s="5">
        <v>5.8799999999999998E-2</v>
      </c>
      <c r="R589" s="5">
        <v>-7.0266306628807507E-2</v>
      </c>
      <c r="S589" s="5">
        <v>0.12859999999999999</v>
      </c>
      <c r="V589" s="4">
        <v>0</v>
      </c>
      <c r="AA589" s="4">
        <v>229854027</v>
      </c>
      <c r="AB589" s="4">
        <v>229052343</v>
      </c>
      <c r="AC589" s="4">
        <v>220228489</v>
      </c>
      <c r="AD589" s="4">
        <v>200846775.19379851</v>
      </c>
      <c r="AE589" s="5">
        <v>3.5000000000000001E-3</v>
      </c>
      <c r="AF589" s="5">
        <v>4.0066814425630468E-2</v>
      </c>
      <c r="AG589" s="5">
        <v>9.6500000000000002E-2</v>
      </c>
      <c r="AH589" s="5">
        <v>8.9219863889623094E-2</v>
      </c>
      <c r="AI589" s="5">
        <v>8.3784766272403069E-2</v>
      </c>
      <c r="AJ589" s="5">
        <v>9.3497674312047668E-2</v>
      </c>
      <c r="AK589" s="5">
        <v>9.0374457652855567E-2</v>
      </c>
      <c r="AL589" s="5">
        <f>IFERROR(Table2[[#This Row],[Resultat d''exploitation 2023 (Dhs)]]/Table2[[#This Row],[Charges personnel 2023]], "")</f>
        <v>0.12021619268824035</v>
      </c>
      <c r="AM589" s="5">
        <f>IFERROR(Table2[[#This Row],[Resultat d''exploitation 2022 (Dhs)]]/Table2[[#This Row],[Charges personnel 2022]], "")</f>
        <v>0.11393742870379632</v>
      </c>
      <c r="AN589" s="5">
        <f>IFERROR(Table2[[#This Row],[Resultat d''exploitation 2021 (Dhs)]]/Table2[[#This Row],[Charges personnel 2021]], "")</f>
        <v>0.12745858234535679</v>
      </c>
      <c r="AO589" s="5">
        <f>IFERROR(Table2[[#This Row],[Resultat d''exploitation 2020 (Dhs)]]/Table2[[#This Row],[Charges personnel 2020]], "")</f>
        <v>0.12383336482516714</v>
      </c>
      <c r="AP589" s="5">
        <v>0.74216178282237899</v>
      </c>
      <c r="AQ589" s="5">
        <v>0.73535770664281652</v>
      </c>
      <c r="AR589" s="5">
        <v>0.73355338331560938</v>
      </c>
      <c r="AS589" s="5">
        <v>0.72980700944733123</v>
      </c>
      <c r="AT589">
        <v>1524435000071</v>
      </c>
      <c r="AU589">
        <v>131571</v>
      </c>
      <c r="AV589" t="s">
        <v>92</v>
      </c>
      <c r="AW589" t="s">
        <v>3738</v>
      </c>
      <c r="AX589" t="s">
        <v>3739</v>
      </c>
      <c r="AY589" t="s">
        <v>82</v>
      </c>
      <c r="AZ589">
        <v>1800000</v>
      </c>
      <c r="BC589" t="s">
        <v>3740</v>
      </c>
      <c r="BD589" t="s">
        <v>3741</v>
      </c>
      <c r="BE589" t="s">
        <v>3350</v>
      </c>
      <c r="BF589" t="s">
        <v>3742</v>
      </c>
      <c r="BG589" t="s">
        <v>3743</v>
      </c>
      <c r="BH589" t="s">
        <v>127</v>
      </c>
      <c r="BI589" t="s">
        <v>1239</v>
      </c>
      <c r="BJ589" s="5">
        <v>4.0157007095270147E-2</v>
      </c>
      <c r="BL589" s="5">
        <v>3.5708442810324481E-2</v>
      </c>
      <c r="BO589" t="s">
        <v>389</v>
      </c>
      <c r="BP589" s="5">
        <v>4.5993738108319748E-2</v>
      </c>
      <c r="BR589" s="5">
        <v>-4.2768199940973473E-3</v>
      </c>
      <c r="BT589" s="5">
        <v>-9.8330371619587131E-3</v>
      </c>
      <c r="BV589" s="5">
        <v>5.6113942157149932E-3</v>
      </c>
    </row>
    <row r="590" spans="1:75" x14ac:dyDescent="0.3">
      <c r="A590" t="s">
        <v>3744</v>
      </c>
      <c r="B590" t="s">
        <v>3744</v>
      </c>
      <c r="C590" t="s">
        <v>3745</v>
      </c>
      <c r="E590" t="s">
        <v>411</v>
      </c>
      <c r="F590" s="4">
        <v>309308948</v>
      </c>
      <c r="G590" s="4">
        <v>288534466</v>
      </c>
      <c r="H590" s="4">
        <v>209139474</v>
      </c>
      <c r="J590" s="5">
        <v>7.2000000000000008E-2</v>
      </c>
      <c r="K590" s="5">
        <v>0.37962700432152757</v>
      </c>
      <c r="M590" s="4">
        <v>23467959</v>
      </c>
      <c r="N590" s="4">
        <v>7325038</v>
      </c>
      <c r="O590" s="4">
        <v>4548618</v>
      </c>
      <c r="Q590" s="5">
        <v>2.2038000000000002</v>
      </c>
      <c r="R590" s="5">
        <v>0.61038759464962766</v>
      </c>
      <c r="T590" s="4">
        <v>41115166</v>
      </c>
      <c r="U590" s="4">
        <v>44973929</v>
      </c>
      <c r="V590" s="4">
        <v>69508560</v>
      </c>
      <c r="X590" s="5">
        <v>-8.5800000000000001E-2</v>
      </c>
      <c r="Y590" s="5">
        <v>-0.35297279932140729</v>
      </c>
      <c r="AA590" s="4">
        <v>13382665</v>
      </c>
      <c r="AB590" s="4">
        <v>11114247</v>
      </c>
      <c r="AC590" s="4">
        <v>10442517</v>
      </c>
      <c r="AE590" s="5">
        <v>0.2041</v>
      </c>
      <c r="AF590" s="5">
        <v>6.432644543456334E-2</v>
      </c>
      <c r="AH590" s="5">
        <v>7.5872227918863833E-2</v>
      </c>
      <c r="AI590" s="5">
        <v>2.538704682857541E-2</v>
      </c>
      <c r="AJ590" s="5">
        <v>2.1749208377563389E-2</v>
      </c>
      <c r="AL590" s="5">
        <f>IFERROR(Table2[[#This Row],[Resultat d''exploitation 2023 (Dhs)]]/Table2[[#This Row],[Charges personnel 2023]], "")</f>
        <v>1.753608791671913</v>
      </c>
      <c r="AM590" s="5">
        <f>IFERROR(Table2[[#This Row],[Resultat d''exploitation 2022 (Dhs)]]/Table2[[#This Row],[Charges personnel 2022]], "")</f>
        <v>0.65906741140447933</v>
      </c>
      <c r="AN590" s="5">
        <f>IFERROR(Table2[[#This Row],[Resultat d''exploitation 2021 (Dhs)]]/Table2[[#This Row],[Charges personnel 2021]], "")</f>
        <v>0.43558636294295716</v>
      </c>
      <c r="AO590" s="5" t="str">
        <f>IFERROR(Table2[[#This Row],[Resultat d''exploitation 2020 (Dhs)]]/Table2[[#This Row],[Charges personnel 2020]], "")</f>
        <v/>
      </c>
      <c r="AP590" s="5">
        <v>4.3266336413908077E-2</v>
      </c>
      <c r="AQ590" s="5">
        <v>3.8519651236396828E-2</v>
      </c>
      <c r="AR590" s="5">
        <v>4.9930875316249478E-2</v>
      </c>
      <c r="AT590">
        <v>65519000073</v>
      </c>
      <c r="AU590">
        <v>2207</v>
      </c>
      <c r="AV590" t="s">
        <v>976</v>
      </c>
      <c r="AW590" t="s">
        <v>3746</v>
      </c>
      <c r="AX590" t="s">
        <v>3747</v>
      </c>
      <c r="AY590" t="s">
        <v>82</v>
      </c>
      <c r="AZ590">
        <v>18000000</v>
      </c>
      <c r="BA590">
        <v>1995</v>
      </c>
      <c r="BB590">
        <v>30</v>
      </c>
      <c r="BC590" t="s">
        <v>3748</v>
      </c>
      <c r="BD590" t="s">
        <v>3749</v>
      </c>
      <c r="BE590" t="s">
        <v>11009</v>
      </c>
      <c r="BF590" t="s">
        <v>3750</v>
      </c>
      <c r="BH590" t="s">
        <v>138</v>
      </c>
      <c r="BI590" t="s">
        <v>89</v>
      </c>
      <c r="BJ590" s="5">
        <v>0.2161250555657459</v>
      </c>
      <c r="BK590" t="s">
        <v>196</v>
      </c>
      <c r="BL590" s="5">
        <v>1.2714225215986039</v>
      </c>
      <c r="BM590" t="s">
        <v>197</v>
      </c>
      <c r="BN590" s="5">
        <v>-0.23090165231160961</v>
      </c>
      <c r="BO590" t="s">
        <v>177</v>
      </c>
      <c r="BP590" s="5">
        <v>0.1320580775225477</v>
      </c>
      <c r="BQ590" t="s">
        <v>329</v>
      </c>
      <c r="BR590" s="5">
        <v>0.86775406953681222</v>
      </c>
      <c r="BS590" t="s">
        <v>199</v>
      </c>
      <c r="BT590" s="5">
        <v>1.006454056287905</v>
      </c>
      <c r="BU590" t="s">
        <v>330</v>
      </c>
      <c r="BV590" s="5">
        <v>-6.9126918862871367E-2</v>
      </c>
      <c r="BW590" t="s">
        <v>201</v>
      </c>
    </row>
    <row r="591" spans="1:75" x14ac:dyDescent="0.3">
      <c r="A591" t="s">
        <v>3751</v>
      </c>
      <c r="C591" t="s">
        <v>3752</v>
      </c>
      <c r="E591" t="s">
        <v>1076</v>
      </c>
      <c r="F591" s="4">
        <v>309170540</v>
      </c>
      <c r="M591" s="4">
        <v>3915498</v>
      </c>
      <c r="T591" s="4">
        <v>170456551</v>
      </c>
      <c r="AA591" s="4">
        <v>28678044</v>
      </c>
      <c r="AH591" s="5">
        <v>1.266452489296037E-2</v>
      </c>
      <c r="AL591" s="5">
        <f>IFERROR(Table2[[#This Row],[Resultat d''exploitation 2023 (Dhs)]]/Table2[[#This Row],[Charges personnel 2023]], "")</f>
        <v>0.13653295182893227</v>
      </c>
      <c r="AM591" s="5" t="str">
        <f>IFERROR(Table2[[#This Row],[Resultat d''exploitation 2022 (Dhs)]]/Table2[[#This Row],[Charges personnel 2022]], "")</f>
        <v/>
      </c>
      <c r="AN591" s="5" t="str">
        <f>IFERROR(Table2[[#This Row],[Resultat d''exploitation 2021 (Dhs)]]/Table2[[#This Row],[Charges personnel 2021]], "")</f>
        <v/>
      </c>
      <c r="AO591" s="5" t="str">
        <f>IFERROR(Table2[[#This Row],[Resultat d''exploitation 2020 (Dhs)]]/Table2[[#This Row],[Charges personnel 2020]], "")</f>
        <v/>
      </c>
      <c r="AP591" s="5">
        <v>9.2758009867304952E-2</v>
      </c>
      <c r="AU591">
        <v>104285</v>
      </c>
      <c r="AV591" t="s">
        <v>92</v>
      </c>
      <c r="AW591" t="s">
        <v>3753</v>
      </c>
      <c r="AX591" t="s">
        <v>3754</v>
      </c>
      <c r="AY591" t="s">
        <v>82</v>
      </c>
      <c r="AZ591">
        <v>284468000</v>
      </c>
      <c r="BA591">
        <v>2004</v>
      </c>
      <c r="BB591">
        <v>21</v>
      </c>
      <c r="BC591" t="s">
        <v>3755</v>
      </c>
      <c r="BD591" t="s">
        <v>3756</v>
      </c>
      <c r="BE591" t="s">
        <v>11086</v>
      </c>
      <c r="BF591" t="s">
        <v>3757</v>
      </c>
      <c r="BG591" t="s">
        <v>3758</v>
      </c>
      <c r="BH591" t="s">
        <v>127</v>
      </c>
      <c r="BI591" t="s">
        <v>195</v>
      </c>
      <c r="BK591" t="s">
        <v>264</v>
      </c>
      <c r="BM591" t="s">
        <v>265</v>
      </c>
      <c r="BO591" t="s">
        <v>304</v>
      </c>
      <c r="BQ591" t="s">
        <v>212</v>
      </c>
      <c r="BS591" t="s">
        <v>266</v>
      </c>
      <c r="BU591" t="s">
        <v>214</v>
      </c>
      <c r="BV591" s="5"/>
      <c r="BW591" t="s">
        <v>267</v>
      </c>
    </row>
    <row r="592" spans="1:75" x14ac:dyDescent="0.3">
      <c r="A592" t="s">
        <v>3759</v>
      </c>
      <c r="C592" t="s">
        <v>3760</v>
      </c>
      <c r="E592" t="s">
        <v>411</v>
      </c>
      <c r="F592" s="4">
        <v>308546365</v>
      </c>
      <c r="G592" s="4">
        <v>240976542</v>
      </c>
      <c r="J592" s="5">
        <v>0.28039999999999998</v>
      </c>
      <c r="M592" s="4">
        <v>-2311481</v>
      </c>
      <c r="N592" s="4">
        <v>-54387788</v>
      </c>
      <c r="Q592" s="5">
        <v>-0.95750000000000002</v>
      </c>
      <c r="T592" s="4">
        <v>36415836</v>
      </c>
      <c r="U592" s="4">
        <v>48277656</v>
      </c>
      <c r="X592" s="5">
        <v>-0.2457</v>
      </c>
      <c r="AA592" s="4">
        <v>61699649</v>
      </c>
      <c r="AB592" s="4">
        <v>65735828</v>
      </c>
      <c r="AE592" s="5">
        <v>-6.1400000000000003E-2</v>
      </c>
      <c r="AH592" s="5">
        <v>-7.4915191433222684E-3</v>
      </c>
      <c r="AI592" s="5">
        <v>-0.22569743738790971</v>
      </c>
      <c r="AL592" s="5">
        <f>IFERROR(Table2[[#This Row],[Resultat d''exploitation 2023 (Dhs)]]/Table2[[#This Row],[Charges personnel 2023]], "")</f>
        <v>-3.7463438406270352E-2</v>
      </c>
      <c r="AM592" s="5">
        <f>IFERROR(Table2[[#This Row],[Resultat d''exploitation 2022 (Dhs)]]/Table2[[#This Row],[Charges personnel 2022]], "")</f>
        <v>-0.82736902621809216</v>
      </c>
      <c r="AN592" s="5" t="str">
        <f>IFERROR(Table2[[#This Row],[Resultat d''exploitation 2021 (Dhs)]]/Table2[[#This Row],[Charges personnel 2021]], "")</f>
        <v/>
      </c>
      <c r="AO592" s="5" t="str">
        <f>IFERROR(Table2[[#This Row],[Resultat d''exploitation 2020 (Dhs)]]/Table2[[#This Row],[Charges personnel 2020]], "")</f>
        <v/>
      </c>
      <c r="AP592" s="5">
        <v>0.1999688085776023</v>
      </c>
      <c r="AQ592" s="5">
        <v>0.27278932403304218</v>
      </c>
      <c r="AT592">
        <v>1449606000041</v>
      </c>
      <c r="AU592">
        <v>18697</v>
      </c>
      <c r="AV592" t="s">
        <v>443</v>
      </c>
      <c r="AW592" t="s">
        <v>3761</v>
      </c>
      <c r="AX592" t="s">
        <v>3762</v>
      </c>
      <c r="AY592" t="s">
        <v>122</v>
      </c>
      <c r="AZ592">
        <v>100000</v>
      </c>
      <c r="BA592">
        <v>2012</v>
      </c>
      <c r="BB592">
        <v>13</v>
      </c>
      <c r="BD592" t="s">
        <v>3763</v>
      </c>
      <c r="BE592" t="s">
        <v>3764</v>
      </c>
      <c r="BG592" t="s">
        <v>3765</v>
      </c>
      <c r="BH592" t="s">
        <v>488</v>
      </c>
      <c r="BI592" t="s">
        <v>178</v>
      </c>
      <c r="BJ592" s="5">
        <v>0.28040000258614389</v>
      </c>
      <c r="BK592" t="s">
        <v>209</v>
      </c>
      <c r="BM592" t="s">
        <v>234</v>
      </c>
      <c r="BN592" s="5">
        <v>-0.2456999983594895</v>
      </c>
      <c r="BO592" t="s">
        <v>211</v>
      </c>
      <c r="BP592" s="5">
        <v>-6.1399987233750182E-2</v>
      </c>
      <c r="BQ592" t="s">
        <v>405</v>
      </c>
      <c r="BS592" t="s">
        <v>237</v>
      </c>
      <c r="BU592" t="s">
        <v>490</v>
      </c>
      <c r="BV592" s="5">
        <v>-0.26694782031359621</v>
      </c>
      <c r="BW592" t="s">
        <v>407</v>
      </c>
    </row>
    <row r="593" spans="1:75" x14ac:dyDescent="0.3">
      <c r="A593" t="s">
        <v>3766</v>
      </c>
      <c r="F593" s="4">
        <v>308459459</v>
      </c>
      <c r="M593" s="4">
        <v>53235691</v>
      </c>
      <c r="T593" s="4">
        <v>137634375</v>
      </c>
      <c r="AA593" s="4">
        <v>2164663</v>
      </c>
      <c r="AH593" s="5">
        <v>0.17258569788258621</v>
      </c>
      <c r="AL593" s="5">
        <f>IFERROR(Table2[[#This Row],[Resultat d''exploitation 2023 (Dhs)]]/Table2[[#This Row],[Charges personnel 2023]], "")</f>
        <v>24.593061829947665</v>
      </c>
      <c r="AM593" s="5" t="str">
        <f>IFERROR(Table2[[#This Row],[Resultat d''exploitation 2022 (Dhs)]]/Table2[[#This Row],[Charges personnel 2022]], "")</f>
        <v/>
      </c>
      <c r="AN593" s="5" t="str">
        <f>IFERROR(Table2[[#This Row],[Resultat d''exploitation 2021 (Dhs)]]/Table2[[#This Row],[Charges personnel 2021]], "")</f>
        <v/>
      </c>
      <c r="AO593" s="5" t="str">
        <f>IFERROR(Table2[[#This Row],[Resultat d''exploitation 2020 (Dhs)]]/Table2[[#This Row],[Charges personnel 2020]], "")</f>
        <v/>
      </c>
      <c r="AP593" s="5">
        <v>7.0176580320073763E-3</v>
      </c>
      <c r="BE593" t="s">
        <v>10979</v>
      </c>
      <c r="BH593"/>
      <c r="BK593" t="s">
        <v>264</v>
      </c>
      <c r="BM593" t="s">
        <v>265</v>
      </c>
      <c r="BO593" t="s">
        <v>304</v>
      </c>
      <c r="BQ593" t="s">
        <v>212</v>
      </c>
      <c r="BS593" t="s">
        <v>266</v>
      </c>
      <c r="BU593" t="s">
        <v>214</v>
      </c>
      <c r="BV593" s="5"/>
      <c r="BW593" t="s">
        <v>267</v>
      </c>
    </row>
    <row r="594" spans="1:75" x14ac:dyDescent="0.3">
      <c r="A594" t="s">
        <v>3767</v>
      </c>
      <c r="B594" t="s">
        <v>3767</v>
      </c>
      <c r="C594" t="s">
        <v>3768</v>
      </c>
      <c r="E594" t="s">
        <v>411</v>
      </c>
      <c r="F594" s="4">
        <v>307638354</v>
      </c>
      <c r="G594" s="4">
        <v>297120295</v>
      </c>
      <c r="H594" s="4">
        <v>208183847</v>
      </c>
      <c r="J594" s="5">
        <v>3.5400000000000001E-2</v>
      </c>
      <c r="K594" s="5">
        <v>0.42720148215918019</v>
      </c>
      <c r="M594" s="4">
        <v>13138961</v>
      </c>
      <c r="N594" s="4">
        <v>14080978</v>
      </c>
      <c r="O594" s="4">
        <v>20853274</v>
      </c>
      <c r="Q594" s="5">
        <v>-6.6900000000000001E-2</v>
      </c>
      <c r="R594" s="5">
        <v>-0.32475936392530019</v>
      </c>
      <c r="T594" s="4">
        <v>78559312</v>
      </c>
      <c r="U594" s="4">
        <v>63303232</v>
      </c>
      <c r="V594" s="4">
        <v>78715933</v>
      </c>
      <c r="X594" s="5">
        <v>0.24099999999999999</v>
      </c>
      <c r="Y594" s="5">
        <v>-0.19580154122037779</v>
      </c>
      <c r="AA594" s="4">
        <v>1167343</v>
      </c>
      <c r="AB594" s="4">
        <v>983937</v>
      </c>
      <c r="AC594" s="4">
        <v>942328</v>
      </c>
      <c r="AE594" s="5">
        <v>0.18640000000000001</v>
      </c>
      <c r="AF594" s="5">
        <v>4.4155538199013508E-2</v>
      </c>
      <c r="AH594" s="5">
        <v>4.2709112271482247E-2</v>
      </c>
      <c r="AI594" s="5">
        <v>4.7391505181428283E-2</v>
      </c>
      <c r="AJ594" s="5">
        <v>0.1001675888907942</v>
      </c>
      <c r="AL594" s="5">
        <f>IFERROR(Table2[[#This Row],[Resultat d''exploitation 2023 (Dhs)]]/Table2[[#This Row],[Charges personnel 2023]], "")</f>
        <v>11.255441631122986</v>
      </c>
      <c r="AM594" s="5">
        <f>IFERROR(Table2[[#This Row],[Resultat d''exploitation 2022 (Dhs)]]/Table2[[#This Row],[Charges personnel 2022]], "")</f>
        <v>14.310853235522194</v>
      </c>
      <c r="AN594" s="5">
        <f>IFERROR(Table2[[#This Row],[Resultat d''exploitation 2021 (Dhs)]]/Table2[[#This Row],[Charges personnel 2021]], "")</f>
        <v>22.129528147311763</v>
      </c>
      <c r="AO594" s="5" t="str">
        <f>IFERROR(Table2[[#This Row],[Resultat d''exploitation 2020 (Dhs)]]/Table2[[#This Row],[Charges personnel 2020]], "")</f>
        <v/>
      </c>
      <c r="AP594" s="5">
        <v>3.7945301189590938E-3</v>
      </c>
      <c r="AQ594" s="5">
        <v>3.3115778913722469E-3</v>
      </c>
      <c r="AR594" s="5">
        <v>4.5264222636831183E-3</v>
      </c>
      <c r="AU594">
        <v>19691</v>
      </c>
      <c r="AV594" t="s">
        <v>494</v>
      </c>
      <c r="AW594" t="s">
        <v>3769</v>
      </c>
      <c r="AX594" t="s">
        <v>3770</v>
      </c>
      <c r="AY594" t="s">
        <v>122</v>
      </c>
      <c r="AZ594">
        <v>4000000</v>
      </c>
      <c r="BA594">
        <v>1998</v>
      </c>
      <c r="BB594">
        <v>27</v>
      </c>
      <c r="BC594" t="s">
        <v>3771</v>
      </c>
      <c r="BD594" t="s">
        <v>3772</v>
      </c>
      <c r="BE594" t="s">
        <v>713</v>
      </c>
      <c r="BH594" t="s">
        <v>138</v>
      </c>
      <c r="BI594" t="s">
        <v>178</v>
      </c>
      <c r="BJ594" s="5">
        <v>0.21561688755262651</v>
      </c>
      <c r="BK594" t="s">
        <v>196</v>
      </c>
      <c r="BL594" s="5">
        <v>-0.2062323652004647</v>
      </c>
      <c r="BM594" t="s">
        <v>197</v>
      </c>
      <c r="BN594" s="5">
        <v>-9.9534477192575466E-4</v>
      </c>
      <c r="BO594" t="s">
        <v>177</v>
      </c>
      <c r="BP594" s="5">
        <v>0.1130077638917806</v>
      </c>
      <c r="BQ594" t="s">
        <v>329</v>
      </c>
      <c r="BR594" s="5">
        <v>-0.34702483740777129</v>
      </c>
      <c r="BS594" t="s">
        <v>199</v>
      </c>
      <c r="BT594" s="5">
        <v>-0.28682650692029282</v>
      </c>
      <c r="BU594" t="s">
        <v>330</v>
      </c>
      <c r="BV594" s="5">
        <v>-8.4409096905050829E-2</v>
      </c>
      <c r="BW594" t="s">
        <v>201</v>
      </c>
    </row>
    <row r="595" spans="1:75" x14ac:dyDescent="0.3">
      <c r="A595" t="s">
        <v>3773</v>
      </c>
      <c r="B595" t="s">
        <v>3773</v>
      </c>
      <c r="C595" t="s">
        <v>3774</v>
      </c>
      <c r="E595" t="s">
        <v>411</v>
      </c>
      <c r="F595" s="4">
        <v>306481565</v>
      </c>
      <c r="H595" s="4">
        <v>255192095</v>
      </c>
      <c r="M595" s="4">
        <v>13392545</v>
      </c>
      <c r="O595" s="4">
        <v>24135416</v>
      </c>
      <c r="T595" s="4">
        <v>75104333</v>
      </c>
      <c r="V595" s="4">
        <v>63179308</v>
      </c>
      <c r="AA595" s="4">
        <v>45713317</v>
      </c>
      <c r="AC595" s="4">
        <v>35840954</v>
      </c>
      <c r="AH595" s="5">
        <v>4.3697718001407357E-2</v>
      </c>
      <c r="AJ595" s="5">
        <v>9.4577443709610201E-2</v>
      </c>
      <c r="AL595" s="5">
        <f>IFERROR(Table2[[#This Row],[Resultat d''exploitation 2023 (Dhs)]]/Table2[[#This Row],[Charges personnel 2023]], "")</f>
        <v>0.29296813005278088</v>
      </c>
      <c r="AM595" s="5" t="str">
        <f>IFERROR(Table2[[#This Row],[Resultat d''exploitation 2022 (Dhs)]]/Table2[[#This Row],[Charges personnel 2022]], "")</f>
        <v/>
      </c>
      <c r="AN595" s="5">
        <f>IFERROR(Table2[[#This Row],[Resultat d''exploitation 2021 (Dhs)]]/Table2[[#This Row],[Charges personnel 2021]], "")</f>
        <v>0.6734032805041964</v>
      </c>
      <c r="AO595" s="5" t="str">
        <f>IFERROR(Table2[[#This Row],[Resultat d''exploitation 2020 (Dhs)]]/Table2[[#This Row],[Charges personnel 2020]], "")</f>
        <v/>
      </c>
      <c r="AP595" s="5">
        <v>0.14915519307009539</v>
      </c>
      <c r="AR595" s="5">
        <v>0.1404469601615207</v>
      </c>
      <c r="AT595">
        <v>79196000073</v>
      </c>
      <c r="AU595">
        <v>104021</v>
      </c>
      <c r="AV595" t="s">
        <v>92</v>
      </c>
      <c r="AW595" t="s">
        <v>3775</v>
      </c>
      <c r="AX595" t="s">
        <v>3776</v>
      </c>
      <c r="AY595" t="s">
        <v>122</v>
      </c>
      <c r="AZ595">
        <v>3500000</v>
      </c>
      <c r="BA595">
        <v>2000</v>
      </c>
      <c r="BB595">
        <v>25</v>
      </c>
      <c r="BC595" t="s">
        <v>3777</v>
      </c>
      <c r="BD595" t="s">
        <v>3778</v>
      </c>
      <c r="BE595" t="s">
        <v>3779</v>
      </c>
      <c r="BH595" t="s">
        <v>223</v>
      </c>
      <c r="BI595" t="s">
        <v>882</v>
      </c>
      <c r="BJ595" s="5">
        <v>0.2009837726360606</v>
      </c>
      <c r="BK595" t="s">
        <v>1197</v>
      </c>
      <c r="BL595" s="5">
        <v>-0.44510817629992372</v>
      </c>
      <c r="BM595" t="s">
        <v>1198</v>
      </c>
      <c r="BN595" s="5">
        <v>0.18874890177651199</v>
      </c>
      <c r="BO595" t="s">
        <v>1199</v>
      </c>
      <c r="BP595" s="5">
        <v>0.27544922492855523</v>
      </c>
      <c r="BQ595" t="s">
        <v>198</v>
      </c>
      <c r="BR595" s="5">
        <v>-0.5379689248572157</v>
      </c>
      <c r="BS595" t="s">
        <v>1200</v>
      </c>
      <c r="BT595" s="5">
        <v>-0.56494401121208204</v>
      </c>
      <c r="BU595" t="s">
        <v>200</v>
      </c>
      <c r="BV595" s="5">
        <v>6.2003712280848777E-2</v>
      </c>
      <c r="BW595" t="s">
        <v>1201</v>
      </c>
    </row>
    <row r="596" spans="1:75" x14ac:dyDescent="0.3">
      <c r="A596" t="s">
        <v>3780</v>
      </c>
      <c r="C596" t="s">
        <v>3781</v>
      </c>
      <c r="E596" t="s">
        <v>411</v>
      </c>
      <c r="F596" s="4">
        <v>305125839</v>
      </c>
      <c r="G596" s="4">
        <v>262835592</v>
      </c>
      <c r="J596" s="5">
        <v>0.16089999999999999</v>
      </c>
      <c r="M596" s="4">
        <v>5246983</v>
      </c>
      <c r="N596" s="4">
        <v>5197090</v>
      </c>
      <c r="Q596" s="5">
        <v>9.5999999999999992E-3</v>
      </c>
      <c r="T596" s="4">
        <v>43182677</v>
      </c>
      <c r="AA596" s="4">
        <v>6287663</v>
      </c>
      <c r="AB596" s="4">
        <v>5950282</v>
      </c>
      <c r="AE596" s="5">
        <v>5.67E-2</v>
      </c>
      <c r="AH596" s="5">
        <v>1.7196128053907619E-2</v>
      </c>
      <c r="AI596" s="5">
        <v>1.977315918462063E-2</v>
      </c>
      <c r="AL596" s="5">
        <f>IFERROR(Table2[[#This Row],[Resultat d''exploitation 2023 (Dhs)]]/Table2[[#This Row],[Charges personnel 2023]], "")</f>
        <v>0.83448858502753731</v>
      </c>
      <c r="AM596" s="5">
        <f>IFERROR(Table2[[#This Row],[Resultat d''exploitation 2022 (Dhs)]]/Table2[[#This Row],[Charges personnel 2022]], "")</f>
        <v>0.8734191085397297</v>
      </c>
      <c r="AN596" s="5" t="str">
        <f>IFERROR(Table2[[#This Row],[Resultat d''exploitation 2021 (Dhs)]]/Table2[[#This Row],[Charges personnel 2021]], "")</f>
        <v/>
      </c>
      <c r="AO596" s="5" t="str">
        <f>IFERROR(Table2[[#This Row],[Resultat d''exploitation 2020 (Dhs)]]/Table2[[#This Row],[Charges personnel 2020]], "")</f>
        <v/>
      </c>
      <c r="AP596" s="5">
        <v>2.0606786434760119E-2</v>
      </c>
      <c r="AQ596" s="5">
        <v>2.263879847749083E-2</v>
      </c>
      <c r="AT596">
        <v>27631000087</v>
      </c>
      <c r="AU596">
        <v>4045</v>
      </c>
      <c r="AV596" t="s">
        <v>3782</v>
      </c>
      <c r="AW596" t="s">
        <v>3783</v>
      </c>
      <c r="AX596" t="s">
        <v>3784</v>
      </c>
      <c r="AY596" t="s">
        <v>82</v>
      </c>
      <c r="AZ596">
        <v>91000000</v>
      </c>
      <c r="BA596">
        <v>1999</v>
      </c>
      <c r="BB596">
        <v>26</v>
      </c>
      <c r="BC596" t="s">
        <v>3785</v>
      </c>
      <c r="BD596" t="s">
        <v>1624</v>
      </c>
      <c r="BE596" t="s">
        <v>10979</v>
      </c>
      <c r="BH596" t="s">
        <v>127</v>
      </c>
      <c r="BI596" t="s">
        <v>89</v>
      </c>
      <c r="BJ596" s="5">
        <v>0.16090000094051191</v>
      </c>
      <c r="BK596" t="s">
        <v>209</v>
      </c>
      <c r="BL596" s="5">
        <v>9.6001801007872256E-3</v>
      </c>
      <c r="BM596" t="s">
        <v>210</v>
      </c>
      <c r="BO596" t="s">
        <v>304</v>
      </c>
      <c r="BP596" s="5">
        <v>5.6700001781428089E-2</v>
      </c>
      <c r="BQ596" t="s">
        <v>405</v>
      </c>
      <c r="BR596" s="5">
        <v>-0.1303297620097752</v>
      </c>
      <c r="BS596" t="s">
        <v>213</v>
      </c>
      <c r="BT596" s="5">
        <v>-4.4572557586105899E-2</v>
      </c>
      <c r="BU596" t="s">
        <v>406</v>
      </c>
      <c r="BV596" s="5">
        <v>-8.9757945623796465E-2</v>
      </c>
      <c r="BW596" t="s">
        <v>407</v>
      </c>
    </row>
    <row r="597" spans="1:75" x14ac:dyDescent="0.3">
      <c r="A597" t="s">
        <v>3786</v>
      </c>
      <c r="C597" t="s">
        <v>3787</v>
      </c>
      <c r="E597" t="s">
        <v>241</v>
      </c>
      <c r="F597" s="4">
        <v>304285269</v>
      </c>
      <c r="M597" s="4">
        <v>3255481</v>
      </c>
      <c r="T597" s="4">
        <v>81481389</v>
      </c>
      <c r="AA597" s="4">
        <v>15165195</v>
      </c>
      <c r="AH597" s="5">
        <v>1.069877950614823E-2</v>
      </c>
      <c r="AL597" s="5">
        <f>IFERROR(Table2[[#This Row],[Resultat d''exploitation 2023 (Dhs)]]/Table2[[#This Row],[Charges personnel 2023]], "")</f>
        <v>0.21466792876715399</v>
      </c>
      <c r="AM597" s="5" t="str">
        <f>IFERROR(Table2[[#This Row],[Resultat d''exploitation 2022 (Dhs)]]/Table2[[#This Row],[Charges personnel 2022]], "")</f>
        <v/>
      </c>
      <c r="AN597" s="5" t="str">
        <f>IFERROR(Table2[[#This Row],[Resultat d''exploitation 2021 (Dhs)]]/Table2[[#This Row],[Charges personnel 2021]], "")</f>
        <v/>
      </c>
      <c r="AO597" s="5" t="str">
        <f>IFERROR(Table2[[#This Row],[Resultat d''exploitation 2020 (Dhs)]]/Table2[[#This Row],[Charges personnel 2020]], "")</f>
        <v/>
      </c>
      <c r="AP597" s="5">
        <v>4.9838741947116738E-2</v>
      </c>
      <c r="AT597">
        <v>1535574000018</v>
      </c>
      <c r="AU597">
        <v>107669</v>
      </c>
      <c r="AV597" t="s">
        <v>92</v>
      </c>
      <c r="AW597" t="s">
        <v>3788</v>
      </c>
      <c r="AX597" t="s">
        <v>3789</v>
      </c>
      <c r="AY597" t="s">
        <v>82</v>
      </c>
      <c r="AZ597">
        <v>4000000</v>
      </c>
      <c r="BA597">
        <v>2001</v>
      </c>
      <c r="BB597">
        <v>24</v>
      </c>
      <c r="BC597" t="s">
        <v>3790</v>
      </c>
      <c r="BD597" t="s">
        <v>3791</v>
      </c>
      <c r="BE597" t="s">
        <v>10979</v>
      </c>
      <c r="BH597" t="s">
        <v>127</v>
      </c>
      <c r="BI597" t="s">
        <v>195</v>
      </c>
      <c r="BK597" t="s">
        <v>264</v>
      </c>
      <c r="BM597" t="s">
        <v>265</v>
      </c>
      <c r="BO597" t="s">
        <v>304</v>
      </c>
      <c r="BQ597" t="s">
        <v>212</v>
      </c>
      <c r="BS597" t="s">
        <v>266</v>
      </c>
      <c r="BU597" t="s">
        <v>214</v>
      </c>
      <c r="BV597" s="5"/>
      <c r="BW597" t="s">
        <v>267</v>
      </c>
    </row>
    <row r="598" spans="1:75" x14ac:dyDescent="0.3">
      <c r="A598" t="s">
        <v>3792</v>
      </c>
      <c r="F598" s="4">
        <v>304032686</v>
      </c>
      <c r="M598" s="4">
        <v>14593189</v>
      </c>
      <c r="T598" s="4">
        <v>56302819</v>
      </c>
      <c r="AA598" s="4">
        <v>7600200</v>
      </c>
      <c r="AH598" s="5">
        <v>4.7998750371201868E-2</v>
      </c>
      <c r="AL598" s="5">
        <f>IFERROR(Table2[[#This Row],[Resultat d''exploitation 2023 (Dhs)]]/Table2[[#This Row],[Charges personnel 2023]], "")</f>
        <v>1.9201059182653089</v>
      </c>
      <c r="AM598" s="5" t="str">
        <f>IFERROR(Table2[[#This Row],[Resultat d''exploitation 2022 (Dhs)]]/Table2[[#This Row],[Charges personnel 2022]], "")</f>
        <v/>
      </c>
      <c r="AN598" s="5" t="str">
        <f>IFERROR(Table2[[#This Row],[Resultat d''exploitation 2021 (Dhs)]]/Table2[[#This Row],[Charges personnel 2021]], "")</f>
        <v/>
      </c>
      <c r="AO598" s="5" t="str">
        <f>IFERROR(Table2[[#This Row],[Resultat d''exploitation 2020 (Dhs)]]/Table2[[#This Row],[Charges personnel 2020]], "")</f>
        <v/>
      </c>
      <c r="AP598" s="5">
        <v>2.4997970119567999E-2</v>
      </c>
      <c r="BE598" t="s">
        <v>10979</v>
      </c>
      <c r="BH598"/>
      <c r="BK598" t="s">
        <v>264</v>
      </c>
      <c r="BM598" t="s">
        <v>265</v>
      </c>
      <c r="BO598" t="s">
        <v>304</v>
      </c>
      <c r="BQ598" t="s">
        <v>212</v>
      </c>
      <c r="BS598" t="s">
        <v>266</v>
      </c>
      <c r="BU598" t="s">
        <v>214</v>
      </c>
      <c r="BV598" s="5"/>
      <c r="BW598" t="s">
        <v>267</v>
      </c>
    </row>
    <row r="599" spans="1:75" x14ac:dyDescent="0.3">
      <c r="A599" t="s">
        <v>3793</v>
      </c>
      <c r="F599" s="4">
        <v>303879573</v>
      </c>
      <c r="G599" s="4">
        <v>340252573</v>
      </c>
      <c r="J599" s="5">
        <v>-0.1069</v>
      </c>
      <c r="M599" s="4">
        <v>4904297</v>
      </c>
      <c r="N599" s="4">
        <v>3627438</v>
      </c>
      <c r="Q599" s="5">
        <v>0.35199999999999998</v>
      </c>
      <c r="T599" s="4">
        <v>49209600</v>
      </c>
      <c r="AA599" s="4">
        <v>664005</v>
      </c>
      <c r="AB599" s="4">
        <v>590331</v>
      </c>
      <c r="AE599" s="5">
        <v>0.12479999999999999</v>
      </c>
      <c r="AH599" s="5">
        <v>1.6138949227758721E-2</v>
      </c>
      <c r="AI599" s="5">
        <v>1.066101563323079E-2</v>
      </c>
      <c r="AL599" s="5">
        <f>IFERROR(Table2[[#This Row],[Resultat d''exploitation 2023 (Dhs)]]/Table2[[#This Row],[Charges personnel 2023]], "")</f>
        <v>7.3859338408596322</v>
      </c>
      <c r="AM599" s="5">
        <f>IFERROR(Table2[[#This Row],[Resultat d''exploitation 2022 (Dhs)]]/Table2[[#This Row],[Charges personnel 2022]], "")</f>
        <v>6.1447526895927878</v>
      </c>
      <c r="AN599" s="5" t="str">
        <f>IFERROR(Table2[[#This Row],[Resultat d''exploitation 2021 (Dhs)]]/Table2[[#This Row],[Charges personnel 2021]], "")</f>
        <v/>
      </c>
      <c r="AO599" s="5" t="str">
        <f>IFERROR(Table2[[#This Row],[Resultat d''exploitation 2020 (Dhs)]]/Table2[[#This Row],[Charges personnel 2020]], "")</f>
        <v/>
      </c>
      <c r="AP599" s="5">
        <v>2.1850925794212571E-3</v>
      </c>
      <c r="AQ599" s="5">
        <v>1.7349787976474759E-3</v>
      </c>
      <c r="BE599" t="s">
        <v>10979</v>
      </c>
      <c r="BH599"/>
      <c r="BJ599" s="5">
        <v>-0.10689999984217601</v>
      </c>
      <c r="BK599" t="s">
        <v>209</v>
      </c>
      <c r="BL599" s="5">
        <v>0.35200022715756951</v>
      </c>
      <c r="BM599" t="s">
        <v>210</v>
      </c>
      <c r="BO599" t="s">
        <v>304</v>
      </c>
      <c r="BP599" s="5">
        <v>0.1248011708685466</v>
      </c>
      <c r="BQ599" t="s">
        <v>405</v>
      </c>
      <c r="BR599" s="5">
        <v>0.51382849279884812</v>
      </c>
      <c r="BS599" t="s">
        <v>213</v>
      </c>
      <c r="BT599" s="5">
        <v>0.20199041588264441</v>
      </c>
      <c r="BU599" t="s">
        <v>406</v>
      </c>
      <c r="BV599" s="5">
        <v>0.25943474489953838</v>
      </c>
      <c r="BW599" t="s">
        <v>407</v>
      </c>
    </row>
    <row r="600" spans="1:75" x14ac:dyDescent="0.3">
      <c r="A600" t="s">
        <v>3794</v>
      </c>
      <c r="B600" t="s">
        <v>3794</v>
      </c>
      <c r="C600" t="s">
        <v>3795</v>
      </c>
      <c r="E600" t="s">
        <v>411</v>
      </c>
      <c r="F600" s="4">
        <v>303034529</v>
      </c>
      <c r="H600" s="4">
        <v>268389042</v>
      </c>
      <c r="I600" s="4">
        <v>237512426.54867259</v>
      </c>
      <c r="L600" s="5">
        <v>0.13</v>
      </c>
      <c r="M600" s="4">
        <v>15465895</v>
      </c>
      <c r="O600" s="4">
        <v>3410752</v>
      </c>
      <c r="P600" s="4">
        <v>-57131524.28810712</v>
      </c>
      <c r="S600" s="5">
        <v>-1.0597000000000001</v>
      </c>
      <c r="T600" s="4">
        <v>18197611</v>
      </c>
      <c r="V600" s="4">
        <v>28734376</v>
      </c>
      <c r="W600" s="4">
        <v>15898183.02534027</v>
      </c>
      <c r="Z600" s="5">
        <v>0.80740000000000001</v>
      </c>
      <c r="AA600" s="4">
        <v>4812979</v>
      </c>
      <c r="AC600" s="4">
        <v>4395974</v>
      </c>
      <c r="AD600" s="4">
        <v>4241171.2493970096</v>
      </c>
      <c r="AG600" s="5">
        <v>3.6499999999999998E-2</v>
      </c>
      <c r="AH600" s="5">
        <v>5.1036741756910482E-2</v>
      </c>
      <c r="AJ600" s="5">
        <v>1.270823866199425E-2</v>
      </c>
      <c r="AK600" s="5">
        <v>-0.24054120080491601</v>
      </c>
      <c r="AL600" s="5">
        <f>IFERROR(Table2[[#This Row],[Resultat d''exploitation 2023 (Dhs)]]/Table2[[#This Row],[Charges personnel 2023]], "")</f>
        <v>3.2133726326252412</v>
      </c>
      <c r="AM600" s="5" t="str">
        <f>IFERROR(Table2[[#This Row],[Resultat d''exploitation 2022 (Dhs)]]/Table2[[#This Row],[Charges personnel 2022]], "")</f>
        <v/>
      </c>
      <c r="AN600" s="5">
        <f>IFERROR(Table2[[#This Row],[Resultat d''exploitation 2021 (Dhs)]]/Table2[[#This Row],[Charges personnel 2021]], "")</f>
        <v>0.77588084005956359</v>
      </c>
      <c r="AO600" s="5">
        <f>IFERROR(Table2[[#This Row],[Resultat d''exploitation 2020 (Dhs)]]/Table2[[#This Row],[Charges personnel 2020]], "")</f>
        <v>-13.470694986963759</v>
      </c>
      <c r="AP600" s="5">
        <v>1.5882609205896799E-2</v>
      </c>
      <c r="AR600" s="5">
        <v>1.6379111334955319E-2</v>
      </c>
      <c r="AS600" s="5">
        <v>1.785662885528173E-2</v>
      </c>
      <c r="AT600">
        <v>1527425000045</v>
      </c>
      <c r="AU600">
        <v>50453</v>
      </c>
      <c r="AV600" t="s">
        <v>298</v>
      </c>
      <c r="AW600" t="s">
        <v>3796</v>
      </c>
      <c r="AX600" t="s">
        <v>3797</v>
      </c>
      <c r="AY600" t="s">
        <v>122</v>
      </c>
      <c r="AZ600">
        <v>10200000</v>
      </c>
      <c r="BA600">
        <v>1999</v>
      </c>
      <c r="BB600">
        <v>26</v>
      </c>
      <c r="BC600" t="s">
        <v>3798</v>
      </c>
      <c r="BD600" t="s">
        <v>3799</v>
      </c>
      <c r="BE600" t="s">
        <v>3800</v>
      </c>
      <c r="BH600" t="s">
        <v>138</v>
      </c>
      <c r="BI600" t="s">
        <v>89</v>
      </c>
      <c r="BJ600" s="5">
        <v>0.12954331593822929</v>
      </c>
      <c r="BK600" t="s">
        <v>139</v>
      </c>
      <c r="BM600" t="s">
        <v>1938</v>
      </c>
      <c r="BN600" s="5">
        <v>6.9875992700520362E-2</v>
      </c>
      <c r="BO600" t="s">
        <v>141</v>
      </c>
      <c r="BP600" s="5">
        <v>6.5280749508300095E-2</v>
      </c>
      <c r="BQ600" t="s">
        <v>128</v>
      </c>
      <c r="BS600" t="s">
        <v>1639</v>
      </c>
      <c r="BU600" t="s">
        <v>1939</v>
      </c>
      <c r="BV600" s="5">
        <v>-5.689252065251782E-2</v>
      </c>
      <c r="BW600" t="s">
        <v>143</v>
      </c>
    </row>
    <row r="601" spans="1:75" x14ac:dyDescent="0.3">
      <c r="A601" t="s">
        <v>3801</v>
      </c>
      <c r="B601" t="s">
        <v>3801</v>
      </c>
      <c r="C601" t="s">
        <v>3802</v>
      </c>
      <c r="E601" t="s">
        <v>411</v>
      </c>
      <c r="F601" s="4">
        <v>301996379</v>
      </c>
      <c r="G601" s="4">
        <v>230919390</v>
      </c>
      <c r="H601" s="4">
        <v>208022153</v>
      </c>
      <c r="I601" s="4">
        <v>224888814.05405411</v>
      </c>
      <c r="J601" s="5">
        <v>0.30780000000000002</v>
      </c>
      <c r="K601" s="5">
        <v>0.11007114708595481</v>
      </c>
      <c r="L601" s="5">
        <v>-7.4999999999999997E-2</v>
      </c>
      <c r="M601" s="4">
        <v>7866852</v>
      </c>
      <c r="N601" s="4">
        <v>5801941</v>
      </c>
      <c r="O601" s="4">
        <v>5122862</v>
      </c>
      <c r="P601" s="4">
        <v>5215701.4864589702</v>
      </c>
      <c r="Q601" s="5">
        <v>0.35589999999999999</v>
      </c>
      <c r="R601" s="5">
        <v>0.13255851904657981</v>
      </c>
      <c r="S601" s="5">
        <v>-1.78E-2</v>
      </c>
      <c r="T601" s="4">
        <v>56978332</v>
      </c>
      <c r="U601" s="4">
        <v>57565500</v>
      </c>
      <c r="V601" s="4">
        <v>49430885</v>
      </c>
      <c r="W601" s="4">
        <v>54978183.739294849</v>
      </c>
      <c r="X601" s="5">
        <v>-1.0200000000000001E-2</v>
      </c>
      <c r="Y601" s="5">
        <v>0.16456543312951</v>
      </c>
      <c r="Z601" s="5">
        <v>-0.1009</v>
      </c>
      <c r="AA601" s="4">
        <v>33185870</v>
      </c>
      <c r="AB601" s="4">
        <v>28510197</v>
      </c>
      <c r="AC601" s="4">
        <v>31867862</v>
      </c>
      <c r="AD601" s="4">
        <v>19904973.141786389</v>
      </c>
      <c r="AE601" s="5">
        <v>0.16400000000000001</v>
      </c>
      <c r="AF601" s="5">
        <v>-0.1053621043043302</v>
      </c>
      <c r="AG601" s="5">
        <v>0.60099999999999998</v>
      </c>
      <c r="AH601" s="5">
        <v>2.6049491143070959E-2</v>
      </c>
      <c r="AI601" s="5">
        <v>2.512539548974211E-2</v>
      </c>
      <c r="AJ601" s="5">
        <v>2.4626521387844689E-2</v>
      </c>
      <c r="AK601" s="5">
        <v>2.319235622455338E-2</v>
      </c>
      <c r="AL601" s="5">
        <f>IFERROR(Table2[[#This Row],[Resultat d''exploitation 2023 (Dhs)]]/Table2[[#This Row],[Charges personnel 2023]], "")</f>
        <v>0.23705426436010266</v>
      </c>
      <c r="AM601" s="5">
        <f>IFERROR(Table2[[#This Row],[Resultat d''exploitation 2022 (Dhs)]]/Table2[[#This Row],[Charges personnel 2022]], "")</f>
        <v>0.20350406558046583</v>
      </c>
      <c r="AN601" s="5">
        <f>IFERROR(Table2[[#This Row],[Resultat d''exploitation 2021 (Dhs)]]/Table2[[#This Row],[Charges personnel 2021]], "")</f>
        <v>0.160753237854488</v>
      </c>
      <c r="AO601" s="5">
        <f>IFERROR(Table2[[#This Row],[Resultat d''exploitation 2020 (Dhs)]]/Table2[[#This Row],[Charges personnel 2020]], "")</f>
        <v>0.26203006903383758</v>
      </c>
      <c r="AP601" s="5">
        <v>0.10988830432301309</v>
      </c>
      <c r="AQ601" s="5">
        <v>0.12346385030724361</v>
      </c>
      <c r="AR601" s="5">
        <v>0.1531945590429496</v>
      </c>
      <c r="AS601" s="5">
        <v>8.8510285518256349E-2</v>
      </c>
      <c r="AT601">
        <v>1541631000021</v>
      </c>
      <c r="AU601">
        <v>35</v>
      </c>
      <c r="AV601" t="s">
        <v>3803</v>
      </c>
      <c r="AW601" t="s">
        <v>3804</v>
      </c>
      <c r="AX601" t="s">
        <v>3805</v>
      </c>
      <c r="AY601" t="s">
        <v>122</v>
      </c>
      <c r="AZ601">
        <v>11500000</v>
      </c>
      <c r="BA601">
        <v>1993</v>
      </c>
      <c r="BB601">
        <v>32</v>
      </c>
      <c r="BC601" t="s">
        <v>3806</v>
      </c>
      <c r="BD601" t="s">
        <v>3807</v>
      </c>
      <c r="BE601" t="s">
        <v>11087</v>
      </c>
      <c r="BH601" t="s">
        <v>153</v>
      </c>
      <c r="BI601" t="s">
        <v>882</v>
      </c>
      <c r="BJ601" s="5">
        <v>0.1032602232865418</v>
      </c>
      <c r="BL601" s="5">
        <v>0.14682218112197609</v>
      </c>
      <c r="BN601" s="5">
        <v>1.198276084806249E-2</v>
      </c>
      <c r="BP601" s="5">
        <v>0.18576111387352201</v>
      </c>
      <c r="BR601" s="5">
        <v>3.9484753384533278E-2</v>
      </c>
      <c r="BT601" s="5">
        <v>-3.2838766844313423E-2</v>
      </c>
      <c r="BV601" s="5">
        <v>7.4779176159560423E-2</v>
      </c>
    </row>
    <row r="602" spans="1:75" x14ac:dyDescent="0.3">
      <c r="A602" t="s">
        <v>3808</v>
      </c>
      <c r="B602" t="s">
        <v>3808</v>
      </c>
      <c r="C602" t="s">
        <v>3809</v>
      </c>
      <c r="E602" t="s">
        <v>411</v>
      </c>
      <c r="F602" s="4">
        <v>301258153</v>
      </c>
      <c r="G602" s="4">
        <v>183447907</v>
      </c>
      <c r="H602" s="4">
        <v>161767694</v>
      </c>
      <c r="I602" s="4">
        <v>136581977.3725093</v>
      </c>
      <c r="J602" s="5">
        <v>0.64219999999999999</v>
      </c>
      <c r="K602" s="5">
        <v>0.13402065927947271</v>
      </c>
      <c r="L602" s="5">
        <v>0.18440000000000001</v>
      </c>
      <c r="M602" s="4">
        <v>29593392</v>
      </c>
      <c r="N602" s="4">
        <v>16227116</v>
      </c>
      <c r="O602" s="4">
        <v>13089681</v>
      </c>
      <c r="P602" s="4">
        <v>10589500.0404498</v>
      </c>
      <c r="Q602" s="5">
        <v>0.8237000000000001</v>
      </c>
      <c r="R602" s="5">
        <v>0.23968765930965011</v>
      </c>
      <c r="S602" s="5">
        <v>0.2361</v>
      </c>
      <c r="V602" s="4">
        <v>0</v>
      </c>
      <c r="AA602" s="4">
        <v>34472537</v>
      </c>
      <c r="AB602" s="4">
        <v>26967485</v>
      </c>
      <c r="AC602" s="4">
        <v>26146170</v>
      </c>
      <c r="AD602" s="4">
        <v>26073165.137614679</v>
      </c>
      <c r="AE602" s="5">
        <v>0.27829999999999999</v>
      </c>
      <c r="AF602" s="5">
        <v>3.1412440139416208E-2</v>
      </c>
      <c r="AG602" s="5">
        <v>2.8E-3</v>
      </c>
      <c r="AH602" s="5">
        <v>9.8232667581945904E-2</v>
      </c>
      <c r="AI602" s="5">
        <v>8.8456261318914917E-2</v>
      </c>
      <c r="AJ602" s="5">
        <v>8.0916533309796701E-2</v>
      </c>
      <c r="AK602" s="5">
        <v>7.7532191612428761E-2</v>
      </c>
      <c r="AL602" s="5">
        <f>IFERROR(Table2[[#This Row],[Resultat d''exploitation 2023 (Dhs)]]/Table2[[#This Row],[Charges personnel 2023]], "")</f>
        <v>0.85846283956414349</v>
      </c>
      <c r="AM602" s="5">
        <f>IFERROR(Table2[[#This Row],[Resultat d''exploitation 2022 (Dhs)]]/Table2[[#This Row],[Charges personnel 2022]], "")</f>
        <v>0.60172893393655358</v>
      </c>
      <c r="AN602" s="5">
        <f>IFERROR(Table2[[#This Row],[Resultat d''exploitation 2021 (Dhs)]]/Table2[[#This Row],[Charges personnel 2021]], "")</f>
        <v>0.50063473923714252</v>
      </c>
      <c r="AO602" s="5">
        <f>IFERROR(Table2[[#This Row],[Resultat d''exploitation 2020 (Dhs)]]/Table2[[#This Row],[Charges personnel 2020]], "")</f>
        <v>0.40614555174096473</v>
      </c>
      <c r="AP602" s="5">
        <v>0.1144285612081011</v>
      </c>
      <c r="AQ602" s="5">
        <v>0.14700350328881101</v>
      </c>
      <c r="AR602" s="5">
        <v>0.16162788350064511</v>
      </c>
      <c r="AS602" s="5">
        <v>0.19089755207236139</v>
      </c>
      <c r="AT602">
        <v>84742000002</v>
      </c>
      <c r="AU602">
        <v>104169</v>
      </c>
      <c r="AV602" t="s">
        <v>298</v>
      </c>
      <c r="AW602" t="s">
        <v>3810</v>
      </c>
      <c r="AX602" t="s">
        <v>3811</v>
      </c>
      <c r="AY602" t="s">
        <v>82</v>
      </c>
      <c r="AZ602">
        <v>14413800</v>
      </c>
      <c r="BA602">
        <v>1995</v>
      </c>
      <c r="BB602">
        <v>30</v>
      </c>
      <c r="BC602" t="s">
        <v>3812</v>
      </c>
      <c r="BD602" t="s">
        <v>3813</v>
      </c>
      <c r="BE602" t="s">
        <v>11088</v>
      </c>
      <c r="BG602" t="s">
        <v>3814</v>
      </c>
      <c r="BH602" t="s">
        <v>127</v>
      </c>
      <c r="BI602" t="s">
        <v>571</v>
      </c>
      <c r="BJ602" s="5">
        <v>0.30171268715886251</v>
      </c>
      <c r="BL602" s="5">
        <v>0.40855268836751119</v>
      </c>
      <c r="BO602" t="s">
        <v>389</v>
      </c>
      <c r="BP602" s="5">
        <v>9.7555516752847904E-2</v>
      </c>
      <c r="BR602" s="5">
        <v>8.2076484513521342E-2</v>
      </c>
      <c r="BT602" s="5">
        <v>0.28335438788076811</v>
      </c>
      <c r="BV602" s="5">
        <v>-0.15683735160606849</v>
      </c>
    </row>
    <row r="603" spans="1:75" x14ac:dyDescent="0.3">
      <c r="A603" t="s">
        <v>3815</v>
      </c>
      <c r="F603" s="4">
        <v>301117532</v>
      </c>
      <c r="G603" s="4">
        <v>171245184</v>
      </c>
      <c r="J603" s="5">
        <v>0.75840000000000007</v>
      </c>
      <c r="M603" s="4">
        <v>6976421</v>
      </c>
      <c r="N603" s="4">
        <v>5260855</v>
      </c>
      <c r="Q603" s="5">
        <v>0.3261</v>
      </c>
      <c r="T603" s="4">
        <v>15637752</v>
      </c>
      <c r="AA603" s="4">
        <v>1866295</v>
      </c>
      <c r="AB603" s="4">
        <v>1325493</v>
      </c>
      <c r="AE603" s="5">
        <v>0.40799999999999997</v>
      </c>
      <c r="AH603" s="5">
        <v>2.316843178696085E-2</v>
      </c>
      <c r="AI603" s="5">
        <v>3.0721185128336222E-2</v>
      </c>
      <c r="AL603" s="5">
        <f>IFERROR(Table2[[#This Row],[Resultat d''exploitation 2023 (Dhs)]]/Table2[[#This Row],[Charges personnel 2023]], "")</f>
        <v>3.7381126777920959</v>
      </c>
      <c r="AM603" s="5">
        <f>IFERROR(Table2[[#This Row],[Resultat d''exploitation 2022 (Dhs)]]/Table2[[#This Row],[Charges personnel 2022]], "")</f>
        <v>3.9689798437260704</v>
      </c>
      <c r="AN603" s="5" t="str">
        <f>IFERROR(Table2[[#This Row],[Resultat d''exploitation 2021 (Dhs)]]/Table2[[#This Row],[Charges personnel 2021]], "")</f>
        <v/>
      </c>
      <c r="AO603" s="5" t="str">
        <f>IFERROR(Table2[[#This Row],[Resultat d''exploitation 2020 (Dhs)]]/Table2[[#This Row],[Charges personnel 2020]], "")</f>
        <v/>
      </c>
      <c r="AP603" s="5">
        <v>6.1978955114443488E-3</v>
      </c>
      <c r="AQ603" s="5">
        <v>7.7403227877053758E-3</v>
      </c>
      <c r="BE603" t="s">
        <v>10979</v>
      </c>
      <c r="BH603"/>
      <c r="BJ603" s="5">
        <v>0.75840000265350538</v>
      </c>
      <c r="BK603" t="s">
        <v>209</v>
      </c>
      <c r="BL603" s="5">
        <v>0.32610022515351589</v>
      </c>
      <c r="BM603" t="s">
        <v>210</v>
      </c>
      <c r="BO603" t="s">
        <v>304</v>
      </c>
      <c r="BP603" s="5">
        <v>0.40800064579745049</v>
      </c>
      <c r="BQ603" t="s">
        <v>405</v>
      </c>
      <c r="BR603" s="5">
        <v>-0.24584837172863361</v>
      </c>
      <c r="BS603" t="s">
        <v>213</v>
      </c>
      <c r="BT603" s="5">
        <v>-5.8167885709703437E-2</v>
      </c>
      <c r="BU603" t="s">
        <v>406</v>
      </c>
      <c r="BV603" s="5">
        <v>-0.19927169945819281</v>
      </c>
      <c r="BW603" t="s">
        <v>407</v>
      </c>
    </row>
    <row r="604" spans="1:75" x14ac:dyDescent="0.3">
      <c r="A604" t="s">
        <v>3816</v>
      </c>
      <c r="C604" t="s">
        <v>3817</v>
      </c>
      <c r="E604" t="s">
        <v>411</v>
      </c>
      <c r="F604" s="4">
        <v>300875373</v>
      </c>
      <c r="G604" s="4">
        <v>234454432</v>
      </c>
      <c r="J604" s="5">
        <v>0.2833</v>
      </c>
      <c r="M604" s="4">
        <v>-48530620</v>
      </c>
      <c r="N604" s="4">
        <v>-217821454</v>
      </c>
      <c r="Q604" s="5">
        <v>-0.7772</v>
      </c>
      <c r="AA604" s="4">
        <v>18839047</v>
      </c>
      <c r="AB604" s="4">
        <v>18267281</v>
      </c>
      <c r="AE604" s="5">
        <v>3.1300000000000001E-2</v>
      </c>
      <c r="AH604" s="5">
        <v>-0.16129808005256721</v>
      </c>
      <c r="AI604" s="5">
        <v>-0.92905667059430974</v>
      </c>
      <c r="AL604" s="5">
        <f>IFERROR(Table2[[#This Row],[Resultat d''exploitation 2023 (Dhs)]]/Table2[[#This Row],[Charges personnel 2023]], "")</f>
        <v>-2.5760655515111779</v>
      </c>
      <c r="AM604" s="5">
        <f>IFERROR(Table2[[#This Row],[Resultat d''exploitation 2022 (Dhs)]]/Table2[[#This Row],[Charges personnel 2022]], "")</f>
        <v>-11.924131128217713</v>
      </c>
      <c r="AN604" s="5" t="str">
        <f>IFERROR(Table2[[#This Row],[Resultat d''exploitation 2021 (Dhs)]]/Table2[[#This Row],[Charges personnel 2021]], "")</f>
        <v/>
      </c>
      <c r="AO604" s="5" t="str">
        <f>IFERROR(Table2[[#This Row],[Resultat d''exploitation 2020 (Dhs)]]/Table2[[#This Row],[Charges personnel 2020]], "")</f>
        <v/>
      </c>
      <c r="AP604" s="5">
        <v>6.2614120963632336E-2</v>
      </c>
      <c r="AQ604" s="5">
        <v>7.7913993112316171E-2</v>
      </c>
      <c r="AT604">
        <v>1534857000074</v>
      </c>
      <c r="AU604">
        <v>109497</v>
      </c>
      <c r="AV604" t="s">
        <v>92</v>
      </c>
      <c r="AW604" t="s">
        <v>3818</v>
      </c>
      <c r="AX604" t="s">
        <v>3819</v>
      </c>
      <c r="AY604" t="s">
        <v>82</v>
      </c>
      <c r="AZ604">
        <v>20000000</v>
      </c>
      <c r="BA604">
        <v>2001</v>
      </c>
      <c r="BB604">
        <v>24</v>
      </c>
      <c r="BC604" t="s">
        <v>3820</v>
      </c>
      <c r="BD604" t="s">
        <v>3821</v>
      </c>
      <c r="BE604" t="s">
        <v>11044</v>
      </c>
      <c r="BG604" t="s">
        <v>3822</v>
      </c>
      <c r="BH604" t="s">
        <v>127</v>
      </c>
      <c r="BI604" t="s">
        <v>390</v>
      </c>
      <c r="BJ604" s="5">
        <v>0.28330000176750758</v>
      </c>
      <c r="BK604" t="s">
        <v>209</v>
      </c>
      <c r="BM604" t="s">
        <v>234</v>
      </c>
      <c r="BO604" t="s">
        <v>235</v>
      </c>
      <c r="BP604" s="5">
        <v>3.1300005731559111E-2</v>
      </c>
      <c r="BQ604" t="s">
        <v>405</v>
      </c>
      <c r="BS604" t="s">
        <v>237</v>
      </c>
      <c r="BU604" t="s">
        <v>490</v>
      </c>
      <c r="BV604" s="5">
        <v>-0.1963687334908949</v>
      </c>
      <c r="BW604" t="s">
        <v>407</v>
      </c>
    </row>
    <row r="605" spans="1:75" x14ac:dyDescent="0.3">
      <c r="A605" t="s">
        <v>3823</v>
      </c>
      <c r="C605" t="s">
        <v>3824</v>
      </c>
      <c r="E605" t="s">
        <v>102</v>
      </c>
      <c r="F605" s="4">
        <v>3842352117</v>
      </c>
      <c r="G605" s="4">
        <v>3648264448</v>
      </c>
      <c r="J605" s="5">
        <v>5.3199999999999997E-2</v>
      </c>
      <c r="M605" s="4">
        <v>429513126</v>
      </c>
      <c r="N605" s="4">
        <v>336688191</v>
      </c>
      <c r="Q605" s="5">
        <v>0.2757</v>
      </c>
      <c r="T605" s="4">
        <v>1124937306</v>
      </c>
      <c r="U605" s="4">
        <v>1218519612</v>
      </c>
      <c r="X605" s="5">
        <v>-7.6799999999999993E-2</v>
      </c>
      <c r="AA605" s="4">
        <v>109373187</v>
      </c>
      <c r="AB605" s="4">
        <v>99123787</v>
      </c>
      <c r="AE605" s="5">
        <v>0.10340000000000001</v>
      </c>
      <c r="AH605" s="5">
        <v>0.11178390551445649</v>
      </c>
      <c r="AI605" s="5">
        <v>9.2287221992521526E-2</v>
      </c>
      <c r="AL605" s="5">
        <f>IFERROR(Table2[[#This Row],[Resultat d''exploitation 2023 (Dhs)]]/Table2[[#This Row],[Charges personnel 2023]], "")</f>
        <v>3.9270422466522805</v>
      </c>
      <c r="AM605" s="5">
        <f>IFERROR(Table2[[#This Row],[Resultat d''exploitation 2022 (Dhs)]]/Table2[[#This Row],[Charges personnel 2022]], "")</f>
        <v>3.3966437440490442</v>
      </c>
      <c r="AN605" s="5" t="str">
        <f>IFERROR(Table2[[#This Row],[Resultat d''exploitation 2021 (Dhs)]]/Table2[[#This Row],[Charges personnel 2021]], "")</f>
        <v/>
      </c>
      <c r="AO605" s="5" t="str">
        <f>IFERROR(Table2[[#This Row],[Resultat d''exploitation 2020 (Dhs)]]/Table2[[#This Row],[Charges personnel 2020]], "")</f>
        <v/>
      </c>
      <c r="AP605" s="5">
        <v>2.8465165000389269E-2</v>
      </c>
      <c r="AQ605" s="5">
        <v>2.717012113920093E-2</v>
      </c>
      <c r="AT605">
        <v>26687000064</v>
      </c>
      <c r="AU605">
        <v>100829</v>
      </c>
      <c r="AV605" t="s">
        <v>92</v>
      </c>
      <c r="AW605" t="s">
        <v>3825</v>
      </c>
      <c r="AX605" t="s">
        <v>3826</v>
      </c>
      <c r="AY605" t="s">
        <v>122</v>
      </c>
      <c r="AZ605">
        <v>120000000</v>
      </c>
      <c r="BA605">
        <v>2000</v>
      </c>
      <c r="BB605">
        <v>25</v>
      </c>
      <c r="BC605" t="s">
        <v>3827</v>
      </c>
      <c r="BD605" t="s">
        <v>3828</v>
      </c>
      <c r="BE605" t="s">
        <v>11089</v>
      </c>
      <c r="BF605" t="s">
        <v>3829</v>
      </c>
      <c r="BG605" t="s">
        <v>3830</v>
      </c>
      <c r="BH605" t="s">
        <v>153</v>
      </c>
      <c r="BI605" t="s">
        <v>195</v>
      </c>
      <c r="BJ605" s="5">
        <v>5.3200000100431348E-2</v>
      </c>
      <c r="BK605" t="s">
        <v>209</v>
      </c>
      <c r="BL605" s="5">
        <v>0.2757000022017404</v>
      </c>
      <c r="BM605" t="s">
        <v>210</v>
      </c>
      <c r="BN605" s="5">
        <v>-7.6799999834553323E-2</v>
      </c>
      <c r="BO605" t="s">
        <v>211</v>
      </c>
      <c r="BP605" s="5">
        <v>0.1034000042794976</v>
      </c>
      <c r="BQ605" t="s">
        <v>405</v>
      </c>
      <c r="BR605" s="5">
        <v>0.21126092107870489</v>
      </c>
      <c r="BS605" t="s">
        <v>213</v>
      </c>
      <c r="BT605" s="5">
        <v>0.1561537042359831</v>
      </c>
      <c r="BU605" t="s">
        <v>406</v>
      </c>
      <c r="BV605" s="5">
        <v>4.7664265262323591E-2</v>
      </c>
      <c r="BW605" t="s">
        <v>407</v>
      </c>
    </row>
    <row r="606" spans="1:75" x14ac:dyDescent="0.3">
      <c r="A606" t="s">
        <v>3831</v>
      </c>
      <c r="C606" t="s">
        <v>3832</v>
      </c>
      <c r="E606" t="s">
        <v>78</v>
      </c>
      <c r="F606" s="4">
        <v>3785226114</v>
      </c>
      <c r="M606" s="4">
        <v>632832557</v>
      </c>
      <c r="T606" s="4">
        <v>414606237</v>
      </c>
      <c r="AA606" s="4">
        <v>1004361914</v>
      </c>
      <c r="AH606" s="5">
        <v>0.16718487560344461</v>
      </c>
      <c r="AL606" s="5">
        <f>IFERROR(Table2[[#This Row],[Resultat d''exploitation 2023 (Dhs)]]/Table2[[#This Row],[Charges personnel 2023]], "")</f>
        <v>0.63008418397673327</v>
      </c>
      <c r="AM606" s="5" t="str">
        <f>IFERROR(Table2[[#This Row],[Resultat d''exploitation 2022 (Dhs)]]/Table2[[#This Row],[Charges personnel 2022]], "")</f>
        <v/>
      </c>
      <c r="AN606" s="5" t="str">
        <f>IFERROR(Table2[[#This Row],[Resultat d''exploitation 2021 (Dhs)]]/Table2[[#This Row],[Charges personnel 2021]], "")</f>
        <v/>
      </c>
      <c r="AO606" s="5" t="str">
        <f>IFERROR(Table2[[#This Row],[Resultat d''exploitation 2020 (Dhs)]]/Table2[[#This Row],[Charges personnel 2020]], "")</f>
        <v/>
      </c>
      <c r="AP606" s="5">
        <v>0.26533736261759289</v>
      </c>
      <c r="AU606">
        <v>5965</v>
      </c>
      <c r="AV606" t="s">
        <v>443</v>
      </c>
      <c r="AW606" t="s">
        <v>3833</v>
      </c>
      <c r="AX606" t="s">
        <v>3834</v>
      </c>
      <c r="AY606" t="s">
        <v>82</v>
      </c>
      <c r="AZ606">
        <v>50000000</v>
      </c>
      <c r="BA606">
        <v>1988</v>
      </c>
      <c r="BB606">
        <v>37</v>
      </c>
      <c r="BC606" t="s">
        <v>3835</v>
      </c>
      <c r="BD606" t="s">
        <v>3836</v>
      </c>
      <c r="BE606" t="s">
        <v>3837</v>
      </c>
      <c r="BH606" t="s">
        <v>97</v>
      </c>
      <c r="BI606" t="s">
        <v>89</v>
      </c>
      <c r="BK606" t="s">
        <v>264</v>
      </c>
      <c r="BM606" t="s">
        <v>265</v>
      </c>
      <c r="BO606" t="s">
        <v>304</v>
      </c>
      <c r="BQ606" t="s">
        <v>212</v>
      </c>
      <c r="BS606" t="s">
        <v>266</v>
      </c>
      <c r="BU606" t="s">
        <v>214</v>
      </c>
      <c r="BV606" s="5"/>
      <c r="BW606" t="s">
        <v>267</v>
      </c>
    </row>
    <row r="607" spans="1:75" x14ac:dyDescent="0.3">
      <c r="A607" t="s">
        <v>919</v>
      </c>
      <c r="B607" t="s">
        <v>919</v>
      </c>
      <c r="C607" t="s">
        <v>3838</v>
      </c>
      <c r="E607" t="s">
        <v>102</v>
      </c>
      <c r="F607" s="4">
        <v>3764385674</v>
      </c>
      <c r="G607" s="4">
        <v>3637439051</v>
      </c>
      <c r="H607" s="4">
        <v>6169826016</v>
      </c>
      <c r="I607" s="4">
        <v>4284601400</v>
      </c>
      <c r="J607" s="5">
        <v>3.49E-2</v>
      </c>
      <c r="K607" s="5">
        <v>-0.41044706259671621</v>
      </c>
      <c r="L607" s="5">
        <v>0.44</v>
      </c>
      <c r="M607" s="4">
        <v>1244799474</v>
      </c>
      <c r="N607" s="4">
        <v>1191423692</v>
      </c>
      <c r="O607" s="4">
        <v>2382379556</v>
      </c>
      <c r="P607" s="4">
        <v>2311643271.8804579</v>
      </c>
      <c r="Q607" s="5">
        <v>4.4800000000000013E-2</v>
      </c>
      <c r="R607" s="5">
        <v>-0.49990181497343239</v>
      </c>
      <c r="S607" s="5">
        <v>3.0599999999999999E-2</v>
      </c>
      <c r="T607" s="4">
        <v>567822923</v>
      </c>
      <c r="U607" s="4">
        <v>610431007</v>
      </c>
      <c r="V607" s="4">
        <v>666193808</v>
      </c>
      <c r="W607" s="4">
        <v>228218905.82713851</v>
      </c>
      <c r="X607" s="5">
        <v>-6.9800000000000001E-2</v>
      </c>
      <c r="Y607" s="5">
        <v>-8.3703571438778601E-2</v>
      </c>
      <c r="Z607" s="5">
        <v>1.9191</v>
      </c>
      <c r="AA607" s="4">
        <v>296384129</v>
      </c>
      <c r="AB607" s="4">
        <v>271240165</v>
      </c>
      <c r="AC607" s="4">
        <v>98892098</v>
      </c>
      <c r="AD607" s="4">
        <v>92250091.417910442</v>
      </c>
      <c r="AE607" s="5">
        <v>9.2699999999999991E-2</v>
      </c>
      <c r="AF607" s="5">
        <v>1.742789064905873</v>
      </c>
      <c r="AG607" s="5">
        <v>7.1999999999999995E-2</v>
      </c>
      <c r="AH607" s="5">
        <v>0.33067798621103772</v>
      </c>
      <c r="AI607" s="5">
        <v>0.32754464756528512</v>
      </c>
      <c r="AJ607" s="5">
        <v>0.38613399305294122</v>
      </c>
      <c r="AK607" s="5">
        <v>0.53952352997888153</v>
      </c>
      <c r="AL607" s="5">
        <f>IFERROR(Table2[[#This Row],[Resultat d''exploitation 2023 (Dhs)]]/Table2[[#This Row],[Charges personnel 2023]], "")</f>
        <v>4.1999532100451979</v>
      </c>
      <c r="AM607" s="5">
        <f>IFERROR(Table2[[#This Row],[Resultat d''exploitation 2022 (Dhs)]]/Table2[[#This Row],[Charges personnel 2022]], "")</f>
        <v>4.3925046720127163</v>
      </c>
      <c r="AN607" s="5">
        <f>IFERROR(Table2[[#This Row],[Resultat d''exploitation 2021 (Dhs)]]/Table2[[#This Row],[Charges personnel 2021]], "")</f>
        <v>24.090696872463965</v>
      </c>
      <c r="AO607" s="5">
        <f>IFERROR(Table2[[#This Row],[Resultat d''exploitation 2020 (Dhs)]]/Table2[[#This Row],[Charges personnel 2020]], "")</f>
        <v>25.058438819407503</v>
      </c>
      <c r="AP607" s="5">
        <v>7.8733730990179093E-2</v>
      </c>
      <c r="AQ607" s="5">
        <v>7.4568992413888285E-2</v>
      </c>
      <c r="AR607" s="5">
        <v>1.602834467998716E-2</v>
      </c>
      <c r="AS607" s="5">
        <v>2.153061225669917E-2</v>
      </c>
      <c r="AT607">
        <v>1524400000046</v>
      </c>
      <c r="AU607">
        <v>70617</v>
      </c>
      <c r="AV607" t="s">
        <v>92</v>
      </c>
      <c r="AW607" t="s">
        <v>3839</v>
      </c>
      <c r="AX607" t="s">
        <v>3840</v>
      </c>
      <c r="AY607" t="s">
        <v>82</v>
      </c>
      <c r="AZ607">
        <v>1443600400</v>
      </c>
      <c r="BA607">
        <v>1951</v>
      </c>
      <c r="BB607">
        <v>74</v>
      </c>
      <c r="BC607" t="s">
        <v>3841</v>
      </c>
      <c r="BD607" t="s">
        <v>3842</v>
      </c>
      <c r="BE607" t="s">
        <v>3843</v>
      </c>
      <c r="BG607" t="s">
        <v>3844</v>
      </c>
      <c r="BH607" t="s">
        <v>97</v>
      </c>
      <c r="BI607" t="s">
        <v>98</v>
      </c>
      <c r="BJ607" s="5">
        <v>-4.2230001653918443E-2</v>
      </c>
      <c r="BL607" s="5">
        <v>-0.1864338694925044</v>
      </c>
      <c r="BN607" s="5">
        <v>0.35504515396894593</v>
      </c>
      <c r="BP607" s="5">
        <v>0.4755798394984303</v>
      </c>
      <c r="BR607" s="5">
        <v>-0.1505621058162224</v>
      </c>
      <c r="BT607" s="5">
        <v>-0.44864648544938263</v>
      </c>
      <c r="BV607" s="5">
        <v>0.54064111639174883</v>
      </c>
    </row>
    <row r="608" spans="1:75" x14ac:dyDescent="0.3">
      <c r="A608" t="s">
        <v>3845</v>
      </c>
      <c r="B608" t="s">
        <v>3846</v>
      </c>
      <c r="C608" t="s">
        <v>3847</v>
      </c>
      <c r="E608" t="s">
        <v>102</v>
      </c>
      <c r="F608" s="4">
        <v>3724621365</v>
      </c>
      <c r="G608" s="4">
        <v>3383251308</v>
      </c>
      <c r="H608" s="4">
        <v>4172354482</v>
      </c>
      <c r="I608" s="4">
        <v>2877485849.6551719</v>
      </c>
      <c r="J608" s="5">
        <v>0.1009</v>
      </c>
      <c r="L608" s="5">
        <v>0.45</v>
      </c>
      <c r="M608" s="4">
        <v>1937532142</v>
      </c>
      <c r="N608" s="4">
        <v>1710694103</v>
      </c>
      <c r="O608" s="4">
        <v>303868858</v>
      </c>
      <c r="P608" s="4">
        <v>202958093.7750468</v>
      </c>
      <c r="Q608" s="5">
        <v>0.1326</v>
      </c>
      <c r="S608" s="5">
        <v>0.49719999999999998</v>
      </c>
      <c r="T608" s="4">
        <v>35892185</v>
      </c>
      <c r="U608" s="4">
        <v>30253021</v>
      </c>
      <c r="V608" s="4">
        <v>274946770</v>
      </c>
      <c r="W608" s="4">
        <v>193297785.43307081</v>
      </c>
      <c r="X608" s="5">
        <v>0.18640000000000001</v>
      </c>
      <c r="Z608" s="5">
        <v>0.4224</v>
      </c>
      <c r="AA608" s="4">
        <v>229732494</v>
      </c>
      <c r="AB608" s="4">
        <v>208790778</v>
      </c>
      <c r="AC608" s="4">
        <v>788042806</v>
      </c>
      <c r="AD608" s="4">
        <v>594211134.06725979</v>
      </c>
      <c r="AE608" s="5">
        <v>0.1003</v>
      </c>
      <c r="AG608" s="5">
        <v>0.32619999999999999</v>
      </c>
      <c r="AH608" s="5">
        <v>0.52019573323797441</v>
      </c>
      <c r="AI608" s="5">
        <v>0.50563613142036212</v>
      </c>
      <c r="AJ608" s="5">
        <v>7.2829108674951751E-2</v>
      </c>
      <c r="AK608" s="5">
        <v>7.0533133568447814E-2</v>
      </c>
      <c r="AL608" s="5">
        <f>IFERROR(Table2[[#This Row],[Resultat d''exploitation 2023 (Dhs)]]/Table2[[#This Row],[Charges personnel 2023]], "")</f>
        <v>8.4338619594666486</v>
      </c>
      <c r="AM608" s="5">
        <f>IFERROR(Table2[[#This Row],[Resultat d''exploitation 2022 (Dhs)]]/Table2[[#This Row],[Charges personnel 2022]], "")</f>
        <v>8.1933412930718621</v>
      </c>
      <c r="AN608" s="5">
        <f>IFERROR(Table2[[#This Row],[Resultat d''exploitation 2021 (Dhs)]]/Table2[[#This Row],[Charges personnel 2021]], "")</f>
        <v>0.38559943151108467</v>
      </c>
      <c r="AO608" s="5">
        <f>IFERROR(Table2[[#This Row],[Resultat d''exploitation 2020 (Dhs)]]/Table2[[#This Row],[Charges personnel 2020]], "")</f>
        <v>0.34155888730296596</v>
      </c>
      <c r="AP608" s="5">
        <v>6.1679422278672347E-2</v>
      </c>
      <c r="AQ608" s="5">
        <v>6.1713056167685673E-2</v>
      </c>
      <c r="AR608" s="5">
        <v>0.18887244825426611</v>
      </c>
      <c r="AS608" s="5">
        <v>0.20650358163827909</v>
      </c>
      <c r="AT608">
        <v>1538020000033</v>
      </c>
      <c r="AU608">
        <v>29175</v>
      </c>
      <c r="AV608" t="s">
        <v>298</v>
      </c>
      <c r="AW608" t="s">
        <v>3848</v>
      </c>
      <c r="AX608" t="s">
        <v>3849</v>
      </c>
      <c r="AY608" t="s">
        <v>82</v>
      </c>
      <c r="AZ608">
        <v>6507628500</v>
      </c>
      <c r="BA608">
        <v>1989</v>
      </c>
      <c r="BB608">
        <v>36</v>
      </c>
      <c r="BC608" t="s">
        <v>3850</v>
      </c>
      <c r="BD608" t="s">
        <v>3851</v>
      </c>
      <c r="BE608" t="s">
        <v>11024</v>
      </c>
      <c r="BG608" t="s">
        <v>3852</v>
      </c>
      <c r="BH608" t="s">
        <v>153</v>
      </c>
      <c r="BI608" t="s">
        <v>98</v>
      </c>
      <c r="BJ608" s="5">
        <v>8.9823858222971342E-2</v>
      </c>
      <c r="BL608" s="5">
        <v>1.121359045436092</v>
      </c>
      <c r="BN608" s="5">
        <v>-0.42949734083670021</v>
      </c>
      <c r="BP608" s="5">
        <v>-0.27150392860937589</v>
      </c>
      <c r="BR608" s="5">
        <v>0.94651551205265982</v>
      </c>
      <c r="BT608" s="5">
        <v>1.911970467303463</v>
      </c>
      <c r="BV608" s="5">
        <v>-0.33154695972752479</v>
      </c>
    </row>
    <row r="609" spans="1:75" x14ac:dyDescent="0.3">
      <c r="A609" t="s">
        <v>3853</v>
      </c>
      <c r="C609" t="s">
        <v>3854</v>
      </c>
      <c r="F609" s="4">
        <v>3700162000</v>
      </c>
      <c r="G609" s="4">
        <v>2786476391</v>
      </c>
      <c r="J609" s="5">
        <v>0.32790000000000002</v>
      </c>
      <c r="M609" s="4">
        <v>1279382000</v>
      </c>
      <c r="N609" s="4">
        <v>918106925</v>
      </c>
      <c r="Q609" s="5">
        <v>0.39350000000000002</v>
      </c>
      <c r="AA609" s="4">
        <v>667161000</v>
      </c>
      <c r="AB609" s="4">
        <v>643108733</v>
      </c>
      <c r="AE609" s="5">
        <v>3.7400000000000003E-2</v>
      </c>
      <c r="AH609" s="5">
        <v>0.34576378007233199</v>
      </c>
      <c r="AI609" s="5">
        <v>0.32948670513246781</v>
      </c>
      <c r="AL609" s="5">
        <f>IFERROR(Table2[[#This Row],[Resultat d''exploitation 2023 (Dhs)]]/Table2[[#This Row],[Charges personnel 2023]], "")</f>
        <v>1.9176510617377214</v>
      </c>
      <c r="AM609" s="5">
        <f>IFERROR(Table2[[#This Row],[Resultat d''exploitation 2022 (Dhs)]]/Table2[[#This Row],[Charges personnel 2022]], "")</f>
        <v>1.4276076157715618</v>
      </c>
      <c r="AN609" s="5" t="str">
        <f>IFERROR(Table2[[#This Row],[Resultat d''exploitation 2021 (Dhs)]]/Table2[[#This Row],[Charges personnel 2021]], "")</f>
        <v/>
      </c>
      <c r="AO609" s="5" t="str">
        <f>IFERROR(Table2[[#This Row],[Resultat d''exploitation 2020 (Dhs)]]/Table2[[#This Row],[Charges personnel 2020]], "")</f>
        <v/>
      </c>
      <c r="AP609" s="5">
        <v>0.18030588930971131</v>
      </c>
      <c r="AQ609" s="5">
        <v>0.23079640476307911</v>
      </c>
      <c r="BE609" t="s">
        <v>10979</v>
      </c>
      <c r="BH609"/>
      <c r="BI609" t="s">
        <v>268</v>
      </c>
      <c r="BJ609" s="5">
        <v>0.32790000014035647</v>
      </c>
      <c r="BK609" t="s">
        <v>209</v>
      </c>
      <c r="BL609" s="5">
        <v>0.39350000001361513</v>
      </c>
      <c r="BM609" t="s">
        <v>210</v>
      </c>
      <c r="BO609" t="s">
        <v>235</v>
      </c>
      <c r="BP609" s="5">
        <v>3.7400000599898453E-2</v>
      </c>
      <c r="BQ609" t="s">
        <v>405</v>
      </c>
      <c r="BR609" s="5">
        <v>4.9401310238967433E-2</v>
      </c>
      <c r="BS609" t="s">
        <v>213</v>
      </c>
      <c r="BT609" s="5">
        <v>0.3432620003930924</v>
      </c>
      <c r="BU609" t="s">
        <v>406</v>
      </c>
      <c r="BV609" s="5">
        <v>-0.2187664730098294</v>
      </c>
      <c r="BW609" t="s">
        <v>407</v>
      </c>
    </row>
    <row r="610" spans="1:75" x14ac:dyDescent="0.3">
      <c r="A610" t="s">
        <v>3855</v>
      </c>
      <c r="B610" t="s">
        <v>3855</v>
      </c>
      <c r="C610" t="s">
        <v>3856</v>
      </c>
      <c r="E610" t="s">
        <v>102</v>
      </c>
      <c r="F610" s="4">
        <v>3696623248</v>
      </c>
      <c r="G610" s="4">
        <v>2753126720</v>
      </c>
      <c r="H610" s="4">
        <v>2055633988</v>
      </c>
      <c r="I610" s="4">
        <v>1383706238.556812</v>
      </c>
      <c r="J610" s="5">
        <v>0.3427</v>
      </c>
      <c r="K610" s="5">
        <v>0.33930784180048301</v>
      </c>
      <c r="L610" s="5">
        <v>0.48559999999999998</v>
      </c>
      <c r="M610" s="4">
        <v>511618523</v>
      </c>
      <c r="N610" s="4">
        <v>35276737</v>
      </c>
      <c r="O610" s="4">
        <v>282262981</v>
      </c>
      <c r="P610" s="4">
        <v>53180906.812872112</v>
      </c>
      <c r="Q610" s="5">
        <v>13.503</v>
      </c>
      <c r="R610" s="5">
        <v>-0.87502173726422883</v>
      </c>
      <c r="S610" s="5">
        <v>4.3075999999999999</v>
      </c>
      <c r="T610" s="4">
        <v>11584816</v>
      </c>
      <c r="U610" s="4">
        <v>9495750</v>
      </c>
      <c r="V610" s="4">
        <v>9918712</v>
      </c>
      <c r="W610" s="4">
        <v>10348160.66770996</v>
      </c>
      <c r="X610" s="5">
        <v>0.22</v>
      </c>
      <c r="Y610" s="5">
        <v>-4.2642835077780203E-2</v>
      </c>
      <c r="Z610" s="5">
        <v>-4.1500000000000002E-2</v>
      </c>
      <c r="AA610" s="4">
        <v>285862834</v>
      </c>
      <c r="AB610" s="4">
        <v>228124518</v>
      </c>
      <c r="AC610" s="4">
        <v>193343618</v>
      </c>
      <c r="AD610" s="4">
        <v>155771525.94263619</v>
      </c>
      <c r="AE610" s="5">
        <v>0.25309999999999999</v>
      </c>
      <c r="AF610" s="5">
        <v>0.1798916372817643</v>
      </c>
      <c r="AG610" s="5">
        <v>0.2412</v>
      </c>
      <c r="AH610" s="5">
        <v>0.13840158671208999</v>
      </c>
      <c r="AI610" s="5">
        <v>1.281333574068105E-2</v>
      </c>
      <c r="AJ610" s="5">
        <v>0.13731188657501411</v>
      </c>
      <c r="AK610" s="5">
        <v>3.8433668455769281E-2</v>
      </c>
      <c r="AL610" s="5">
        <f>IFERROR(Table2[[#This Row],[Resultat d''exploitation 2023 (Dhs)]]/Table2[[#This Row],[Charges personnel 2023]], "")</f>
        <v>1.7897343136253943</v>
      </c>
      <c r="AM610" s="5">
        <f>IFERROR(Table2[[#This Row],[Resultat d''exploitation 2022 (Dhs)]]/Table2[[#This Row],[Charges personnel 2022]], "")</f>
        <v>0.15463807796407048</v>
      </c>
      <c r="AN610" s="5">
        <f>IFERROR(Table2[[#This Row],[Resultat d''exploitation 2021 (Dhs)]]/Table2[[#This Row],[Charges personnel 2021]], "")</f>
        <v>1.4599032743868483</v>
      </c>
      <c r="AO610" s="5">
        <f>IFERROR(Table2[[#This Row],[Resultat d''exploitation 2020 (Dhs)]]/Table2[[#This Row],[Charges personnel 2020]], "")</f>
        <v>0.34140326026244555</v>
      </c>
      <c r="AP610" s="5">
        <v>7.7330800252544421E-2</v>
      </c>
      <c r="AQ610" s="5">
        <v>8.2860159084867699E-2</v>
      </c>
      <c r="AR610" s="5">
        <v>9.4055468594441236E-2</v>
      </c>
      <c r="AS610" s="5">
        <v>0.1125755753656961</v>
      </c>
      <c r="AT610">
        <v>1613505000005</v>
      </c>
      <c r="AU610">
        <v>192327</v>
      </c>
      <c r="AV610" t="s">
        <v>92</v>
      </c>
      <c r="AW610" t="s">
        <v>3857</v>
      </c>
      <c r="AX610" t="s">
        <v>3858</v>
      </c>
      <c r="AY610" t="s">
        <v>82</v>
      </c>
      <c r="AZ610">
        <v>170000000</v>
      </c>
      <c r="BA610">
        <v>2009</v>
      </c>
      <c r="BB610">
        <v>16</v>
      </c>
      <c r="BC610" t="s">
        <v>3859</v>
      </c>
      <c r="BD610" t="s">
        <v>3860</v>
      </c>
      <c r="BE610" t="s">
        <v>10979</v>
      </c>
      <c r="BG610" t="s">
        <v>2920</v>
      </c>
      <c r="BH610" t="s">
        <v>153</v>
      </c>
      <c r="BI610" t="s">
        <v>390</v>
      </c>
      <c r="BJ610" s="5">
        <v>0.38756636481740347</v>
      </c>
      <c r="BL610" s="5">
        <v>1.1268172481987271</v>
      </c>
      <c r="BN610" s="5">
        <v>3.8345756645012719E-2</v>
      </c>
      <c r="BP610" s="5">
        <v>0.224305705930951</v>
      </c>
      <c r="BR610" s="5">
        <v>0.53276794690724905</v>
      </c>
      <c r="BT610" s="5">
        <v>0.73716191789003727</v>
      </c>
      <c r="BV610" s="5">
        <v>-0.1176597120152425</v>
      </c>
    </row>
    <row r="611" spans="1:75" x14ac:dyDescent="0.3">
      <c r="A611" t="s">
        <v>3861</v>
      </c>
      <c r="B611" t="s">
        <v>3862</v>
      </c>
      <c r="C611" t="s">
        <v>3863</v>
      </c>
      <c r="E611" t="s">
        <v>102</v>
      </c>
      <c r="F611" s="4">
        <v>3648922000</v>
      </c>
      <c r="G611" s="4">
        <v>3111290927</v>
      </c>
      <c r="H611" s="4">
        <v>2791121423</v>
      </c>
      <c r="J611" s="5">
        <v>0.17280000000000001</v>
      </c>
      <c r="K611" s="5">
        <v>0.1147099876636216</v>
      </c>
      <c r="M611" s="4">
        <v>1670735221</v>
      </c>
      <c r="N611" s="4">
        <v>1403153792</v>
      </c>
      <c r="O611" s="4">
        <v>1212111766</v>
      </c>
      <c r="Q611" s="5">
        <v>0.19070000000000001</v>
      </c>
      <c r="R611" s="5">
        <v>0.15761089971962211</v>
      </c>
      <c r="T611" s="4">
        <v>14128770</v>
      </c>
      <c r="U611" s="4">
        <v>9147203</v>
      </c>
      <c r="V611" s="4">
        <v>8367407</v>
      </c>
      <c r="X611" s="5">
        <v>0.54459999999999997</v>
      </c>
      <c r="Y611" s="5">
        <v>9.3194462752917304E-2</v>
      </c>
      <c r="AA611" s="4">
        <v>124751964</v>
      </c>
      <c r="AB611" s="4">
        <v>114951</v>
      </c>
      <c r="AC611" s="4">
        <v>98129176</v>
      </c>
      <c r="AE611" s="5">
        <v>1084.2527</v>
      </c>
      <c r="AF611" s="5">
        <v>-0.99882857469423769</v>
      </c>
      <c r="AH611" s="5">
        <v>0.45787090570859013</v>
      </c>
      <c r="AI611" s="5">
        <v>0.45098765268889951</v>
      </c>
      <c r="AJ611" s="5">
        <v>0.43427410789501858</v>
      </c>
      <c r="AL611" s="5">
        <f>IFERROR(Table2[[#This Row],[Resultat d''exploitation 2023 (Dhs)]]/Table2[[#This Row],[Charges personnel 2023]], "")</f>
        <v>13.392456258243758</v>
      </c>
      <c r="AM611" s="5">
        <f>IFERROR(Table2[[#This Row],[Resultat d''exploitation 2022 (Dhs)]]/Table2[[#This Row],[Charges personnel 2022]], "")</f>
        <v>12206.53836852224</v>
      </c>
      <c r="AN611" s="5">
        <f>IFERROR(Table2[[#This Row],[Resultat d''exploitation 2021 (Dhs)]]/Table2[[#This Row],[Charges personnel 2021]], "")</f>
        <v>12.352205688550773</v>
      </c>
      <c r="AO611" s="5" t="str">
        <f>IFERROR(Table2[[#This Row],[Resultat d''exploitation 2020 (Dhs)]]/Table2[[#This Row],[Charges personnel 2020]], "")</f>
        <v/>
      </c>
      <c r="AP611" s="5">
        <v>3.4188717654145523E-2</v>
      </c>
      <c r="AQ611" s="5">
        <v>3.6946400287561413E-5</v>
      </c>
      <c r="AR611" s="5">
        <v>3.5157616286907063E-2</v>
      </c>
      <c r="AT611">
        <v>53439000022</v>
      </c>
      <c r="AU611">
        <v>45349</v>
      </c>
      <c r="AV611" t="s">
        <v>218</v>
      </c>
      <c r="AW611" t="s">
        <v>3864</v>
      </c>
      <c r="AX611" t="s">
        <v>3865</v>
      </c>
      <c r="AY611" t="s">
        <v>82</v>
      </c>
      <c r="AZ611">
        <v>5100300000</v>
      </c>
      <c r="BA611">
        <v>2010</v>
      </c>
      <c r="BB611">
        <v>15</v>
      </c>
      <c r="BC611" t="s">
        <v>3866</v>
      </c>
      <c r="BD611" t="s">
        <v>3867</v>
      </c>
      <c r="BE611" t="s">
        <v>860</v>
      </c>
      <c r="BH611" t="s">
        <v>127</v>
      </c>
      <c r="BI611" t="s">
        <v>98</v>
      </c>
      <c r="BJ611" s="5">
        <v>0.14338614379555861</v>
      </c>
      <c r="BK611" t="s">
        <v>196</v>
      </c>
      <c r="BL611" s="5">
        <v>0.1740388830913053</v>
      </c>
      <c r="BM611" t="s">
        <v>197</v>
      </c>
      <c r="BN611" s="5">
        <v>0.29944149410115722</v>
      </c>
      <c r="BO611" t="s">
        <v>177</v>
      </c>
      <c r="BP611" s="5">
        <v>0.12752094917082649</v>
      </c>
      <c r="BQ611" t="s">
        <v>329</v>
      </c>
      <c r="BR611" s="5">
        <v>2.680873776727144E-2</v>
      </c>
      <c r="BS611" t="s">
        <v>199</v>
      </c>
      <c r="BT611" s="5">
        <v>4.1256824500412133E-2</v>
      </c>
      <c r="BU611" t="s">
        <v>330</v>
      </c>
      <c r="BV611" s="5">
        <v>-1.387562260643338E-2</v>
      </c>
      <c r="BW611" t="s">
        <v>201</v>
      </c>
    </row>
    <row r="612" spans="1:75" x14ac:dyDescent="0.3">
      <c r="A612" t="s">
        <v>3868</v>
      </c>
      <c r="B612" t="s">
        <v>3868</v>
      </c>
      <c r="C612" t="s">
        <v>3869</v>
      </c>
      <c r="E612" t="s">
        <v>102</v>
      </c>
      <c r="F612" s="4">
        <v>3598972746</v>
      </c>
      <c r="G612" s="4">
        <v>1906942587</v>
      </c>
      <c r="H612" s="4">
        <v>1605316492</v>
      </c>
      <c r="I612" s="4">
        <v>1720227702.528933</v>
      </c>
      <c r="J612" s="5">
        <v>0.88730000000000009</v>
      </c>
      <c r="K612" s="5">
        <v>0.18789198049302791</v>
      </c>
      <c r="L612" s="5">
        <v>-6.6799999999999998E-2</v>
      </c>
      <c r="M612" s="4">
        <v>113863059</v>
      </c>
      <c r="N612" s="4">
        <v>71688635</v>
      </c>
      <c r="O612" s="4">
        <v>57305020</v>
      </c>
      <c r="P612" s="4">
        <v>62896520.689276703</v>
      </c>
      <c r="Q612" s="5">
        <v>0.58829999999999993</v>
      </c>
      <c r="R612" s="5">
        <v>0.25100095942728928</v>
      </c>
      <c r="S612" s="5">
        <v>-8.8900000000000007E-2</v>
      </c>
      <c r="T612" s="4">
        <v>615403381</v>
      </c>
      <c r="U612" s="4">
        <v>100467460</v>
      </c>
      <c r="V612" s="4">
        <v>261871056</v>
      </c>
      <c r="W612" s="4">
        <v>230216312.967033</v>
      </c>
      <c r="X612" s="5">
        <v>5.1254</v>
      </c>
      <c r="Y612" s="5">
        <v>-0.61634759665841043</v>
      </c>
      <c r="Z612" s="5">
        <v>0.13750000000000001</v>
      </c>
      <c r="AA612" s="4">
        <v>98827687</v>
      </c>
      <c r="AB612" s="4">
        <v>81032868</v>
      </c>
      <c r="AC612" s="4">
        <v>80423966</v>
      </c>
      <c r="AD612" s="4">
        <v>94471944.085516274</v>
      </c>
      <c r="AE612" s="5">
        <v>0.21959999999999999</v>
      </c>
      <c r="AF612" s="5">
        <v>7.5711511168200778E-3</v>
      </c>
      <c r="AG612" s="5">
        <v>-0.1487</v>
      </c>
      <c r="AH612" s="5">
        <v>3.1637655252196792E-2</v>
      </c>
      <c r="AI612" s="5">
        <v>3.7593494155888807E-2</v>
      </c>
      <c r="AJ612" s="5">
        <v>3.5697023163703968E-2</v>
      </c>
      <c r="AK612" s="5">
        <v>3.6562904199724008E-2</v>
      </c>
      <c r="AL612" s="5">
        <f>IFERROR(Table2[[#This Row],[Resultat d''exploitation 2023 (Dhs)]]/Table2[[#This Row],[Charges personnel 2023]], "")</f>
        <v>1.1521372446974298</v>
      </c>
      <c r="AM612" s="5">
        <f>IFERROR(Table2[[#This Row],[Resultat d''exploitation 2022 (Dhs)]]/Table2[[#This Row],[Charges personnel 2022]], "")</f>
        <v>0.88468589066846304</v>
      </c>
      <c r="AN612" s="5">
        <f>IFERROR(Table2[[#This Row],[Resultat d''exploitation 2021 (Dhs)]]/Table2[[#This Row],[Charges personnel 2021]], "")</f>
        <v>0.71253660880141123</v>
      </c>
      <c r="AO612" s="5">
        <f>IFERROR(Table2[[#This Row],[Resultat d''exploitation 2020 (Dhs)]]/Table2[[#This Row],[Charges personnel 2020]], "")</f>
        <v>0.66576930641273346</v>
      </c>
      <c r="AP612" s="5">
        <v>2.745997093471738E-2</v>
      </c>
      <c r="AQ612" s="5">
        <v>4.2493606547159252E-2</v>
      </c>
      <c r="AR612" s="5">
        <v>5.0098511041771571E-2</v>
      </c>
      <c r="AS612" s="5">
        <v>5.4918278520123598E-2</v>
      </c>
      <c r="AT612">
        <v>37652000053</v>
      </c>
      <c r="AU612">
        <v>97803</v>
      </c>
      <c r="AV612" t="s">
        <v>92</v>
      </c>
      <c r="AW612" t="s">
        <v>3870</v>
      </c>
      <c r="AX612" t="s">
        <v>3871</v>
      </c>
      <c r="AY612" t="s">
        <v>567</v>
      </c>
      <c r="AZ612">
        <v>206260000</v>
      </c>
      <c r="BA612">
        <v>1999</v>
      </c>
      <c r="BB612">
        <v>26</v>
      </c>
      <c r="BC612" t="s">
        <v>3872</v>
      </c>
      <c r="BD612" t="s">
        <v>3873</v>
      </c>
      <c r="BE612" t="s">
        <v>3874</v>
      </c>
      <c r="BH612" t="s">
        <v>86</v>
      </c>
      <c r="BI612" t="s">
        <v>667</v>
      </c>
      <c r="BJ612" s="5">
        <v>0.27898133584461321</v>
      </c>
      <c r="BL612" s="5">
        <v>0.2187615425428964</v>
      </c>
      <c r="BN612" s="5">
        <v>0.38784594633646358</v>
      </c>
      <c r="BP612" s="5">
        <v>1.513840751858586E-2</v>
      </c>
      <c r="BR612" s="5">
        <v>-4.7084184588158107E-2</v>
      </c>
      <c r="BT612" s="5">
        <v>0.20058657372845251</v>
      </c>
      <c r="BV612" s="5">
        <v>-0.20629146097100071</v>
      </c>
    </row>
    <row r="613" spans="1:75" x14ac:dyDescent="0.3">
      <c r="A613" t="s">
        <v>3875</v>
      </c>
      <c r="B613" t="s">
        <v>3875</v>
      </c>
      <c r="C613" t="s">
        <v>3876</v>
      </c>
      <c r="E613" t="s">
        <v>102</v>
      </c>
      <c r="F613" s="4">
        <v>3559885387</v>
      </c>
      <c r="G613" s="4">
        <v>3265350749</v>
      </c>
      <c r="H613" s="4">
        <v>2498036645</v>
      </c>
      <c r="I613" s="4">
        <v>3244203435.0649352</v>
      </c>
      <c r="J613" s="5">
        <v>9.0200000000000002E-2</v>
      </c>
      <c r="K613" s="5">
        <v>0.30716687264609771</v>
      </c>
      <c r="L613" s="5">
        <v>-0.23</v>
      </c>
      <c r="M613" s="4">
        <v>581032886</v>
      </c>
      <c r="N613" s="4">
        <v>585659596</v>
      </c>
      <c r="O613" s="4">
        <v>528058364</v>
      </c>
      <c r="P613" s="4">
        <v>588497006.57528138</v>
      </c>
      <c r="Q613" s="5">
        <v>-7.9000000000000008E-3</v>
      </c>
      <c r="R613" s="5">
        <v>0.10908118482145659</v>
      </c>
      <c r="S613" s="5">
        <v>-0.1027</v>
      </c>
      <c r="V613" s="4">
        <v>411155629</v>
      </c>
      <c r="AG613" s="5">
        <v>-1</v>
      </c>
      <c r="AH613" s="5">
        <v>0.1632167395393733</v>
      </c>
      <c r="AI613" s="5">
        <v>0.17935580004057941</v>
      </c>
      <c r="AJ613" s="5">
        <v>0.21138935854161581</v>
      </c>
      <c r="AK613" s="5">
        <v>0.18139953870170969</v>
      </c>
      <c r="AL613" s="5" t="str">
        <f>IFERROR(Table2[[#This Row],[Resultat d''exploitation 2023 (Dhs)]]/Table2[[#This Row],[Charges personnel 2023]], "")</f>
        <v/>
      </c>
      <c r="AM613" s="5" t="str">
        <f>IFERROR(Table2[[#This Row],[Resultat d''exploitation 2022 (Dhs)]]/Table2[[#This Row],[Charges personnel 2022]], "")</f>
        <v/>
      </c>
      <c r="AN613" s="5" t="str">
        <f>IFERROR(Table2[[#This Row],[Resultat d''exploitation 2021 (Dhs)]]/Table2[[#This Row],[Charges personnel 2021]], "")</f>
        <v/>
      </c>
      <c r="AO613" s="5" t="str">
        <f>IFERROR(Table2[[#This Row],[Resultat d''exploitation 2020 (Dhs)]]/Table2[[#This Row],[Charges personnel 2020]], "")</f>
        <v/>
      </c>
      <c r="AP613" s="5">
        <v>0</v>
      </c>
      <c r="AU613">
        <v>180903</v>
      </c>
      <c r="AV613" t="s">
        <v>92</v>
      </c>
      <c r="AW613" t="s">
        <v>3877</v>
      </c>
      <c r="AX613" t="s">
        <v>3878</v>
      </c>
      <c r="AY613" t="s">
        <v>122</v>
      </c>
      <c r="AZ613">
        <v>1302043000</v>
      </c>
      <c r="BA613">
        <v>2008</v>
      </c>
      <c r="BB613">
        <v>17</v>
      </c>
      <c r="BC613" t="s">
        <v>3879</v>
      </c>
      <c r="BD613" t="s">
        <v>3880</v>
      </c>
      <c r="BE613" t="s">
        <v>10979</v>
      </c>
      <c r="BH613" t="s">
        <v>223</v>
      </c>
      <c r="BI613" t="s">
        <v>331</v>
      </c>
      <c r="BJ613" s="5">
        <v>3.1436854750720673E-2</v>
      </c>
      <c r="BL613" s="5">
        <v>-4.245788543961293E-3</v>
      </c>
      <c r="BO613" t="s">
        <v>389</v>
      </c>
      <c r="BQ613" t="s">
        <v>1882</v>
      </c>
      <c r="BR613" s="5">
        <v>-3.4595082704608093E-2</v>
      </c>
      <c r="BU613" t="s">
        <v>238</v>
      </c>
      <c r="BV613" s="5"/>
      <c r="BW613" t="s">
        <v>87</v>
      </c>
    </row>
    <row r="614" spans="1:75" x14ac:dyDescent="0.3">
      <c r="A614" t="s">
        <v>2937</v>
      </c>
      <c r="B614" t="s">
        <v>2937</v>
      </c>
      <c r="C614" t="s">
        <v>3881</v>
      </c>
      <c r="E614" t="s">
        <v>102</v>
      </c>
      <c r="F614" s="4">
        <v>3553694435</v>
      </c>
      <c r="G614" s="4">
        <v>3536718187</v>
      </c>
      <c r="H614" s="4">
        <v>3841938413</v>
      </c>
      <c r="I614" s="4">
        <v>3173582036.180407</v>
      </c>
      <c r="J614" s="5">
        <v>4.7999999999999996E-3</v>
      </c>
      <c r="K614" s="5">
        <v>-7.9444330749088396E-2</v>
      </c>
      <c r="L614" s="5">
        <v>0.21060000000000001</v>
      </c>
      <c r="M614" s="4">
        <v>21992522</v>
      </c>
      <c r="N614" s="4">
        <v>115811068</v>
      </c>
      <c r="O614" s="4">
        <v>163969549</v>
      </c>
      <c r="P614" s="4">
        <v>106751008.4635417</v>
      </c>
      <c r="Q614" s="5">
        <v>-0.81010000000000004</v>
      </c>
      <c r="R614" s="5">
        <v>-0.29370380838212828</v>
      </c>
      <c r="S614" s="5">
        <v>0.53600000000000003</v>
      </c>
      <c r="T614" s="4">
        <v>214138631</v>
      </c>
      <c r="U614" s="4">
        <v>141112771</v>
      </c>
      <c r="V614" s="4">
        <v>79040955</v>
      </c>
      <c r="X614" s="5">
        <v>0.51749999999999996</v>
      </c>
      <c r="Y614" s="5">
        <v>0.78531207017931404</v>
      </c>
      <c r="AA614" s="4">
        <v>195730673</v>
      </c>
      <c r="AB614" s="4">
        <v>196852733</v>
      </c>
      <c r="AC614" s="4">
        <v>192174650</v>
      </c>
      <c r="AD614" s="4">
        <v>160829065.19374001</v>
      </c>
      <c r="AE614" s="5">
        <v>-5.6999999999999993E-3</v>
      </c>
      <c r="AF614" s="5">
        <v>2.434287248604329E-2</v>
      </c>
      <c r="AG614" s="5">
        <v>0.19489999999999999</v>
      </c>
      <c r="AH614" s="5">
        <v>6.188636193195941E-3</v>
      </c>
      <c r="AI614" s="5">
        <v>3.2745348053370357E-2</v>
      </c>
      <c r="AJ614" s="5">
        <v>4.2678859308409221E-2</v>
      </c>
      <c r="AK614" s="5">
        <v>3.3637387421067852E-2</v>
      </c>
      <c r="AL614" s="5">
        <f>IFERROR(Table2[[#This Row],[Resultat d''exploitation 2023 (Dhs)]]/Table2[[#This Row],[Charges personnel 2023]], "")</f>
        <v>0.11236114229270544</v>
      </c>
      <c r="AM614" s="5">
        <f>IFERROR(Table2[[#This Row],[Resultat d''exploitation 2022 (Dhs)]]/Table2[[#This Row],[Charges personnel 2022]], "")</f>
        <v>0.58831323413731829</v>
      </c>
      <c r="AN614" s="5">
        <f>IFERROR(Table2[[#This Row],[Resultat d''exploitation 2021 (Dhs)]]/Table2[[#This Row],[Charges personnel 2021]], "")</f>
        <v>0.85323193771915284</v>
      </c>
      <c r="AO614" s="5">
        <f>IFERROR(Table2[[#This Row],[Resultat d''exploitation 2020 (Dhs)]]/Table2[[#This Row],[Charges personnel 2020]], "")</f>
        <v>0.66375445467488048</v>
      </c>
      <c r="AP614" s="5">
        <v>5.5078081861025287E-2</v>
      </c>
      <c r="AQ614" s="5">
        <v>5.5659716887700113E-2</v>
      </c>
      <c r="AR614" s="5">
        <v>5.0020231805313953E-2</v>
      </c>
      <c r="AS614" s="5">
        <v>5.0677456375858257E-2</v>
      </c>
      <c r="AT614">
        <v>1529460000002</v>
      </c>
      <c r="AU614">
        <v>137</v>
      </c>
      <c r="AV614" t="s">
        <v>92</v>
      </c>
      <c r="AW614" t="s">
        <v>2931</v>
      </c>
      <c r="AX614" t="s">
        <v>3882</v>
      </c>
      <c r="AY614" t="s">
        <v>82</v>
      </c>
      <c r="AZ614">
        <v>502945280</v>
      </c>
      <c r="BA614">
        <v>1907</v>
      </c>
      <c r="BB614">
        <v>118</v>
      </c>
      <c r="BC614" t="s">
        <v>3883</v>
      </c>
      <c r="BD614" t="s">
        <v>3884</v>
      </c>
      <c r="BE614" t="s">
        <v>3885</v>
      </c>
      <c r="BF614" t="s">
        <v>3886</v>
      </c>
      <c r="BH614" t="s">
        <v>97</v>
      </c>
      <c r="BI614" t="s">
        <v>195</v>
      </c>
      <c r="BJ614" s="5">
        <v>3.8428943225170757E-2</v>
      </c>
      <c r="BL614" s="5">
        <v>-0.40938970054058538</v>
      </c>
      <c r="BN614" s="5">
        <v>0.64596812825876593</v>
      </c>
      <c r="BO614" t="s">
        <v>177</v>
      </c>
      <c r="BP614" s="5">
        <v>6.7656259436740251E-2</v>
      </c>
      <c r="BR614" s="5">
        <v>-0.431246304032044</v>
      </c>
      <c r="BT614" s="5">
        <v>-0.44681605691048842</v>
      </c>
      <c r="BV614" s="5">
        <v>2.8145706456134349E-2</v>
      </c>
    </row>
    <row r="615" spans="1:75" x14ac:dyDescent="0.3">
      <c r="A615" t="s">
        <v>3887</v>
      </c>
      <c r="B615" t="s">
        <v>3887</v>
      </c>
      <c r="C615" t="s">
        <v>3888</v>
      </c>
      <c r="E615" t="s">
        <v>102</v>
      </c>
      <c r="F615" s="4">
        <v>3546292427</v>
      </c>
      <c r="G615" s="4">
        <v>3206412682</v>
      </c>
      <c r="H615" s="4">
        <v>2288184240</v>
      </c>
      <c r="J615" s="5">
        <v>0.106</v>
      </c>
      <c r="K615" s="5">
        <v>0.40129130598329787</v>
      </c>
      <c r="M615" s="4">
        <v>182372715</v>
      </c>
      <c r="N615" s="4">
        <v>176700624</v>
      </c>
      <c r="O615" s="4">
        <v>134826766</v>
      </c>
      <c r="Q615" s="5">
        <v>3.2099999999999997E-2</v>
      </c>
      <c r="R615" s="5">
        <v>0.31057526070157321</v>
      </c>
      <c r="T615" s="4">
        <v>6322845</v>
      </c>
      <c r="U615" s="4">
        <v>11648572</v>
      </c>
      <c r="V615" s="4">
        <v>9326460</v>
      </c>
      <c r="X615" s="5">
        <v>-0.4572</v>
      </c>
      <c r="Y615" s="5">
        <v>0.24898107106018791</v>
      </c>
      <c r="AA615" s="4">
        <v>355526414</v>
      </c>
      <c r="AB615" s="4">
        <v>303091572</v>
      </c>
      <c r="AC615" s="4">
        <v>283561242</v>
      </c>
      <c r="AE615" s="5">
        <v>0.17299999999999999</v>
      </c>
      <c r="AF615" s="5">
        <v>6.8875174414703685E-2</v>
      </c>
      <c r="AH615" s="5">
        <v>5.1426304726448893E-2</v>
      </c>
      <c r="AI615" s="5">
        <v>5.5108509578930112E-2</v>
      </c>
      <c r="AJ615" s="5">
        <v>5.892303759595862E-2</v>
      </c>
      <c r="AL615" s="5">
        <f>IFERROR(Table2[[#This Row],[Resultat d''exploitation 2023 (Dhs)]]/Table2[[#This Row],[Charges personnel 2023]], "")</f>
        <v>0.51296530389441053</v>
      </c>
      <c r="AM615" s="5">
        <f>IFERROR(Table2[[#This Row],[Resultat d''exploitation 2022 (Dhs)]]/Table2[[#This Row],[Charges personnel 2022]], "")</f>
        <v>0.58299418500491995</v>
      </c>
      <c r="AN615" s="5">
        <f>IFERROR(Table2[[#This Row],[Resultat d''exploitation 2021 (Dhs)]]/Table2[[#This Row],[Charges personnel 2021]], "")</f>
        <v>0.47547670848472301</v>
      </c>
      <c r="AO615" s="5" t="str">
        <f>IFERROR(Table2[[#This Row],[Resultat d''exploitation 2020 (Dhs)]]/Table2[[#This Row],[Charges personnel 2020]], "")</f>
        <v/>
      </c>
      <c r="AP615" s="5">
        <v>0.1002529885277281</v>
      </c>
      <c r="AQ615" s="5">
        <v>9.4526688252413796E-2</v>
      </c>
      <c r="AR615" s="5">
        <v>0.1239241303401338</v>
      </c>
      <c r="AT615">
        <v>205098000084</v>
      </c>
      <c r="AU615">
        <v>6809</v>
      </c>
      <c r="AV615" t="s">
        <v>92</v>
      </c>
      <c r="AW615" t="s">
        <v>3889</v>
      </c>
      <c r="AX615" t="s">
        <v>3890</v>
      </c>
      <c r="AY615" t="s">
        <v>82</v>
      </c>
      <c r="AZ615">
        <v>43423264</v>
      </c>
      <c r="BA615">
        <v>1946</v>
      </c>
      <c r="BB615">
        <v>79</v>
      </c>
      <c r="BC615" t="s">
        <v>3891</v>
      </c>
      <c r="BD615" t="s">
        <v>3892</v>
      </c>
      <c r="BE615" t="s">
        <v>11090</v>
      </c>
      <c r="BF615" t="s">
        <v>3893</v>
      </c>
      <c r="BG615" t="s">
        <v>3894</v>
      </c>
      <c r="BH615" t="s">
        <v>153</v>
      </c>
      <c r="BI615" t="s">
        <v>144</v>
      </c>
      <c r="BJ615" s="5">
        <v>0.2449209552123954</v>
      </c>
      <c r="BK615" t="s">
        <v>196</v>
      </c>
      <c r="BL615" s="5">
        <v>0.16303255920096399</v>
      </c>
      <c r="BM615" t="s">
        <v>197</v>
      </c>
      <c r="BN615" s="5">
        <v>-0.17662466756251849</v>
      </c>
      <c r="BO615" t="s">
        <v>177</v>
      </c>
      <c r="BP615" s="5">
        <v>0.11972790433373449</v>
      </c>
      <c r="BQ615" t="s">
        <v>329</v>
      </c>
      <c r="BR615" s="5">
        <v>-6.5777988287987754E-2</v>
      </c>
      <c r="BS615" t="s">
        <v>199</v>
      </c>
      <c r="BT615" s="5">
        <v>3.8674266042335592E-2</v>
      </c>
      <c r="BU615" t="s">
        <v>330</v>
      </c>
      <c r="BV615" s="5">
        <v>-0.1005630520994016</v>
      </c>
      <c r="BW615" t="s">
        <v>201</v>
      </c>
    </row>
    <row r="616" spans="1:75" x14ac:dyDescent="0.3">
      <c r="A616" t="s">
        <v>3895</v>
      </c>
      <c r="F616" s="4">
        <v>3439052726</v>
      </c>
      <c r="M616" s="4">
        <v>105371096</v>
      </c>
      <c r="T616" s="4">
        <v>187416999</v>
      </c>
      <c r="AA616" s="4">
        <v>437257</v>
      </c>
      <c r="AH616" s="5">
        <v>3.0639569787160051E-2</v>
      </c>
      <c r="AL616" s="5">
        <f>IFERROR(Table2[[#This Row],[Resultat d''exploitation 2023 (Dhs)]]/Table2[[#This Row],[Charges personnel 2023]], "")</f>
        <v>240.98206775420405</v>
      </c>
      <c r="AM616" s="5" t="str">
        <f>IFERROR(Table2[[#This Row],[Resultat d''exploitation 2022 (Dhs)]]/Table2[[#This Row],[Charges personnel 2022]], "")</f>
        <v/>
      </c>
      <c r="AN616" s="5" t="str">
        <f>IFERROR(Table2[[#This Row],[Resultat d''exploitation 2021 (Dhs)]]/Table2[[#This Row],[Charges personnel 2021]], "")</f>
        <v/>
      </c>
      <c r="AO616" s="5" t="str">
        <f>IFERROR(Table2[[#This Row],[Resultat d''exploitation 2020 (Dhs)]]/Table2[[#This Row],[Charges personnel 2020]], "")</f>
        <v/>
      </c>
      <c r="AP616" s="5">
        <v>1.271446048774537E-4</v>
      </c>
      <c r="BE616" t="s">
        <v>10979</v>
      </c>
      <c r="BH616"/>
      <c r="BK616" t="s">
        <v>264</v>
      </c>
      <c r="BM616" t="s">
        <v>265</v>
      </c>
      <c r="BO616" t="s">
        <v>304</v>
      </c>
      <c r="BQ616" t="s">
        <v>212</v>
      </c>
      <c r="BS616" t="s">
        <v>266</v>
      </c>
      <c r="BU616" t="s">
        <v>214</v>
      </c>
      <c r="BV616" s="5"/>
      <c r="BW616" t="s">
        <v>267</v>
      </c>
    </row>
    <row r="617" spans="1:75" x14ac:dyDescent="0.3">
      <c r="A617" t="s">
        <v>3896</v>
      </c>
      <c r="C617" t="s">
        <v>3897</v>
      </c>
      <c r="E617" t="s">
        <v>102</v>
      </c>
      <c r="F617" s="4">
        <v>3423642000</v>
      </c>
      <c r="G617" s="4">
        <v>3636369622</v>
      </c>
      <c r="J617" s="5">
        <v>-5.8500000000000003E-2</v>
      </c>
      <c r="M617" s="4">
        <v>143984000</v>
      </c>
      <c r="N617" s="4">
        <v>321249442</v>
      </c>
      <c r="Q617" s="5">
        <v>-0.55179999999999996</v>
      </c>
      <c r="AA617" s="4">
        <v>1132996000</v>
      </c>
      <c r="AB617" s="4">
        <v>1123223951</v>
      </c>
      <c r="AE617" s="5">
        <v>8.6999999999999994E-3</v>
      </c>
      <c r="AH617" s="5">
        <v>4.2055799058429592E-2</v>
      </c>
      <c r="AI617" s="5">
        <v>8.834345113226226E-2</v>
      </c>
      <c r="AL617" s="5">
        <f>IFERROR(Table2[[#This Row],[Resultat d''exploitation 2023 (Dhs)]]/Table2[[#This Row],[Charges personnel 2023]], "")</f>
        <v>0.1270825316241187</v>
      </c>
      <c r="AM617" s="5">
        <f>IFERROR(Table2[[#This Row],[Resultat d''exploitation 2022 (Dhs)]]/Table2[[#This Row],[Charges personnel 2022]], "")</f>
        <v>0.28600658106871157</v>
      </c>
      <c r="AN617" s="5" t="str">
        <f>IFERROR(Table2[[#This Row],[Resultat d''exploitation 2021 (Dhs)]]/Table2[[#This Row],[Charges personnel 2021]], "")</f>
        <v/>
      </c>
      <c r="AO617" s="5" t="str">
        <f>IFERROR(Table2[[#This Row],[Resultat d''exploitation 2020 (Dhs)]]/Table2[[#This Row],[Charges personnel 2020]], "")</f>
        <v/>
      </c>
      <c r="AP617" s="5">
        <v>0.33093296553786872</v>
      </c>
      <c r="AQ617" s="5">
        <v>0.30888607808307122</v>
      </c>
      <c r="AT617">
        <v>1527208000084</v>
      </c>
      <c r="AU617">
        <v>58873</v>
      </c>
      <c r="AV617" t="s">
        <v>298</v>
      </c>
      <c r="AW617" t="s">
        <v>3898</v>
      </c>
      <c r="AX617" t="s">
        <v>3899</v>
      </c>
      <c r="AY617" t="s">
        <v>82</v>
      </c>
      <c r="AZ617">
        <v>4227676500</v>
      </c>
      <c r="BA617">
        <v>1961</v>
      </c>
      <c r="BB617">
        <v>64</v>
      </c>
      <c r="BC617" t="s">
        <v>3900</v>
      </c>
      <c r="BD617" t="s">
        <v>3901</v>
      </c>
      <c r="BE617" t="s">
        <v>967</v>
      </c>
      <c r="BH617" t="s">
        <v>97</v>
      </c>
      <c r="BI617" t="s">
        <v>268</v>
      </c>
      <c r="BJ617" s="5">
        <v>-5.8499999756075449E-2</v>
      </c>
      <c r="BK617" t="s">
        <v>209</v>
      </c>
      <c r="BL617" s="5">
        <v>-0.55179999970241189</v>
      </c>
      <c r="BM617" t="s">
        <v>210</v>
      </c>
      <c r="BO617" t="s">
        <v>235</v>
      </c>
      <c r="BP617" s="5">
        <v>8.7000005575914585E-3</v>
      </c>
      <c r="BQ617" t="s">
        <v>405</v>
      </c>
      <c r="BR617" s="5">
        <v>-0.52395114160226441</v>
      </c>
      <c r="BS617" t="s">
        <v>213</v>
      </c>
      <c r="BT617" s="5">
        <v>-0.55566570828806283</v>
      </c>
      <c r="BU617" t="s">
        <v>406</v>
      </c>
      <c r="BV617" s="5">
        <v>7.1375464998679305E-2</v>
      </c>
      <c r="BW617" t="s">
        <v>407</v>
      </c>
    </row>
    <row r="618" spans="1:75" x14ac:dyDescent="0.3">
      <c r="A618" t="s">
        <v>3902</v>
      </c>
      <c r="C618" t="s">
        <v>3903</v>
      </c>
      <c r="E618" t="s">
        <v>102</v>
      </c>
      <c r="F618" s="4">
        <v>3195615000</v>
      </c>
      <c r="G618" s="4">
        <v>2934718523</v>
      </c>
      <c r="J618" s="5">
        <v>8.8900000000000007E-2</v>
      </c>
      <c r="M618" s="4">
        <v>403473000</v>
      </c>
      <c r="N618" s="4">
        <v>288627941</v>
      </c>
      <c r="Q618" s="5">
        <v>0.39789999999999998</v>
      </c>
      <c r="AA618" s="4">
        <v>896984000</v>
      </c>
      <c r="AB618" s="4">
        <v>859674142</v>
      </c>
      <c r="AE618" s="5">
        <v>4.3400000000000001E-2</v>
      </c>
      <c r="AH618" s="5">
        <v>0.12625832586215799</v>
      </c>
      <c r="AI618" s="5">
        <v>9.8349446033056578E-2</v>
      </c>
      <c r="AL618" s="5">
        <f>IFERROR(Table2[[#This Row],[Resultat d''exploitation 2023 (Dhs)]]/Table2[[#This Row],[Charges personnel 2023]], "")</f>
        <v>0.44981069896453002</v>
      </c>
      <c r="AM618" s="5">
        <f>IFERROR(Table2[[#This Row],[Resultat d''exploitation 2022 (Dhs)]]/Table2[[#This Row],[Charges personnel 2022]], "")</f>
        <v>0.33574109874762292</v>
      </c>
      <c r="AN618" s="5" t="str">
        <f>IFERROR(Table2[[#This Row],[Resultat d''exploitation 2021 (Dhs)]]/Table2[[#This Row],[Charges personnel 2021]], "")</f>
        <v/>
      </c>
      <c r="AO618" s="5" t="str">
        <f>IFERROR(Table2[[#This Row],[Resultat d''exploitation 2020 (Dhs)]]/Table2[[#This Row],[Charges personnel 2020]], "")</f>
        <v/>
      </c>
      <c r="AP618" s="5">
        <v>0.28069213594253373</v>
      </c>
      <c r="AQ618" s="5">
        <v>0.29293240059056941</v>
      </c>
      <c r="AT618">
        <v>1514219000035</v>
      </c>
      <c r="AU618">
        <v>4091</v>
      </c>
      <c r="AV618" t="s">
        <v>92</v>
      </c>
      <c r="AW618" t="s">
        <v>3904</v>
      </c>
      <c r="AX618" t="s">
        <v>3905</v>
      </c>
      <c r="AY618" t="s">
        <v>82</v>
      </c>
      <c r="AZ618">
        <v>1327928600</v>
      </c>
      <c r="BA618">
        <v>1964</v>
      </c>
      <c r="BB618">
        <v>61</v>
      </c>
      <c r="BC618" t="s">
        <v>3906</v>
      </c>
      <c r="BD618" t="s">
        <v>3907</v>
      </c>
      <c r="BE618" t="s">
        <v>967</v>
      </c>
      <c r="BG618" t="s">
        <v>3908</v>
      </c>
      <c r="BH618" t="s">
        <v>97</v>
      </c>
      <c r="BI618" t="s">
        <v>268</v>
      </c>
      <c r="BJ618" s="5">
        <v>8.8900000104030319E-2</v>
      </c>
      <c r="BK618" t="s">
        <v>209</v>
      </c>
      <c r="BL618" s="5">
        <v>0.39790000442126278</v>
      </c>
      <c r="BM618" t="s">
        <v>210</v>
      </c>
      <c r="BO618" t="s">
        <v>235</v>
      </c>
      <c r="BP618" s="5">
        <v>4.3400000275918497E-2</v>
      </c>
      <c r="BQ618" t="s">
        <v>405</v>
      </c>
      <c r="BR618" s="5">
        <v>0.28377261850281149</v>
      </c>
      <c r="BS618" t="s">
        <v>213</v>
      </c>
      <c r="BT618" s="5">
        <v>0.33975465214836081</v>
      </c>
      <c r="BU618" t="s">
        <v>406</v>
      </c>
      <c r="BV618" s="5">
        <v>-4.1785287743378752E-2</v>
      </c>
      <c r="BW618" t="s">
        <v>407</v>
      </c>
    </row>
    <row r="619" spans="1:75" x14ac:dyDescent="0.3">
      <c r="A619" t="s">
        <v>3909</v>
      </c>
      <c r="C619" t="s">
        <v>3910</v>
      </c>
      <c r="E619" t="s">
        <v>411</v>
      </c>
      <c r="F619" s="4">
        <v>3160308170</v>
      </c>
      <c r="M619" s="4">
        <v>122002919</v>
      </c>
      <c r="T619" s="4">
        <v>1558743756</v>
      </c>
      <c r="AA619" s="4">
        <v>9329709</v>
      </c>
      <c r="AH619" s="5">
        <v>3.8604753852216893E-2</v>
      </c>
      <c r="AL619" s="5">
        <f>IFERROR(Table2[[#This Row],[Resultat d''exploitation 2023 (Dhs)]]/Table2[[#This Row],[Charges personnel 2023]], "")</f>
        <v>13.076819330592198</v>
      </c>
      <c r="AM619" s="5" t="str">
        <f>IFERROR(Table2[[#This Row],[Resultat d''exploitation 2022 (Dhs)]]/Table2[[#This Row],[Charges personnel 2022]], "")</f>
        <v/>
      </c>
      <c r="AN619" s="5" t="str">
        <f>IFERROR(Table2[[#This Row],[Resultat d''exploitation 2021 (Dhs)]]/Table2[[#This Row],[Charges personnel 2021]], "")</f>
        <v/>
      </c>
      <c r="AO619" s="5" t="str">
        <f>IFERROR(Table2[[#This Row],[Resultat d''exploitation 2020 (Dhs)]]/Table2[[#This Row],[Charges personnel 2020]], "")</f>
        <v/>
      </c>
      <c r="AP619" s="5">
        <v>2.9521516567797249E-3</v>
      </c>
      <c r="AU619">
        <v>133957</v>
      </c>
      <c r="AV619" t="s">
        <v>92</v>
      </c>
      <c r="AW619" t="s">
        <v>3563</v>
      </c>
      <c r="AX619" t="s">
        <v>3911</v>
      </c>
      <c r="AY619" t="s">
        <v>82</v>
      </c>
      <c r="AZ619">
        <v>800000000</v>
      </c>
      <c r="BA619">
        <v>2004</v>
      </c>
      <c r="BB619">
        <v>21</v>
      </c>
      <c r="BC619" t="s">
        <v>3912</v>
      </c>
      <c r="BD619" t="s">
        <v>3913</v>
      </c>
      <c r="BE619" t="s">
        <v>3914</v>
      </c>
      <c r="BG619" t="s">
        <v>3915</v>
      </c>
      <c r="BH619" t="s">
        <v>127</v>
      </c>
      <c r="BI619" t="s">
        <v>331</v>
      </c>
      <c r="BK619" t="s">
        <v>264</v>
      </c>
      <c r="BM619" t="s">
        <v>265</v>
      </c>
      <c r="BO619" t="s">
        <v>304</v>
      </c>
      <c r="BQ619" t="s">
        <v>212</v>
      </c>
      <c r="BS619" t="s">
        <v>266</v>
      </c>
      <c r="BU619" t="s">
        <v>214</v>
      </c>
      <c r="BV619" s="5"/>
      <c r="BW619" t="s">
        <v>267</v>
      </c>
    </row>
    <row r="620" spans="1:75" x14ac:dyDescent="0.3">
      <c r="A620" t="s">
        <v>3916</v>
      </c>
      <c r="C620" t="s">
        <v>3917</v>
      </c>
      <c r="E620" t="s">
        <v>102</v>
      </c>
      <c r="F620" s="4">
        <v>3144961067</v>
      </c>
      <c r="G620" s="4">
        <v>2454891161</v>
      </c>
      <c r="J620" s="5">
        <v>0.28110000000000002</v>
      </c>
      <c r="M620" s="4">
        <v>230721328</v>
      </c>
      <c r="N620" s="4">
        <v>177724024</v>
      </c>
      <c r="Q620" s="5">
        <v>0.29820000000000002</v>
      </c>
      <c r="T620" s="4">
        <v>404851502</v>
      </c>
      <c r="U620" s="4">
        <v>321489321</v>
      </c>
      <c r="X620" s="5">
        <v>0.25929999999999997</v>
      </c>
      <c r="AA620" s="4">
        <v>128232621</v>
      </c>
      <c r="AB620" s="4">
        <v>115317105</v>
      </c>
      <c r="AE620" s="5">
        <v>0.112</v>
      </c>
      <c r="AH620" s="5">
        <v>7.3362220734925238E-2</v>
      </c>
      <c r="AI620" s="5">
        <v>7.2395887371073553E-2</v>
      </c>
      <c r="AL620" s="5">
        <f>IFERROR(Table2[[#This Row],[Resultat d''exploitation 2023 (Dhs)]]/Table2[[#This Row],[Charges personnel 2023]], "")</f>
        <v>1.7992405224252572</v>
      </c>
      <c r="AM620" s="5">
        <f>IFERROR(Table2[[#This Row],[Resultat d''exploitation 2022 (Dhs)]]/Table2[[#This Row],[Charges personnel 2022]], "")</f>
        <v>1.5411766016845463</v>
      </c>
      <c r="AN620" s="5" t="str">
        <f>IFERROR(Table2[[#This Row],[Resultat d''exploitation 2021 (Dhs)]]/Table2[[#This Row],[Charges personnel 2021]], "")</f>
        <v/>
      </c>
      <c r="AO620" s="5" t="str">
        <f>IFERROR(Table2[[#This Row],[Resultat d''exploitation 2020 (Dhs)]]/Table2[[#This Row],[Charges personnel 2020]], "")</f>
        <v/>
      </c>
      <c r="AP620" s="5">
        <v>4.0773993149085939E-2</v>
      </c>
      <c r="AQ620" s="5">
        <v>4.6974426741194328E-2</v>
      </c>
      <c r="AT620">
        <v>131845000085</v>
      </c>
      <c r="AU620">
        <v>40489</v>
      </c>
      <c r="AV620" t="s">
        <v>92</v>
      </c>
      <c r="AW620" t="s">
        <v>3918</v>
      </c>
      <c r="AX620" t="s">
        <v>3919</v>
      </c>
      <c r="AY620" t="s">
        <v>82</v>
      </c>
      <c r="AZ620">
        <v>75000000</v>
      </c>
      <c r="BA620">
        <v>1981</v>
      </c>
      <c r="BB620">
        <v>44</v>
      </c>
      <c r="BC620" t="s">
        <v>3920</v>
      </c>
      <c r="BD620" t="s">
        <v>3921</v>
      </c>
      <c r="BE620" t="s">
        <v>2411</v>
      </c>
      <c r="BF620" t="s">
        <v>3922</v>
      </c>
      <c r="BH620" t="s">
        <v>223</v>
      </c>
      <c r="BI620" t="s">
        <v>178</v>
      </c>
      <c r="BJ620" s="5">
        <v>0.28110000026188531</v>
      </c>
      <c r="BK620" t="s">
        <v>209</v>
      </c>
      <c r="BL620" s="5">
        <v>0.29820000024307358</v>
      </c>
      <c r="BM620" t="s">
        <v>210</v>
      </c>
      <c r="BN620" s="5">
        <v>0.25930000020125088</v>
      </c>
      <c r="BO620" t="s">
        <v>211</v>
      </c>
      <c r="BP620" s="5">
        <v>0.1120000020812177</v>
      </c>
      <c r="BQ620" t="s">
        <v>405</v>
      </c>
      <c r="BR620" s="5">
        <v>1.33479041274629E-2</v>
      </c>
      <c r="BS620" t="s">
        <v>213</v>
      </c>
      <c r="BT620" s="5">
        <v>0.16744604119906861</v>
      </c>
      <c r="BU620" t="s">
        <v>406</v>
      </c>
      <c r="BV620" s="5">
        <v>-0.13199593954109731</v>
      </c>
      <c r="BW620" t="s">
        <v>407</v>
      </c>
    </row>
    <row r="621" spans="1:75" x14ac:dyDescent="0.3">
      <c r="A621" t="s">
        <v>3923</v>
      </c>
      <c r="B621" t="s">
        <v>3923</v>
      </c>
      <c r="C621" t="s">
        <v>3924</v>
      </c>
      <c r="E621" t="s">
        <v>102</v>
      </c>
      <c r="F621" s="4">
        <v>3136385161</v>
      </c>
      <c r="G621" s="4">
        <v>2144097047</v>
      </c>
      <c r="H621" s="4">
        <v>1590907285</v>
      </c>
      <c r="I621" s="4">
        <v>1459547967.8899081</v>
      </c>
      <c r="J621" s="5">
        <v>0.46279999999999999</v>
      </c>
      <c r="K621" s="5">
        <v>0.34771967368293238</v>
      </c>
      <c r="L621" s="5">
        <v>0.09</v>
      </c>
      <c r="M621" s="4">
        <v>520991249</v>
      </c>
      <c r="N621" s="4">
        <v>354608800</v>
      </c>
      <c r="O621" s="4">
        <v>78075339</v>
      </c>
      <c r="P621" s="4">
        <v>70503286.075492144</v>
      </c>
      <c r="Q621" s="5">
        <v>0.46920000000000001</v>
      </c>
      <c r="R621" s="5">
        <v>3.5418797349057942</v>
      </c>
      <c r="S621" s="5">
        <v>0.1074</v>
      </c>
      <c r="V621" s="4">
        <v>128716941</v>
      </c>
      <c r="W621" s="4">
        <v>138643839.9396812</v>
      </c>
      <c r="Z621" s="5">
        <v>-7.1599999999999997E-2</v>
      </c>
      <c r="AA621" s="4">
        <v>108676678</v>
      </c>
      <c r="AB621" s="4">
        <v>91679330</v>
      </c>
      <c r="AC621" s="4">
        <v>234985310</v>
      </c>
      <c r="AD621" s="4">
        <v>214246270.9700948</v>
      </c>
      <c r="AE621" s="5">
        <v>0.18540000000000001</v>
      </c>
      <c r="AF621" s="5">
        <v>-0.60985080301402672</v>
      </c>
      <c r="AG621" s="5">
        <v>9.6799999999999997E-2</v>
      </c>
      <c r="AH621" s="5">
        <v>0.1661120118403723</v>
      </c>
      <c r="AI621" s="5">
        <v>0.1653884093055234</v>
      </c>
      <c r="AJ621" s="5">
        <v>4.9075983079680217E-2</v>
      </c>
      <c r="AK621" s="5">
        <v>4.8304877692659787E-2</v>
      </c>
      <c r="AL621" s="5">
        <f>IFERROR(Table2[[#This Row],[Resultat d''exploitation 2023 (Dhs)]]/Table2[[#This Row],[Charges personnel 2023]], "")</f>
        <v>4.7939563353233892</v>
      </c>
      <c r="AM621" s="5">
        <f>IFERROR(Table2[[#This Row],[Resultat d''exploitation 2022 (Dhs)]]/Table2[[#This Row],[Charges personnel 2022]], "")</f>
        <v>3.8679253000649112</v>
      </c>
      <c r="AN621" s="5">
        <f>IFERROR(Table2[[#This Row],[Resultat d''exploitation 2021 (Dhs)]]/Table2[[#This Row],[Charges personnel 2021]], "")</f>
        <v>0.33225625465694003</v>
      </c>
      <c r="AO621" s="5">
        <f>IFERROR(Table2[[#This Row],[Resultat d''exploitation 2020 (Dhs)]]/Table2[[#This Row],[Charges personnel 2020]], "")</f>
        <v>0.32907590762843769</v>
      </c>
      <c r="AP621" s="5">
        <v>3.4650297212013882E-2</v>
      </c>
      <c r="AQ621" s="5">
        <v>4.2758946069291433E-2</v>
      </c>
      <c r="AR621" s="5">
        <v>0.14770521966652511</v>
      </c>
      <c r="AS621" s="5">
        <v>0.1467894688516706</v>
      </c>
      <c r="AT621">
        <v>1564074000019</v>
      </c>
      <c r="AU621">
        <v>190387</v>
      </c>
      <c r="AV621" t="s">
        <v>92</v>
      </c>
      <c r="AW621" t="s">
        <v>3925</v>
      </c>
      <c r="AX621" t="s">
        <v>3926</v>
      </c>
      <c r="AY621" t="s">
        <v>122</v>
      </c>
      <c r="AZ621">
        <v>10000000</v>
      </c>
      <c r="BA621">
        <v>2008</v>
      </c>
      <c r="BB621">
        <v>17</v>
      </c>
      <c r="BC621" t="s">
        <v>3927</v>
      </c>
      <c r="BD621" t="s">
        <v>3928</v>
      </c>
      <c r="BE621" t="s">
        <v>3929</v>
      </c>
      <c r="BH621" t="s">
        <v>86</v>
      </c>
      <c r="BI621" t="s">
        <v>98</v>
      </c>
      <c r="BJ621" s="5">
        <v>0.29043759158127852</v>
      </c>
      <c r="BL621" s="5">
        <v>0.94778203727674559</v>
      </c>
      <c r="BN621" s="5">
        <v>-7.1600000000000219E-2</v>
      </c>
      <c r="BO621" t="s">
        <v>295</v>
      </c>
      <c r="BP621" s="5">
        <v>-0.20248101981305541</v>
      </c>
      <c r="BR621" s="5">
        <v>0.50939654112987309</v>
      </c>
      <c r="BT621" s="5">
        <v>1.442301795526133</v>
      </c>
      <c r="BV621" s="5">
        <v>-0.3819778768148876</v>
      </c>
    </row>
    <row r="622" spans="1:75" x14ac:dyDescent="0.3">
      <c r="A622" t="s">
        <v>3930</v>
      </c>
      <c r="B622" t="s">
        <v>3930</v>
      </c>
      <c r="C622" t="s">
        <v>3931</v>
      </c>
      <c r="E622" t="s">
        <v>102</v>
      </c>
      <c r="F622" s="4">
        <v>3124359639</v>
      </c>
      <c r="G622" s="4">
        <v>2829267082</v>
      </c>
      <c r="H622" s="4">
        <v>2209442993</v>
      </c>
      <c r="I622" s="4">
        <v>1666875136.1750281</v>
      </c>
      <c r="J622" s="5">
        <v>0.1043</v>
      </c>
      <c r="K622" s="5">
        <v>0.28053409432320209</v>
      </c>
      <c r="L622" s="5">
        <v>0.32550000000000001</v>
      </c>
      <c r="M622" s="4">
        <v>515546683</v>
      </c>
      <c r="N622" s="4">
        <v>402991231</v>
      </c>
      <c r="O622" s="4">
        <v>290503819</v>
      </c>
      <c r="P622" s="4">
        <v>206309082.4515304</v>
      </c>
      <c r="Q622" s="5">
        <v>0.27929999999999999</v>
      </c>
      <c r="R622" s="5">
        <v>0.38721491644142553</v>
      </c>
      <c r="S622" s="5">
        <v>0.40810000000000002</v>
      </c>
      <c r="T622" s="4">
        <v>499754151</v>
      </c>
      <c r="U622" s="4">
        <v>557139521</v>
      </c>
      <c r="V622" s="4">
        <v>441871357</v>
      </c>
      <c r="W622" s="4">
        <v>332659306.63253778</v>
      </c>
      <c r="X622" s="5">
        <v>-0.10299999999999999</v>
      </c>
      <c r="Y622" s="5">
        <v>0.26086362506633348</v>
      </c>
      <c r="Z622" s="5">
        <v>0.32829999999999998</v>
      </c>
      <c r="AA622" s="4">
        <v>130692110</v>
      </c>
      <c r="AB622" s="4">
        <v>114381332</v>
      </c>
      <c r="AC622" s="4">
        <v>98628197</v>
      </c>
      <c r="AD622" s="4">
        <v>92634729.970883816</v>
      </c>
      <c r="AE622" s="5">
        <v>0.1426</v>
      </c>
      <c r="AF622" s="5">
        <v>0.15972242704588829</v>
      </c>
      <c r="AG622" s="5">
        <v>6.4699999999999994E-2</v>
      </c>
      <c r="AH622" s="5">
        <v>0.1650087514141006</v>
      </c>
      <c r="AI622" s="5">
        <v>0.14243661673507571</v>
      </c>
      <c r="AJ622" s="5">
        <v>0.1314828307045621</v>
      </c>
      <c r="AK622" s="5">
        <v>0.1237699681122769</v>
      </c>
      <c r="AL622" s="5">
        <f>IFERROR(Table2[[#This Row],[Resultat d''exploitation 2023 (Dhs)]]/Table2[[#This Row],[Charges personnel 2023]], "")</f>
        <v>3.9447422112933981</v>
      </c>
      <c r="AM622" s="5">
        <f>IFERROR(Table2[[#This Row],[Resultat d''exploitation 2022 (Dhs)]]/Table2[[#This Row],[Charges personnel 2022]], "")</f>
        <v>3.5232255469799916</v>
      </c>
      <c r="AN622" s="5">
        <f>IFERROR(Table2[[#This Row],[Resultat d''exploitation 2021 (Dhs)]]/Table2[[#This Row],[Charges personnel 2021]], "")</f>
        <v>2.9454438774745118</v>
      </c>
      <c r="AO622" s="5">
        <f>IFERROR(Table2[[#This Row],[Resultat d''exploitation 2020 (Dhs)]]/Table2[[#This Row],[Charges personnel 2020]], "")</f>
        <v>2.2271245624224929</v>
      </c>
      <c r="AP622" s="5">
        <v>4.1830046825796927E-2</v>
      </c>
      <c r="AQ622" s="5">
        <v>4.0427901885863739E-2</v>
      </c>
      <c r="AR622" s="5">
        <v>4.4639394323580987E-2</v>
      </c>
      <c r="AS622" s="5">
        <v>5.5573886706026678E-2</v>
      </c>
      <c r="AT622">
        <v>85058000006</v>
      </c>
      <c r="AU622">
        <v>99253</v>
      </c>
      <c r="AV622" t="s">
        <v>92</v>
      </c>
      <c r="AW622" t="s">
        <v>3932</v>
      </c>
      <c r="AX622" t="s">
        <v>3933</v>
      </c>
      <c r="AY622" t="s">
        <v>82</v>
      </c>
      <c r="AZ622">
        <v>100004700</v>
      </c>
      <c r="BA622">
        <v>1999</v>
      </c>
      <c r="BB622">
        <v>26</v>
      </c>
      <c r="BC622" t="s">
        <v>3934</v>
      </c>
      <c r="BD622" t="s">
        <v>3935</v>
      </c>
      <c r="BE622" t="s">
        <v>3936</v>
      </c>
      <c r="BF622" t="s">
        <v>3937</v>
      </c>
      <c r="BH622" t="s">
        <v>153</v>
      </c>
      <c r="BI622" t="s">
        <v>602</v>
      </c>
      <c r="BJ622" s="5">
        <v>0.23297039868645381</v>
      </c>
      <c r="BL622" s="5">
        <v>0.35701052625165453</v>
      </c>
      <c r="BN622" s="5">
        <v>0.1452990769599514</v>
      </c>
      <c r="BP622" s="5">
        <v>0.1215668813764061</v>
      </c>
      <c r="BR622" s="5">
        <v>0.1006026808894576</v>
      </c>
      <c r="BT622" s="5">
        <v>0.20992385633419189</v>
      </c>
      <c r="BV622" s="5">
        <v>-9.0353764720330298E-2</v>
      </c>
    </row>
    <row r="623" spans="1:75" x14ac:dyDescent="0.3">
      <c r="A623" t="s">
        <v>3938</v>
      </c>
      <c r="C623" t="s">
        <v>3939</v>
      </c>
      <c r="E623" t="s">
        <v>411</v>
      </c>
      <c r="F623" s="4">
        <v>299319234</v>
      </c>
      <c r="G623" s="4">
        <v>309661942</v>
      </c>
      <c r="J623" s="5">
        <v>-3.3399999999999999E-2</v>
      </c>
      <c r="M623" s="4">
        <v>35982753</v>
      </c>
      <c r="N623" s="4">
        <v>33609894</v>
      </c>
      <c r="Q623" s="5">
        <v>7.0599999999999996E-2</v>
      </c>
      <c r="T623" s="4">
        <v>113917908</v>
      </c>
      <c r="U623" s="4">
        <v>145340530</v>
      </c>
      <c r="X623" s="5">
        <v>-0.2162</v>
      </c>
      <c r="AA623" s="4">
        <v>24613739</v>
      </c>
      <c r="AB623" s="4">
        <v>22297073</v>
      </c>
      <c r="AE623" s="5">
        <v>0.10390000000000001</v>
      </c>
      <c r="AH623" s="5">
        <v>0.1202153049743539</v>
      </c>
      <c r="AI623" s="5">
        <v>0.1085373739598908</v>
      </c>
      <c r="AL623" s="5">
        <f>IFERROR(Table2[[#This Row],[Resultat d''exploitation 2023 (Dhs)]]/Table2[[#This Row],[Charges personnel 2023]], "")</f>
        <v>1.4618970730127592</v>
      </c>
      <c r="AM623" s="5">
        <f>IFERROR(Table2[[#This Row],[Resultat d''exploitation 2022 (Dhs)]]/Table2[[#This Row],[Charges personnel 2022]], "")</f>
        <v>1.5073679850265549</v>
      </c>
      <c r="AN623" s="5" t="str">
        <f>IFERROR(Table2[[#This Row],[Resultat d''exploitation 2021 (Dhs)]]/Table2[[#This Row],[Charges personnel 2021]], "")</f>
        <v/>
      </c>
      <c r="AO623" s="5" t="str">
        <f>IFERROR(Table2[[#This Row],[Resultat d''exploitation 2020 (Dhs)]]/Table2[[#This Row],[Charges personnel 2020]], "")</f>
        <v/>
      </c>
      <c r="AP623" s="5">
        <v>8.2232400073561598E-2</v>
      </c>
      <c r="AQ623" s="5">
        <v>7.2004563608917757E-2</v>
      </c>
      <c r="AT623">
        <v>1539311000096</v>
      </c>
      <c r="AU623">
        <v>73653</v>
      </c>
      <c r="AV623" t="s">
        <v>92</v>
      </c>
      <c r="AW623" t="s">
        <v>3940</v>
      </c>
      <c r="AX623" t="s">
        <v>3941</v>
      </c>
      <c r="AY623" t="s">
        <v>82</v>
      </c>
      <c r="AZ623">
        <v>30000000</v>
      </c>
      <c r="BA623">
        <v>1994</v>
      </c>
      <c r="BB623">
        <v>31</v>
      </c>
      <c r="BC623" t="s">
        <v>3942</v>
      </c>
      <c r="BD623" t="s">
        <v>3943</v>
      </c>
      <c r="BE623" t="s">
        <v>10979</v>
      </c>
      <c r="BG623" t="s">
        <v>3944</v>
      </c>
      <c r="BH623" t="s">
        <v>138</v>
      </c>
      <c r="BI623" t="s">
        <v>1689</v>
      </c>
      <c r="BJ623" s="5">
        <v>-3.3399997213735773E-2</v>
      </c>
      <c r="BK623" t="s">
        <v>209</v>
      </c>
      <c r="BL623" s="5">
        <v>7.0600014388620291E-2</v>
      </c>
      <c r="BM623" t="s">
        <v>210</v>
      </c>
      <c r="BN623" s="5">
        <v>-0.21619999596808959</v>
      </c>
      <c r="BO623" t="s">
        <v>211</v>
      </c>
      <c r="BP623" s="5">
        <v>0.1039000051710823</v>
      </c>
      <c r="BQ623" t="s">
        <v>405</v>
      </c>
      <c r="BR623" s="5">
        <v>0.1075936388398215</v>
      </c>
      <c r="BS623" t="s">
        <v>213</v>
      </c>
      <c r="BT623" s="5">
        <v>-3.0165767394213731E-2</v>
      </c>
      <c r="BU623" t="s">
        <v>406</v>
      </c>
      <c r="BV623" s="5">
        <v>0.142044280973562</v>
      </c>
      <c r="BW623" t="s">
        <v>407</v>
      </c>
    </row>
    <row r="624" spans="1:75" x14ac:dyDescent="0.3">
      <c r="A624" t="s">
        <v>3945</v>
      </c>
      <c r="B624" t="s">
        <v>3945</v>
      </c>
      <c r="C624" t="s">
        <v>3946</v>
      </c>
      <c r="E624" t="s">
        <v>411</v>
      </c>
      <c r="F624" s="4">
        <v>299032697</v>
      </c>
      <c r="G624" s="4">
        <v>250929509</v>
      </c>
      <c r="H624" s="4">
        <v>261676151</v>
      </c>
      <c r="I624" s="4">
        <v>234036446.65056789</v>
      </c>
      <c r="J624" s="5">
        <v>0.19170000000000001</v>
      </c>
      <c r="K624" s="5">
        <v>-4.1068480864349E-2</v>
      </c>
      <c r="L624" s="5">
        <v>0.1181</v>
      </c>
      <c r="M624" s="4">
        <v>11982854</v>
      </c>
      <c r="N624" s="4">
        <v>11236734</v>
      </c>
      <c r="O624" s="4">
        <v>20624715</v>
      </c>
      <c r="P624" s="4">
        <v>17711219.40747102</v>
      </c>
      <c r="Q624" s="5">
        <v>6.6400000000000001E-2</v>
      </c>
      <c r="R624" s="5">
        <v>-0.45518112613919748</v>
      </c>
      <c r="S624" s="5">
        <v>0.16450000000000001</v>
      </c>
      <c r="T624" s="4">
        <v>70082104</v>
      </c>
      <c r="U624" s="4">
        <v>61025865</v>
      </c>
      <c r="V624" s="4">
        <v>46362158</v>
      </c>
      <c r="X624" s="5">
        <v>0.1484</v>
      </c>
      <c r="Y624" s="5">
        <v>0.31628611851933208</v>
      </c>
      <c r="AA624" s="4">
        <v>23304437</v>
      </c>
      <c r="AB624" s="4">
        <v>20196236</v>
      </c>
      <c r="AC624" s="4">
        <v>20227333</v>
      </c>
      <c r="AD624" s="4">
        <v>19844337.290297259</v>
      </c>
      <c r="AE624" s="5">
        <v>0.15390000000000001</v>
      </c>
      <c r="AF624" s="5">
        <v>-1.5373751942482979E-3</v>
      </c>
      <c r="AG624" s="5">
        <v>1.9300000000000001E-2</v>
      </c>
      <c r="AH624" s="5">
        <v>4.0072052722716141E-2</v>
      </c>
      <c r="AI624" s="5">
        <v>4.478044070934678E-2</v>
      </c>
      <c r="AJ624" s="5">
        <v>7.8817710063306456E-2</v>
      </c>
      <c r="AK624" s="5">
        <v>7.5677184733175584E-2</v>
      </c>
      <c r="AL624" s="5">
        <f>IFERROR(Table2[[#This Row],[Resultat d''exploitation 2023 (Dhs)]]/Table2[[#This Row],[Charges personnel 2023]], "")</f>
        <v>0.51418766306175945</v>
      </c>
      <c r="AM624" s="5">
        <f>IFERROR(Table2[[#This Row],[Resultat d''exploitation 2022 (Dhs)]]/Table2[[#This Row],[Charges personnel 2022]], "")</f>
        <v>0.55637763393139195</v>
      </c>
      <c r="AN624" s="5">
        <f>IFERROR(Table2[[#This Row],[Resultat d''exploitation 2021 (Dhs)]]/Table2[[#This Row],[Charges personnel 2021]], "")</f>
        <v>1.0196457931453444</v>
      </c>
      <c r="AO624" s="5">
        <f>IFERROR(Table2[[#This Row],[Resultat d''exploitation 2020 (Dhs)]]/Table2[[#This Row],[Charges personnel 2020]], "")</f>
        <v>0.8925074769884499</v>
      </c>
      <c r="AP624" s="5">
        <v>7.7932738572732072E-2</v>
      </c>
      <c r="AQ624" s="5">
        <v>8.0485695287436279E-2</v>
      </c>
      <c r="AR624" s="5">
        <v>7.7299107781511195E-2</v>
      </c>
      <c r="AS624" s="5">
        <v>8.4791653497996347E-2</v>
      </c>
      <c r="AT624">
        <v>81177000033</v>
      </c>
      <c r="AU624">
        <v>206797</v>
      </c>
      <c r="AV624" t="s">
        <v>92</v>
      </c>
      <c r="AW624" t="s">
        <v>3947</v>
      </c>
      <c r="AX624" t="s">
        <v>3948</v>
      </c>
      <c r="AY624" t="s">
        <v>82</v>
      </c>
      <c r="AZ624">
        <v>71000000</v>
      </c>
      <c r="BA624">
        <v>2009</v>
      </c>
      <c r="BB624">
        <v>16</v>
      </c>
      <c r="BC624" t="s">
        <v>3949</v>
      </c>
      <c r="BD624" t="s">
        <v>3950</v>
      </c>
      <c r="BE624" t="s">
        <v>3951</v>
      </c>
      <c r="BF624" t="s">
        <v>3952</v>
      </c>
      <c r="BG624" t="s">
        <v>3953</v>
      </c>
      <c r="BH624" t="s">
        <v>86</v>
      </c>
      <c r="BI624" t="s">
        <v>195</v>
      </c>
      <c r="BJ624" s="5">
        <v>8.5121563990166571E-2</v>
      </c>
      <c r="BL624" s="5">
        <v>-0.1221157282430357</v>
      </c>
      <c r="BN624" s="5">
        <v>0.22948078154257739</v>
      </c>
      <c r="BO624" t="s">
        <v>177</v>
      </c>
      <c r="BP624" s="5">
        <v>5.5036144727931502E-2</v>
      </c>
      <c r="BR624" s="5">
        <v>-0.19098071507413189</v>
      </c>
      <c r="BT624" s="5">
        <v>-0.16791071458186899</v>
      </c>
      <c r="BV624" s="5">
        <v>-2.7725390648036141E-2</v>
      </c>
    </row>
    <row r="625" spans="1:75" x14ac:dyDescent="0.3">
      <c r="A625" t="s">
        <v>3954</v>
      </c>
      <c r="C625" t="s">
        <v>3955</v>
      </c>
      <c r="E625" t="s">
        <v>411</v>
      </c>
      <c r="F625" s="4">
        <v>298987958</v>
      </c>
      <c r="M625" s="4">
        <v>5797740</v>
      </c>
      <c r="T625" s="4">
        <v>55405496</v>
      </c>
      <c r="AA625" s="4">
        <v>20856474</v>
      </c>
      <c r="AH625" s="5">
        <v>1.9391215749230941E-2</v>
      </c>
      <c r="AL625" s="5">
        <f>IFERROR(Table2[[#This Row],[Resultat d''exploitation 2023 (Dhs)]]/Table2[[#This Row],[Charges personnel 2023]], "")</f>
        <v>0.27798275010435608</v>
      </c>
      <c r="AM625" s="5" t="str">
        <f>IFERROR(Table2[[#This Row],[Resultat d''exploitation 2022 (Dhs)]]/Table2[[#This Row],[Charges personnel 2022]], "")</f>
        <v/>
      </c>
      <c r="AN625" s="5" t="str">
        <f>IFERROR(Table2[[#This Row],[Resultat d''exploitation 2021 (Dhs)]]/Table2[[#This Row],[Charges personnel 2021]], "")</f>
        <v/>
      </c>
      <c r="AO625" s="5" t="str">
        <f>IFERROR(Table2[[#This Row],[Resultat d''exploitation 2020 (Dhs)]]/Table2[[#This Row],[Charges personnel 2020]], "")</f>
        <v/>
      </c>
      <c r="AP625" s="5">
        <v>6.9756903052262731E-2</v>
      </c>
      <c r="AT625">
        <v>1554708000022</v>
      </c>
      <c r="AU625">
        <v>60369</v>
      </c>
      <c r="AV625" t="s">
        <v>92</v>
      </c>
      <c r="AW625" t="s">
        <v>3956</v>
      </c>
      <c r="AX625" t="s">
        <v>3957</v>
      </c>
      <c r="AY625" t="s">
        <v>82</v>
      </c>
      <c r="AZ625">
        <v>84000000</v>
      </c>
      <c r="BA625">
        <v>1984</v>
      </c>
      <c r="BB625">
        <v>41</v>
      </c>
      <c r="BC625" t="s">
        <v>3958</v>
      </c>
      <c r="BD625" t="s">
        <v>3959</v>
      </c>
      <c r="BE625" t="s">
        <v>3960</v>
      </c>
      <c r="BH625" t="s">
        <v>223</v>
      </c>
      <c r="BI625" t="s">
        <v>98</v>
      </c>
      <c r="BK625" t="s">
        <v>264</v>
      </c>
      <c r="BM625" t="s">
        <v>265</v>
      </c>
      <c r="BO625" t="s">
        <v>304</v>
      </c>
      <c r="BQ625" t="s">
        <v>212</v>
      </c>
      <c r="BS625" t="s">
        <v>266</v>
      </c>
      <c r="BU625" t="s">
        <v>214</v>
      </c>
      <c r="BV625" s="5"/>
      <c r="BW625" t="s">
        <v>267</v>
      </c>
    </row>
    <row r="626" spans="1:75" x14ac:dyDescent="0.3">
      <c r="A626" t="s">
        <v>3961</v>
      </c>
      <c r="C626" t="s">
        <v>3962</v>
      </c>
      <c r="E626" t="s">
        <v>411</v>
      </c>
      <c r="F626" s="4">
        <v>297893755</v>
      </c>
      <c r="M626" s="4">
        <v>37632677</v>
      </c>
      <c r="T626" s="4">
        <v>45594680</v>
      </c>
      <c r="AA626" s="4">
        <v>54940143</v>
      </c>
      <c r="AH626" s="5">
        <v>0.12632919075460311</v>
      </c>
      <c r="AL626" s="5">
        <f>IFERROR(Table2[[#This Row],[Resultat d''exploitation 2023 (Dhs)]]/Table2[[#This Row],[Charges personnel 2023]], "")</f>
        <v>0.68497595646957088</v>
      </c>
      <c r="AM626" s="5" t="str">
        <f>IFERROR(Table2[[#This Row],[Resultat d''exploitation 2022 (Dhs)]]/Table2[[#This Row],[Charges personnel 2022]], "")</f>
        <v/>
      </c>
      <c r="AN626" s="5" t="str">
        <f>IFERROR(Table2[[#This Row],[Resultat d''exploitation 2021 (Dhs)]]/Table2[[#This Row],[Charges personnel 2021]], "")</f>
        <v/>
      </c>
      <c r="AO626" s="5" t="str">
        <f>IFERROR(Table2[[#This Row],[Resultat d''exploitation 2020 (Dhs)]]/Table2[[#This Row],[Charges personnel 2020]], "")</f>
        <v/>
      </c>
      <c r="AP626" s="5">
        <v>0.18442864973789061</v>
      </c>
      <c r="AT626">
        <v>101887000068</v>
      </c>
      <c r="AU626">
        <v>3345</v>
      </c>
      <c r="AV626" t="s">
        <v>1327</v>
      </c>
      <c r="AW626" t="s">
        <v>3963</v>
      </c>
      <c r="AX626" t="s">
        <v>3964</v>
      </c>
      <c r="AY626" t="s">
        <v>122</v>
      </c>
      <c r="AZ626">
        <v>14000000</v>
      </c>
      <c r="BA626">
        <v>2013</v>
      </c>
      <c r="BB626">
        <v>12</v>
      </c>
      <c r="BC626" t="s">
        <v>3965</v>
      </c>
      <c r="BD626" t="s">
        <v>3966</v>
      </c>
      <c r="BE626" t="s">
        <v>11091</v>
      </c>
      <c r="BG626" t="s">
        <v>3967</v>
      </c>
      <c r="BH626" t="s">
        <v>86</v>
      </c>
      <c r="BI626" t="s">
        <v>178</v>
      </c>
      <c r="BK626" t="s">
        <v>264</v>
      </c>
      <c r="BM626" t="s">
        <v>265</v>
      </c>
      <c r="BO626" t="s">
        <v>304</v>
      </c>
      <c r="BQ626" t="s">
        <v>212</v>
      </c>
      <c r="BS626" t="s">
        <v>266</v>
      </c>
      <c r="BU626" t="s">
        <v>214</v>
      </c>
      <c r="BV626" s="5"/>
      <c r="BW626" t="s">
        <v>267</v>
      </c>
    </row>
    <row r="627" spans="1:75" x14ac:dyDescent="0.3">
      <c r="A627" t="s">
        <v>3968</v>
      </c>
      <c r="B627" t="s">
        <v>3968</v>
      </c>
      <c r="C627" t="s">
        <v>3969</v>
      </c>
      <c r="E627" t="s">
        <v>411</v>
      </c>
      <c r="F627" s="4">
        <v>297693694</v>
      </c>
      <c r="H627" s="4">
        <v>251553614</v>
      </c>
      <c r="I627" s="4">
        <v>252209358.3316623</v>
      </c>
      <c r="L627" s="5">
        <v>-2.5999999999999999E-3</v>
      </c>
      <c r="M627" s="4">
        <v>6967988</v>
      </c>
      <c r="O627" s="4">
        <v>3510524</v>
      </c>
      <c r="P627" s="4">
        <v>-15971446.76979072</v>
      </c>
      <c r="S627" s="5">
        <v>-1.2198</v>
      </c>
      <c r="T627" s="4">
        <v>88912934</v>
      </c>
      <c r="V627" s="4">
        <v>74975333</v>
      </c>
      <c r="W627" s="4">
        <v>68314654.214123011</v>
      </c>
      <c r="Z627" s="5">
        <v>9.7500000000000003E-2</v>
      </c>
      <c r="AA627" s="4">
        <v>10236838</v>
      </c>
      <c r="AC627" s="4">
        <v>8735701</v>
      </c>
      <c r="AD627" s="4">
        <v>8852554.7223348189</v>
      </c>
      <c r="AG627" s="5">
        <v>-1.32E-2</v>
      </c>
      <c r="AH627" s="5">
        <v>2.3406569035352161E-2</v>
      </c>
      <c r="AJ627" s="5">
        <v>1.395537096119796E-2</v>
      </c>
      <c r="AK627" s="5">
        <v>-6.332614648179638E-2</v>
      </c>
      <c r="AL627" s="5">
        <f>IFERROR(Table2[[#This Row],[Resultat d''exploitation 2023 (Dhs)]]/Table2[[#This Row],[Charges personnel 2023]], "")</f>
        <v>0.68067776397360202</v>
      </c>
      <c r="AM627" s="5" t="str">
        <f>IFERROR(Table2[[#This Row],[Resultat d''exploitation 2022 (Dhs)]]/Table2[[#This Row],[Charges personnel 2022]], "")</f>
        <v/>
      </c>
      <c r="AN627" s="5">
        <f>IFERROR(Table2[[#This Row],[Resultat d''exploitation 2021 (Dhs)]]/Table2[[#This Row],[Charges personnel 2021]], "")</f>
        <v>0.40185945008877938</v>
      </c>
      <c r="AO627" s="5">
        <f>IFERROR(Table2[[#This Row],[Resultat d''exploitation 2020 (Dhs)]]/Table2[[#This Row],[Charges personnel 2020]], "")</f>
        <v>-1.8041624447115903</v>
      </c>
      <c r="AP627" s="5">
        <v>3.4387150975391502E-2</v>
      </c>
      <c r="AR627" s="5">
        <v>3.4726994619922263E-2</v>
      </c>
      <c r="AS627" s="5">
        <v>3.5100024760752392E-2</v>
      </c>
      <c r="AT627">
        <v>1537163000086</v>
      </c>
      <c r="AU627">
        <v>40833</v>
      </c>
      <c r="AV627" t="s">
        <v>92</v>
      </c>
      <c r="AW627" t="s">
        <v>3970</v>
      </c>
      <c r="AX627" t="s">
        <v>3971</v>
      </c>
      <c r="AY627" t="s">
        <v>82</v>
      </c>
      <c r="AZ627">
        <v>20600000</v>
      </c>
      <c r="BA627">
        <v>1981</v>
      </c>
      <c r="BB627">
        <v>44</v>
      </c>
      <c r="BC627" t="s">
        <v>3972</v>
      </c>
      <c r="BD627" t="s">
        <v>3973</v>
      </c>
      <c r="BE627" t="s">
        <v>10979</v>
      </c>
      <c r="BG627" t="s">
        <v>3974</v>
      </c>
      <c r="BH627" t="s">
        <v>86</v>
      </c>
      <c r="BI627" t="s">
        <v>178</v>
      </c>
      <c r="BJ627" s="5">
        <v>8.6436177790312207E-2</v>
      </c>
      <c r="BK627" t="s">
        <v>139</v>
      </c>
      <c r="BM627" t="s">
        <v>1938</v>
      </c>
      <c r="BN627" s="5">
        <v>0.1408420847495522</v>
      </c>
      <c r="BO627" t="s">
        <v>141</v>
      </c>
      <c r="BP627" s="5">
        <v>7.5346944042836483E-2</v>
      </c>
      <c r="BQ627" t="s">
        <v>128</v>
      </c>
      <c r="BS627" t="s">
        <v>1639</v>
      </c>
      <c r="BU627" t="s">
        <v>1939</v>
      </c>
      <c r="BV627" s="5">
        <v>-1.02069812973552E-2</v>
      </c>
      <c r="BW627" t="s">
        <v>143</v>
      </c>
    </row>
    <row r="628" spans="1:75" x14ac:dyDescent="0.3">
      <c r="A628" t="s">
        <v>3975</v>
      </c>
      <c r="B628" t="s">
        <v>3975</v>
      </c>
      <c r="C628" t="s">
        <v>3976</v>
      </c>
      <c r="E628" t="s">
        <v>411</v>
      </c>
      <c r="F628" s="4">
        <v>297109469</v>
      </c>
      <c r="G628" s="4">
        <v>302709596</v>
      </c>
      <c r="H628" s="4">
        <v>264099638</v>
      </c>
      <c r="J628" s="5">
        <v>-1.8499999999999999E-2</v>
      </c>
      <c r="K628" s="5">
        <v>0.14619466460609079</v>
      </c>
      <c r="M628" s="4">
        <v>5864210</v>
      </c>
      <c r="N628" s="4">
        <v>645503</v>
      </c>
      <c r="O628" s="4">
        <v>4162432</v>
      </c>
      <c r="Q628" s="5">
        <v>8.0846999999999998</v>
      </c>
      <c r="R628" s="5">
        <v>-0.84492167079245983</v>
      </c>
      <c r="T628" s="4">
        <v>9560390</v>
      </c>
      <c r="U628" s="4">
        <v>9269332</v>
      </c>
      <c r="V628" s="4">
        <v>11795405</v>
      </c>
      <c r="X628" s="5">
        <v>3.1399999999999997E-2</v>
      </c>
      <c r="Y628" s="5">
        <v>-0.2141573773855158</v>
      </c>
      <c r="AA628" s="4">
        <v>7332191</v>
      </c>
      <c r="AB628" s="4">
        <v>8452093</v>
      </c>
      <c r="AC628" s="4">
        <v>7644366</v>
      </c>
      <c r="AE628" s="5">
        <v>-0.13250000000000001</v>
      </c>
      <c r="AF628" s="5">
        <v>0.1056630464841689</v>
      </c>
      <c r="AH628" s="5">
        <v>1.9737539903179589E-2</v>
      </c>
      <c r="AI628" s="5">
        <v>2.1324167073976741E-3</v>
      </c>
      <c r="AJ628" s="5">
        <v>1.5760839475289251E-2</v>
      </c>
      <c r="AL628" s="5">
        <f>IFERROR(Table2[[#This Row],[Resultat d''exploitation 2023 (Dhs)]]/Table2[[#This Row],[Charges personnel 2023]], "")</f>
        <v>0.79978958540496281</v>
      </c>
      <c r="AM628" s="5">
        <f>IFERROR(Table2[[#This Row],[Resultat d''exploitation 2022 (Dhs)]]/Table2[[#This Row],[Charges personnel 2022]], "")</f>
        <v>7.6371970824268026E-2</v>
      </c>
      <c r="AN628" s="5">
        <f>IFERROR(Table2[[#This Row],[Resultat d''exploitation 2021 (Dhs)]]/Table2[[#This Row],[Charges personnel 2021]], "")</f>
        <v>0.54450977360320008</v>
      </c>
      <c r="AO628" s="5" t="str">
        <f>IFERROR(Table2[[#This Row],[Resultat d''exploitation 2020 (Dhs)]]/Table2[[#This Row],[Charges personnel 2020]], "")</f>
        <v/>
      </c>
      <c r="AP628" s="5">
        <v>2.46784157525454E-2</v>
      </c>
      <c r="AQ628" s="5">
        <v>2.7921457105046649E-2</v>
      </c>
      <c r="AR628" s="5">
        <v>2.8945007489938321E-2</v>
      </c>
      <c r="AT628">
        <v>1475480000037</v>
      </c>
      <c r="AU628">
        <v>6671</v>
      </c>
      <c r="AV628" t="s">
        <v>443</v>
      </c>
      <c r="AW628" t="s">
        <v>3977</v>
      </c>
      <c r="AX628" t="s">
        <v>3978</v>
      </c>
      <c r="AY628" t="s">
        <v>82</v>
      </c>
      <c r="AZ628">
        <v>5000000</v>
      </c>
      <c r="BA628">
        <v>2010</v>
      </c>
      <c r="BB628">
        <v>15</v>
      </c>
      <c r="BC628" t="s">
        <v>3979</v>
      </c>
      <c r="BD628" t="s">
        <v>3980</v>
      </c>
      <c r="BE628" t="s">
        <v>10979</v>
      </c>
      <c r="BH628" t="s">
        <v>138</v>
      </c>
      <c r="BI628" t="s">
        <v>178</v>
      </c>
      <c r="BJ628" s="5">
        <v>6.065548850819158E-2</v>
      </c>
      <c r="BK628" t="s">
        <v>196</v>
      </c>
      <c r="BL628" s="5">
        <v>0.1869466013851708</v>
      </c>
      <c r="BM628" t="s">
        <v>197</v>
      </c>
      <c r="BN628" s="5">
        <v>-9.9712177333914243E-2</v>
      </c>
      <c r="BO628" t="s">
        <v>177</v>
      </c>
      <c r="BP628" s="5">
        <v>-2.0631461086813681E-2</v>
      </c>
      <c r="BQ628" t="s">
        <v>329</v>
      </c>
      <c r="BR628" s="5">
        <v>0.1190689288324969</v>
      </c>
      <c r="BS628" t="s">
        <v>199</v>
      </c>
      <c r="BT628" s="5">
        <v>0.21195091962249021</v>
      </c>
      <c r="BU628" t="s">
        <v>330</v>
      </c>
      <c r="BV628" s="5">
        <v>-7.6638409432392751E-2</v>
      </c>
      <c r="BW628" t="s">
        <v>201</v>
      </c>
    </row>
    <row r="629" spans="1:75" x14ac:dyDescent="0.3">
      <c r="A629" t="s">
        <v>3981</v>
      </c>
      <c r="B629" t="s">
        <v>3981</v>
      </c>
      <c r="F629" s="4">
        <v>296769862</v>
      </c>
      <c r="H629" s="4">
        <v>271462859</v>
      </c>
      <c r="I629" s="4">
        <v>258265492.34135669</v>
      </c>
      <c r="L629" s="5">
        <v>5.11E-2</v>
      </c>
      <c r="M629" s="4">
        <v>4683965</v>
      </c>
      <c r="O629" s="4">
        <v>4586408</v>
      </c>
      <c r="P629" s="4">
        <v>6003151.8324607331</v>
      </c>
      <c r="S629" s="5">
        <v>-0.23599999999999999</v>
      </c>
      <c r="T629" s="4">
        <v>40698092</v>
      </c>
      <c r="V629" s="4">
        <v>36975474</v>
      </c>
      <c r="W629" s="4">
        <v>39857145.628974877</v>
      </c>
      <c r="Z629" s="5">
        <v>-7.2300000000000003E-2</v>
      </c>
      <c r="AA629" s="4">
        <v>5530992</v>
      </c>
      <c r="AC629" s="4">
        <v>4589889</v>
      </c>
      <c r="AD629" s="4">
        <v>4473576.023391813</v>
      </c>
      <c r="AG629" s="5">
        <v>2.5999999999999999E-2</v>
      </c>
      <c r="AH629" s="5">
        <v>1.5783155905500942E-2</v>
      </c>
      <c r="AJ629" s="5">
        <v>1.689515839071009E-2</v>
      </c>
      <c r="AK629" s="5">
        <v>2.3244111236224309E-2</v>
      </c>
      <c r="AL629" s="5">
        <f>IFERROR(Table2[[#This Row],[Resultat d''exploitation 2023 (Dhs)]]/Table2[[#This Row],[Charges personnel 2023]], "")</f>
        <v>0.84685803197690401</v>
      </c>
      <c r="AM629" s="5" t="str">
        <f>IFERROR(Table2[[#This Row],[Resultat d''exploitation 2022 (Dhs)]]/Table2[[#This Row],[Charges personnel 2022]], "")</f>
        <v/>
      </c>
      <c r="AN629" s="5">
        <f>IFERROR(Table2[[#This Row],[Resultat d''exploitation 2021 (Dhs)]]/Table2[[#This Row],[Charges personnel 2021]], "")</f>
        <v>0.99924159385989508</v>
      </c>
      <c r="AO629" s="5">
        <f>IFERROR(Table2[[#This Row],[Resultat d''exploitation 2020 (Dhs)]]/Table2[[#This Row],[Charges personnel 2020]], "")</f>
        <v>1.34191344934588</v>
      </c>
      <c r="AP629" s="5">
        <v>1.8637310280516291E-2</v>
      </c>
      <c r="AR629" s="5">
        <v>1.690798150770231E-2</v>
      </c>
      <c r="AS629" s="5">
        <v>1.7321617312617839E-2</v>
      </c>
      <c r="BE629" t="s">
        <v>10979</v>
      </c>
      <c r="BH629"/>
      <c r="BJ629" s="5">
        <v>7.1955374537885586E-2</v>
      </c>
      <c r="BK629" t="s">
        <v>139</v>
      </c>
      <c r="BL629" s="5">
        <v>-0.1166818448140734</v>
      </c>
      <c r="BM629" t="s">
        <v>140</v>
      </c>
      <c r="BN629" s="5">
        <v>1.049443908701941E-2</v>
      </c>
      <c r="BO629" t="s">
        <v>141</v>
      </c>
      <c r="BP629" s="5">
        <v>0.1119214393840291</v>
      </c>
      <c r="BQ629" t="s">
        <v>128</v>
      </c>
      <c r="BR629" s="5">
        <v>-0.17597488088837621</v>
      </c>
      <c r="BS629" t="s">
        <v>142</v>
      </c>
      <c r="BT629" s="5">
        <v>-0.2055930177268116</v>
      </c>
      <c r="BU629" t="s">
        <v>129</v>
      </c>
      <c r="BV629" s="5">
        <v>3.728332894769304E-2</v>
      </c>
      <c r="BW629" t="s">
        <v>143</v>
      </c>
    </row>
    <row r="630" spans="1:75" x14ac:dyDescent="0.3">
      <c r="A630" t="s">
        <v>3982</v>
      </c>
      <c r="C630" t="s">
        <v>3983</v>
      </c>
      <c r="E630" t="s">
        <v>411</v>
      </c>
      <c r="G630" s="4">
        <v>296623005</v>
      </c>
      <c r="N630" s="4">
        <v>19689190</v>
      </c>
      <c r="AB630" s="4">
        <v>14357212</v>
      </c>
      <c r="AE630" s="5">
        <v>-0.87870000000000004</v>
      </c>
      <c r="AI630" s="5">
        <v>6.6377825280274541E-2</v>
      </c>
      <c r="AL630" s="5" t="str">
        <f>IFERROR(Table2[[#This Row],[Resultat d''exploitation 2023 (Dhs)]]/Table2[[#This Row],[Charges personnel 2023]], "")</f>
        <v/>
      </c>
      <c r="AM630" s="5">
        <f>IFERROR(Table2[[#This Row],[Resultat d''exploitation 2022 (Dhs)]]/Table2[[#This Row],[Charges personnel 2022]], "")</f>
        <v>1.3713797637034266</v>
      </c>
      <c r="AN630" s="5" t="str">
        <f>IFERROR(Table2[[#This Row],[Resultat d''exploitation 2021 (Dhs)]]/Table2[[#This Row],[Charges personnel 2021]], "")</f>
        <v/>
      </c>
      <c r="AO630" s="5" t="str">
        <f>IFERROR(Table2[[#This Row],[Resultat d''exploitation 2020 (Dhs)]]/Table2[[#This Row],[Charges personnel 2020]], "")</f>
        <v/>
      </c>
      <c r="AQ630" s="5">
        <v>4.8402220185180853E-2</v>
      </c>
      <c r="AT630">
        <v>116786000054</v>
      </c>
      <c r="AU630">
        <v>335717</v>
      </c>
      <c r="AV630" t="s">
        <v>92</v>
      </c>
      <c r="AW630" t="s">
        <v>3984</v>
      </c>
      <c r="AX630" t="s">
        <v>3985</v>
      </c>
      <c r="AY630" t="s">
        <v>122</v>
      </c>
      <c r="AZ630">
        <v>4855000</v>
      </c>
      <c r="BA630">
        <v>2007</v>
      </c>
      <c r="BB630">
        <v>18</v>
      </c>
      <c r="BC630" t="s">
        <v>3986</v>
      </c>
      <c r="BD630" t="s">
        <v>3987</v>
      </c>
      <c r="BE630" t="s">
        <v>11092</v>
      </c>
      <c r="BG630" t="s">
        <v>3988</v>
      </c>
      <c r="BH630" t="s">
        <v>86</v>
      </c>
      <c r="BI630" t="s">
        <v>571</v>
      </c>
      <c r="BK630" t="s">
        <v>472</v>
      </c>
      <c r="BM630" t="s">
        <v>473</v>
      </c>
      <c r="BO630" t="s">
        <v>235</v>
      </c>
      <c r="BQ630" t="s">
        <v>475</v>
      </c>
      <c r="BS630" t="s">
        <v>476</v>
      </c>
      <c r="BU630" t="s">
        <v>477</v>
      </c>
      <c r="BV630" s="5"/>
      <c r="BW630" t="s">
        <v>478</v>
      </c>
    </row>
    <row r="631" spans="1:75" x14ac:dyDescent="0.3">
      <c r="A631" t="s">
        <v>3989</v>
      </c>
      <c r="F631" s="4">
        <v>296213993</v>
      </c>
      <c r="G631" s="4">
        <v>273234934</v>
      </c>
      <c r="J631" s="5">
        <v>8.4100000000000008E-2</v>
      </c>
      <c r="M631" s="4">
        <v>-6667537</v>
      </c>
      <c r="N631" s="4">
        <v>-7866372</v>
      </c>
      <c r="Q631" s="5">
        <v>-0.15240000000000001</v>
      </c>
      <c r="T631" s="4">
        <v>65040987</v>
      </c>
      <c r="U631" s="4">
        <v>80149090</v>
      </c>
      <c r="X631" s="5">
        <v>-0.1885</v>
      </c>
      <c r="AA631" s="4">
        <v>2971165</v>
      </c>
      <c r="AB631" s="4">
        <v>2644326</v>
      </c>
      <c r="AE631" s="5">
        <v>0.1236</v>
      </c>
      <c r="AH631" s="5">
        <v>-2.2509189834256069E-2</v>
      </c>
      <c r="AI631" s="5">
        <v>-2.8789774004520229E-2</v>
      </c>
      <c r="AL631" s="5">
        <f>IFERROR(Table2[[#This Row],[Resultat d''exploitation 2023 (Dhs)]]/Table2[[#This Row],[Charges personnel 2023]], "")</f>
        <v>-2.2440816985929763</v>
      </c>
      <c r="AM631" s="5">
        <f>IFERROR(Table2[[#This Row],[Resultat d''exploitation 2022 (Dhs)]]/Table2[[#This Row],[Charges personnel 2022]], "")</f>
        <v>-2.9748117289623139</v>
      </c>
      <c r="AN631" s="5" t="str">
        <f>IFERROR(Table2[[#This Row],[Resultat d''exploitation 2021 (Dhs)]]/Table2[[#This Row],[Charges personnel 2021]], "")</f>
        <v/>
      </c>
      <c r="AO631" s="5" t="str">
        <f>IFERROR(Table2[[#This Row],[Resultat d''exploitation 2020 (Dhs)]]/Table2[[#This Row],[Charges personnel 2020]], "")</f>
        <v/>
      </c>
      <c r="AP631" s="5">
        <v>1.0030468074477491E-2</v>
      </c>
      <c r="AQ631" s="5">
        <v>9.677847416099436E-3</v>
      </c>
      <c r="BE631" t="s">
        <v>10979</v>
      </c>
      <c r="BH631"/>
      <c r="BJ631" s="5">
        <v>8.4100003845042792E-2</v>
      </c>
      <c r="BK631" t="s">
        <v>209</v>
      </c>
      <c r="BM631" t="s">
        <v>234</v>
      </c>
      <c r="BN631" s="5">
        <v>-0.1884999941983122</v>
      </c>
      <c r="BO631" t="s">
        <v>211</v>
      </c>
      <c r="BP631" s="5">
        <v>0.12360011587073599</v>
      </c>
      <c r="BQ631" t="s">
        <v>405</v>
      </c>
      <c r="BS631" t="s">
        <v>237</v>
      </c>
      <c r="BU631" t="s">
        <v>490</v>
      </c>
      <c r="BV631" s="5">
        <v>3.6435856365276242E-2</v>
      </c>
      <c r="BW631" t="s">
        <v>407</v>
      </c>
    </row>
    <row r="632" spans="1:75" x14ac:dyDescent="0.3">
      <c r="A632" t="s">
        <v>3990</v>
      </c>
      <c r="B632" t="s">
        <v>3990</v>
      </c>
      <c r="C632" t="s">
        <v>3991</v>
      </c>
      <c r="E632" t="s">
        <v>411</v>
      </c>
      <c r="F632" s="4">
        <v>295628358</v>
      </c>
      <c r="G632" s="4">
        <v>294744125</v>
      </c>
      <c r="H632" s="4">
        <v>277323173</v>
      </c>
      <c r="I632" s="4">
        <v>250993911.66621411</v>
      </c>
      <c r="J632" s="5">
        <v>3.0000000000000001E-3</v>
      </c>
      <c r="K632" s="5">
        <v>6.2818234089655395E-2</v>
      </c>
      <c r="L632" s="5">
        <v>0.10489999999999999</v>
      </c>
      <c r="M632" s="4">
        <v>7002458</v>
      </c>
      <c r="N632" s="4">
        <v>17419049</v>
      </c>
      <c r="O632" s="4">
        <v>18098413</v>
      </c>
      <c r="P632" s="4">
        <v>17056274.620676659</v>
      </c>
      <c r="Q632" s="5">
        <v>-0.59799999999999998</v>
      </c>
      <c r="R632" s="5">
        <v>-3.7537213898257198E-2</v>
      </c>
      <c r="S632" s="5">
        <v>6.1100000000000002E-2</v>
      </c>
      <c r="T632" s="4">
        <v>45358280</v>
      </c>
      <c r="U632" s="4">
        <v>53175005</v>
      </c>
      <c r="V632" s="4">
        <v>55020526</v>
      </c>
      <c r="W632" s="4">
        <v>47554473.638720833</v>
      </c>
      <c r="X632" s="5">
        <v>-0.14699999999999999</v>
      </c>
      <c r="Y632" s="5">
        <v>-3.3542409245596802E-2</v>
      </c>
      <c r="Z632" s="5">
        <v>0.157</v>
      </c>
      <c r="AA632" s="4">
        <v>44926770</v>
      </c>
      <c r="AB632" s="4">
        <v>43521040</v>
      </c>
      <c r="AC632" s="4">
        <v>40791958</v>
      </c>
      <c r="AD632" s="4">
        <v>39988195.274973042</v>
      </c>
      <c r="AE632" s="5">
        <v>3.2300000000000002E-2</v>
      </c>
      <c r="AF632" s="5">
        <v>6.6902451703838295E-2</v>
      </c>
      <c r="AG632" s="5">
        <v>2.01E-2</v>
      </c>
      <c r="AH632" s="5">
        <v>2.368669246540956E-2</v>
      </c>
      <c r="AI632" s="5">
        <v>5.9098884498545987E-2</v>
      </c>
      <c r="AJ632" s="5">
        <v>6.5261091614583544E-2</v>
      </c>
      <c r="AK632" s="5">
        <v>6.7954933677272053E-2</v>
      </c>
      <c r="AL632" s="5">
        <f>IFERROR(Table2[[#This Row],[Resultat d''exploitation 2023 (Dhs)]]/Table2[[#This Row],[Charges personnel 2023]], "")</f>
        <v>0.15586382016779751</v>
      </c>
      <c r="AM632" s="5">
        <f>IFERROR(Table2[[#This Row],[Resultat d''exploitation 2022 (Dhs)]]/Table2[[#This Row],[Charges personnel 2022]], "")</f>
        <v>0.40024431861003323</v>
      </c>
      <c r="AN632" s="5">
        <f>IFERROR(Table2[[#This Row],[Resultat d''exploitation 2021 (Dhs)]]/Table2[[#This Row],[Charges personnel 2021]], "")</f>
        <v>0.44367600594215162</v>
      </c>
      <c r="AO632" s="5">
        <f>IFERROR(Table2[[#This Row],[Resultat d''exploitation 2020 (Dhs)]]/Table2[[#This Row],[Charges personnel 2020]], "")</f>
        <v>0.42653274306058708</v>
      </c>
      <c r="AP632" s="5">
        <v>0.1519704344466169</v>
      </c>
      <c r="AQ632" s="5">
        <v>0.14765702284990409</v>
      </c>
      <c r="AR632" s="5">
        <v>0.14709177584665811</v>
      </c>
      <c r="AS632" s="5">
        <v>0.15931938352413741</v>
      </c>
      <c r="AT632">
        <v>1534691000094</v>
      </c>
      <c r="AU632">
        <v>101837</v>
      </c>
      <c r="AV632" t="s">
        <v>92</v>
      </c>
      <c r="AW632" t="s">
        <v>3992</v>
      </c>
      <c r="AX632" t="s">
        <v>3993</v>
      </c>
      <c r="AY632" t="s">
        <v>82</v>
      </c>
      <c r="AZ632">
        <v>81250000</v>
      </c>
      <c r="BA632">
        <v>1977</v>
      </c>
      <c r="BB632">
        <v>48</v>
      </c>
      <c r="BC632" t="s">
        <v>3994</v>
      </c>
      <c r="BD632" t="s">
        <v>3995</v>
      </c>
      <c r="BE632" t="s">
        <v>11093</v>
      </c>
      <c r="BG632" t="s">
        <v>3996</v>
      </c>
      <c r="BH632" t="s">
        <v>86</v>
      </c>
      <c r="BI632" t="s">
        <v>331</v>
      </c>
      <c r="BJ632" s="5">
        <v>5.6073880269317922E-2</v>
      </c>
      <c r="BL632" s="5">
        <v>-0.25677191747128603</v>
      </c>
      <c r="BN632" s="5">
        <v>-1.5637487264133391E-2</v>
      </c>
      <c r="BP632" s="5">
        <v>3.9579716598279857E-2</v>
      </c>
      <c r="BR632" s="5">
        <v>-0.29623476499657642</v>
      </c>
      <c r="BT632" s="5">
        <v>-0.285068695875762</v>
      </c>
      <c r="BV632" s="5">
        <v>-1.56183804743204E-2</v>
      </c>
    </row>
    <row r="633" spans="1:75" x14ac:dyDescent="0.3">
      <c r="A633" t="s">
        <v>3997</v>
      </c>
      <c r="B633" t="s">
        <v>3997</v>
      </c>
      <c r="C633" t="s">
        <v>3998</v>
      </c>
      <c r="E633" t="s">
        <v>411</v>
      </c>
      <c r="F633" s="4">
        <v>295503887</v>
      </c>
      <c r="G633" s="4">
        <v>240051898</v>
      </c>
      <c r="H633" s="4">
        <v>176809297</v>
      </c>
      <c r="J633" s="5">
        <v>0.23100000000000001</v>
      </c>
      <c r="K633" s="5">
        <v>0.35768821025288061</v>
      </c>
      <c r="M633" s="4">
        <v>26086949</v>
      </c>
      <c r="N633" s="4">
        <v>18665533</v>
      </c>
      <c r="O633" s="4">
        <v>15384400</v>
      </c>
      <c r="Q633" s="5">
        <v>0.39760000000000001</v>
      </c>
      <c r="R633" s="5">
        <v>0.21327663087283219</v>
      </c>
      <c r="T633" s="4">
        <v>79760163</v>
      </c>
      <c r="U633" s="4">
        <v>71992204</v>
      </c>
      <c r="V633" s="4">
        <v>63102495</v>
      </c>
      <c r="X633" s="5">
        <v>0.1079</v>
      </c>
      <c r="Y633" s="5">
        <v>0.14087729811634231</v>
      </c>
      <c r="AA633" s="4">
        <v>5970605</v>
      </c>
      <c r="AB633" s="4">
        <v>6876992</v>
      </c>
      <c r="AC633" s="4">
        <v>6673734</v>
      </c>
      <c r="AE633" s="5">
        <v>-0.1318</v>
      </c>
      <c r="AF633" s="5">
        <v>3.0456413156412891E-2</v>
      </c>
      <c r="AH633" s="5">
        <v>8.8279546048746216E-2</v>
      </c>
      <c r="AI633" s="5">
        <v>7.7756240027729337E-2</v>
      </c>
      <c r="AJ633" s="5">
        <v>8.7011261630659614E-2</v>
      </c>
      <c r="AL633" s="5">
        <f>IFERROR(Table2[[#This Row],[Resultat d''exploitation 2023 (Dhs)]]/Table2[[#This Row],[Charges personnel 2023]], "")</f>
        <v>4.3692304213727082</v>
      </c>
      <c r="AM633" s="5">
        <f>IFERROR(Table2[[#This Row],[Resultat d''exploitation 2022 (Dhs)]]/Table2[[#This Row],[Charges personnel 2022]], "")</f>
        <v>2.7142001910137457</v>
      </c>
      <c r="AN633" s="5">
        <f>IFERROR(Table2[[#This Row],[Resultat d''exploitation 2021 (Dhs)]]/Table2[[#This Row],[Charges personnel 2021]], "")</f>
        <v>2.3052162402636966</v>
      </c>
      <c r="AO633" s="5" t="str">
        <f>IFERROR(Table2[[#This Row],[Resultat d''exploitation 2020 (Dhs)]]/Table2[[#This Row],[Charges personnel 2020]], "")</f>
        <v/>
      </c>
      <c r="AP633" s="5">
        <v>2.0204827288786219E-2</v>
      </c>
      <c r="AQ633" s="5">
        <v>2.864793845537518E-2</v>
      </c>
      <c r="AR633" s="5">
        <v>3.774537941859471E-2</v>
      </c>
      <c r="AT633">
        <v>36114000063</v>
      </c>
      <c r="AU633">
        <v>178527</v>
      </c>
      <c r="AV633" t="s">
        <v>92</v>
      </c>
      <c r="AW633" t="s">
        <v>3999</v>
      </c>
      <c r="AX633" t="s">
        <v>4000</v>
      </c>
      <c r="AY633" t="s">
        <v>122</v>
      </c>
      <c r="AZ633">
        <v>7000000</v>
      </c>
      <c r="BA633">
        <v>2008</v>
      </c>
      <c r="BB633">
        <v>17</v>
      </c>
      <c r="BC633" t="s">
        <v>4001</v>
      </c>
      <c r="BD633" t="s">
        <v>4002</v>
      </c>
      <c r="BE633" t="s">
        <v>4003</v>
      </c>
      <c r="BF633" t="s">
        <v>4004</v>
      </c>
      <c r="BH633" t="s">
        <v>138</v>
      </c>
      <c r="BI633" t="s">
        <v>602</v>
      </c>
      <c r="BJ633" s="5">
        <v>0.29279317371336</v>
      </c>
      <c r="BK633" t="s">
        <v>196</v>
      </c>
      <c r="BL633" s="5">
        <v>0.30218102599290791</v>
      </c>
      <c r="BM633" t="s">
        <v>197</v>
      </c>
      <c r="BN633" s="5">
        <v>0.1242677446092255</v>
      </c>
      <c r="BO633" t="s">
        <v>177</v>
      </c>
      <c r="BP633" s="5">
        <v>-5.4144651833203938E-2</v>
      </c>
      <c r="BQ633" t="s">
        <v>329</v>
      </c>
      <c r="BR633" s="5">
        <v>7.2616815051573802E-3</v>
      </c>
      <c r="BS633" t="s">
        <v>199</v>
      </c>
      <c r="BT633" s="5">
        <v>0.37672322572021422</v>
      </c>
      <c r="BU633" t="s">
        <v>330</v>
      </c>
      <c r="BV633" s="5">
        <v>-0.26836297762157552</v>
      </c>
      <c r="BW633" t="s">
        <v>201</v>
      </c>
    </row>
    <row r="634" spans="1:75" x14ac:dyDescent="0.3">
      <c r="A634" t="s">
        <v>4005</v>
      </c>
      <c r="B634" t="s">
        <v>4005</v>
      </c>
      <c r="C634" t="s">
        <v>4006</v>
      </c>
      <c r="E634" t="s">
        <v>411</v>
      </c>
      <c r="F634" s="4">
        <v>295339162</v>
      </c>
      <c r="G634" s="4">
        <v>232825512</v>
      </c>
      <c r="H634" s="4">
        <v>201246969</v>
      </c>
      <c r="J634" s="5">
        <v>0.26850000000000002</v>
      </c>
      <c r="K634" s="5">
        <v>0.1569143781738149</v>
      </c>
      <c r="M634" s="4">
        <v>27672007</v>
      </c>
      <c r="N634" s="4">
        <v>21553085</v>
      </c>
      <c r="O634" s="4">
        <v>12115160</v>
      </c>
      <c r="Q634" s="5">
        <v>0.28389999999999999</v>
      </c>
      <c r="R634" s="5">
        <v>0.77901777607559453</v>
      </c>
      <c r="T634" s="4">
        <v>21994790</v>
      </c>
      <c r="U634" s="4">
        <v>34313244</v>
      </c>
      <c r="V634" s="4">
        <v>42518204</v>
      </c>
      <c r="X634" s="5">
        <v>-0.35899999999999999</v>
      </c>
      <c r="Y634" s="5">
        <v>-0.1929752253881655</v>
      </c>
      <c r="AA634" s="4">
        <v>20928311</v>
      </c>
      <c r="AB634" s="4">
        <v>15917486</v>
      </c>
      <c r="AC634" s="4">
        <v>42306882</v>
      </c>
      <c r="AE634" s="5">
        <v>0.31480000000000002</v>
      </c>
      <c r="AF634" s="5">
        <v>-0.62376130673019103</v>
      </c>
      <c r="AH634" s="5">
        <v>9.3695691464039568E-2</v>
      </c>
      <c r="AI634" s="5">
        <v>9.2571835512596234E-2</v>
      </c>
      <c r="AJ634" s="5">
        <v>6.0200459466298838E-2</v>
      </c>
      <c r="AL634" s="5">
        <f>IFERROR(Table2[[#This Row],[Resultat d''exploitation 2023 (Dhs)]]/Table2[[#This Row],[Charges personnel 2023]], "")</f>
        <v>1.3222283919614919</v>
      </c>
      <c r="AM634" s="5">
        <f>IFERROR(Table2[[#This Row],[Resultat d''exploitation 2022 (Dhs)]]/Table2[[#This Row],[Charges personnel 2022]], "")</f>
        <v>1.3540508218446055</v>
      </c>
      <c r="AN634" s="5">
        <f>IFERROR(Table2[[#This Row],[Resultat d''exploitation 2021 (Dhs)]]/Table2[[#This Row],[Charges personnel 2021]], "")</f>
        <v>0.28636381192071775</v>
      </c>
      <c r="AO634" s="5" t="str">
        <f>IFERROR(Table2[[#This Row],[Resultat d''exploitation 2020 (Dhs)]]/Table2[[#This Row],[Charges personnel 2020]], "")</f>
        <v/>
      </c>
      <c r="AP634" s="5">
        <v>7.086195700656861E-2</v>
      </c>
      <c r="AQ634" s="5">
        <v>6.8366588623672828E-2</v>
      </c>
      <c r="AR634" s="5">
        <v>0.21022369782871109</v>
      </c>
      <c r="AT634">
        <v>80596000006</v>
      </c>
      <c r="AU634">
        <v>184859</v>
      </c>
      <c r="AV634" t="s">
        <v>92</v>
      </c>
      <c r="AW634" t="s">
        <v>4007</v>
      </c>
      <c r="AX634" t="s">
        <v>4008</v>
      </c>
      <c r="AY634" t="s">
        <v>122</v>
      </c>
      <c r="AZ634">
        <v>10100000</v>
      </c>
      <c r="BA634">
        <v>2008</v>
      </c>
      <c r="BB634">
        <v>17</v>
      </c>
      <c r="BC634" t="s">
        <v>4009</v>
      </c>
      <c r="BD634" t="s">
        <v>4010</v>
      </c>
      <c r="BE634" t="s">
        <v>1792</v>
      </c>
      <c r="BH634" t="s">
        <v>86</v>
      </c>
      <c r="BI634" t="s">
        <v>98</v>
      </c>
      <c r="BJ634" s="5">
        <v>0.21142308416697131</v>
      </c>
      <c r="BK634" t="s">
        <v>196</v>
      </c>
      <c r="BL634" s="5">
        <v>0.5113176433671589</v>
      </c>
      <c r="BM634" t="s">
        <v>197</v>
      </c>
      <c r="BN634" s="5">
        <v>-0.28076228231292588</v>
      </c>
      <c r="BO634" t="s">
        <v>177</v>
      </c>
      <c r="BP634" s="5">
        <v>-0.29666605119896539</v>
      </c>
      <c r="BQ634" t="s">
        <v>329</v>
      </c>
      <c r="BR634" s="5">
        <v>0.24755559236054059</v>
      </c>
      <c r="BS634" t="s">
        <v>199</v>
      </c>
      <c r="BT634" s="5">
        <v>1.1487909775199749</v>
      </c>
      <c r="BU634" t="s">
        <v>330</v>
      </c>
      <c r="BV634" s="5">
        <v>-0.41941510113728891</v>
      </c>
      <c r="BW634" t="s">
        <v>201</v>
      </c>
    </row>
    <row r="635" spans="1:75" x14ac:dyDescent="0.3">
      <c r="A635" t="s">
        <v>4011</v>
      </c>
      <c r="C635" t="s">
        <v>4012</v>
      </c>
      <c r="E635" t="s">
        <v>411</v>
      </c>
      <c r="F635" s="4">
        <v>295280281</v>
      </c>
      <c r="G635" s="4">
        <v>215281628</v>
      </c>
      <c r="J635" s="5">
        <v>0.37159999999999999</v>
      </c>
      <c r="M635" s="4">
        <v>31387337</v>
      </c>
      <c r="N635" s="4">
        <v>19910769</v>
      </c>
      <c r="Q635" s="5">
        <v>0.57640000000000002</v>
      </c>
      <c r="AA635" s="4">
        <v>195655195</v>
      </c>
      <c r="AB635" s="4">
        <v>130785558</v>
      </c>
      <c r="AE635" s="5">
        <v>0.496</v>
      </c>
      <c r="AH635" s="5">
        <v>0.10629675945072679</v>
      </c>
      <c r="AI635" s="5">
        <v>9.2487079296891983E-2</v>
      </c>
      <c r="AL635" s="5">
        <f>IFERROR(Table2[[#This Row],[Resultat d''exploitation 2023 (Dhs)]]/Table2[[#This Row],[Charges personnel 2023]], "")</f>
        <v>0.16042168979975205</v>
      </c>
      <c r="AM635" s="5">
        <f>IFERROR(Table2[[#This Row],[Resultat d''exploitation 2022 (Dhs)]]/Table2[[#This Row],[Charges personnel 2022]], "")</f>
        <v>0.15223981381797522</v>
      </c>
      <c r="AN635" s="5" t="str">
        <f>IFERROR(Table2[[#This Row],[Resultat d''exploitation 2021 (Dhs)]]/Table2[[#This Row],[Charges personnel 2021]], "")</f>
        <v/>
      </c>
      <c r="AO635" s="5" t="str">
        <f>IFERROR(Table2[[#This Row],[Resultat d''exploitation 2020 (Dhs)]]/Table2[[#This Row],[Charges personnel 2020]], "")</f>
        <v/>
      </c>
      <c r="AP635" s="5">
        <v>0.66260840154104295</v>
      </c>
      <c r="AQ635" s="5">
        <v>0.60750914611255169</v>
      </c>
      <c r="AT635">
        <v>2015939000033</v>
      </c>
      <c r="AU635">
        <v>412549</v>
      </c>
      <c r="AV635" t="s">
        <v>92</v>
      </c>
      <c r="AW635" t="s">
        <v>4013</v>
      </c>
      <c r="AX635" t="s">
        <v>4014</v>
      </c>
      <c r="AY635" t="s">
        <v>82</v>
      </c>
      <c r="AZ635">
        <v>300000</v>
      </c>
      <c r="BA635">
        <v>2018</v>
      </c>
      <c r="BB635">
        <v>7</v>
      </c>
      <c r="BC635" t="s">
        <v>4015</v>
      </c>
      <c r="BD635" t="s">
        <v>4016</v>
      </c>
      <c r="BE635" t="s">
        <v>4017</v>
      </c>
      <c r="BH635" t="s">
        <v>153</v>
      </c>
      <c r="BI635" t="s">
        <v>571</v>
      </c>
      <c r="BJ635" s="5">
        <v>0.37160000016350669</v>
      </c>
      <c r="BK635" t="s">
        <v>209</v>
      </c>
      <c r="BL635" s="5">
        <v>0.57640003758769942</v>
      </c>
      <c r="BM635" t="s">
        <v>210</v>
      </c>
      <c r="BO635" t="s">
        <v>235</v>
      </c>
      <c r="BP635" s="5">
        <v>0.49600000177389608</v>
      </c>
      <c r="BQ635" t="s">
        <v>405</v>
      </c>
      <c r="BR635" s="5">
        <v>0.1493146962669718</v>
      </c>
      <c r="BS635" t="s">
        <v>213</v>
      </c>
      <c r="BT635" s="5">
        <v>5.3743339384002782E-2</v>
      </c>
      <c r="BU635" t="s">
        <v>406</v>
      </c>
      <c r="BV635" s="5">
        <v>9.0696997372090804E-2</v>
      </c>
      <c r="BW635" t="s">
        <v>407</v>
      </c>
    </row>
    <row r="636" spans="1:75" x14ac:dyDescent="0.3">
      <c r="A636" t="s">
        <v>4018</v>
      </c>
      <c r="B636" t="s">
        <v>4019</v>
      </c>
      <c r="C636" t="s">
        <v>4020</v>
      </c>
      <c r="E636" t="s">
        <v>411</v>
      </c>
      <c r="F636" s="4">
        <v>295077149</v>
      </c>
      <c r="G636" s="4">
        <v>242204012</v>
      </c>
      <c r="H636" s="4">
        <v>216807080</v>
      </c>
      <c r="I636" s="4">
        <v>122310210.9895069</v>
      </c>
      <c r="J636" s="5">
        <v>0.21829999999999999</v>
      </c>
      <c r="L636" s="5">
        <v>0.77259999999999995</v>
      </c>
      <c r="M636" s="4">
        <v>11327027</v>
      </c>
      <c r="N636" s="4">
        <v>13446138</v>
      </c>
      <c r="O636" s="4">
        <v>7387667</v>
      </c>
      <c r="P636" s="4">
        <v>5017432.0836729156</v>
      </c>
      <c r="Q636" s="5">
        <v>-0.15759999999999999</v>
      </c>
      <c r="S636" s="5">
        <v>0.47239999999999999</v>
      </c>
      <c r="T636" s="4">
        <v>61007877</v>
      </c>
      <c r="U636" s="4">
        <v>72706324</v>
      </c>
      <c r="V636" s="4">
        <v>66356322</v>
      </c>
      <c r="W636" s="4">
        <v>53821333.441479437</v>
      </c>
      <c r="X636" s="5">
        <v>-0.16089999999999999</v>
      </c>
      <c r="Z636" s="5">
        <v>0.2329</v>
      </c>
      <c r="AA636" s="4">
        <v>4421946</v>
      </c>
      <c r="AB636" s="4">
        <v>3219472</v>
      </c>
      <c r="AC636" s="4">
        <v>1913893</v>
      </c>
      <c r="AD636" s="4">
        <v>1242949.0842966619</v>
      </c>
      <c r="AE636" s="5">
        <v>0.3735</v>
      </c>
      <c r="AG636" s="5">
        <v>0.53979999999999995</v>
      </c>
      <c r="AH636" s="5">
        <v>3.838666273680176E-2</v>
      </c>
      <c r="AI636" s="5">
        <v>5.5515752563173891E-2</v>
      </c>
      <c r="AJ636" s="5">
        <v>3.4074842020841753E-2</v>
      </c>
      <c r="AK636" s="5">
        <v>4.1022184845248659E-2</v>
      </c>
      <c r="AL636" s="5">
        <f>IFERROR(Table2[[#This Row],[Resultat d''exploitation 2023 (Dhs)]]/Table2[[#This Row],[Charges personnel 2023]], "")</f>
        <v>2.5615480152855779</v>
      </c>
      <c r="AM636" s="5">
        <f>IFERROR(Table2[[#This Row],[Resultat d''exploitation 2022 (Dhs)]]/Table2[[#This Row],[Charges personnel 2022]], "")</f>
        <v>4.1765040975663092</v>
      </c>
      <c r="AN636" s="5">
        <f>IFERROR(Table2[[#This Row],[Resultat d''exploitation 2021 (Dhs)]]/Table2[[#This Row],[Charges personnel 2021]], "")</f>
        <v>3.8600209102598733</v>
      </c>
      <c r="AO636" s="5">
        <f>IFERROR(Table2[[#This Row],[Resultat d''exploitation 2020 (Dhs)]]/Table2[[#This Row],[Charges personnel 2020]], "")</f>
        <v>4.0367157006371599</v>
      </c>
      <c r="AP636" s="5">
        <v>1.49857283594671E-2</v>
      </c>
      <c r="AQ636" s="5">
        <v>1.3292397485141581E-2</v>
      </c>
      <c r="AR636" s="5">
        <v>8.8276314592678432E-3</v>
      </c>
      <c r="AS636" s="5">
        <v>1.016226751831289E-2</v>
      </c>
      <c r="AT636">
        <v>102172000036</v>
      </c>
      <c r="AU636">
        <v>182683</v>
      </c>
      <c r="AV636" t="s">
        <v>92</v>
      </c>
      <c r="AW636" t="s">
        <v>4021</v>
      </c>
      <c r="AX636" t="s">
        <v>4022</v>
      </c>
      <c r="AY636" t="s">
        <v>122</v>
      </c>
      <c r="AZ636">
        <v>350000000</v>
      </c>
      <c r="BA636">
        <v>2009</v>
      </c>
      <c r="BB636">
        <v>16</v>
      </c>
      <c r="BC636" t="s">
        <v>4023</v>
      </c>
      <c r="BD636" t="s">
        <v>4024</v>
      </c>
      <c r="BE636" t="s">
        <v>11094</v>
      </c>
      <c r="BF636" t="s">
        <v>4025</v>
      </c>
      <c r="BH636" t="s">
        <v>138</v>
      </c>
      <c r="BI636" t="s">
        <v>178</v>
      </c>
      <c r="BJ636" s="5">
        <v>0.34119200057786608</v>
      </c>
      <c r="BL636" s="5">
        <v>0.31183176980253952</v>
      </c>
      <c r="BN636" s="5">
        <v>4.2662657273561777E-2</v>
      </c>
      <c r="BP636" s="5">
        <v>0.52658162992465329</v>
      </c>
      <c r="BR636" s="5">
        <v>-2.18911466536309E-2</v>
      </c>
      <c r="BT636" s="5">
        <v>-0.1406736828954985</v>
      </c>
      <c r="BV636" s="5">
        <v>0.13822750901206571</v>
      </c>
    </row>
    <row r="637" spans="1:75" x14ac:dyDescent="0.3">
      <c r="A637" t="s">
        <v>4026</v>
      </c>
      <c r="G637" s="4">
        <v>294519099</v>
      </c>
      <c r="N637" s="4">
        <v>122290895</v>
      </c>
      <c r="U637" s="4">
        <v>180963302</v>
      </c>
      <c r="AB637" s="4">
        <v>24303986</v>
      </c>
      <c r="AE637" s="5">
        <v>-0.18629999999999999</v>
      </c>
      <c r="AI637" s="5">
        <v>0.41522229089801738</v>
      </c>
      <c r="AL637" s="5" t="str">
        <f>IFERROR(Table2[[#This Row],[Resultat d''exploitation 2023 (Dhs)]]/Table2[[#This Row],[Charges personnel 2023]], "")</f>
        <v/>
      </c>
      <c r="AM637" s="5">
        <f>IFERROR(Table2[[#This Row],[Resultat d''exploitation 2022 (Dhs)]]/Table2[[#This Row],[Charges personnel 2022]], "")</f>
        <v>5.0317217513209558</v>
      </c>
      <c r="AN637" s="5" t="str">
        <f>IFERROR(Table2[[#This Row],[Resultat d''exploitation 2021 (Dhs)]]/Table2[[#This Row],[Charges personnel 2021]], "")</f>
        <v/>
      </c>
      <c r="AO637" s="5" t="str">
        <f>IFERROR(Table2[[#This Row],[Resultat d''exploitation 2020 (Dhs)]]/Table2[[#This Row],[Charges personnel 2020]], "")</f>
        <v/>
      </c>
      <c r="AQ637" s="5">
        <v>8.2520916580693465E-2</v>
      </c>
      <c r="BE637" t="s">
        <v>10979</v>
      </c>
      <c r="BH637"/>
      <c r="BK637" t="s">
        <v>472</v>
      </c>
      <c r="BM637" t="s">
        <v>473</v>
      </c>
      <c r="BO637" t="s">
        <v>474</v>
      </c>
      <c r="BQ637" t="s">
        <v>475</v>
      </c>
      <c r="BS637" t="s">
        <v>476</v>
      </c>
      <c r="BU637" t="s">
        <v>477</v>
      </c>
      <c r="BV637" s="5"/>
      <c r="BW637" t="s">
        <v>478</v>
      </c>
    </row>
    <row r="638" spans="1:75" x14ac:dyDescent="0.3">
      <c r="A638" t="s">
        <v>4027</v>
      </c>
      <c r="D638" t="s">
        <v>4028</v>
      </c>
      <c r="E638" t="s">
        <v>411</v>
      </c>
      <c r="G638" s="4">
        <v>294102221</v>
      </c>
      <c r="N638" s="4">
        <v>47323526</v>
      </c>
      <c r="U638" s="4">
        <v>16807673</v>
      </c>
      <c r="AB638" s="4">
        <v>18605737</v>
      </c>
      <c r="AI638" s="5">
        <v>0.16090842782176751</v>
      </c>
      <c r="AL638" s="5" t="str">
        <f>IFERROR(Table2[[#This Row],[Resultat d''exploitation 2023 (Dhs)]]/Table2[[#This Row],[Charges personnel 2023]], "")</f>
        <v/>
      </c>
      <c r="AM638" s="5">
        <f>IFERROR(Table2[[#This Row],[Resultat d''exploitation 2022 (Dhs)]]/Table2[[#This Row],[Charges personnel 2022]], "")</f>
        <v>2.5434910748227817</v>
      </c>
      <c r="AN638" s="5" t="str">
        <f>IFERROR(Table2[[#This Row],[Resultat d''exploitation 2021 (Dhs)]]/Table2[[#This Row],[Charges personnel 2021]], "")</f>
        <v/>
      </c>
      <c r="AO638" s="5" t="str">
        <f>IFERROR(Table2[[#This Row],[Resultat d''exploitation 2020 (Dhs)]]/Table2[[#This Row],[Charges personnel 2020]], "")</f>
        <v/>
      </c>
      <c r="AQ638" s="5">
        <v>6.3262823846542804E-2</v>
      </c>
      <c r="BE638" t="s">
        <v>10979</v>
      </c>
      <c r="BH638"/>
      <c r="BK638" t="s">
        <v>472</v>
      </c>
      <c r="BM638" t="s">
        <v>473</v>
      </c>
      <c r="BO638" t="s">
        <v>474</v>
      </c>
      <c r="BQ638" t="s">
        <v>475</v>
      </c>
      <c r="BS638" t="s">
        <v>476</v>
      </c>
      <c r="BU638" t="s">
        <v>477</v>
      </c>
      <c r="BV638" s="5"/>
      <c r="BW638" t="s">
        <v>478</v>
      </c>
    </row>
    <row r="639" spans="1:75" x14ac:dyDescent="0.3">
      <c r="A639" t="s">
        <v>4029</v>
      </c>
      <c r="B639" t="s">
        <v>4029</v>
      </c>
      <c r="C639" t="s">
        <v>4030</v>
      </c>
      <c r="E639" t="s">
        <v>411</v>
      </c>
      <c r="F639" s="4">
        <v>293713146</v>
      </c>
      <c r="G639" s="4">
        <v>520122447</v>
      </c>
      <c r="H639" s="4">
        <v>360363437</v>
      </c>
      <c r="I639" s="4">
        <v>116302545.42520569</v>
      </c>
      <c r="J639" s="5">
        <v>-0.43530000000000002</v>
      </c>
      <c r="K639" s="5">
        <v>0.44332746776416171</v>
      </c>
      <c r="L639" s="5">
        <v>2.0985</v>
      </c>
      <c r="M639" s="4">
        <v>4453087</v>
      </c>
      <c r="N639" s="4">
        <v>10660969</v>
      </c>
      <c r="O639" s="4">
        <v>6784639</v>
      </c>
      <c r="P639" s="4">
        <v>4138994.0214738902</v>
      </c>
      <c r="Q639" s="5">
        <v>-0.58229999999999993</v>
      </c>
      <c r="R639" s="5">
        <v>0.57133916778770399</v>
      </c>
      <c r="S639" s="5">
        <v>0.63919999999999999</v>
      </c>
      <c r="T639" s="4">
        <v>12839472</v>
      </c>
      <c r="U639" s="4">
        <v>8884832</v>
      </c>
      <c r="V639" s="4">
        <v>7429290</v>
      </c>
      <c r="W639" s="4">
        <v>18146775.769418661</v>
      </c>
      <c r="X639" s="5">
        <v>0.4451</v>
      </c>
      <c r="Y639" s="5">
        <v>0.19591939472008771</v>
      </c>
      <c r="Z639" s="5">
        <v>-0.59060000000000001</v>
      </c>
      <c r="AA639" s="4">
        <v>1145641</v>
      </c>
      <c r="AB639" s="4">
        <v>913953</v>
      </c>
      <c r="AC639" s="4">
        <v>720892</v>
      </c>
      <c r="AD639" s="4">
        <v>532102.15529967519</v>
      </c>
      <c r="AE639" s="5">
        <v>0.2535</v>
      </c>
      <c r="AF639" s="5">
        <v>0.26780849281168329</v>
      </c>
      <c r="AG639" s="5">
        <v>0.3548</v>
      </c>
      <c r="AH639" s="5">
        <v>1.516134725546129E-2</v>
      </c>
      <c r="AI639" s="5">
        <v>2.049703692176931E-2</v>
      </c>
      <c r="AJ639" s="5">
        <v>1.8827212484378651E-2</v>
      </c>
      <c r="AK639" s="5">
        <v>3.5588163666939537E-2</v>
      </c>
      <c r="AL639" s="5">
        <f>IFERROR(Table2[[#This Row],[Resultat d''exploitation 2023 (Dhs)]]/Table2[[#This Row],[Charges personnel 2023]], "")</f>
        <v>3.8869829204785793</v>
      </c>
      <c r="AM639" s="5">
        <f>IFERROR(Table2[[#This Row],[Resultat d''exploitation 2022 (Dhs)]]/Table2[[#This Row],[Charges personnel 2022]], "")</f>
        <v>11.664679693594747</v>
      </c>
      <c r="AN639" s="5">
        <f>IFERROR(Table2[[#This Row],[Resultat d''exploitation 2021 (Dhs)]]/Table2[[#This Row],[Charges personnel 2021]], "")</f>
        <v>9.4114499814119181</v>
      </c>
      <c r="AO639" s="5">
        <f>IFERROR(Table2[[#This Row],[Resultat d''exploitation 2020 (Dhs)]]/Table2[[#This Row],[Charges personnel 2020]], "")</f>
        <v>7.7785702994246391</v>
      </c>
      <c r="AP639" s="5">
        <v>3.9005438319740719E-3</v>
      </c>
      <c r="AQ639" s="5">
        <v>1.757188149197491E-3</v>
      </c>
      <c r="AR639" s="5">
        <v>2.0004582207378599E-3</v>
      </c>
      <c r="AS639" s="5">
        <v>4.5751548545588001E-3</v>
      </c>
      <c r="AT639">
        <v>80020000038</v>
      </c>
      <c r="AU639">
        <v>153395</v>
      </c>
      <c r="AV639" t="s">
        <v>92</v>
      </c>
      <c r="AW639" t="s">
        <v>4031</v>
      </c>
      <c r="AX639" t="s">
        <v>4032</v>
      </c>
      <c r="AY639" t="s">
        <v>122</v>
      </c>
      <c r="AZ639">
        <v>1100000</v>
      </c>
      <c r="BA639">
        <v>2007</v>
      </c>
      <c r="BB639">
        <v>18</v>
      </c>
      <c r="BC639" t="s">
        <v>4033</v>
      </c>
      <c r="BD639" t="s">
        <v>4034</v>
      </c>
      <c r="BE639" t="s">
        <v>10979</v>
      </c>
      <c r="BH639" t="s">
        <v>176</v>
      </c>
      <c r="BI639" t="s">
        <v>224</v>
      </c>
      <c r="BJ639" s="5">
        <v>0.36179391229531838</v>
      </c>
      <c r="BL639" s="5">
        <v>2.4681260027528351E-2</v>
      </c>
      <c r="BN639" s="5">
        <v>-0.10892163931682521</v>
      </c>
      <c r="BP639" s="5">
        <v>0.29127232511742651</v>
      </c>
      <c r="BR639" s="5">
        <v>-0.24755041803614991</v>
      </c>
      <c r="BT639" s="5">
        <v>-0.2064561130167912</v>
      </c>
      <c r="BV639" s="5">
        <v>-5.1785799995997077E-2</v>
      </c>
    </row>
    <row r="640" spans="1:75" x14ac:dyDescent="0.3">
      <c r="A640" t="s">
        <v>4035</v>
      </c>
      <c r="B640" t="s">
        <v>4035</v>
      </c>
      <c r="C640" t="s">
        <v>4036</v>
      </c>
      <c r="E640" t="s">
        <v>411</v>
      </c>
      <c r="F640" s="4">
        <v>293710140</v>
      </c>
      <c r="G640" s="4">
        <v>326417137</v>
      </c>
      <c r="H640" s="4">
        <v>272705765</v>
      </c>
      <c r="I640" s="4">
        <v>274076145.72864318</v>
      </c>
      <c r="J640" s="5">
        <v>-0.1002</v>
      </c>
      <c r="K640" s="5">
        <v>0.1969572297087302</v>
      </c>
      <c r="L640" s="5">
        <v>-5.0000000000000001E-3</v>
      </c>
      <c r="M640" s="4">
        <v>8686178</v>
      </c>
      <c r="N640" s="4">
        <v>7295018</v>
      </c>
      <c r="O640" s="4">
        <v>6912173</v>
      </c>
      <c r="P640" s="4">
        <v>10861365.49340038</v>
      </c>
      <c r="Q640" s="5">
        <v>0.19070000000000001</v>
      </c>
      <c r="R640" s="5">
        <v>5.5387068581761401E-2</v>
      </c>
      <c r="S640" s="5">
        <v>-0.36359999999999998</v>
      </c>
      <c r="T640" s="4">
        <v>57132927</v>
      </c>
      <c r="U640" s="4">
        <v>82241150</v>
      </c>
      <c r="V640" s="4">
        <v>66326754</v>
      </c>
      <c r="W640" s="4">
        <v>56660476.678626344</v>
      </c>
      <c r="X640" s="5">
        <v>-0.30530000000000002</v>
      </c>
      <c r="Y640" s="5">
        <v>0.2399393161920754</v>
      </c>
      <c r="Z640" s="5">
        <v>0.1706</v>
      </c>
      <c r="AA640" s="4">
        <v>12336916</v>
      </c>
      <c r="AB640" s="4">
        <v>15648041</v>
      </c>
      <c r="AC640" s="4">
        <v>10627093</v>
      </c>
      <c r="AD640" s="4">
        <v>10247919.961427189</v>
      </c>
      <c r="AE640" s="5">
        <v>-0.21160000000000001</v>
      </c>
      <c r="AF640" s="5">
        <v>0.47246674137508732</v>
      </c>
      <c r="AG640" s="5">
        <v>3.6999999999999998E-2</v>
      </c>
      <c r="AH640" s="5">
        <v>2.9573980659979938E-2</v>
      </c>
      <c r="AI640" s="5">
        <v>2.2348759219709718E-2</v>
      </c>
      <c r="AJ640" s="5">
        <v>2.534663321107275E-2</v>
      </c>
      <c r="AK640" s="5">
        <v>3.9629006984628207E-2</v>
      </c>
      <c r="AL640" s="5">
        <f>IFERROR(Table2[[#This Row],[Resultat d''exploitation 2023 (Dhs)]]/Table2[[#This Row],[Charges personnel 2023]], "")</f>
        <v>0.70408017692590275</v>
      </c>
      <c r="AM640" s="5">
        <f>IFERROR(Table2[[#This Row],[Resultat d''exploitation 2022 (Dhs)]]/Table2[[#This Row],[Charges personnel 2022]], "")</f>
        <v>0.46619369159372731</v>
      </c>
      <c r="AN640" s="5">
        <f>IFERROR(Table2[[#This Row],[Resultat d''exploitation 2021 (Dhs)]]/Table2[[#This Row],[Charges personnel 2021]], "")</f>
        <v>0.65042933189725549</v>
      </c>
      <c r="AO640" s="5">
        <f>IFERROR(Table2[[#This Row],[Resultat d''exploitation 2020 (Dhs)]]/Table2[[#This Row],[Charges personnel 2020]], "")</f>
        <v>1.0598604921078794</v>
      </c>
      <c r="AP640" s="5">
        <v>4.2003711550442212E-2</v>
      </c>
      <c r="AQ640" s="5">
        <v>4.7938785150241671E-2</v>
      </c>
      <c r="AR640" s="5">
        <v>3.8969080833329652E-2</v>
      </c>
      <c r="AS640" s="5">
        <v>3.7390776691574729E-2</v>
      </c>
      <c r="AT640">
        <v>1538464000073</v>
      </c>
      <c r="AU640">
        <v>287</v>
      </c>
      <c r="AV640" t="s">
        <v>1795</v>
      </c>
      <c r="AW640" t="s">
        <v>4037</v>
      </c>
      <c r="AX640" t="s">
        <v>4038</v>
      </c>
      <c r="AY640" t="s">
        <v>122</v>
      </c>
      <c r="AZ640">
        <v>1600000</v>
      </c>
      <c r="BC640" t="s">
        <v>4039</v>
      </c>
      <c r="BD640" t="s">
        <v>4040</v>
      </c>
      <c r="BE640" t="s">
        <v>1450</v>
      </c>
      <c r="BH640" t="s">
        <v>223</v>
      </c>
      <c r="BI640" t="s">
        <v>390</v>
      </c>
      <c r="BJ640" s="5">
        <v>2.333045843318993E-2</v>
      </c>
      <c r="BL640" s="5">
        <v>-7.1786033414148465E-2</v>
      </c>
      <c r="BN640" s="5">
        <v>2.7717335432220209E-3</v>
      </c>
      <c r="BP640" s="5">
        <v>6.3792590269660998E-2</v>
      </c>
      <c r="BR640" s="5">
        <v>-9.2947973026201391E-2</v>
      </c>
      <c r="BT640" s="5">
        <v>-0.12744836251344971</v>
      </c>
      <c r="BV640" s="5">
        <v>3.9539653591882828E-2</v>
      </c>
    </row>
    <row r="641" spans="1:75" x14ac:dyDescent="0.3">
      <c r="A641" t="s">
        <v>4041</v>
      </c>
      <c r="C641" t="s">
        <v>4042</v>
      </c>
      <c r="E641" t="s">
        <v>411</v>
      </c>
      <c r="F641" s="4">
        <v>293632720</v>
      </c>
      <c r="G641" s="4">
        <v>261984939</v>
      </c>
      <c r="J641" s="5">
        <v>0.1208</v>
      </c>
      <c r="M641" s="4">
        <v>46926065</v>
      </c>
      <c r="N641" s="4">
        <v>34621561</v>
      </c>
      <c r="Q641" s="5">
        <v>0.35539999999999999</v>
      </c>
      <c r="T641" s="4">
        <v>92291864</v>
      </c>
      <c r="U641" s="4">
        <v>70511012</v>
      </c>
      <c r="X641" s="5">
        <v>0.30890000000000001</v>
      </c>
      <c r="AA641" s="4">
        <v>56479043</v>
      </c>
      <c r="AH641" s="5">
        <v>0.1598121115385234</v>
      </c>
      <c r="AI641" s="5">
        <v>0.1321509592580053</v>
      </c>
      <c r="AL641" s="5">
        <f>IFERROR(Table2[[#This Row],[Resultat d''exploitation 2023 (Dhs)]]/Table2[[#This Row],[Charges personnel 2023]], "")</f>
        <v>0.83085800515423036</v>
      </c>
      <c r="AM641" s="5" t="str">
        <f>IFERROR(Table2[[#This Row],[Resultat d''exploitation 2022 (Dhs)]]/Table2[[#This Row],[Charges personnel 2022]], "")</f>
        <v/>
      </c>
      <c r="AN641" s="5" t="str">
        <f>IFERROR(Table2[[#This Row],[Resultat d''exploitation 2021 (Dhs)]]/Table2[[#This Row],[Charges personnel 2021]], "")</f>
        <v/>
      </c>
      <c r="AO641" s="5" t="str">
        <f>IFERROR(Table2[[#This Row],[Resultat d''exploitation 2020 (Dhs)]]/Table2[[#This Row],[Charges personnel 2020]], "")</f>
        <v/>
      </c>
      <c r="AP641" s="5">
        <v>0.19234587684914681</v>
      </c>
      <c r="AT641">
        <v>1528067000074</v>
      </c>
      <c r="AU641">
        <v>70547</v>
      </c>
      <c r="AV641" t="s">
        <v>92</v>
      </c>
      <c r="AW641" t="s">
        <v>4043</v>
      </c>
      <c r="AX641" t="s">
        <v>4044</v>
      </c>
      <c r="AY641" t="s">
        <v>82</v>
      </c>
      <c r="AZ641">
        <v>7000000</v>
      </c>
      <c r="BA641">
        <v>1993</v>
      </c>
      <c r="BB641">
        <v>32</v>
      </c>
      <c r="BC641" t="s">
        <v>4045</v>
      </c>
      <c r="BD641" t="s">
        <v>2193</v>
      </c>
      <c r="BE641" t="s">
        <v>1114</v>
      </c>
      <c r="BG641" t="s">
        <v>4046</v>
      </c>
      <c r="BH641" t="s">
        <v>86</v>
      </c>
      <c r="BI641" t="s">
        <v>611</v>
      </c>
      <c r="BJ641" s="5">
        <v>0.12080000140771439</v>
      </c>
      <c r="BK641" t="s">
        <v>209</v>
      </c>
      <c r="BL641" s="5">
        <v>0.35540003525548708</v>
      </c>
      <c r="BM641" t="s">
        <v>210</v>
      </c>
      <c r="BN641" s="5">
        <v>0.30890000557643388</v>
      </c>
      <c r="BO641" t="s">
        <v>211</v>
      </c>
      <c r="BQ641" t="s">
        <v>212</v>
      </c>
      <c r="BR641" s="5">
        <v>0.20931480509735659</v>
      </c>
      <c r="BS641" t="s">
        <v>213</v>
      </c>
      <c r="BU641" t="s">
        <v>214</v>
      </c>
      <c r="BV641" s="5"/>
      <c r="BW641" t="s">
        <v>215</v>
      </c>
    </row>
    <row r="642" spans="1:75" x14ac:dyDescent="0.3">
      <c r="A642" t="s">
        <v>4047</v>
      </c>
      <c r="B642" t="s">
        <v>4047</v>
      </c>
      <c r="C642" t="s">
        <v>4048</v>
      </c>
      <c r="F642" s="4">
        <v>293133941</v>
      </c>
      <c r="G642" s="4">
        <v>162545159</v>
      </c>
      <c r="H642" s="4">
        <v>253291450</v>
      </c>
      <c r="J642" s="5">
        <v>0.8034</v>
      </c>
      <c r="K642" s="5">
        <v>-0.35826827553792279</v>
      </c>
      <c r="M642" s="4">
        <v>5320491</v>
      </c>
      <c r="N642" s="4">
        <v>7249613</v>
      </c>
      <c r="O642" s="4">
        <v>11529061</v>
      </c>
      <c r="Q642" s="5">
        <v>-0.2661</v>
      </c>
      <c r="R642" s="5">
        <v>-0.37118790506876492</v>
      </c>
      <c r="T642" s="4">
        <v>35805379</v>
      </c>
      <c r="U642" s="4">
        <v>213381281</v>
      </c>
      <c r="V642" s="4">
        <v>26938325</v>
      </c>
      <c r="X642" s="5">
        <v>-0.83219999999999994</v>
      </c>
      <c r="Y642" s="5">
        <v>6.9211042631640982</v>
      </c>
      <c r="AA642" s="4">
        <v>11254050</v>
      </c>
      <c r="AB642" s="4">
        <v>9242054</v>
      </c>
      <c r="AC642" s="4">
        <v>13936680</v>
      </c>
      <c r="AE642" s="5">
        <v>0.2177</v>
      </c>
      <c r="AF642" s="5">
        <v>-0.33685397096008518</v>
      </c>
      <c r="AH642" s="5">
        <v>1.8150375155635761E-2</v>
      </c>
      <c r="AI642" s="5">
        <v>4.460060849920483E-2</v>
      </c>
      <c r="AJ642" s="5">
        <v>4.5516976589616433E-2</v>
      </c>
      <c r="AL642" s="5">
        <f>IFERROR(Table2[[#This Row],[Resultat d''exploitation 2023 (Dhs)]]/Table2[[#This Row],[Charges personnel 2023]], "")</f>
        <v>0.47276233889133246</v>
      </c>
      <c r="AM642" s="5">
        <f>IFERROR(Table2[[#This Row],[Resultat d''exploitation 2022 (Dhs)]]/Table2[[#This Row],[Charges personnel 2022]], "")</f>
        <v>0.7844157803016516</v>
      </c>
      <c r="AN642" s="5">
        <f>IFERROR(Table2[[#This Row],[Resultat d''exploitation 2021 (Dhs)]]/Table2[[#This Row],[Charges personnel 2021]], "")</f>
        <v>0.82724587204413103</v>
      </c>
      <c r="AO642" s="5" t="str">
        <f>IFERROR(Table2[[#This Row],[Resultat d''exploitation 2020 (Dhs)]]/Table2[[#This Row],[Charges personnel 2020]], "")</f>
        <v/>
      </c>
      <c r="AP642" s="5">
        <v>3.8392176496545652E-2</v>
      </c>
      <c r="AQ642" s="5">
        <v>5.6858377430975958E-2</v>
      </c>
      <c r="AR642" s="5">
        <v>5.5022307306464548E-2</v>
      </c>
      <c r="BE642" t="s">
        <v>10979</v>
      </c>
      <c r="BH642"/>
      <c r="BJ642" s="5">
        <v>7.5778321433857432E-2</v>
      </c>
      <c r="BK642" t="s">
        <v>196</v>
      </c>
      <c r="BL642" s="5">
        <v>-0.3206729814411442</v>
      </c>
      <c r="BM642" t="s">
        <v>197</v>
      </c>
      <c r="BN642" s="5">
        <v>0.15289257832124489</v>
      </c>
      <c r="BO642" t="s">
        <v>177</v>
      </c>
      <c r="BP642" s="5">
        <v>-0.10138273990765589</v>
      </c>
      <c r="BQ642" t="s">
        <v>329</v>
      </c>
      <c r="BR642" s="5">
        <v>-0.3685250901380771</v>
      </c>
      <c r="BS642" t="s">
        <v>199</v>
      </c>
      <c r="BT642" s="5">
        <v>-0.24403074731833391</v>
      </c>
      <c r="BU642" t="s">
        <v>330</v>
      </c>
      <c r="BV642" s="5">
        <v>-0.16468175442072769</v>
      </c>
      <c r="BW642" t="s">
        <v>201</v>
      </c>
    </row>
    <row r="643" spans="1:75" x14ac:dyDescent="0.3">
      <c r="A643" t="s">
        <v>4049</v>
      </c>
      <c r="F643" s="4">
        <v>292426057</v>
      </c>
      <c r="M643" s="4">
        <v>61893410</v>
      </c>
      <c r="AA643" s="4">
        <v>35204379</v>
      </c>
      <c r="AH643" s="5">
        <v>0.21165490734637241</v>
      </c>
      <c r="AL643" s="5">
        <f>IFERROR(Table2[[#This Row],[Resultat d''exploitation 2023 (Dhs)]]/Table2[[#This Row],[Charges personnel 2023]], "")</f>
        <v>1.7581167956406787</v>
      </c>
      <c r="AM643" s="5" t="str">
        <f>IFERROR(Table2[[#This Row],[Resultat d''exploitation 2022 (Dhs)]]/Table2[[#This Row],[Charges personnel 2022]], "")</f>
        <v/>
      </c>
      <c r="AN643" s="5" t="str">
        <f>IFERROR(Table2[[#This Row],[Resultat d''exploitation 2021 (Dhs)]]/Table2[[#This Row],[Charges personnel 2021]], "")</f>
        <v/>
      </c>
      <c r="AO643" s="5" t="str">
        <f>IFERROR(Table2[[#This Row],[Resultat d''exploitation 2020 (Dhs)]]/Table2[[#This Row],[Charges personnel 2020]], "")</f>
        <v/>
      </c>
      <c r="AP643" s="5">
        <v>0.1203872847760622</v>
      </c>
      <c r="BE643" t="s">
        <v>10979</v>
      </c>
      <c r="BH643"/>
      <c r="BK643" t="s">
        <v>264</v>
      </c>
      <c r="BM643" t="s">
        <v>265</v>
      </c>
      <c r="BO643" t="s">
        <v>235</v>
      </c>
      <c r="BQ643" t="s">
        <v>212</v>
      </c>
      <c r="BS643" t="s">
        <v>266</v>
      </c>
      <c r="BU643" t="s">
        <v>214</v>
      </c>
      <c r="BV643" s="5"/>
      <c r="BW643" t="s">
        <v>267</v>
      </c>
    </row>
    <row r="644" spans="1:75" x14ac:dyDescent="0.3">
      <c r="A644" t="s">
        <v>4050</v>
      </c>
      <c r="B644" t="s">
        <v>4050</v>
      </c>
      <c r="C644" t="s">
        <v>4051</v>
      </c>
      <c r="E644" t="s">
        <v>411</v>
      </c>
      <c r="F644" s="4">
        <v>291347976</v>
      </c>
      <c r="G644" s="4">
        <v>341476765</v>
      </c>
      <c r="H644" s="4">
        <v>336638897</v>
      </c>
      <c r="J644" s="5">
        <v>-0.14680000000000001</v>
      </c>
      <c r="K644" s="5">
        <v>1.4371090337786999E-2</v>
      </c>
      <c r="M644" s="4">
        <v>6907442</v>
      </c>
      <c r="N644" s="4">
        <v>7185521</v>
      </c>
      <c r="O644" s="4">
        <v>11503282</v>
      </c>
      <c r="Q644" s="5">
        <v>-3.8699999999999998E-2</v>
      </c>
      <c r="R644" s="5">
        <v>-0.37535035653303123</v>
      </c>
      <c r="T644" s="4">
        <v>3916230</v>
      </c>
      <c r="V644" s="4">
        <v>73951630</v>
      </c>
      <c r="AA644" s="4">
        <v>4231544</v>
      </c>
      <c r="AB644" s="4">
        <v>4203381</v>
      </c>
      <c r="AC644" s="4">
        <v>41510725</v>
      </c>
      <c r="AE644" s="5">
        <v>6.7000000000000002E-3</v>
      </c>
      <c r="AF644" s="5">
        <v>-0.89873987987441795</v>
      </c>
      <c r="AH644" s="5">
        <v>2.3708563535721969E-2</v>
      </c>
      <c r="AI644" s="5">
        <v>2.1042488791294479E-2</v>
      </c>
      <c r="AJ644" s="5">
        <v>3.4170982921204143E-2</v>
      </c>
      <c r="AL644" s="5">
        <f>IFERROR(Table2[[#This Row],[Resultat d''exploitation 2023 (Dhs)]]/Table2[[#This Row],[Charges personnel 2023]], "")</f>
        <v>1.6323691777752991</v>
      </c>
      <c r="AM644" s="5">
        <f>IFERROR(Table2[[#This Row],[Resultat d''exploitation 2022 (Dhs)]]/Table2[[#This Row],[Charges personnel 2022]], "")</f>
        <v>1.7094622162492528</v>
      </c>
      <c r="AN644" s="5">
        <f>IFERROR(Table2[[#This Row],[Resultat d''exploitation 2021 (Dhs)]]/Table2[[#This Row],[Charges personnel 2021]], "")</f>
        <v>0.27711590197473063</v>
      </c>
      <c r="AO644" s="5" t="str">
        <f>IFERROR(Table2[[#This Row],[Resultat d''exploitation 2020 (Dhs)]]/Table2[[#This Row],[Charges personnel 2020]], "")</f>
        <v/>
      </c>
      <c r="AP644" s="5">
        <v>1.4524020582178341E-2</v>
      </c>
      <c r="AQ644" s="5">
        <v>1.2309420232442461E-2</v>
      </c>
      <c r="AR644" s="5">
        <v>0.1233093542366258</v>
      </c>
      <c r="AT644">
        <v>1558243000025</v>
      </c>
      <c r="AU644">
        <v>2743</v>
      </c>
      <c r="AV644" t="s">
        <v>252</v>
      </c>
      <c r="AW644" t="s">
        <v>4052</v>
      </c>
      <c r="AX644" t="s">
        <v>4053</v>
      </c>
      <c r="AY644" t="s">
        <v>122</v>
      </c>
      <c r="AZ644">
        <v>6000000</v>
      </c>
      <c r="BA644">
        <v>1993</v>
      </c>
      <c r="BB644">
        <v>32</v>
      </c>
      <c r="BC644" t="s">
        <v>4054</v>
      </c>
      <c r="BD644" t="s">
        <v>4055</v>
      </c>
      <c r="BE644" t="s">
        <v>10979</v>
      </c>
      <c r="BH644" t="s">
        <v>138</v>
      </c>
      <c r="BI644" t="s">
        <v>98</v>
      </c>
      <c r="BJ644" s="5">
        <v>-6.9698213169943846E-2</v>
      </c>
      <c r="BK644" t="s">
        <v>196</v>
      </c>
      <c r="BL644" s="5">
        <v>-0.22509628993374739</v>
      </c>
      <c r="BM644" t="s">
        <v>197</v>
      </c>
      <c r="BN644" s="5">
        <v>-0.94704335793545047</v>
      </c>
      <c r="BO644" t="s">
        <v>1199</v>
      </c>
      <c r="BP644" s="5">
        <v>-0.6807217963954697</v>
      </c>
      <c r="BQ644" t="s">
        <v>329</v>
      </c>
      <c r="BR644" s="5">
        <v>-0.16704050122628769</v>
      </c>
      <c r="BS644" t="s">
        <v>199</v>
      </c>
      <c r="BT644" s="5">
        <v>1.4270485780672859</v>
      </c>
      <c r="BU644" t="s">
        <v>330</v>
      </c>
      <c r="BV644" s="5">
        <v>-0.65680147224864482</v>
      </c>
      <c r="BW644" t="s">
        <v>201</v>
      </c>
    </row>
    <row r="645" spans="1:75" x14ac:dyDescent="0.3">
      <c r="A645" t="s">
        <v>4056</v>
      </c>
      <c r="B645" t="s">
        <v>4056</v>
      </c>
      <c r="C645" t="s">
        <v>4057</v>
      </c>
      <c r="F645" s="4">
        <v>290929286</v>
      </c>
      <c r="H645" s="4">
        <v>210001076</v>
      </c>
      <c r="I645" s="4">
        <v>258303906.5190652</v>
      </c>
      <c r="L645" s="5">
        <v>-0.187</v>
      </c>
      <c r="M645" s="4">
        <v>135124681</v>
      </c>
      <c r="O645" s="4">
        <v>85767023</v>
      </c>
      <c r="P645" s="4">
        <v>168005921.64544559</v>
      </c>
      <c r="S645" s="5">
        <v>-0.48949999999999999</v>
      </c>
      <c r="T645" s="4">
        <v>16280937</v>
      </c>
      <c r="V645" s="4">
        <v>16251054</v>
      </c>
      <c r="W645" s="4">
        <v>22316745.399615489</v>
      </c>
      <c r="Z645" s="5">
        <v>-0.27179999999999999</v>
      </c>
      <c r="AA645" s="4">
        <v>31238363</v>
      </c>
      <c r="AC645" s="4">
        <v>28486825</v>
      </c>
      <c r="AD645" s="4">
        <v>28129579.34235213</v>
      </c>
      <c r="AG645" s="5">
        <v>1.2699999999999999E-2</v>
      </c>
      <c r="AH645" s="5">
        <v>0.46445884791399111</v>
      </c>
      <c r="AJ645" s="5">
        <v>0.4084123026112495</v>
      </c>
      <c r="AK645" s="5">
        <v>0.65041959260126481</v>
      </c>
      <c r="AL645" s="5">
        <f>IFERROR(Table2[[#This Row],[Resultat d''exploitation 2023 (Dhs)]]/Table2[[#This Row],[Charges personnel 2023]], "")</f>
        <v>4.3256005764450594</v>
      </c>
      <c r="AM645" s="5" t="str">
        <f>IFERROR(Table2[[#This Row],[Resultat d''exploitation 2022 (Dhs)]]/Table2[[#This Row],[Charges personnel 2022]], "")</f>
        <v/>
      </c>
      <c r="AN645" s="5">
        <f>IFERROR(Table2[[#This Row],[Resultat d''exploitation 2021 (Dhs)]]/Table2[[#This Row],[Charges personnel 2021]], "")</f>
        <v>3.0107610447987798</v>
      </c>
      <c r="AO645" s="5">
        <f>IFERROR(Table2[[#This Row],[Resultat d''exploitation 2020 (Dhs)]]/Table2[[#This Row],[Charges personnel 2020]], "")</f>
        <v>5.9725714203089577</v>
      </c>
      <c r="AP645" s="5">
        <v>0.107374418813237</v>
      </c>
      <c r="AR645" s="5">
        <v>0.1356508525699173</v>
      </c>
      <c r="AS645" s="5">
        <v>0.10890109917975981</v>
      </c>
      <c r="BE645" t="s">
        <v>10979</v>
      </c>
      <c r="BH645"/>
      <c r="BI645" t="s">
        <v>89</v>
      </c>
      <c r="BJ645" s="5">
        <v>6.1275731894113727E-2</v>
      </c>
      <c r="BK645" t="s">
        <v>139</v>
      </c>
      <c r="BL645" s="5">
        <v>-0.10318049306225351</v>
      </c>
      <c r="BM645" t="s">
        <v>140</v>
      </c>
      <c r="BN645" s="5">
        <v>-0.14586942488948579</v>
      </c>
      <c r="BO645" t="s">
        <v>141</v>
      </c>
      <c r="BP645" s="5">
        <v>5.3810483735129422E-2</v>
      </c>
      <c r="BQ645" t="s">
        <v>128</v>
      </c>
      <c r="BR645" s="5">
        <v>-0.1549608834104346</v>
      </c>
      <c r="BS645" t="s">
        <v>142</v>
      </c>
      <c r="BT645" s="5">
        <v>-0.1489745824514325</v>
      </c>
      <c r="BU645" t="s">
        <v>129</v>
      </c>
      <c r="BV645" s="5">
        <v>-7.0342211120391074E-3</v>
      </c>
      <c r="BW645" t="s">
        <v>143</v>
      </c>
    </row>
    <row r="646" spans="1:75" x14ac:dyDescent="0.3">
      <c r="A646" t="s">
        <v>4058</v>
      </c>
      <c r="B646" t="s">
        <v>4058</v>
      </c>
      <c r="C646" t="s">
        <v>4059</v>
      </c>
      <c r="E646" t="s">
        <v>411</v>
      </c>
      <c r="F646" s="4">
        <v>290911001</v>
      </c>
      <c r="H646" s="4">
        <v>209321207</v>
      </c>
      <c r="I646" s="4">
        <v>216621346.37276211</v>
      </c>
      <c r="L646" s="5">
        <v>-3.3700000000000001E-2</v>
      </c>
      <c r="M646" s="4">
        <v>38667059</v>
      </c>
      <c r="O646" s="4">
        <v>29874345</v>
      </c>
      <c r="P646" s="4">
        <v>25824987.033195019</v>
      </c>
      <c r="S646" s="5">
        <v>0.15679999999999999</v>
      </c>
      <c r="T646" s="4">
        <v>94513462</v>
      </c>
      <c r="V646" s="4">
        <v>80494329</v>
      </c>
      <c r="W646" s="4">
        <v>59550439.446622767</v>
      </c>
      <c r="Z646" s="5">
        <v>0.35170000000000001</v>
      </c>
      <c r="AA646" s="4">
        <v>40570439</v>
      </c>
      <c r="AC646" s="4">
        <v>34257019</v>
      </c>
      <c r="AD646" s="4">
        <v>30685255.284844141</v>
      </c>
      <c r="AG646" s="5">
        <v>0.1164</v>
      </c>
      <c r="AH646" s="5">
        <v>0.13291714258684911</v>
      </c>
      <c r="AJ646" s="5">
        <v>0.1427201067114045</v>
      </c>
      <c r="AK646" s="5">
        <v>0.1192171845740233</v>
      </c>
      <c r="AL646" s="5">
        <f>IFERROR(Table2[[#This Row],[Resultat d''exploitation 2023 (Dhs)]]/Table2[[#This Row],[Charges personnel 2023]], "")</f>
        <v>0.95308455991812169</v>
      </c>
      <c r="AM646" s="5" t="str">
        <f>IFERROR(Table2[[#This Row],[Resultat d''exploitation 2022 (Dhs)]]/Table2[[#This Row],[Charges personnel 2022]], "")</f>
        <v/>
      </c>
      <c r="AN646" s="5">
        <f>IFERROR(Table2[[#This Row],[Resultat d''exploitation 2021 (Dhs)]]/Table2[[#This Row],[Charges personnel 2021]], "")</f>
        <v>0.87206493361258319</v>
      </c>
      <c r="AO646" s="5">
        <f>IFERROR(Table2[[#This Row],[Resultat d''exploitation 2020 (Dhs)]]/Table2[[#This Row],[Charges personnel 2020]], "")</f>
        <v>0.84160900059222665</v>
      </c>
      <c r="AP646" s="5">
        <v>0.1394599683770639</v>
      </c>
      <c r="AR646" s="5">
        <v>0.16365766035354459</v>
      </c>
      <c r="AS646" s="5">
        <v>0.14165388498712839</v>
      </c>
      <c r="AT646">
        <v>1535724000042</v>
      </c>
      <c r="AU646">
        <v>455</v>
      </c>
      <c r="AV646" t="s">
        <v>976</v>
      </c>
      <c r="AW646" t="s">
        <v>4060</v>
      </c>
      <c r="AX646" t="s">
        <v>4061</v>
      </c>
      <c r="AY646" t="s">
        <v>82</v>
      </c>
      <c r="AZ646">
        <v>2812500</v>
      </c>
      <c r="BA646">
        <v>1991</v>
      </c>
      <c r="BB646">
        <v>34</v>
      </c>
      <c r="BC646" t="s">
        <v>4062</v>
      </c>
      <c r="BD646" t="s">
        <v>4063</v>
      </c>
      <c r="BE646" t="s">
        <v>10979</v>
      </c>
      <c r="BF646" t="s">
        <v>4064</v>
      </c>
      <c r="BG646" t="s">
        <v>4065</v>
      </c>
      <c r="BH646" t="s">
        <v>223</v>
      </c>
      <c r="BI646" t="s">
        <v>2337</v>
      </c>
      <c r="BJ646" s="5">
        <v>0.15885592870186249</v>
      </c>
      <c r="BK646" t="s">
        <v>139</v>
      </c>
      <c r="BL646" s="5">
        <v>0.22363112232316751</v>
      </c>
      <c r="BM646" t="s">
        <v>140</v>
      </c>
      <c r="BN646" s="5">
        <v>0.25980796683575508</v>
      </c>
      <c r="BO646" t="s">
        <v>141</v>
      </c>
      <c r="BP646" s="5">
        <v>0.1498468059823623</v>
      </c>
      <c r="BQ646" t="s">
        <v>128</v>
      </c>
      <c r="BR646" s="5">
        <v>5.5895812427577019E-2</v>
      </c>
      <c r="BS646" t="s">
        <v>142</v>
      </c>
      <c r="BT646" s="5">
        <v>6.4168823148374354E-2</v>
      </c>
      <c r="BU646" t="s">
        <v>129</v>
      </c>
      <c r="BV646" s="5">
        <v>-7.7741525036609804E-3</v>
      </c>
      <c r="BW646" t="s">
        <v>143</v>
      </c>
    </row>
    <row r="647" spans="1:75" x14ac:dyDescent="0.3">
      <c r="A647" t="s">
        <v>4066</v>
      </c>
      <c r="F647" s="4">
        <v>290728897</v>
      </c>
      <c r="M647" s="4">
        <v>89093394</v>
      </c>
      <c r="T647" s="4">
        <v>19121407</v>
      </c>
      <c r="AA647" s="4">
        <v>34523864</v>
      </c>
      <c r="AH647" s="5">
        <v>0.30644836106539491</v>
      </c>
      <c r="AL647" s="5">
        <f>IFERROR(Table2[[#This Row],[Resultat d''exploitation 2023 (Dhs)]]/Table2[[#This Row],[Charges personnel 2023]], "")</f>
        <v>2.5806321679404136</v>
      </c>
      <c r="AM647" s="5" t="str">
        <f>IFERROR(Table2[[#This Row],[Resultat d''exploitation 2022 (Dhs)]]/Table2[[#This Row],[Charges personnel 2022]], "")</f>
        <v/>
      </c>
      <c r="AN647" s="5" t="str">
        <f>IFERROR(Table2[[#This Row],[Resultat d''exploitation 2021 (Dhs)]]/Table2[[#This Row],[Charges personnel 2021]], "")</f>
        <v/>
      </c>
      <c r="AO647" s="5" t="str">
        <f>IFERROR(Table2[[#This Row],[Resultat d''exploitation 2020 (Dhs)]]/Table2[[#This Row],[Charges personnel 2020]], "")</f>
        <v/>
      </c>
      <c r="AP647" s="5">
        <v>0.11874933780662331</v>
      </c>
      <c r="BE647" t="s">
        <v>10979</v>
      </c>
      <c r="BH647"/>
      <c r="BK647" t="s">
        <v>264</v>
      </c>
      <c r="BM647" t="s">
        <v>265</v>
      </c>
      <c r="BO647" t="s">
        <v>304</v>
      </c>
      <c r="BQ647" t="s">
        <v>212</v>
      </c>
      <c r="BS647" t="s">
        <v>266</v>
      </c>
      <c r="BU647" t="s">
        <v>214</v>
      </c>
      <c r="BV647" s="5"/>
      <c r="BW647" t="s">
        <v>267</v>
      </c>
    </row>
    <row r="648" spans="1:75" x14ac:dyDescent="0.3">
      <c r="A648" t="s">
        <v>4067</v>
      </c>
      <c r="B648" t="s">
        <v>4067</v>
      </c>
      <c r="C648" t="s">
        <v>4068</v>
      </c>
      <c r="E648" t="s">
        <v>411</v>
      </c>
      <c r="F648" s="4">
        <v>290165132</v>
      </c>
      <c r="H648" s="4">
        <v>228805248</v>
      </c>
      <c r="I648" s="4">
        <v>182547668.7410244</v>
      </c>
      <c r="L648" s="5">
        <v>0.25340000000000001</v>
      </c>
      <c r="M648" s="4">
        <v>35807244</v>
      </c>
      <c r="O648" s="4">
        <v>18705700</v>
      </c>
      <c r="P648" s="4">
        <v>11376087.088730769</v>
      </c>
      <c r="S648" s="5">
        <v>0.64429999999999998</v>
      </c>
      <c r="T648" s="4">
        <v>56449229</v>
      </c>
      <c r="V648" s="4">
        <v>64218477</v>
      </c>
      <c r="W648" s="4">
        <v>47435719.456345104</v>
      </c>
      <c r="Z648" s="5">
        <v>0.3538</v>
      </c>
      <c r="AA648" s="4">
        <v>108107685</v>
      </c>
      <c r="AC648" s="4">
        <v>92563075</v>
      </c>
      <c r="AD648" s="4">
        <v>84896886.178116113</v>
      </c>
      <c r="AG648" s="5">
        <v>9.0300000000000005E-2</v>
      </c>
      <c r="AH648" s="5">
        <v>0.1234029869584744</v>
      </c>
      <c r="AJ648" s="5">
        <v>8.1753806625973896E-2</v>
      </c>
      <c r="AK648" s="5">
        <v>6.2318446284130448E-2</v>
      </c>
      <c r="AL648" s="5">
        <f>IFERROR(Table2[[#This Row],[Resultat d''exploitation 2023 (Dhs)]]/Table2[[#This Row],[Charges personnel 2023]], "")</f>
        <v>0.33121830330563456</v>
      </c>
      <c r="AM648" s="5" t="str">
        <f>IFERROR(Table2[[#This Row],[Resultat d''exploitation 2022 (Dhs)]]/Table2[[#This Row],[Charges personnel 2022]], "")</f>
        <v/>
      </c>
      <c r="AN648" s="5">
        <f>IFERROR(Table2[[#This Row],[Resultat d''exploitation 2021 (Dhs)]]/Table2[[#This Row],[Charges personnel 2021]], "")</f>
        <v>0.20208598299051755</v>
      </c>
      <c r="AO648" s="5">
        <f>IFERROR(Table2[[#This Row],[Resultat d''exploitation 2020 (Dhs)]]/Table2[[#This Row],[Charges personnel 2020]], "")</f>
        <v>0.13399887323150358</v>
      </c>
      <c r="AP648" s="5">
        <v>0.37257296993216948</v>
      </c>
      <c r="AR648" s="5">
        <v>0.40454961505078763</v>
      </c>
      <c r="AS648" s="5">
        <v>0.46506694258888132</v>
      </c>
      <c r="AT648">
        <v>99153000069</v>
      </c>
      <c r="AU648">
        <v>260193</v>
      </c>
      <c r="AV648" t="s">
        <v>92</v>
      </c>
      <c r="AW648" t="s">
        <v>4069</v>
      </c>
      <c r="AX648" t="s">
        <v>4070</v>
      </c>
      <c r="AY648" t="s">
        <v>82</v>
      </c>
      <c r="AZ648">
        <v>29000000</v>
      </c>
      <c r="BA648">
        <v>2012</v>
      </c>
      <c r="BB648">
        <v>13</v>
      </c>
      <c r="BC648" t="s">
        <v>4071</v>
      </c>
      <c r="BD648" t="s">
        <v>4072</v>
      </c>
      <c r="BE648" t="s">
        <v>2785</v>
      </c>
      <c r="BG648" t="s">
        <v>4073</v>
      </c>
      <c r="BH648" t="s">
        <v>153</v>
      </c>
      <c r="BI648" t="s">
        <v>390</v>
      </c>
      <c r="BJ648" s="5">
        <v>0.26076593608488219</v>
      </c>
      <c r="BK648" t="s">
        <v>139</v>
      </c>
      <c r="BL648" s="5">
        <v>0.77414451860554467</v>
      </c>
      <c r="BM648" t="s">
        <v>140</v>
      </c>
      <c r="BN648" s="5">
        <v>9.0878195974382292E-2</v>
      </c>
      <c r="BO648" t="s">
        <v>141</v>
      </c>
      <c r="BP648" s="5">
        <v>0.12845021328739989</v>
      </c>
      <c r="BQ648" t="s">
        <v>128</v>
      </c>
      <c r="BR648" s="5">
        <v>0.40719579092918862</v>
      </c>
      <c r="BS648" t="s">
        <v>142</v>
      </c>
      <c r="BT648" s="5">
        <v>0.57219565180204857</v>
      </c>
      <c r="BU648" t="s">
        <v>129</v>
      </c>
      <c r="BV648" s="5">
        <v>-0.10494868159935281</v>
      </c>
      <c r="BW648" t="s">
        <v>143</v>
      </c>
    </row>
    <row r="649" spans="1:75" x14ac:dyDescent="0.3">
      <c r="A649" t="s">
        <v>4074</v>
      </c>
      <c r="F649" s="4">
        <v>289782755</v>
      </c>
      <c r="G649" s="4">
        <v>199218173</v>
      </c>
      <c r="J649" s="5">
        <v>0.4546</v>
      </c>
      <c r="M649" s="4">
        <v>5317855</v>
      </c>
      <c r="N649" s="4">
        <v>3147777</v>
      </c>
      <c r="Q649" s="5">
        <v>0.68940000000000001</v>
      </c>
      <c r="T649" s="4">
        <v>15669505</v>
      </c>
      <c r="U649" s="4">
        <v>13101592</v>
      </c>
      <c r="X649" s="5">
        <v>0.19600000000000001</v>
      </c>
      <c r="AA649" s="4">
        <v>2671027</v>
      </c>
      <c r="AB649" s="4">
        <v>2508948</v>
      </c>
      <c r="AE649" s="5">
        <v>6.4600000000000005E-2</v>
      </c>
      <c r="AH649" s="5">
        <v>1.8351178281813211E-2</v>
      </c>
      <c r="AI649" s="5">
        <v>1.5800651881291979E-2</v>
      </c>
      <c r="AL649" s="5">
        <f>IFERROR(Table2[[#This Row],[Resultat d''exploitation 2023 (Dhs)]]/Table2[[#This Row],[Charges personnel 2023]], "")</f>
        <v>1.9909401889235863</v>
      </c>
      <c r="AM649" s="5">
        <f>IFERROR(Table2[[#This Row],[Resultat d''exploitation 2022 (Dhs)]]/Table2[[#This Row],[Charges personnel 2022]], "")</f>
        <v>1.2546202631541188</v>
      </c>
      <c r="AN649" s="5" t="str">
        <f>IFERROR(Table2[[#This Row],[Resultat d''exploitation 2021 (Dhs)]]/Table2[[#This Row],[Charges personnel 2021]], "")</f>
        <v/>
      </c>
      <c r="AO649" s="5" t="str">
        <f>IFERROR(Table2[[#This Row],[Resultat d''exploitation 2020 (Dhs)]]/Table2[[#This Row],[Charges personnel 2020]], "")</f>
        <v/>
      </c>
      <c r="AP649" s="5">
        <v>9.2173428332545191E-3</v>
      </c>
      <c r="AQ649" s="5">
        <v>1.259397153491615E-2</v>
      </c>
      <c r="BE649" t="s">
        <v>10979</v>
      </c>
      <c r="BH649"/>
      <c r="BJ649" s="5">
        <v>0.45460000278187462</v>
      </c>
      <c r="BK649" t="s">
        <v>209</v>
      </c>
      <c r="BL649" s="5">
        <v>0.68940017034243528</v>
      </c>
      <c r="BM649" t="s">
        <v>210</v>
      </c>
      <c r="BN649" s="5">
        <v>0.196000073884151</v>
      </c>
      <c r="BO649" t="s">
        <v>211</v>
      </c>
      <c r="BP649" s="5">
        <v>6.4600382311630122E-2</v>
      </c>
      <c r="BQ649" t="s">
        <v>405</v>
      </c>
      <c r="BR649" s="5">
        <v>0.1614190616743523</v>
      </c>
      <c r="BS649" t="s">
        <v>213</v>
      </c>
      <c r="BT649" s="5">
        <v>0.58688668387863996</v>
      </c>
      <c r="BU649" t="s">
        <v>406</v>
      </c>
      <c r="BV649" s="5">
        <v>-0.26811468425985358</v>
      </c>
      <c r="BW649" t="s">
        <v>407</v>
      </c>
    </row>
    <row r="650" spans="1:75" x14ac:dyDescent="0.3">
      <c r="A650" t="s">
        <v>4075</v>
      </c>
      <c r="B650" t="s">
        <v>4075</v>
      </c>
      <c r="C650" t="s">
        <v>4076</v>
      </c>
      <c r="E650" t="s">
        <v>411</v>
      </c>
      <c r="F650" s="4">
        <v>289748287</v>
      </c>
      <c r="G650" s="4">
        <v>403100009</v>
      </c>
      <c r="H650" s="4">
        <v>339727424</v>
      </c>
      <c r="I650" s="4">
        <v>271261117.85372078</v>
      </c>
      <c r="J650" s="5">
        <v>-0.28120000000000001</v>
      </c>
      <c r="K650" s="5">
        <v>0.18653950350502169</v>
      </c>
      <c r="L650" s="5">
        <v>0.25240000000000001</v>
      </c>
      <c r="M650" s="4">
        <v>4554339</v>
      </c>
      <c r="N650" s="4">
        <v>7248669</v>
      </c>
      <c r="O650" s="4">
        <v>8786554</v>
      </c>
      <c r="P650" s="4">
        <v>12904323.68923483</v>
      </c>
      <c r="Q650" s="5">
        <v>-0.37169999999999997</v>
      </c>
      <c r="R650" s="5">
        <v>-0.17502709253252191</v>
      </c>
      <c r="S650" s="5">
        <v>-0.31909999999999999</v>
      </c>
      <c r="T650" s="4">
        <v>15635364</v>
      </c>
      <c r="U650" s="4">
        <v>39673595</v>
      </c>
      <c r="V650" s="4">
        <v>34566935</v>
      </c>
      <c r="W650" s="4">
        <v>34446372.695565522</v>
      </c>
      <c r="X650" s="5">
        <v>-0.60589999999999999</v>
      </c>
      <c r="Y650" s="5">
        <v>0.14773250795883411</v>
      </c>
      <c r="Z650" s="5">
        <v>3.5000000000000001E-3</v>
      </c>
      <c r="AA650" s="4">
        <v>8798709</v>
      </c>
      <c r="AB650" s="4">
        <v>9304895</v>
      </c>
      <c r="AC650" s="4">
        <v>9952073</v>
      </c>
      <c r="AD650" s="4">
        <v>10778807.538178271</v>
      </c>
      <c r="AE650" s="5">
        <v>-5.4399999999999997E-2</v>
      </c>
      <c r="AF650" s="5">
        <v>-6.5029466725173735E-2</v>
      </c>
      <c r="AG650" s="5">
        <v>-7.6700000000000004E-2</v>
      </c>
      <c r="AH650" s="5">
        <v>1.571826031192378E-2</v>
      </c>
      <c r="AI650" s="5">
        <v>1.7982309199104981E-2</v>
      </c>
      <c r="AJ650" s="5">
        <v>2.58635405306579E-2</v>
      </c>
      <c r="AK650" s="5">
        <v>4.7571593715077021E-2</v>
      </c>
      <c r="AL650" s="5">
        <f>IFERROR(Table2[[#This Row],[Resultat d''exploitation 2023 (Dhs)]]/Table2[[#This Row],[Charges personnel 2023]], "")</f>
        <v>0.51761445912121884</v>
      </c>
      <c r="AM650" s="5">
        <f>IFERROR(Table2[[#This Row],[Resultat d''exploitation 2022 (Dhs)]]/Table2[[#This Row],[Charges personnel 2022]], "")</f>
        <v>0.77901674333778081</v>
      </c>
      <c r="AN650" s="5">
        <f>IFERROR(Table2[[#This Row],[Resultat d''exploitation 2021 (Dhs)]]/Table2[[#This Row],[Charges personnel 2021]], "")</f>
        <v>0.88288681162206106</v>
      </c>
      <c r="AO650" s="5">
        <f>IFERROR(Table2[[#This Row],[Resultat d''exploitation 2020 (Dhs)]]/Table2[[#This Row],[Charges personnel 2020]], "")</f>
        <v>1.1971939979007913</v>
      </c>
      <c r="AP650" s="5">
        <v>3.0366733453716679E-2</v>
      </c>
      <c r="AQ650" s="5">
        <v>2.308334108719903E-2</v>
      </c>
      <c r="AR650" s="5">
        <v>2.9294287999546361E-2</v>
      </c>
      <c r="AS650" s="5">
        <v>3.973591063644738E-2</v>
      </c>
      <c r="AT650">
        <v>1527259000065</v>
      </c>
      <c r="AU650">
        <v>1933</v>
      </c>
      <c r="AV650" t="s">
        <v>218</v>
      </c>
      <c r="AW650" t="s">
        <v>4077</v>
      </c>
      <c r="AX650" t="s">
        <v>4078</v>
      </c>
      <c r="AY650" t="s">
        <v>82</v>
      </c>
      <c r="AZ650">
        <v>20004000</v>
      </c>
      <c r="BA650">
        <v>1962</v>
      </c>
      <c r="BB650">
        <v>63</v>
      </c>
      <c r="BC650" t="s">
        <v>4079</v>
      </c>
      <c r="BD650" t="s">
        <v>4080</v>
      </c>
      <c r="BE650" t="s">
        <v>4081</v>
      </c>
      <c r="BH650" t="s">
        <v>223</v>
      </c>
      <c r="BI650" t="s">
        <v>562</v>
      </c>
      <c r="BJ650" s="5">
        <v>2.222016365924806E-2</v>
      </c>
      <c r="BL650" s="5">
        <v>-0.29330822738630441</v>
      </c>
      <c r="BN650" s="5">
        <v>-0.23148060289484471</v>
      </c>
      <c r="BP650" s="5">
        <v>-6.5420869091691425E-2</v>
      </c>
      <c r="BR650" s="5">
        <v>-0.30866969979935982</v>
      </c>
      <c r="BT650" s="5">
        <v>-0.243839553824759</v>
      </c>
      <c r="BV650" s="5">
        <v>-8.5735965564610161E-2</v>
      </c>
    </row>
    <row r="651" spans="1:75" x14ac:dyDescent="0.3">
      <c r="A651" t="s">
        <v>4082</v>
      </c>
      <c r="F651" s="4">
        <v>289459269</v>
      </c>
      <c r="G651" s="4">
        <v>545121033</v>
      </c>
      <c r="J651" s="5">
        <v>-0.46899999999999997</v>
      </c>
      <c r="M651" s="4">
        <v>-71073458</v>
      </c>
      <c r="N651" s="4">
        <v>-229047560</v>
      </c>
      <c r="Q651" s="5">
        <v>-0.68969999999999998</v>
      </c>
      <c r="T651" s="4">
        <v>2880878413</v>
      </c>
      <c r="U651" s="4">
        <v>2479241319</v>
      </c>
      <c r="X651" s="5">
        <v>0.16200000000000001</v>
      </c>
      <c r="AA651" s="4">
        <v>64747583</v>
      </c>
      <c r="AB651" s="4">
        <v>67826925</v>
      </c>
      <c r="AE651" s="5">
        <v>-4.5400000000000003E-2</v>
      </c>
      <c r="AH651" s="5">
        <v>-0.24553871860983659</v>
      </c>
      <c r="AI651" s="5">
        <v>-0.42017743975033889</v>
      </c>
      <c r="AL651" s="5">
        <f>IFERROR(Table2[[#This Row],[Resultat d''exploitation 2023 (Dhs)]]/Table2[[#This Row],[Charges personnel 2023]], "")</f>
        <v>-1.0977005581814536</v>
      </c>
      <c r="AM651" s="5">
        <f>IFERROR(Table2[[#This Row],[Resultat d''exploitation 2022 (Dhs)]]/Table2[[#This Row],[Charges personnel 2022]], "")</f>
        <v>-3.3769415316999849</v>
      </c>
      <c r="AN651" s="5" t="str">
        <f>IFERROR(Table2[[#This Row],[Resultat d''exploitation 2021 (Dhs)]]/Table2[[#This Row],[Charges personnel 2021]], "")</f>
        <v/>
      </c>
      <c r="AO651" s="5" t="str">
        <f>IFERROR(Table2[[#This Row],[Resultat d''exploitation 2020 (Dhs)]]/Table2[[#This Row],[Charges personnel 2020]], "")</f>
        <v/>
      </c>
      <c r="AP651" s="5">
        <v>0.22368460759154341</v>
      </c>
      <c r="AQ651" s="5">
        <v>0.1244254411295115</v>
      </c>
      <c r="BE651" t="s">
        <v>10979</v>
      </c>
      <c r="BH651"/>
      <c r="BJ651" s="5">
        <v>-0.46899999912496487</v>
      </c>
      <c r="BK651" t="s">
        <v>209</v>
      </c>
      <c r="BM651" t="s">
        <v>234</v>
      </c>
      <c r="BN651" s="5">
        <v>0.1620000001298785</v>
      </c>
      <c r="BO651" t="s">
        <v>211</v>
      </c>
      <c r="BP651" s="5">
        <v>-4.5399994176353993E-2</v>
      </c>
      <c r="BQ651" t="s">
        <v>405</v>
      </c>
      <c r="BS651" t="s">
        <v>237</v>
      </c>
      <c r="BU651" t="s">
        <v>490</v>
      </c>
      <c r="BV651" s="5">
        <v>0.79774012099917191</v>
      </c>
      <c r="BW651" t="s">
        <v>407</v>
      </c>
    </row>
    <row r="652" spans="1:75" x14ac:dyDescent="0.3">
      <c r="A652" t="s">
        <v>4083</v>
      </c>
      <c r="B652" t="s">
        <v>4083</v>
      </c>
      <c r="C652" t="s">
        <v>4084</v>
      </c>
      <c r="E652" t="s">
        <v>411</v>
      </c>
      <c r="F652" s="4">
        <v>288666103</v>
      </c>
      <c r="G652" s="4">
        <v>277190419</v>
      </c>
      <c r="H652" s="4">
        <v>212693704</v>
      </c>
      <c r="I652" s="4">
        <v>115669841.2007831</v>
      </c>
      <c r="J652" s="5">
        <v>4.1399999999999999E-2</v>
      </c>
      <c r="K652" s="5">
        <v>0.30323753729917652</v>
      </c>
      <c r="L652" s="5">
        <v>0.83879999999999999</v>
      </c>
      <c r="M652" s="4">
        <v>38437569</v>
      </c>
      <c r="N652" s="4">
        <v>38441413</v>
      </c>
      <c r="O652" s="4">
        <v>21283068</v>
      </c>
      <c r="P652" s="4">
        <v>13356176.9689363</v>
      </c>
      <c r="Q652" s="5">
        <v>-1E-4</v>
      </c>
      <c r="R652" s="5">
        <v>0.80619697310556915</v>
      </c>
      <c r="S652" s="5">
        <v>0.59350000000000003</v>
      </c>
      <c r="T652" s="4">
        <v>123563210</v>
      </c>
      <c r="U652" s="4">
        <v>117310557</v>
      </c>
      <c r="V652" s="4">
        <v>53028264</v>
      </c>
      <c r="W652" s="4">
        <v>46940129.237850763</v>
      </c>
      <c r="X652" s="5">
        <v>5.33E-2</v>
      </c>
      <c r="Y652" s="5">
        <v>1.2122269927599369</v>
      </c>
      <c r="Z652" s="5">
        <v>0.12970000000000001</v>
      </c>
      <c r="AA652" s="4">
        <v>15770663</v>
      </c>
      <c r="AB652" s="4">
        <v>15526890</v>
      </c>
      <c r="AC652" s="4">
        <v>13531510</v>
      </c>
      <c r="AD652" s="4">
        <v>7547275.3639355237</v>
      </c>
      <c r="AE652" s="5">
        <v>1.5699999999999999E-2</v>
      </c>
      <c r="AF652" s="5">
        <v>0.1474617393033002</v>
      </c>
      <c r="AG652" s="5">
        <v>0.79290000000000005</v>
      </c>
      <c r="AH652" s="5">
        <v>0.13315581081579231</v>
      </c>
      <c r="AI652" s="5">
        <v>0.13868232942062839</v>
      </c>
      <c r="AJ652" s="5">
        <v>0.10006440058987361</v>
      </c>
      <c r="AK652" s="5">
        <v>0.1154681015404202</v>
      </c>
      <c r="AL652" s="5">
        <f>IFERROR(Table2[[#This Row],[Resultat d''exploitation 2023 (Dhs)]]/Table2[[#This Row],[Charges personnel 2023]], "")</f>
        <v>2.4372830108664423</v>
      </c>
      <c r="AM652" s="5">
        <f>IFERROR(Table2[[#This Row],[Resultat d''exploitation 2022 (Dhs)]]/Table2[[#This Row],[Charges personnel 2022]], "")</f>
        <v>2.4757960544577826</v>
      </c>
      <c r="AN652" s="5">
        <f>IFERROR(Table2[[#This Row],[Resultat d''exploitation 2021 (Dhs)]]/Table2[[#This Row],[Charges personnel 2021]], "")</f>
        <v>1.5728524015427694</v>
      </c>
      <c r="AO652" s="5">
        <f>IFERROR(Table2[[#This Row],[Resultat d''exploitation 2020 (Dhs)]]/Table2[[#This Row],[Charges personnel 2020]], "")</f>
        <v>1.7696686982905745</v>
      </c>
      <c r="AP652" s="5">
        <v>5.4632888434427637E-2</v>
      </c>
      <c r="AQ652" s="5">
        <v>5.6015247770883451E-2</v>
      </c>
      <c r="AR652" s="5">
        <v>6.361970169084083E-2</v>
      </c>
      <c r="AS652" s="5">
        <v>6.5248428506396422E-2</v>
      </c>
      <c r="AT652">
        <v>1524377000085</v>
      </c>
      <c r="AU652">
        <v>4943</v>
      </c>
      <c r="AV652" t="s">
        <v>92</v>
      </c>
      <c r="AW652" t="s">
        <v>4085</v>
      </c>
      <c r="AX652" t="s">
        <v>4086</v>
      </c>
      <c r="AY652" t="s">
        <v>82</v>
      </c>
      <c r="AZ652">
        <v>50000000</v>
      </c>
      <c r="BA652">
        <v>1927</v>
      </c>
      <c r="BB652">
        <v>98</v>
      </c>
      <c r="BC652" t="s">
        <v>4087</v>
      </c>
      <c r="BD652" t="s">
        <v>4088</v>
      </c>
      <c r="BE652" t="s">
        <v>11095</v>
      </c>
      <c r="BF652" t="s">
        <v>4089</v>
      </c>
      <c r="BH652" t="s">
        <v>127</v>
      </c>
      <c r="BI652" t="s">
        <v>195</v>
      </c>
      <c r="BJ652" s="5">
        <v>0.35641281215665033</v>
      </c>
      <c r="BL652" s="5">
        <v>0.42240929836158858</v>
      </c>
      <c r="BN652" s="5">
        <v>0.3807497302573406</v>
      </c>
      <c r="BP652" s="5">
        <v>0.27845835376071498</v>
      </c>
      <c r="BR652" s="5">
        <v>4.8655162804018381E-2</v>
      </c>
      <c r="BT652" s="5">
        <v>0.1125972888967617</v>
      </c>
      <c r="BV652" s="5">
        <v>-5.7471042515434778E-2</v>
      </c>
    </row>
    <row r="653" spans="1:75" x14ac:dyDescent="0.3">
      <c r="A653" t="s">
        <v>4090</v>
      </c>
      <c r="C653" t="s">
        <v>4091</v>
      </c>
      <c r="E653" t="s">
        <v>411</v>
      </c>
      <c r="F653" s="4">
        <v>287565112</v>
      </c>
      <c r="G653" s="4">
        <v>236815541</v>
      </c>
      <c r="J653" s="5">
        <v>0.21429999999999999</v>
      </c>
      <c r="M653" s="4">
        <v>19931381</v>
      </c>
      <c r="N653" s="4">
        <v>12386663</v>
      </c>
      <c r="Q653" s="5">
        <v>0.60909999999999997</v>
      </c>
      <c r="T653" s="4">
        <v>31831274</v>
      </c>
      <c r="U653" s="4">
        <v>58979570</v>
      </c>
      <c r="X653" s="5">
        <v>-0.46029999999999999</v>
      </c>
      <c r="AA653" s="4">
        <v>56188248</v>
      </c>
      <c r="AB653" s="4">
        <v>54898141</v>
      </c>
      <c r="AE653" s="5">
        <v>2.35E-2</v>
      </c>
      <c r="AH653" s="5">
        <v>6.9310845329526624E-2</v>
      </c>
      <c r="AI653" s="5">
        <v>5.2305110330575812E-2</v>
      </c>
      <c r="AL653" s="5">
        <f>IFERROR(Table2[[#This Row],[Resultat d''exploitation 2023 (Dhs)]]/Table2[[#This Row],[Charges personnel 2023]], "")</f>
        <v>0.35472508414926907</v>
      </c>
      <c r="AM653" s="5">
        <f>IFERROR(Table2[[#This Row],[Resultat d''exploitation 2022 (Dhs)]]/Table2[[#This Row],[Charges personnel 2022]], "")</f>
        <v>0.22562991704946803</v>
      </c>
      <c r="AN653" s="5" t="str">
        <f>IFERROR(Table2[[#This Row],[Resultat d''exploitation 2021 (Dhs)]]/Table2[[#This Row],[Charges personnel 2021]], "")</f>
        <v/>
      </c>
      <c r="AO653" s="5" t="str">
        <f>IFERROR(Table2[[#This Row],[Resultat d''exploitation 2020 (Dhs)]]/Table2[[#This Row],[Charges personnel 2020]], "")</f>
        <v/>
      </c>
      <c r="AP653" s="5">
        <v>0.1953931323908305</v>
      </c>
      <c r="AQ653" s="5">
        <v>0.2318181516642947</v>
      </c>
      <c r="AT653">
        <v>1611922000066</v>
      </c>
      <c r="AU653">
        <v>24243</v>
      </c>
      <c r="AV653" t="s">
        <v>458</v>
      </c>
      <c r="AW653" t="s">
        <v>4092</v>
      </c>
      <c r="AX653" t="s">
        <v>4093</v>
      </c>
      <c r="AY653" t="s">
        <v>122</v>
      </c>
      <c r="AZ653">
        <v>2000000</v>
      </c>
      <c r="BA653">
        <v>2010</v>
      </c>
      <c r="BB653">
        <v>15</v>
      </c>
      <c r="BC653" t="s">
        <v>4094</v>
      </c>
      <c r="BD653" t="s">
        <v>4095</v>
      </c>
      <c r="BE653" t="s">
        <v>11096</v>
      </c>
      <c r="BH653" t="s">
        <v>223</v>
      </c>
      <c r="BI653" t="s">
        <v>98</v>
      </c>
      <c r="BJ653" s="5">
        <v>0.21430000238033359</v>
      </c>
      <c r="BK653" t="s">
        <v>209</v>
      </c>
      <c r="BL653" s="5">
        <v>0.60910012648281464</v>
      </c>
      <c r="BM653" t="s">
        <v>210</v>
      </c>
      <c r="BN653" s="5">
        <v>-0.46029999879619332</v>
      </c>
      <c r="BO653" t="s">
        <v>211</v>
      </c>
      <c r="BP653" s="5">
        <v>2.350001250497713E-2</v>
      </c>
      <c r="BQ653" t="s">
        <v>405</v>
      </c>
      <c r="BR653" s="5">
        <v>0.32512568832131561</v>
      </c>
      <c r="BS653" t="s">
        <v>213</v>
      </c>
      <c r="BT653" s="5">
        <v>0.57215447662243157</v>
      </c>
      <c r="BU653" t="s">
        <v>406</v>
      </c>
      <c r="BV653" s="5">
        <v>-0.15712755455928551</v>
      </c>
      <c r="BW653" t="s">
        <v>407</v>
      </c>
    </row>
    <row r="654" spans="1:75" x14ac:dyDescent="0.3">
      <c r="A654" t="s">
        <v>4096</v>
      </c>
      <c r="F654" s="4">
        <v>287562070</v>
      </c>
      <c r="M654" s="4">
        <v>12784797</v>
      </c>
      <c r="T654" s="4">
        <v>9564202</v>
      </c>
      <c r="AA654" s="4">
        <v>7319708</v>
      </c>
      <c r="AH654" s="5">
        <v>4.4459260569378989E-2</v>
      </c>
      <c r="AL654" s="5">
        <f>IFERROR(Table2[[#This Row],[Resultat d''exploitation 2023 (Dhs)]]/Table2[[#This Row],[Charges personnel 2023]], "")</f>
        <v>1.7466266413906129</v>
      </c>
      <c r="AM654" s="5" t="str">
        <f>IFERROR(Table2[[#This Row],[Resultat d''exploitation 2022 (Dhs)]]/Table2[[#This Row],[Charges personnel 2022]], "")</f>
        <v/>
      </c>
      <c r="AN654" s="5" t="str">
        <f>IFERROR(Table2[[#This Row],[Resultat d''exploitation 2021 (Dhs)]]/Table2[[#This Row],[Charges personnel 2021]], "")</f>
        <v/>
      </c>
      <c r="AO654" s="5" t="str">
        <f>IFERROR(Table2[[#This Row],[Resultat d''exploitation 2020 (Dhs)]]/Table2[[#This Row],[Charges personnel 2020]], "")</f>
        <v/>
      </c>
      <c r="AP654" s="5">
        <v>2.545435842773006E-2</v>
      </c>
      <c r="BE654" t="s">
        <v>10979</v>
      </c>
      <c r="BH654"/>
      <c r="BK654" t="s">
        <v>264</v>
      </c>
      <c r="BM654" t="s">
        <v>265</v>
      </c>
      <c r="BO654" t="s">
        <v>304</v>
      </c>
      <c r="BQ654" t="s">
        <v>212</v>
      </c>
      <c r="BS654" t="s">
        <v>266</v>
      </c>
      <c r="BU654" t="s">
        <v>214</v>
      </c>
      <c r="BV654" s="5"/>
      <c r="BW654" t="s">
        <v>267</v>
      </c>
    </row>
    <row r="655" spans="1:75" x14ac:dyDescent="0.3">
      <c r="A655" t="s">
        <v>4097</v>
      </c>
      <c r="F655" s="4">
        <v>287272711</v>
      </c>
      <c r="G655" s="4">
        <v>277397364</v>
      </c>
      <c r="J655" s="5">
        <v>3.56E-2</v>
      </c>
      <c r="M655" s="4">
        <v>11443633</v>
      </c>
      <c r="N655" s="4">
        <v>5379416</v>
      </c>
      <c r="Q655" s="5">
        <v>1.1273</v>
      </c>
      <c r="T655" s="4">
        <v>8652537</v>
      </c>
      <c r="U655" s="4">
        <v>40489176</v>
      </c>
      <c r="X655" s="5">
        <v>-0.7863</v>
      </c>
      <c r="AA655" s="4">
        <v>3679407</v>
      </c>
      <c r="AB655" s="4">
        <v>3756030</v>
      </c>
      <c r="AE655" s="5">
        <v>-2.0400000000000001E-2</v>
      </c>
      <c r="AH655" s="5">
        <v>3.9835433585614748E-2</v>
      </c>
      <c r="AI655" s="5">
        <v>1.939245536594212E-2</v>
      </c>
      <c r="AL655" s="5">
        <f>IFERROR(Table2[[#This Row],[Resultat d''exploitation 2023 (Dhs)]]/Table2[[#This Row],[Charges personnel 2023]], "")</f>
        <v>3.1101840595509005</v>
      </c>
      <c r="AM655" s="5">
        <f>IFERROR(Table2[[#This Row],[Resultat d''exploitation 2022 (Dhs)]]/Table2[[#This Row],[Charges personnel 2022]], "")</f>
        <v>1.4322079429610519</v>
      </c>
      <c r="AN655" s="5" t="str">
        <f>IFERROR(Table2[[#This Row],[Resultat d''exploitation 2021 (Dhs)]]/Table2[[#This Row],[Charges personnel 2021]], "")</f>
        <v/>
      </c>
      <c r="AO655" s="5" t="str">
        <f>IFERROR(Table2[[#This Row],[Resultat d''exploitation 2020 (Dhs)]]/Table2[[#This Row],[Charges personnel 2020]], "")</f>
        <v/>
      </c>
      <c r="AP655" s="5">
        <v>1.280806306729218E-2</v>
      </c>
      <c r="AQ655" s="5">
        <v>1.354025123324532E-2</v>
      </c>
      <c r="BE655" t="s">
        <v>10979</v>
      </c>
      <c r="BH655"/>
      <c r="BJ655" s="5">
        <v>3.5600003033914973E-2</v>
      </c>
      <c r="BK655" t="s">
        <v>209</v>
      </c>
      <c r="BL655" s="5">
        <v>1.127300249692532</v>
      </c>
      <c r="BM655" t="s">
        <v>210</v>
      </c>
      <c r="BN655" s="5">
        <v>-0.78629999780682125</v>
      </c>
      <c r="BO655" t="s">
        <v>211</v>
      </c>
      <c r="BP655" s="5">
        <v>-2.039999680513738E-2</v>
      </c>
      <c r="BQ655" t="s">
        <v>405</v>
      </c>
      <c r="BR655" s="5">
        <v>1.054171729876737</v>
      </c>
      <c r="BS655" t="s">
        <v>213</v>
      </c>
      <c r="BT655" s="5">
        <v>1.1716009011377759</v>
      </c>
      <c r="BU655" t="s">
        <v>406</v>
      </c>
      <c r="BV655" s="5">
        <v>-5.4074932092500472E-2</v>
      </c>
      <c r="BW655" t="s">
        <v>407</v>
      </c>
    </row>
    <row r="656" spans="1:75" x14ac:dyDescent="0.3">
      <c r="A656" t="s">
        <v>4098</v>
      </c>
      <c r="F656" s="4">
        <v>287218717</v>
      </c>
      <c r="M656" s="4">
        <v>7659788</v>
      </c>
      <c r="T656" s="4">
        <v>5777914</v>
      </c>
      <c r="AA656" s="4">
        <v>30903661</v>
      </c>
      <c r="AH656" s="5">
        <v>2.6668833006450621E-2</v>
      </c>
      <c r="AL656" s="5">
        <f>IFERROR(Table2[[#This Row],[Resultat d''exploitation 2023 (Dhs)]]/Table2[[#This Row],[Charges personnel 2023]], "")</f>
        <v>0.24786021306666547</v>
      </c>
      <c r="AM656" s="5" t="str">
        <f>IFERROR(Table2[[#This Row],[Resultat d''exploitation 2022 (Dhs)]]/Table2[[#This Row],[Charges personnel 2022]], "")</f>
        <v/>
      </c>
      <c r="AN656" s="5" t="str">
        <f>IFERROR(Table2[[#This Row],[Resultat d''exploitation 2021 (Dhs)]]/Table2[[#This Row],[Charges personnel 2021]], "")</f>
        <v/>
      </c>
      <c r="AO656" s="5" t="str">
        <f>IFERROR(Table2[[#This Row],[Resultat d''exploitation 2020 (Dhs)]]/Table2[[#This Row],[Charges personnel 2020]], "")</f>
        <v/>
      </c>
      <c r="AP656" s="5">
        <v>0.1075962643479116</v>
      </c>
      <c r="BE656" t="s">
        <v>10979</v>
      </c>
      <c r="BH656"/>
      <c r="BK656" t="s">
        <v>264</v>
      </c>
      <c r="BM656" t="s">
        <v>265</v>
      </c>
      <c r="BO656" t="s">
        <v>304</v>
      </c>
      <c r="BQ656" t="s">
        <v>212</v>
      </c>
      <c r="BS656" t="s">
        <v>266</v>
      </c>
      <c r="BU656" t="s">
        <v>214</v>
      </c>
      <c r="BV656" s="5"/>
      <c r="BW656" t="s">
        <v>267</v>
      </c>
    </row>
    <row r="657" spans="1:75" x14ac:dyDescent="0.3">
      <c r="A657" t="s">
        <v>4099</v>
      </c>
      <c r="B657" t="s">
        <v>4099</v>
      </c>
      <c r="C657" t="s">
        <v>4100</v>
      </c>
      <c r="E657" t="s">
        <v>411</v>
      </c>
      <c r="F657" s="4">
        <v>287001383</v>
      </c>
      <c r="G657" s="4">
        <v>263449038</v>
      </c>
      <c r="H657" s="4">
        <v>391075511</v>
      </c>
      <c r="I657" s="4">
        <v>352320280.18018007</v>
      </c>
      <c r="J657" s="5">
        <v>8.9399999999999993E-2</v>
      </c>
      <c r="K657" s="5">
        <v>-0.32634739177007688</v>
      </c>
      <c r="L657" s="5">
        <v>0.11</v>
      </c>
      <c r="M657" s="4">
        <v>9346040</v>
      </c>
      <c r="N657" s="4">
        <v>8220635</v>
      </c>
      <c r="O657" s="4">
        <v>50704445</v>
      </c>
      <c r="P657" s="4">
        <v>68023135.229407027</v>
      </c>
      <c r="Q657" s="5">
        <v>0.13689999999999999</v>
      </c>
      <c r="R657" s="5">
        <v>-0.83787151205382482</v>
      </c>
      <c r="S657" s="5">
        <v>-0.25459999999999999</v>
      </c>
      <c r="T657" s="4">
        <v>5564653</v>
      </c>
      <c r="U657" s="4">
        <v>9141864</v>
      </c>
      <c r="V657" s="4">
        <v>145992850</v>
      </c>
      <c r="W657" s="4">
        <v>44109266.420931779</v>
      </c>
      <c r="X657" s="5">
        <v>-0.39129999999999998</v>
      </c>
      <c r="Y657" s="5">
        <v>-0.93738142655616363</v>
      </c>
      <c r="Z657" s="5">
        <v>2.3098000000000001</v>
      </c>
      <c r="AA657" s="4">
        <v>34468656</v>
      </c>
      <c r="AB657" s="4">
        <v>37923485</v>
      </c>
      <c r="AC657" s="4">
        <v>18731092</v>
      </c>
      <c r="AD657" s="4">
        <v>17592835.54052785</v>
      </c>
      <c r="AE657" s="5">
        <v>-9.11E-2</v>
      </c>
      <c r="AF657" s="5">
        <v>1.0246275550832811</v>
      </c>
      <c r="AG657" s="5">
        <v>6.4699999999999994E-2</v>
      </c>
      <c r="AH657" s="5">
        <v>3.2564442381101698E-2</v>
      </c>
      <c r="AI657" s="5">
        <v>3.1203890750210291E-2</v>
      </c>
      <c r="AJ657" s="5">
        <v>0.12965384835871249</v>
      </c>
      <c r="AK657" s="5">
        <v>0.19307186970508569</v>
      </c>
      <c r="AL657" s="5">
        <f>IFERROR(Table2[[#This Row],[Resultat d''exploitation 2023 (Dhs)]]/Table2[[#This Row],[Charges personnel 2023]], "")</f>
        <v>0.27114605222785593</v>
      </c>
      <c r="AM657" s="5">
        <f>IFERROR(Table2[[#This Row],[Resultat d''exploitation 2022 (Dhs)]]/Table2[[#This Row],[Charges personnel 2022]], "")</f>
        <v>0.21676897574154907</v>
      </c>
      <c r="AN657" s="5">
        <f>IFERROR(Table2[[#This Row],[Resultat d''exploitation 2021 (Dhs)]]/Table2[[#This Row],[Charges personnel 2021]], "")</f>
        <v>2.7069668442181589</v>
      </c>
      <c r="AO657" s="5">
        <f>IFERROR(Table2[[#This Row],[Resultat d''exploitation 2020 (Dhs)]]/Table2[[#This Row],[Charges personnel 2020]], "")</f>
        <v>3.8665248176000446</v>
      </c>
      <c r="AP657" s="5">
        <v>0.12009926795370179</v>
      </c>
      <c r="AQ657" s="5">
        <v>0.1439499847405023</v>
      </c>
      <c r="AR657" s="5">
        <v>4.7896356261489359E-2</v>
      </c>
      <c r="AS657" s="5">
        <v>4.9934211937872827E-2</v>
      </c>
      <c r="AT657">
        <v>1541907000038</v>
      </c>
      <c r="AU657">
        <v>12615</v>
      </c>
      <c r="AV657" t="s">
        <v>482</v>
      </c>
      <c r="AW657" t="s">
        <v>4101</v>
      </c>
      <c r="AX657" t="s">
        <v>4102</v>
      </c>
      <c r="AY657" t="s">
        <v>122</v>
      </c>
      <c r="AZ657">
        <v>36000000</v>
      </c>
      <c r="BA657">
        <v>2000</v>
      </c>
      <c r="BB657">
        <v>25</v>
      </c>
      <c r="BC657" t="s">
        <v>4103</v>
      </c>
      <c r="BD657" t="s">
        <v>4104</v>
      </c>
      <c r="BE657" t="s">
        <v>11097</v>
      </c>
      <c r="BH657" t="s">
        <v>127</v>
      </c>
      <c r="BI657" t="s">
        <v>98</v>
      </c>
      <c r="BJ657" s="5">
        <v>-6.6067585516347171E-2</v>
      </c>
      <c r="BL657" s="5">
        <v>-0.48399133226210589</v>
      </c>
      <c r="BN657" s="5">
        <v>-0.49846326207065611</v>
      </c>
      <c r="BP657" s="5">
        <v>0.25130400794888352</v>
      </c>
      <c r="BR657" s="5">
        <v>-0.44748821249214049</v>
      </c>
      <c r="BT657" s="5">
        <v>-0.58762325984735964</v>
      </c>
      <c r="BV657" s="5">
        <v>0.33982286998861388</v>
      </c>
    </row>
    <row r="658" spans="1:75" x14ac:dyDescent="0.3">
      <c r="A658" t="s">
        <v>4105</v>
      </c>
      <c r="B658" t="s">
        <v>4105</v>
      </c>
      <c r="C658" t="s">
        <v>4106</v>
      </c>
      <c r="E658" t="s">
        <v>411</v>
      </c>
      <c r="F658" s="4">
        <v>286232851</v>
      </c>
      <c r="G658" s="4">
        <v>294417662</v>
      </c>
      <c r="H658" s="4">
        <v>223157755</v>
      </c>
      <c r="I658" s="4">
        <v>218439462.60767421</v>
      </c>
      <c r="J658" s="5">
        <v>-2.7799999999999998E-2</v>
      </c>
      <c r="K658" s="5">
        <v>0.31932525490767733</v>
      </c>
      <c r="L658" s="5">
        <v>2.1600000000000001E-2</v>
      </c>
      <c r="M658" s="4">
        <v>29297857</v>
      </c>
      <c r="N658" s="4">
        <v>32524263</v>
      </c>
      <c r="O658" s="4">
        <v>19651329</v>
      </c>
      <c r="P658" s="4">
        <v>20355633.934120569</v>
      </c>
      <c r="Q658" s="5">
        <v>-9.9199999999999997E-2</v>
      </c>
      <c r="R658" s="5">
        <v>0.65506684051750397</v>
      </c>
      <c r="S658" s="5">
        <v>-3.4599999999999999E-2</v>
      </c>
      <c r="T658" s="4">
        <v>78014808</v>
      </c>
      <c r="U658" s="4">
        <v>84040512</v>
      </c>
      <c r="V658" s="4">
        <v>67594767</v>
      </c>
      <c r="X658" s="5">
        <v>-7.17E-2</v>
      </c>
      <c r="Y658" s="5">
        <v>0.24329908556382771</v>
      </c>
      <c r="AA658" s="4">
        <v>9581738</v>
      </c>
      <c r="AB658" s="4">
        <v>9534067</v>
      </c>
      <c r="AC658" s="4">
        <v>11017019</v>
      </c>
      <c r="AD658" s="4">
        <v>8599655.7645773161</v>
      </c>
      <c r="AE658" s="5">
        <v>5.0000000000000001E-3</v>
      </c>
      <c r="AF658" s="5">
        <v>-0.1346055589084488</v>
      </c>
      <c r="AG658" s="5">
        <v>0.28110000000000002</v>
      </c>
      <c r="AH658" s="5">
        <v>0.10235672424616279</v>
      </c>
      <c r="AI658" s="5">
        <v>0.1104698093825635</v>
      </c>
      <c r="AJ658" s="5">
        <v>8.8060255849051722E-2</v>
      </c>
      <c r="AK658" s="5">
        <v>9.3186614227668566E-2</v>
      </c>
      <c r="AL658" s="5">
        <f>IFERROR(Table2[[#This Row],[Resultat d''exploitation 2023 (Dhs)]]/Table2[[#This Row],[Charges personnel 2023]], "")</f>
        <v>3.0576766970668579</v>
      </c>
      <c r="AM658" s="5">
        <f>IFERROR(Table2[[#This Row],[Resultat d''exploitation 2022 (Dhs)]]/Table2[[#This Row],[Charges personnel 2022]], "")</f>
        <v>3.4113734464001566</v>
      </c>
      <c r="AN658" s="5">
        <f>IFERROR(Table2[[#This Row],[Resultat d''exploitation 2021 (Dhs)]]/Table2[[#This Row],[Charges personnel 2021]], "")</f>
        <v>1.7837247081084275</v>
      </c>
      <c r="AO658" s="5">
        <f>IFERROR(Table2[[#This Row],[Resultat d''exploitation 2020 (Dhs)]]/Table2[[#This Row],[Charges personnel 2020]], "")</f>
        <v>2.3670289243398654</v>
      </c>
      <c r="AP658" s="5">
        <v>3.3475326003024018E-2</v>
      </c>
      <c r="AQ658" s="5">
        <v>3.2382795703336582E-2</v>
      </c>
      <c r="AR658" s="5">
        <v>4.9368748130666579E-2</v>
      </c>
      <c r="AS658" s="5">
        <v>3.9368599711411267E-2</v>
      </c>
      <c r="AT658">
        <v>1529603000021</v>
      </c>
      <c r="AU658">
        <v>14845</v>
      </c>
      <c r="AV658" t="s">
        <v>79</v>
      </c>
      <c r="AW658" t="s">
        <v>4107</v>
      </c>
      <c r="AX658" t="s">
        <v>4108</v>
      </c>
      <c r="AY658" t="s">
        <v>122</v>
      </c>
      <c r="AZ658">
        <v>15000000</v>
      </c>
      <c r="BA658">
        <v>1994</v>
      </c>
      <c r="BB658">
        <v>31</v>
      </c>
      <c r="BC658" t="s">
        <v>4109</v>
      </c>
      <c r="BD658" t="s">
        <v>4110</v>
      </c>
      <c r="BE658" t="s">
        <v>4111</v>
      </c>
      <c r="BG658" t="s">
        <v>4112</v>
      </c>
      <c r="BH658" t="s">
        <v>138</v>
      </c>
      <c r="BI658" t="s">
        <v>611</v>
      </c>
      <c r="BJ658" s="5">
        <v>9.4282512654069395E-2</v>
      </c>
      <c r="BL658" s="5">
        <v>0.12906013686156559</v>
      </c>
      <c r="BN658" s="5">
        <v>7.4315852828483075E-2</v>
      </c>
      <c r="BO658" t="s">
        <v>177</v>
      </c>
      <c r="BP658" s="5">
        <v>3.6703126010467102E-2</v>
      </c>
      <c r="BR658" s="5">
        <v>3.1781211712089467E-2</v>
      </c>
      <c r="BT658" s="5">
        <v>8.9087230986285348E-2</v>
      </c>
      <c r="BV658" s="5">
        <v>-5.2618392396630131E-2</v>
      </c>
    </row>
    <row r="659" spans="1:75" x14ac:dyDescent="0.3">
      <c r="A659" t="s">
        <v>4113</v>
      </c>
      <c r="F659" s="4">
        <v>285956460</v>
      </c>
      <c r="G659" s="4">
        <v>237347659</v>
      </c>
      <c r="J659" s="5">
        <v>0.20480000000000001</v>
      </c>
      <c r="M659" s="4">
        <v>67475068</v>
      </c>
      <c r="N659" s="4">
        <v>62269350</v>
      </c>
      <c r="Q659" s="5">
        <v>8.3599999999999994E-2</v>
      </c>
      <c r="T659" s="4">
        <v>283653251</v>
      </c>
      <c r="U659" s="4">
        <v>477450346</v>
      </c>
      <c r="X659" s="5">
        <v>-0.40589999999999998</v>
      </c>
      <c r="AH659" s="5">
        <v>0.2359627336273501</v>
      </c>
      <c r="AI659" s="5">
        <v>0.26235502074195732</v>
      </c>
      <c r="AL659" s="5" t="str">
        <f>IFERROR(Table2[[#This Row],[Resultat d''exploitation 2023 (Dhs)]]/Table2[[#This Row],[Charges personnel 2023]], "")</f>
        <v/>
      </c>
      <c r="AM659" s="5" t="str">
        <f>IFERROR(Table2[[#This Row],[Resultat d''exploitation 2022 (Dhs)]]/Table2[[#This Row],[Charges personnel 2022]], "")</f>
        <v/>
      </c>
      <c r="AN659" s="5" t="str">
        <f>IFERROR(Table2[[#This Row],[Resultat d''exploitation 2021 (Dhs)]]/Table2[[#This Row],[Charges personnel 2021]], "")</f>
        <v/>
      </c>
      <c r="AO659" s="5" t="str">
        <f>IFERROR(Table2[[#This Row],[Resultat d''exploitation 2020 (Dhs)]]/Table2[[#This Row],[Charges personnel 2020]], "")</f>
        <v/>
      </c>
      <c r="AP659" s="5">
        <v>0</v>
      </c>
      <c r="BE659" t="s">
        <v>10979</v>
      </c>
      <c r="BH659"/>
      <c r="BJ659" s="5">
        <v>0.20480000184033839</v>
      </c>
      <c r="BK659" t="s">
        <v>209</v>
      </c>
      <c r="BL659" s="5">
        <v>8.3600005460150228E-2</v>
      </c>
      <c r="BM659" t="s">
        <v>210</v>
      </c>
      <c r="BN659" s="5">
        <v>-0.405899999075506</v>
      </c>
      <c r="BO659" t="s">
        <v>211</v>
      </c>
      <c r="BQ659" t="s">
        <v>236</v>
      </c>
      <c r="BR659" s="5">
        <v>-0.1005976064035977</v>
      </c>
      <c r="BS659" t="s">
        <v>213</v>
      </c>
      <c r="BU659" t="s">
        <v>238</v>
      </c>
      <c r="BV659" s="5"/>
      <c r="BW659" t="s">
        <v>215</v>
      </c>
    </row>
    <row r="660" spans="1:75" x14ac:dyDescent="0.3">
      <c r="A660" t="s">
        <v>4114</v>
      </c>
      <c r="C660" t="s">
        <v>4115</v>
      </c>
      <c r="E660" t="s">
        <v>411</v>
      </c>
      <c r="F660" s="4">
        <v>285787468</v>
      </c>
      <c r="G660" s="4">
        <v>254917017</v>
      </c>
      <c r="J660" s="5">
        <v>0.1211</v>
      </c>
      <c r="M660" s="4">
        <v>15300106</v>
      </c>
      <c r="N660" s="4">
        <v>18173305</v>
      </c>
      <c r="Q660" s="5">
        <v>-0.15809999999999999</v>
      </c>
      <c r="T660" s="4">
        <v>63020725</v>
      </c>
      <c r="U660" s="4">
        <v>72906900</v>
      </c>
      <c r="X660" s="5">
        <v>-0.1356</v>
      </c>
      <c r="AA660" s="4">
        <v>13437454</v>
      </c>
      <c r="AH660" s="5">
        <v>5.353665822743494E-2</v>
      </c>
      <c r="AI660" s="5">
        <v>7.1291062534283467E-2</v>
      </c>
      <c r="AL660" s="5">
        <f>IFERROR(Table2[[#This Row],[Resultat d''exploitation 2023 (Dhs)]]/Table2[[#This Row],[Charges personnel 2023]], "")</f>
        <v>1.1386164373102226</v>
      </c>
      <c r="AM660" s="5" t="str">
        <f>IFERROR(Table2[[#This Row],[Resultat d''exploitation 2022 (Dhs)]]/Table2[[#This Row],[Charges personnel 2022]], "")</f>
        <v/>
      </c>
      <c r="AN660" s="5" t="str">
        <f>IFERROR(Table2[[#This Row],[Resultat d''exploitation 2021 (Dhs)]]/Table2[[#This Row],[Charges personnel 2021]], "")</f>
        <v/>
      </c>
      <c r="AO660" s="5" t="str">
        <f>IFERROR(Table2[[#This Row],[Resultat d''exploitation 2020 (Dhs)]]/Table2[[#This Row],[Charges personnel 2020]], "")</f>
        <v/>
      </c>
      <c r="AP660" s="5">
        <v>4.7019045635688969E-2</v>
      </c>
      <c r="AT660">
        <v>1513983000005</v>
      </c>
      <c r="AU660">
        <v>31695</v>
      </c>
      <c r="AV660" t="s">
        <v>92</v>
      </c>
      <c r="AW660" t="s">
        <v>4116</v>
      </c>
      <c r="AX660" t="s">
        <v>4117</v>
      </c>
      <c r="AY660" t="s">
        <v>82</v>
      </c>
      <c r="AZ660">
        <v>180000000</v>
      </c>
      <c r="BA660">
        <v>1969</v>
      </c>
      <c r="BB660">
        <v>56</v>
      </c>
      <c r="BC660" t="s">
        <v>4118</v>
      </c>
      <c r="BD660" t="s">
        <v>4119</v>
      </c>
      <c r="BE660" t="s">
        <v>11098</v>
      </c>
      <c r="BH660" t="s">
        <v>127</v>
      </c>
      <c r="BI660" t="s">
        <v>224</v>
      </c>
      <c r="BJ660" s="5">
        <v>0.1211000009465826</v>
      </c>
      <c r="BK660" t="s">
        <v>209</v>
      </c>
      <c r="BL660" s="5">
        <v>-0.1580999713590896</v>
      </c>
      <c r="BM660" t="s">
        <v>210</v>
      </c>
      <c r="BN660" s="5">
        <v>-0.13559999122168129</v>
      </c>
      <c r="BO660" t="s">
        <v>211</v>
      </c>
      <c r="BQ660" t="s">
        <v>212</v>
      </c>
      <c r="BR660" s="5">
        <v>-0.24904109541515859</v>
      </c>
      <c r="BS660" t="s">
        <v>213</v>
      </c>
      <c r="BU660" t="s">
        <v>214</v>
      </c>
      <c r="BV660" s="5"/>
      <c r="BW660" t="s">
        <v>215</v>
      </c>
    </row>
    <row r="661" spans="1:75" x14ac:dyDescent="0.3">
      <c r="A661" t="s">
        <v>4120</v>
      </c>
      <c r="B661" t="s">
        <v>4120</v>
      </c>
      <c r="C661" t="s">
        <v>4121</v>
      </c>
      <c r="E661" t="s">
        <v>1076</v>
      </c>
      <c r="F661" s="4">
        <v>285716598</v>
      </c>
      <c r="H661" s="4">
        <v>227490345</v>
      </c>
      <c r="I661" s="4">
        <v>147721003.24675319</v>
      </c>
      <c r="L661" s="5">
        <v>0.54</v>
      </c>
      <c r="M661" s="4">
        <v>23135923</v>
      </c>
      <c r="O661" s="4">
        <v>5770754</v>
      </c>
      <c r="P661" s="4">
        <v>4645965.7032445055</v>
      </c>
      <c r="S661" s="5">
        <v>0.24210000000000001</v>
      </c>
      <c r="T661" s="4">
        <v>33217908</v>
      </c>
      <c r="V661" s="4">
        <v>23586382</v>
      </c>
      <c r="AA661" s="4">
        <v>42259138</v>
      </c>
      <c r="AC661" s="4">
        <v>17304351</v>
      </c>
      <c r="AD661" s="4">
        <v>13387243.54015163</v>
      </c>
      <c r="AG661" s="5">
        <v>0.29260000000000003</v>
      </c>
      <c r="AH661" s="5">
        <v>8.0975075168716659E-2</v>
      </c>
      <c r="AJ661" s="5">
        <v>2.5367028213878699E-2</v>
      </c>
      <c r="AK661" s="5">
        <v>3.1450948755634187E-2</v>
      </c>
      <c r="AL661" s="5">
        <f>IFERROR(Table2[[#This Row],[Resultat d''exploitation 2023 (Dhs)]]/Table2[[#This Row],[Charges personnel 2023]], "")</f>
        <v>0.54747740003594014</v>
      </c>
      <c r="AM661" s="5" t="str">
        <f>IFERROR(Table2[[#This Row],[Resultat d''exploitation 2022 (Dhs)]]/Table2[[#This Row],[Charges personnel 2022]], "")</f>
        <v/>
      </c>
      <c r="AN661" s="5">
        <f>IFERROR(Table2[[#This Row],[Resultat d''exploitation 2021 (Dhs)]]/Table2[[#This Row],[Charges personnel 2021]], "")</f>
        <v>0.33348572275261867</v>
      </c>
      <c r="AO661" s="5">
        <f>IFERROR(Table2[[#This Row],[Resultat d''exploitation 2020 (Dhs)]]/Table2[[#This Row],[Charges personnel 2020]], "")</f>
        <v>0.34704423575399324</v>
      </c>
      <c r="AP661" s="5">
        <v>0.1479057859984739</v>
      </c>
      <c r="AR661" s="5">
        <v>7.6066309539422436E-2</v>
      </c>
      <c r="AS661" s="5">
        <v>9.0625186980280492E-2</v>
      </c>
      <c r="AT661">
        <v>1530611000062</v>
      </c>
      <c r="AU661">
        <v>112473</v>
      </c>
      <c r="AV661" t="s">
        <v>92</v>
      </c>
      <c r="AW661" t="s">
        <v>4122</v>
      </c>
      <c r="AX661" t="s">
        <v>4123</v>
      </c>
      <c r="AY661" t="s">
        <v>122</v>
      </c>
      <c r="AZ661">
        <v>43000000</v>
      </c>
      <c r="BA661">
        <v>2002</v>
      </c>
      <c r="BB661">
        <v>23</v>
      </c>
      <c r="BC661" t="s">
        <v>4124</v>
      </c>
      <c r="BD661" t="s">
        <v>4125</v>
      </c>
      <c r="BE661" t="s">
        <v>11099</v>
      </c>
      <c r="BG661" t="s">
        <v>4126</v>
      </c>
      <c r="BH661" t="s">
        <v>86</v>
      </c>
      <c r="BI661" t="s">
        <v>602</v>
      </c>
      <c r="BJ661" s="5">
        <v>0.390742129770137</v>
      </c>
      <c r="BK661" t="s">
        <v>139</v>
      </c>
      <c r="BL661" s="5">
        <v>1.231543799559051</v>
      </c>
      <c r="BM661" t="s">
        <v>140</v>
      </c>
      <c r="BN661" s="5">
        <v>0.40835114092530178</v>
      </c>
      <c r="BO661" t="s">
        <v>1199</v>
      </c>
      <c r="BP661" s="5">
        <v>0.77670258811694537</v>
      </c>
      <c r="BQ661" t="s">
        <v>128</v>
      </c>
      <c r="BR661" s="5">
        <v>0.60457050361153741</v>
      </c>
      <c r="BS661" t="s">
        <v>142</v>
      </c>
      <c r="BT661" s="5">
        <v>0.25600301056811842</v>
      </c>
      <c r="BU661" t="s">
        <v>129</v>
      </c>
      <c r="BV661" s="5">
        <v>0.27752122416152042</v>
      </c>
      <c r="BW661" t="s">
        <v>143</v>
      </c>
    </row>
    <row r="662" spans="1:75" x14ac:dyDescent="0.3">
      <c r="A662" t="s">
        <v>4127</v>
      </c>
      <c r="B662" t="s">
        <v>4127</v>
      </c>
      <c r="F662" s="4">
        <v>285663044</v>
      </c>
      <c r="G662" s="4">
        <v>273022119</v>
      </c>
      <c r="H662" s="4">
        <v>266300694</v>
      </c>
      <c r="I662" s="4">
        <v>261386625.44169611</v>
      </c>
      <c r="J662" s="5">
        <v>4.6300000000000001E-2</v>
      </c>
      <c r="K662" s="5">
        <v>2.52399830396236E-2</v>
      </c>
      <c r="L662" s="5">
        <v>1.8800000000000001E-2</v>
      </c>
      <c r="M662" s="4">
        <v>20434096</v>
      </c>
      <c r="N662" s="4">
        <v>26982828</v>
      </c>
      <c r="O662" s="4">
        <v>41432058</v>
      </c>
      <c r="P662" s="4">
        <v>31093476.92307692</v>
      </c>
      <c r="Q662" s="5">
        <v>-0.2427</v>
      </c>
      <c r="R662" s="5">
        <v>-0.34874516732912469</v>
      </c>
      <c r="S662" s="5">
        <v>0.33250000000000002</v>
      </c>
      <c r="V662" s="4">
        <v>0</v>
      </c>
      <c r="AA662" s="4">
        <v>192694457</v>
      </c>
      <c r="AC662" s="4">
        <v>161557614</v>
      </c>
      <c r="AD662" s="4">
        <v>171341196.3092587</v>
      </c>
      <c r="AG662" s="5">
        <v>-5.7099999999999998E-2</v>
      </c>
      <c r="AH662" s="5">
        <v>7.153216500766546E-2</v>
      </c>
      <c r="AI662" s="5">
        <v>9.8830190384684546E-2</v>
      </c>
      <c r="AJ662" s="5">
        <v>0.15558374023614069</v>
      </c>
      <c r="AK662" s="5">
        <v>0.1189558833415236</v>
      </c>
      <c r="AL662" s="5">
        <f>IFERROR(Table2[[#This Row],[Resultat d''exploitation 2023 (Dhs)]]/Table2[[#This Row],[Charges personnel 2023]], "")</f>
        <v>0.10604402595763301</v>
      </c>
      <c r="AM662" s="5" t="str">
        <f>IFERROR(Table2[[#This Row],[Resultat d''exploitation 2022 (Dhs)]]/Table2[[#This Row],[Charges personnel 2022]], "")</f>
        <v/>
      </c>
      <c r="AN662" s="5">
        <f>IFERROR(Table2[[#This Row],[Resultat d''exploitation 2021 (Dhs)]]/Table2[[#This Row],[Charges personnel 2021]], "")</f>
        <v>0.25645376268060011</v>
      </c>
      <c r="AO662" s="5">
        <f>IFERROR(Table2[[#This Row],[Resultat d''exploitation 2020 (Dhs)]]/Table2[[#This Row],[Charges personnel 2020]], "")</f>
        <v>0.1814711090668201</v>
      </c>
      <c r="AP662" s="5">
        <v>0.67455157762724116</v>
      </c>
      <c r="AR662" s="5">
        <v>0.60667364990043926</v>
      </c>
      <c r="AS662" s="5">
        <v>0.65550865894428634</v>
      </c>
      <c r="BE662" t="s">
        <v>10979</v>
      </c>
      <c r="BH662"/>
      <c r="BJ662" s="5">
        <v>3.0046662426302721E-2</v>
      </c>
      <c r="BL662" s="5">
        <v>-0.13058182716326899</v>
      </c>
      <c r="BO662" t="s">
        <v>389</v>
      </c>
      <c r="BP662" s="5">
        <v>6.0483006393701633E-2</v>
      </c>
      <c r="BQ662" t="s">
        <v>128</v>
      </c>
      <c r="BR662" s="5">
        <v>-0.15594292515953309</v>
      </c>
      <c r="BT662" s="5">
        <v>-0.23556712321410481</v>
      </c>
      <c r="BU662" t="s">
        <v>129</v>
      </c>
      <c r="BV662" s="5">
        <v>9.5912466233221139E-3</v>
      </c>
    </row>
    <row r="663" spans="1:75" x14ac:dyDescent="0.3">
      <c r="A663" t="s">
        <v>4128</v>
      </c>
      <c r="B663" t="s">
        <v>4128</v>
      </c>
      <c r="C663" t="s">
        <v>4129</v>
      </c>
      <c r="E663" t="s">
        <v>411</v>
      </c>
      <c r="F663" s="4">
        <v>285604862</v>
      </c>
      <c r="H663" s="4">
        <v>226008326</v>
      </c>
      <c r="M663" s="4">
        <v>24891581</v>
      </c>
      <c r="O663" s="4">
        <v>23364693</v>
      </c>
      <c r="T663" s="4">
        <v>16419523</v>
      </c>
      <c r="V663" s="4">
        <v>7381487</v>
      </c>
      <c r="AA663" s="4">
        <v>67480333</v>
      </c>
      <c r="AC663" s="4">
        <v>58884820</v>
      </c>
      <c r="AH663" s="5">
        <v>8.7153911966666733E-2</v>
      </c>
      <c r="AJ663" s="5">
        <v>0.1033797887605256</v>
      </c>
      <c r="AL663" s="5">
        <f>IFERROR(Table2[[#This Row],[Resultat d''exploitation 2023 (Dhs)]]/Table2[[#This Row],[Charges personnel 2023]], "")</f>
        <v>0.36887163849650834</v>
      </c>
      <c r="AM663" s="5" t="str">
        <f>IFERROR(Table2[[#This Row],[Resultat d''exploitation 2022 (Dhs)]]/Table2[[#This Row],[Charges personnel 2022]], "")</f>
        <v/>
      </c>
      <c r="AN663" s="5">
        <f>IFERROR(Table2[[#This Row],[Resultat d''exploitation 2021 (Dhs)]]/Table2[[#This Row],[Charges personnel 2021]], "")</f>
        <v>0.39678635342691038</v>
      </c>
      <c r="AO663" s="5" t="str">
        <f>IFERROR(Table2[[#This Row],[Resultat d''exploitation 2020 (Dhs)]]/Table2[[#This Row],[Charges personnel 2020]], "")</f>
        <v/>
      </c>
      <c r="AP663" s="5">
        <v>0.23627165352668261</v>
      </c>
      <c r="AR663" s="5">
        <v>0.26054270230734772</v>
      </c>
      <c r="AT663">
        <v>15295000061</v>
      </c>
      <c r="AU663">
        <v>172377</v>
      </c>
      <c r="AV663" t="s">
        <v>92</v>
      </c>
      <c r="AW663" t="s">
        <v>4130</v>
      </c>
      <c r="AX663" t="s">
        <v>4131</v>
      </c>
      <c r="AY663" t="s">
        <v>122</v>
      </c>
      <c r="AZ663">
        <v>1000000</v>
      </c>
      <c r="BA663">
        <v>2007</v>
      </c>
      <c r="BB663">
        <v>18</v>
      </c>
      <c r="BC663" t="s">
        <v>4132</v>
      </c>
      <c r="BD663" t="s">
        <v>4133</v>
      </c>
      <c r="BE663" t="s">
        <v>4134</v>
      </c>
      <c r="BH663" t="s">
        <v>138</v>
      </c>
      <c r="BI663" t="s">
        <v>882</v>
      </c>
      <c r="BJ663" s="5">
        <v>0.26369177213409389</v>
      </c>
      <c r="BK663" t="s">
        <v>1197</v>
      </c>
      <c r="BL663" s="5">
        <v>6.5350227370845504E-2</v>
      </c>
      <c r="BM663" t="s">
        <v>1198</v>
      </c>
      <c r="BN663" s="5">
        <v>1.2244194157627051</v>
      </c>
      <c r="BO663" t="s">
        <v>1199</v>
      </c>
      <c r="BP663" s="5">
        <v>0.1459716273226275</v>
      </c>
      <c r="BQ663" t="s">
        <v>198</v>
      </c>
      <c r="BR663" s="5">
        <v>-0.15695405251257891</v>
      </c>
      <c r="BS663" t="s">
        <v>1200</v>
      </c>
      <c r="BT663" s="5">
        <v>-7.035200351350801E-2</v>
      </c>
      <c r="BU663" t="s">
        <v>200</v>
      </c>
      <c r="BV663" s="5">
        <v>-9.3155742094184202E-2</v>
      </c>
      <c r="BW663" t="s">
        <v>1201</v>
      </c>
    </row>
    <row r="664" spans="1:75" x14ac:dyDescent="0.3">
      <c r="A664" t="s">
        <v>4135</v>
      </c>
      <c r="B664" t="s">
        <v>4136</v>
      </c>
      <c r="C664" t="s">
        <v>4136</v>
      </c>
      <c r="E664" t="s">
        <v>411</v>
      </c>
      <c r="F664" s="4">
        <v>285560662</v>
      </c>
      <c r="H664" s="4">
        <v>155120087</v>
      </c>
      <c r="I664" s="4">
        <v>86659266.48044692</v>
      </c>
      <c r="L664" s="5">
        <v>0.79</v>
      </c>
      <c r="M664" s="4">
        <v>4234602</v>
      </c>
      <c r="O664" s="4">
        <v>3293639</v>
      </c>
      <c r="P664" s="4">
        <v>3607095.6083671008</v>
      </c>
      <c r="S664" s="5">
        <v>-8.6900000000000005E-2</v>
      </c>
      <c r="T664" s="4">
        <v>104157890</v>
      </c>
      <c r="V664" s="4">
        <v>10996630</v>
      </c>
      <c r="W664" s="4">
        <v>15296466.82431493</v>
      </c>
      <c r="Z664" s="5">
        <v>-0.28110000000000002</v>
      </c>
      <c r="AA664" s="4">
        <v>21501021</v>
      </c>
      <c r="AC664" s="4">
        <v>21359308</v>
      </c>
      <c r="AD664" s="4">
        <v>12912948.43117103</v>
      </c>
      <c r="AG664" s="5">
        <v>0.65410000000000001</v>
      </c>
      <c r="AH664" s="5">
        <v>1.482908034440682E-2</v>
      </c>
      <c r="AJ664" s="5">
        <v>2.123283363037309E-2</v>
      </c>
      <c r="AK664" s="5">
        <v>4.1623888071807953E-2</v>
      </c>
      <c r="AL664" s="5">
        <f>IFERROR(Table2[[#This Row],[Resultat d''exploitation 2023 (Dhs)]]/Table2[[#This Row],[Charges personnel 2023]], "")</f>
        <v>0.19694887977645339</v>
      </c>
      <c r="AM664" s="5" t="str">
        <f>IFERROR(Table2[[#This Row],[Resultat d''exploitation 2022 (Dhs)]]/Table2[[#This Row],[Charges personnel 2022]], "")</f>
        <v/>
      </c>
      <c r="AN664" s="5">
        <f>IFERROR(Table2[[#This Row],[Resultat d''exploitation 2021 (Dhs)]]/Table2[[#This Row],[Charges personnel 2021]], "")</f>
        <v>0.15420157806610588</v>
      </c>
      <c r="AO664" s="5">
        <f>IFERROR(Table2[[#This Row],[Resultat d''exploitation 2020 (Dhs)]]/Table2[[#This Row],[Charges personnel 2020]], "")</f>
        <v>0.27933942643647541</v>
      </c>
      <c r="AP664" s="5">
        <v>7.5294057834898842E-2</v>
      </c>
      <c r="AR664" s="5">
        <v>0.137695306991415</v>
      </c>
      <c r="AS664" s="5">
        <v>0.14900828215623771</v>
      </c>
      <c r="AT664">
        <v>1572386000053</v>
      </c>
      <c r="AU664">
        <v>346823</v>
      </c>
      <c r="AV664" t="s">
        <v>92</v>
      </c>
      <c r="AW664" t="s">
        <v>4137</v>
      </c>
      <c r="AX664" t="s">
        <v>4138</v>
      </c>
      <c r="AY664" t="s">
        <v>122</v>
      </c>
      <c r="AZ664">
        <v>10900000</v>
      </c>
      <c r="BA664">
        <v>2016</v>
      </c>
      <c r="BB664">
        <v>9</v>
      </c>
      <c r="BC664" t="s">
        <v>4139</v>
      </c>
      <c r="BD664" t="s">
        <v>4140</v>
      </c>
      <c r="BE664" t="s">
        <v>11100</v>
      </c>
      <c r="BF664" t="s">
        <v>4141</v>
      </c>
      <c r="BH664" t="s">
        <v>138</v>
      </c>
      <c r="BI664" t="s">
        <v>178</v>
      </c>
      <c r="BJ664" s="5">
        <v>0.81527190329198618</v>
      </c>
      <c r="BK664" t="s">
        <v>139</v>
      </c>
      <c r="BL664" s="5">
        <v>8.3496399015891676E-2</v>
      </c>
      <c r="BM664" t="s">
        <v>140</v>
      </c>
      <c r="BN664" s="5">
        <v>1.6094592680329389</v>
      </c>
      <c r="BO664" t="s">
        <v>141</v>
      </c>
      <c r="BP664" s="5">
        <v>0.29037765331923882</v>
      </c>
      <c r="BQ664" t="s">
        <v>128</v>
      </c>
      <c r="BR664" s="5">
        <v>-0.40312170476997039</v>
      </c>
      <c r="BS664" t="s">
        <v>142</v>
      </c>
      <c r="BT664" s="5">
        <v>-0.16032612915388489</v>
      </c>
      <c r="BU664" t="s">
        <v>129</v>
      </c>
      <c r="BV664" s="5">
        <v>-0.28915461591227981</v>
      </c>
      <c r="BW664" t="s">
        <v>143</v>
      </c>
    </row>
    <row r="665" spans="1:75" x14ac:dyDescent="0.3">
      <c r="A665" t="s">
        <v>4142</v>
      </c>
      <c r="B665" t="s">
        <v>4142</v>
      </c>
      <c r="C665" t="s">
        <v>4143</v>
      </c>
      <c r="E665" t="s">
        <v>411</v>
      </c>
      <c r="F665" s="4">
        <v>285039326</v>
      </c>
      <c r="G665" s="4">
        <v>242772613</v>
      </c>
      <c r="H665" s="4">
        <v>309639662</v>
      </c>
      <c r="I665" s="4">
        <v>353147424.72627741</v>
      </c>
      <c r="J665" s="5">
        <v>0.1741</v>
      </c>
      <c r="K665" s="5">
        <v>-0.21595117553125351</v>
      </c>
      <c r="L665" s="5">
        <v>-0.1232</v>
      </c>
      <c r="M665" s="4">
        <v>4100976</v>
      </c>
      <c r="N665" s="4">
        <v>12599004</v>
      </c>
      <c r="O665" s="4">
        <v>2037147</v>
      </c>
      <c r="P665" s="4">
        <v>-623342.92096325092</v>
      </c>
      <c r="Q665" s="5">
        <v>-0.67449999999999999</v>
      </c>
      <c r="R665" s="5">
        <v>5.1846317423337638</v>
      </c>
      <c r="S665" s="5">
        <v>-4.2680999999999996</v>
      </c>
      <c r="T665" s="4">
        <v>140242511</v>
      </c>
      <c r="U665" s="4">
        <v>141501877</v>
      </c>
      <c r="V665" s="4">
        <v>115773860</v>
      </c>
      <c r="W665" s="4">
        <v>111567755.61337569</v>
      </c>
      <c r="X665" s="5">
        <v>-8.8999999999999999E-3</v>
      </c>
      <c r="Y665" s="5">
        <v>0.22222647668480611</v>
      </c>
      <c r="Z665" s="5">
        <v>3.7699999999999997E-2</v>
      </c>
      <c r="AA665" s="4">
        <v>9667420</v>
      </c>
      <c r="AB665" s="4">
        <v>9024008</v>
      </c>
      <c r="AC665" s="4">
        <v>8957655</v>
      </c>
      <c r="AD665" s="4">
        <v>7613169.3013768476</v>
      </c>
      <c r="AE665" s="5">
        <v>7.1300000000000002E-2</v>
      </c>
      <c r="AF665" s="5">
        <v>7.4074074074074077E-3</v>
      </c>
      <c r="AG665" s="5">
        <v>0.17660000000000001</v>
      </c>
      <c r="AH665" s="5">
        <v>1.438740421383118E-2</v>
      </c>
      <c r="AI665" s="5">
        <v>5.1896315009798903E-2</v>
      </c>
      <c r="AJ665" s="5">
        <v>6.5790893415973309E-3</v>
      </c>
      <c r="AK665" s="5">
        <v>-1.765106800499538E-3</v>
      </c>
      <c r="AL665" s="5">
        <f>IFERROR(Table2[[#This Row],[Resultat d''exploitation 2023 (Dhs)]]/Table2[[#This Row],[Charges personnel 2023]], "")</f>
        <v>0.42420583775195453</v>
      </c>
      <c r="AM665" s="5">
        <f>IFERROR(Table2[[#This Row],[Resultat d''exploitation 2022 (Dhs)]]/Table2[[#This Row],[Charges personnel 2022]], "")</f>
        <v>1.396164985669339</v>
      </c>
      <c r="AN665" s="5">
        <f>IFERROR(Table2[[#This Row],[Resultat d''exploitation 2021 (Dhs)]]/Table2[[#This Row],[Charges personnel 2021]], "")</f>
        <v>0.22741967624339182</v>
      </c>
      <c r="AO665" s="5">
        <f>IFERROR(Table2[[#This Row],[Resultat d''exploitation 2020 (Dhs)]]/Table2[[#This Row],[Charges personnel 2020]], "")</f>
        <v>-8.1876928817347969E-2</v>
      </c>
      <c r="AP665" s="5">
        <v>3.3916091985145939E-2</v>
      </c>
      <c r="AQ665" s="5">
        <v>3.7170617758272427E-2</v>
      </c>
      <c r="AR665" s="5">
        <v>2.892928813492892E-2</v>
      </c>
      <c r="AS665" s="5">
        <v>2.155804847586747E-2</v>
      </c>
      <c r="AT665">
        <v>190677000093</v>
      </c>
      <c r="AU665">
        <v>78695</v>
      </c>
      <c r="AV665" t="s">
        <v>92</v>
      </c>
      <c r="AW665" t="s">
        <v>4144</v>
      </c>
      <c r="AX665" t="s">
        <v>4145</v>
      </c>
      <c r="AY665" t="s">
        <v>82</v>
      </c>
      <c r="AZ665">
        <v>50000</v>
      </c>
      <c r="BC665" t="s">
        <v>4146</v>
      </c>
      <c r="BD665" t="s">
        <v>4147</v>
      </c>
      <c r="BE665" t="s">
        <v>4148</v>
      </c>
      <c r="BF665" t="s">
        <v>4149</v>
      </c>
      <c r="BH665" t="s">
        <v>127</v>
      </c>
      <c r="BI665" t="s">
        <v>178</v>
      </c>
      <c r="BJ665" s="5">
        <v>-6.8928757683282105E-2</v>
      </c>
      <c r="BM665" t="s">
        <v>87</v>
      </c>
      <c r="BN665" s="5">
        <v>7.9229134380967015E-2</v>
      </c>
      <c r="BP665" s="5">
        <v>8.2883408592246743E-2</v>
      </c>
      <c r="BS665" t="s">
        <v>87</v>
      </c>
      <c r="BU665" t="s">
        <v>87</v>
      </c>
      <c r="BV665" s="5">
        <v>0.16305107426343191</v>
      </c>
    </row>
    <row r="666" spans="1:75" x14ac:dyDescent="0.3">
      <c r="A666" t="s">
        <v>4150</v>
      </c>
      <c r="B666" t="s">
        <v>4151</v>
      </c>
      <c r="F666" s="4">
        <v>284870531</v>
      </c>
      <c r="G666" s="4">
        <v>219249234</v>
      </c>
      <c r="H666" s="4">
        <v>145602703</v>
      </c>
      <c r="I666" s="4">
        <v>85891165.054270878</v>
      </c>
      <c r="J666" s="5">
        <v>0.29930000000000001</v>
      </c>
      <c r="K666" s="5">
        <v>0.50580469649660287</v>
      </c>
      <c r="L666" s="5">
        <v>0.69520000000000004</v>
      </c>
      <c r="M666" s="4">
        <v>-20502476</v>
      </c>
      <c r="N666" s="4">
        <v>4386963</v>
      </c>
      <c r="O666" s="4">
        <v>1245540</v>
      </c>
      <c r="P666" s="4">
        <v>555573.39756456576</v>
      </c>
      <c r="Q666" s="5">
        <v>-5.6735000000000007</v>
      </c>
      <c r="R666" s="5">
        <v>2.5221373861939398</v>
      </c>
      <c r="S666" s="5">
        <v>1.2419</v>
      </c>
      <c r="T666" s="4">
        <v>104548263</v>
      </c>
      <c r="U666" s="4">
        <v>108497574</v>
      </c>
      <c r="V666" s="4">
        <v>44094737</v>
      </c>
      <c r="W666" s="4">
        <v>33542322.379431009</v>
      </c>
      <c r="X666" s="5">
        <v>-3.6400000000000002E-2</v>
      </c>
      <c r="Y666" s="5">
        <v>1.4605560976585481</v>
      </c>
      <c r="Z666" s="5">
        <v>0.31459999999999999</v>
      </c>
      <c r="AA666" s="4">
        <v>24954969</v>
      </c>
      <c r="AB666" s="4">
        <v>19586350</v>
      </c>
      <c r="AC666" s="4">
        <v>13999603</v>
      </c>
      <c r="AD666" s="4">
        <v>11678013.84718051</v>
      </c>
      <c r="AE666" s="5">
        <v>0.27410000000000001</v>
      </c>
      <c r="AF666" s="5">
        <v>0.39906467347681218</v>
      </c>
      <c r="AG666" s="5">
        <v>0.1988</v>
      </c>
      <c r="AH666" s="5">
        <v>-7.1971207158665354E-2</v>
      </c>
      <c r="AI666" s="5">
        <v>2.0009023155811798E-2</v>
      </c>
      <c r="AJ666" s="5">
        <v>8.5543741588368725E-3</v>
      </c>
      <c r="AK666" s="5">
        <v>6.4683416182970991E-3</v>
      </c>
      <c r="AL666" s="5">
        <f>IFERROR(Table2[[#This Row],[Resultat d''exploitation 2023 (Dhs)]]/Table2[[#This Row],[Charges personnel 2023]], "")</f>
        <v>-0.82157890077923956</v>
      </c>
      <c r="AM666" s="5">
        <f>IFERROR(Table2[[#This Row],[Resultat d''exploitation 2022 (Dhs)]]/Table2[[#This Row],[Charges personnel 2022]], "")</f>
        <v>0.22398062936688051</v>
      </c>
      <c r="AN666" s="5">
        <f>IFERROR(Table2[[#This Row],[Resultat d''exploitation 2021 (Dhs)]]/Table2[[#This Row],[Charges personnel 2021]], "")</f>
        <v>8.8969665782665408E-2</v>
      </c>
      <c r="AO666" s="5">
        <f>IFERROR(Table2[[#This Row],[Resultat d''exploitation 2020 (Dhs)]]/Table2[[#This Row],[Charges personnel 2020]], "")</f>
        <v>4.7574305428546911E-2</v>
      </c>
      <c r="AP666" s="5">
        <v>8.7601089914070479E-2</v>
      </c>
      <c r="AQ666" s="5">
        <v>8.9333721457836426E-2</v>
      </c>
      <c r="AR666" s="5">
        <v>9.6149334535362299E-2</v>
      </c>
      <c r="AS666" s="5">
        <v>0.13596292284313161</v>
      </c>
      <c r="BE666" t="s">
        <v>10979</v>
      </c>
      <c r="BH666"/>
      <c r="BJ666" s="5">
        <v>0.49130455310590282</v>
      </c>
      <c r="BM666" t="s">
        <v>87</v>
      </c>
      <c r="BN666" s="5">
        <v>0.46074552438531668</v>
      </c>
      <c r="BP666" s="5">
        <v>0.28803999818521259</v>
      </c>
      <c r="BS666" t="s">
        <v>87</v>
      </c>
      <c r="BU666" t="s">
        <v>87</v>
      </c>
      <c r="BV666" s="5">
        <v>-0.13629982856107839</v>
      </c>
    </row>
    <row r="667" spans="1:75" x14ac:dyDescent="0.3">
      <c r="A667" t="s">
        <v>4152</v>
      </c>
      <c r="C667" t="s">
        <v>4153</v>
      </c>
      <c r="E667" t="s">
        <v>1076</v>
      </c>
      <c r="F667" s="4">
        <v>284283559</v>
      </c>
      <c r="M667" s="4">
        <v>92610820</v>
      </c>
      <c r="T667" s="4">
        <v>5561994</v>
      </c>
      <c r="AH667" s="5">
        <v>0.32576917330629029</v>
      </c>
      <c r="AL667" s="5" t="str">
        <f>IFERROR(Table2[[#This Row],[Resultat d''exploitation 2023 (Dhs)]]/Table2[[#This Row],[Charges personnel 2023]], "")</f>
        <v/>
      </c>
      <c r="AM667" s="5" t="str">
        <f>IFERROR(Table2[[#This Row],[Resultat d''exploitation 2022 (Dhs)]]/Table2[[#This Row],[Charges personnel 2022]], "")</f>
        <v/>
      </c>
      <c r="AN667" s="5" t="str">
        <f>IFERROR(Table2[[#This Row],[Resultat d''exploitation 2021 (Dhs)]]/Table2[[#This Row],[Charges personnel 2021]], "")</f>
        <v/>
      </c>
      <c r="AO667" s="5" t="str">
        <f>IFERROR(Table2[[#This Row],[Resultat d''exploitation 2020 (Dhs)]]/Table2[[#This Row],[Charges personnel 2020]], "")</f>
        <v/>
      </c>
      <c r="AP667" s="5">
        <v>0</v>
      </c>
      <c r="AT667">
        <v>87528000052</v>
      </c>
      <c r="AU667">
        <v>1591</v>
      </c>
      <c r="AV667" t="s">
        <v>171</v>
      </c>
      <c r="AW667" t="s">
        <v>1670</v>
      </c>
      <c r="AX667" t="s">
        <v>4154</v>
      </c>
      <c r="AY667" t="s">
        <v>82</v>
      </c>
      <c r="AZ667">
        <v>40294000</v>
      </c>
      <c r="BA667">
        <v>1995</v>
      </c>
      <c r="BB667">
        <v>30</v>
      </c>
      <c r="BC667" t="s">
        <v>4155</v>
      </c>
      <c r="BD667" t="s">
        <v>4156</v>
      </c>
      <c r="BE667" t="s">
        <v>11101</v>
      </c>
      <c r="BG667" t="s">
        <v>4157</v>
      </c>
      <c r="BH667" t="s">
        <v>223</v>
      </c>
      <c r="BI667" t="s">
        <v>408</v>
      </c>
      <c r="BK667" t="s">
        <v>264</v>
      </c>
      <c r="BM667" t="s">
        <v>265</v>
      </c>
      <c r="BO667" t="s">
        <v>304</v>
      </c>
      <c r="BQ667" t="s">
        <v>236</v>
      </c>
      <c r="BS667" t="s">
        <v>266</v>
      </c>
      <c r="BU667" t="s">
        <v>238</v>
      </c>
      <c r="BV667" s="5"/>
      <c r="BW667" t="s">
        <v>267</v>
      </c>
    </row>
    <row r="668" spans="1:75" x14ac:dyDescent="0.3">
      <c r="A668" t="s">
        <v>4158</v>
      </c>
      <c r="C668" t="s">
        <v>4159</v>
      </c>
      <c r="E668" t="s">
        <v>1076</v>
      </c>
      <c r="G668" s="4">
        <v>283745416</v>
      </c>
      <c r="N668" s="4">
        <v>-66934986</v>
      </c>
      <c r="U668" s="4">
        <v>48638257</v>
      </c>
      <c r="AB668" s="4">
        <v>25362291</v>
      </c>
      <c r="AI668" s="5">
        <v>-0.23589803473688539</v>
      </c>
      <c r="AL668" s="5" t="str">
        <f>IFERROR(Table2[[#This Row],[Resultat d''exploitation 2023 (Dhs)]]/Table2[[#This Row],[Charges personnel 2023]], "")</f>
        <v/>
      </c>
      <c r="AM668" s="5">
        <f>IFERROR(Table2[[#This Row],[Resultat d''exploitation 2022 (Dhs)]]/Table2[[#This Row],[Charges personnel 2022]], "")</f>
        <v>-2.639153773608228</v>
      </c>
      <c r="AN668" s="5" t="str">
        <f>IFERROR(Table2[[#This Row],[Resultat d''exploitation 2021 (Dhs)]]/Table2[[#This Row],[Charges personnel 2021]], "")</f>
        <v/>
      </c>
      <c r="AO668" s="5" t="str">
        <f>IFERROR(Table2[[#This Row],[Resultat d''exploitation 2020 (Dhs)]]/Table2[[#This Row],[Charges personnel 2020]], "")</f>
        <v/>
      </c>
      <c r="AQ668" s="5">
        <v>8.9383967351916616E-2</v>
      </c>
      <c r="AT668">
        <v>2017144000090</v>
      </c>
      <c r="AU668">
        <v>49359</v>
      </c>
      <c r="AV668" t="s">
        <v>412</v>
      </c>
      <c r="AW668" t="s">
        <v>4160</v>
      </c>
      <c r="AX668" t="s">
        <v>4161</v>
      </c>
      <c r="AY668" t="s">
        <v>122</v>
      </c>
      <c r="AZ668">
        <v>90000000</v>
      </c>
      <c r="BA668">
        <v>2018</v>
      </c>
      <c r="BB668">
        <v>7</v>
      </c>
      <c r="BC668" t="s">
        <v>4162</v>
      </c>
      <c r="BD668" t="s">
        <v>4163</v>
      </c>
      <c r="BE668" t="s">
        <v>10979</v>
      </c>
      <c r="BH668" t="s">
        <v>86</v>
      </c>
      <c r="BI668" t="s">
        <v>195</v>
      </c>
      <c r="BK668" t="s">
        <v>472</v>
      </c>
      <c r="BM668" t="s">
        <v>473</v>
      </c>
      <c r="BO668" t="s">
        <v>474</v>
      </c>
      <c r="BQ668" t="s">
        <v>475</v>
      </c>
      <c r="BS668" t="s">
        <v>476</v>
      </c>
      <c r="BU668" t="s">
        <v>477</v>
      </c>
      <c r="BV668" s="5"/>
      <c r="BW668" t="s">
        <v>478</v>
      </c>
    </row>
    <row r="669" spans="1:75" x14ac:dyDescent="0.3">
      <c r="A669" t="s">
        <v>4164</v>
      </c>
      <c r="B669" t="s">
        <v>4164</v>
      </c>
      <c r="C669" t="s">
        <v>4165</v>
      </c>
      <c r="E669" t="s">
        <v>411</v>
      </c>
      <c r="F669" s="4">
        <v>283640178</v>
      </c>
      <c r="G669" s="4">
        <v>274207441</v>
      </c>
      <c r="H669" s="4">
        <v>212163552</v>
      </c>
      <c r="I669" s="4">
        <v>133343945.69794481</v>
      </c>
      <c r="J669" s="5">
        <v>3.44E-2</v>
      </c>
      <c r="K669" s="5">
        <v>0.29243424902690168</v>
      </c>
      <c r="L669" s="5">
        <v>0.59109999999999996</v>
      </c>
      <c r="M669" s="4">
        <v>37115732</v>
      </c>
      <c r="N669" s="4">
        <v>18554155</v>
      </c>
      <c r="O669" s="4">
        <v>12004585</v>
      </c>
      <c r="P669" s="4">
        <v>11201441.63478585</v>
      </c>
      <c r="Q669" s="5">
        <v>1.0004</v>
      </c>
      <c r="R669" s="5">
        <v>0.54558903952114968</v>
      </c>
      <c r="S669" s="5">
        <v>7.17E-2</v>
      </c>
      <c r="T669" s="4">
        <v>8159219</v>
      </c>
      <c r="U669" s="4">
        <v>5333171</v>
      </c>
      <c r="V669" s="4">
        <v>15230879</v>
      </c>
      <c r="W669" s="4">
        <v>5068680.8213251689</v>
      </c>
      <c r="X669" s="5">
        <v>0.52990000000000004</v>
      </c>
      <c r="Y669" s="5">
        <v>-0.64984483167386464</v>
      </c>
      <c r="Z669" s="5">
        <v>2.0049000000000001</v>
      </c>
      <c r="AA669" s="4">
        <v>7319833</v>
      </c>
      <c r="AB669" s="4">
        <v>6689666</v>
      </c>
      <c r="AC669" s="4">
        <v>6301515</v>
      </c>
      <c r="AD669" s="4">
        <v>5766921.3873890359</v>
      </c>
      <c r="AE669" s="5">
        <v>9.4200000000000006E-2</v>
      </c>
      <c r="AF669" s="5">
        <v>6.1596457359857117E-2</v>
      </c>
      <c r="AG669" s="5">
        <v>9.2700000000000005E-2</v>
      </c>
      <c r="AH669" s="5">
        <v>0.13085498768795731</v>
      </c>
      <c r="AI669" s="5">
        <v>6.7664666328292669E-2</v>
      </c>
      <c r="AJ669" s="5">
        <v>5.6581749724853768E-2</v>
      </c>
      <c r="AK669" s="5">
        <v>8.4004126142777663E-2</v>
      </c>
      <c r="AL669" s="5">
        <f>IFERROR(Table2[[#This Row],[Resultat d''exploitation 2023 (Dhs)]]/Table2[[#This Row],[Charges personnel 2023]], "")</f>
        <v>5.0705708723136169</v>
      </c>
      <c r="AM669" s="5">
        <f>IFERROR(Table2[[#This Row],[Resultat d''exploitation 2022 (Dhs)]]/Table2[[#This Row],[Charges personnel 2022]], "")</f>
        <v>2.7735547634216715</v>
      </c>
      <c r="AN669" s="5">
        <f>IFERROR(Table2[[#This Row],[Resultat d''exploitation 2021 (Dhs)]]/Table2[[#This Row],[Charges personnel 2021]], "")</f>
        <v>1.9050315678055199</v>
      </c>
      <c r="AO669" s="5">
        <f>IFERROR(Table2[[#This Row],[Resultat d''exploitation 2020 (Dhs)]]/Table2[[#This Row],[Charges personnel 2020]], "")</f>
        <v>1.9423607298134653</v>
      </c>
      <c r="AP669" s="5">
        <v>2.5806756474394819E-2</v>
      </c>
      <c r="AQ669" s="5">
        <v>2.4396369316615301E-2</v>
      </c>
      <c r="AR669" s="5">
        <v>2.9701213712711599E-2</v>
      </c>
      <c r="AS669" s="5">
        <v>4.3248468141571718E-2</v>
      </c>
      <c r="AT669">
        <v>1530640000055</v>
      </c>
      <c r="AU669">
        <v>9807</v>
      </c>
      <c r="AV669" t="s">
        <v>171</v>
      </c>
      <c r="AW669" t="s">
        <v>4166</v>
      </c>
      <c r="AX669" t="s">
        <v>4167</v>
      </c>
      <c r="AY669" t="s">
        <v>122</v>
      </c>
      <c r="AZ669">
        <v>5300000</v>
      </c>
      <c r="BA669">
        <v>2004</v>
      </c>
      <c r="BB669">
        <v>21</v>
      </c>
      <c r="BC669" t="s">
        <v>4168</v>
      </c>
      <c r="BD669" t="s">
        <v>4169</v>
      </c>
      <c r="BE669" t="s">
        <v>10979</v>
      </c>
      <c r="BH669" t="s">
        <v>127</v>
      </c>
      <c r="BI669" t="s">
        <v>89</v>
      </c>
      <c r="BJ669" s="5">
        <v>0.28607061642949172</v>
      </c>
      <c r="BL669" s="5">
        <v>0.49082970179300772</v>
      </c>
      <c r="BN669" s="5">
        <v>0.17197374336562229</v>
      </c>
      <c r="BP669" s="5">
        <v>8.2727200081750718E-2</v>
      </c>
      <c r="BR669" s="5">
        <v>0.15921294114625459</v>
      </c>
      <c r="BT669" s="5">
        <v>0.37692089168947041</v>
      </c>
      <c r="BV669" s="5">
        <v>-0.15811217031945099</v>
      </c>
    </row>
    <row r="670" spans="1:75" x14ac:dyDescent="0.3">
      <c r="A670" t="s">
        <v>4170</v>
      </c>
      <c r="F670" s="4">
        <v>283551685</v>
      </c>
      <c r="M670" s="4">
        <v>39016249</v>
      </c>
      <c r="AH670" s="5">
        <v>0.1375983676485647</v>
      </c>
      <c r="AL670" s="5" t="str">
        <f>IFERROR(Table2[[#This Row],[Resultat d''exploitation 2023 (Dhs)]]/Table2[[#This Row],[Charges personnel 2023]], "")</f>
        <v/>
      </c>
      <c r="AM670" s="5" t="str">
        <f>IFERROR(Table2[[#This Row],[Resultat d''exploitation 2022 (Dhs)]]/Table2[[#This Row],[Charges personnel 2022]], "")</f>
        <v/>
      </c>
      <c r="AN670" s="5" t="str">
        <f>IFERROR(Table2[[#This Row],[Resultat d''exploitation 2021 (Dhs)]]/Table2[[#This Row],[Charges personnel 2021]], "")</f>
        <v/>
      </c>
      <c r="AO670" s="5" t="str">
        <f>IFERROR(Table2[[#This Row],[Resultat d''exploitation 2020 (Dhs)]]/Table2[[#This Row],[Charges personnel 2020]], "")</f>
        <v/>
      </c>
      <c r="AP670" s="5">
        <v>0</v>
      </c>
      <c r="BE670" t="s">
        <v>10979</v>
      </c>
      <c r="BH670"/>
      <c r="BK670" t="s">
        <v>264</v>
      </c>
      <c r="BM670" t="s">
        <v>265</v>
      </c>
      <c r="BO670" t="s">
        <v>235</v>
      </c>
      <c r="BQ670" t="s">
        <v>236</v>
      </c>
      <c r="BS670" t="s">
        <v>266</v>
      </c>
      <c r="BU670" t="s">
        <v>238</v>
      </c>
      <c r="BV670" s="5"/>
      <c r="BW670" t="s">
        <v>267</v>
      </c>
    </row>
    <row r="671" spans="1:75" x14ac:dyDescent="0.3">
      <c r="A671" t="s">
        <v>4171</v>
      </c>
      <c r="C671" t="s">
        <v>4172</v>
      </c>
      <c r="E671" t="s">
        <v>78</v>
      </c>
      <c r="F671" s="4">
        <v>282936891</v>
      </c>
      <c r="M671" s="4">
        <v>-56064435</v>
      </c>
      <c r="T671" s="4">
        <v>118493295</v>
      </c>
      <c r="AA671" s="4">
        <v>15016662</v>
      </c>
      <c r="AH671" s="5">
        <v>-0.1981517320058486</v>
      </c>
      <c r="AL671" s="5">
        <f>IFERROR(Table2[[#This Row],[Resultat d''exploitation 2023 (Dhs)]]/Table2[[#This Row],[Charges personnel 2023]], "")</f>
        <v>-3.7334818483628385</v>
      </c>
      <c r="AM671" s="5" t="str">
        <f>IFERROR(Table2[[#This Row],[Resultat d''exploitation 2022 (Dhs)]]/Table2[[#This Row],[Charges personnel 2022]], "")</f>
        <v/>
      </c>
      <c r="AN671" s="5" t="str">
        <f>IFERROR(Table2[[#This Row],[Resultat d''exploitation 2021 (Dhs)]]/Table2[[#This Row],[Charges personnel 2021]], "")</f>
        <v/>
      </c>
      <c r="AO671" s="5" t="str">
        <f>IFERROR(Table2[[#This Row],[Resultat d''exploitation 2020 (Dhs)]]/Table2[[#This Row],[Charges personnel 2020]], "")</f>
        <v/>
      </c>
      <c r="AP671" s="5">
        <v>5.3074245450728447E-2</v>
      </c>
      <c r="AT671">
        <v>1526091000076</v>
      </c>
      <c r="AU671">
        <v>214087</v>
      </c>
      <c r="AV671" t="s">
        <v>92</v>
      </c>
      <c r="AW671" t="s">
        <v>4173</v>
      </c>
      <c r="AX671" t="s">
        <v>4174</v>
      </c>
      <c r="AY671" t="s">
        <v>82</v>
      </c>
      <c r="AZ671">
        <v>104277800</v>
      </c>
      <c r="BA671">
        <v>1965</v>
      </c>
      <c r="BB671">
        <v>60</v>
      </c>
      <c r="BC671" t="s">
        <v>4175</v>
      </c>
      <c r="BD671" t="s">
        <v>4176</v>
      </c>
      <c r="BE671" t="s">
        <v>10979</v>
      </c>
      <c r="BG671" t="s">
        <v>364</v>
      </c>
      <c r="BH671" t="s">
        <v>153</v>
      </c>
      <c r="BI671" t="s">
        <v>89</v>
      </c>
      <c r="BK671" t="s">
        <v>264</v>
      </c>
      <c r="BM671" t="s">
        <v>265</v>
      </c>
      <c r="BO671" t="s">
        <v>304</v>
      </c>
      <c r="BQ671" t="s">
        <v>212</v>
      </c>
      <c r="BS671" t="s">
        <v>266</v>
      </c>
      <c r="BU671" t="s">
        <v>214</v>
      </c>
      <c r="BV671" s="5"/>
      <c r="BW671" t="s">
        <v>267</v>
      </c>
    </row>
    <row r="672" spans="1:75" x14ac:dyDescent="0.3">
      <c r="A672" t="s">
        <v>4177</v>
      </c>
      <c r="B672" t="s">
        <v>4177</v>
      </c>
      <c r="C672" t="s">
        <v>4178</v>
      </c>
      <c r="E672" t="s">
        <v>78</v>
      </c>
      <c r="F672" s="4">
        <v>282459023</v>
      </c>
      <c r="H672" s="4">
        <v>545623683</v>
      </c>
      <c r="I672" s="4">
        <v>580450726.59574473</v>
      </c>
      <c r="L672" s="5">
        <v>-0.06</v>
      </c>
      <c r="M672" s="4">
        <v>1540039</v>
      </c>
      <c r="O672" s="4">
        <v>6613342</v>
      </c>
      <c r="P672" s="4">
        <v>9415350.2277904321</v>
      </c>
      <c r="S672" s="5">
        <v>-0.29759999999999998</v>
      </c>
      <c r="T672" s="4">
        <v>29485199</v>
      </c>
      <c r="V672" s="4">
        <v>41946950</v>
      </c>
      <c r="W672" s="4">
        <v>26215205.29966877</v>
      </c>
      <c r="Z672" s="5">
        <v>0.60009999999999997</v>
      </c>
      <c r="AA672" s="4">
        <v>18610637</v>
      </c>
      <c r="AC672" s="4">
        <v>19528850</v>
      </c>
      <c r="AD672" s="4">
        <v>19443299.482277978</v>
      </c>
      <c r="AG672" s="5">
        <v>4.4000000000000003E-3</v>
      </c>
      <c r="AH672" s="5">
        <v>5.4522563437458321E-3</v>
      </c>
      <c r="AJ672" s="5">
        <v>1.2120701879430699E-2</v>
      </c>
      <c r="AK672" s="5">
        <v>1.622075707099211E-2</v>
      </c>
      <c r="AL672" s="5">
        <f>IFERROR(Table2[[#This Row],[Resultat d''exploitation 2023 (Dhs)]]/Table2[[#This Row],[Charges personnel 2023]], "")</f>
        <v>8.2750472216507151E-2</v>
      </c>
      <c r="AM672" s="5" t="str">
        <f>IFERROR(Table2[[#This Row],[Resultat d''exploitation 2022 (Dhs)]]/Table2[[#This Row],[Charges personnel 2022]], "")</f>
        <v/>
      </c>
      <c r="AN672" s="5">
        <f>IFERROR(Table2[[#This Row],[Resultat d''exploitation 2021 (Dhs)]]/Table2[[#This Row],[Charges personnel 2021]], "")</f>
        <v>0.33864472306357007</v>
      </c>
      <c r="AO672" s="5">
        <f>IFERROR(Table2[[#This Row],[Resultat d''exploitation 2020 (Dhs)]]/Table2[[#This Row],[Charges personnel 2020]], "")</f>
        <v>0.48424652597529855</v>
      </c>
      <c r="AP672" s="5">
        <v>6.5887918191942479E-2</v>
      </c>
      <c r="AR672" s="5">
        <v>3.5791793150591673E-2</v>
      </c>
      <c r="AS672" s="5">
        <v>3.3496899205053929E-2</v>
      </c>
      <c r="AT672">
        <v>1535373000013</v>
      </c>
      <c r="AU672">
        <v>68765</v>
      </c>
      <c r="AV672" t="s">
        <v>92</v>
      </c>
      <c r="AW672" t="s">
        <v>4179</v>
      </c>
      <c r="AX672" t="s">
        <v>4180</v>
      </c>
      <c r="AY672" t="s">
        <v>122</v>
      </c>
      <c r="AZ672">
        <v>25000000</v>
      </c>
      <c r="BA672">
        <v>1993</v>
      </c>
      <c r="BB672">
        <v>32</v>
      </c>
      <c r="BC672" t="s">
        <v>4181</v>
      </c>
      <c r="BD672" t="s">
        <v>4182</v>
      </c>
      <c r="BE672" t="s">
        <v>11102</v>
      </c>
      <c r="BG672" t="s">
        <v>4183</v>
      </c>
      <c r="BH672" t="s">
        <v>86</v>
      </c>
      <c r="BI672" t="s">
        <v>571</v>
      </c>
      <c r="BJ672" s="5">
        <v>-0.30241835188821742</v>
      </c>
      <c r="BK672" t="s">
        <v>139</v>
      </c>
      <c r="BL672" s="5">
        <v>-0.5955660362289884</v>
      </c>
      <c r="BM672" t="s">
        <v>140</v>
      </c>
      <c r="BN672" s="5">
        <v>6.0535962802945147E-2</v>
      </c>
      <c r="BO672" t="s">
        <v>141</v>
      </c>
      <c r="BP672" s="5">
        <v>-2.164687543441135E-2</v>
      </c>
      <c r="BQ672" t="s">
        <v>128</v>
      </c>
      <c r="BR672" s="5">
        <v>-0.42023422653715808</v>
      </c>
      <c r="BS672" t="s">
        <v>142</v>
      </c>
      <c r="BT672" s="5">
        <v>-0.5866175988852802</v>
      </c>
      <c r="BU672" t="s">
        <v>129</v>
      </c>
      <c r="BV672" s="5">
        <v>0.40249263611478292</v>
      </c>
      <c r="BW672" t="s">
        <v>143</v>
      </c>
    </row>
    <row r="673" spans="1:75" x14ac:dyDescent="0.3">
      <c r="A673" t="s">
        <v>4184</v>
      </c>
      <c r="F673" s="4">
        <v>282307095</v>
      </c>
      <c r="G673" s="4">
        <v>252963346</v>
      </c>
      <c r="J673" s="5">
        <v>0.11600000000000001</v>
      </c>
      <c r="M673" s="4">
        <v>3796949</v>
      </c>
      <c r="N673" s="4">
        <v>4129362</v>
      </c>
      <c r="Q673" s="5">
        <v>-8.0500000000000002E-2</v>
      </c>
      <c r="T673" s="4">
        <v>55007</v>
      </c>
      <c r="U673" s="4">
        <v>6180561</v>
      </c>
      <c r="X673" s="5">
        <v>-0.99109999999999998</v>
      </c>
      <c r="AH673" s="5">
        <v>1.344971156321806E-2</v>
      </c>
      <c r="AI673" s="5">
        <v>1.6323953905954421E-2</v>
      </c>
      <c r="AL673" s="5" t="str">
        <f>IFERROR(Table2[[#This Row],[Resultat d''exploitation 2023 (Dhs)]]/Table2[[#This Row],[Charges personnel 2023]], "")</f>
        <v/>
      </c>
      <c r="AM673" s="5" t="str">
        <f>IFERROR(Table2[[#This Row],[Resultat d''exploitation 2022 (Dhs)]]/Table2[[#This Row],[Charges personnel 2022]], "")</f>
        <v/>
      </c>
      <c r="AN673" s="5" t="str">
        <f>IFERROR(Table2[[#This Row],[Resultat d''exploitation 2021 (Dhs)]]/Table2[[#This Row],[Charges personnel 2021]], "")</f>
        <v/>
      </c>
      <c r="AO673" s="5" t="str">
        <f>IFERROR(Table2[[#This Row],[Resultat d''exploitation 2020 (Dhs)]]/Table2[[#This Row],[Charges personnel 2020]], "")</f>
        <v/>
      </c>
      <c r="AP673" s="5">
        <v>0</v>
      </c>
      <c r="BE673" t="s">
        <v>10979</v>
      </c>
      <c r="BH673"/>
      <c r="BJ673" s="5">
        <v>0.1160000034155146</v>
      </c>
      <c r="BK673" t="s">
        <v>209</v>
      </c>
      <c r="BL673" s="5">
        <v>-8.0499844770209106E-2</v>
      </c>
      <c r="BM673" t="s">
        <v>210</v>
      </c>
      <c r="BN673" s="5">
        <v>-0.99109999885123701</v>
      </c>
      <c r="BO673" t="s">
        <v>211</v>
      </c>
      <c r="BQ673" t="s">
        <v>236</v>
      </c>
      <c r="BR673" s="5">
        <v>-0.17607513224402899</v>
      </c>
      <c r="BS673" t="s">
        <v>213</v>
      </c>
      <c r="BU673" t="s">
        <v>238</v>
      </c>
      <c r="BV673" s="5"/>
      <c r="BW673" t="s">
        <v>215</v>
      </c>
    </row>
    <row r="674" spans="1:75" x14ac:dyDescent="0.3">
      <c r="A674" t="s">
        <v>4185</v>
      </c>
      <c r="F674" s="4">
        <v>282057364</v>
      </c>
      <c r="M674" s="4">
        <v>37956043</v>
      </c>
      <c r="T674" s="4">
        <v>559334251</v>
      </c>
      <c r="AH674" s="5">
        <v>0.13456852344404671</v>
      </c>
      <c r="AL674" s="5" t="str">
        <f>IFERROR(Table2[[#This Row],[Resultat d''exploitation 2023 (Dhs)]]/Table2[[#This Row],[Charges personnel 2023]], "")</f>
        <v/>
      </c>
      <c r="AM674" s="5" t="str">
        <f>IFERROR(Table2[[#This Row],[Resultat d''exploitation 2022 (Dhs)]]/Table2[[#This Row],[Charges personnel 2022]], "")</f>
        <v/>
      </c>
      <c r="AN674" s="5" t="str">
        <f>IFERROR(Table2[[#This Row],[Resultat d''exploitation 2021 (Dhs)]]/Table2[[#This Row],[Charges personnel 2021]], "")</f>
        <v/>
      </c>
      <c r="AO674" s="5" t="str">
        <f>IFERROR(Table2[[#This Row],[Resultat d''exploitation 2020 (Dhs)]]/Table2[[#This Row],[Charges personnel 2020]], "")</f>
        <v/>
      </c>
      <c r="AP674" s="5">
        <v>0</v>
      </c>
      <c r="BE674" t="s">
        <v>10979</v>
      </c>
      <c r="BH674"/>
      <c r="BK674" t="s">
        <v>264</v>
      </c>
      <c r="BM674" t="s">
        <v>265</v>
      </c>
      <c r="BO674" t="s">
        <v>304</v>
      </c>
      <c r="BQ674" t="s">
        <v>236</v>
      </c>
      <c r="BS674" t="s">
        <v>266</v>
      </c>
      <c r="BU674" t="s">
        <v>238</v>
      </c>
      <c r="BV674" s="5"/>
      <c r="BW674" t="s">
        <v>267</v>
      </c>
    </row>
    <row r="675" spans="1:75" x14ac:dyDescent="0.3">
      <c r="A675" t="s">
        <v>4186</v>
      </c>
      <c r="F675" s="4">
        <v>281826417</v>
      </c>
      <c r="G675" s="4">
        <v>128219479</v>
      </c>
      <c r="J675" s="5">
        <v>1.198</v>
      </c>
      <c r="M675" s="4">
        <v>4583761</v>
      </c>
      <c r="N675" s="4">
        <v>1327895</v>
      </c>
      <c r="Q675" s="5">
        <v>2.4519000000000002</v>
      </c>
      <c r="T675" s="4">
        <v>16030917</v>
      </c>
      <c r="U675" s="4">
        <v>5042120</v>
      </c>
      <c r="X675" s="5">
        <v>2.1793999999999998</v>
      </c>
      <c r="AA675" s="4">
        <v>2754864</v>
      </c>
      <c r="AB675" s="4">
        <v>1101372</v>
      </c>
      <c r="AE675" s="5">
        <v>1.5013000000000001</v>
      </c>
      <c r="AH675" s="5">
        <v>1.6264483112667181E-2</v>
      </c>
      <c r="AI675" s="5">
        <v>1.0356421741504661E-2</v>
      </c>
      <c r="AL675" s="5">
        <f>IFERROR(Table2[[#This Row],[Resultat d''exploitation 2023 (Dhs)]]/Table2[[#This Row],[Charges personnel 2023]], "")</f>
        <v>1.663879233239826</v>
      </c>
      <c r="AM675" s="5">
        <f>IFERROR(Table2[[#This Row],[Resultat d''exploitation 2022 (Dhs)]]/Table2[[#This Row],[Charges personnel 2022]], "")</f>
        <v>1.2056734690912789</v>
      </c>
      <c r="AN675" s="5" t="str">
        <f>IFERROR(Table2[[#This Row],[Resultat d''exploitation 2021 (Dhs)]]/Table2[[#This Row],[Charges personnel 2021]], "")</f>
        <v/>
      </c>
      <c r="AO675" s="5" t="str">
        <f>IFERROR(Table2[[#This Row],[Resultat d''exploitation 2020 (Dhs)]]/Table2[[#This Row],[Charges personnel 2020]], "")</f>
        <v/>
      </c>
      <c r="AP675" s="5">
        <v>9.7750382285845122E-3</v>
      </c>
      <c r="AQ675" s="5">
        <v>8.5897400971345385E-3</v>
      </c>
      <c r="BE675" t="s">
        <v>10979</v>
      </c>
      <c r="BH675"/>
      <c r="BJ675" s="5">
        <v>1.198000016830516</v>
      </c>
      <c r="BK675" t="s">
        <v>209</v>
      </c>
      <c r="BL675" s="5">
        <v>2.4519001878913622</v>
      </c>
      <c r="BM675" t="s">
        <v>210</v>
      </c>
      <c r="BN675" s="5">
        <v>2.1794001332772721</v>
      </c>
      <c r="BO675" t="s">
        <v>211</v>
      </c>
      <c r="BP675" s="5">
        <v>1.5013020123990799</v>
      </c>
      <c r="BQ675" t="s">
        <v>405</v>
      </c>
      <c r="BR675" s="5">
        <v>0.57047323087328783</v>
      </c>
      <c r="BS675" t="s">
        <v>213</v>
      </c>
      <c r="BT675" s="5">
        <v>0.38004134278072699</v>
      </c>
      <c r="BU675" t="s">
        <v>406</v>
      </c>
      <c r="BV675" s="5">
        <v>0.137989987828081</v>
      </c>
      <c r="BW675" t="s">
        <v>407</v>
      </c>
    </row>
    <row r="676" spans="1:75" x14ac:dyDescent="0.3">
      <c r="A676" t="s">
        <v>4187</v>
      </c>
      <c r="B676" t="s">
        <v>4187</v>
      </c>
      <c r="C676" t="s">
        <v>4188</v>
      </c>
      <c r="E676" t="s">
        <v>411</v>
      </c>
      <c r="F676" s="4">
        <v>281498619</v>
      </c>
      <c r="G676" s="4">
        <v>278601166</v>
      </c>
      <c r="H676" s="4">
        <v>252722160</v>
      </c>
      <c r="I676" s="4">
        <v>253279374.62417319</v>
      </c>
      <c r="J676" s="5">
        <v>1.04E-2</v>
      </c>
      <c r="K676" s="5">
        <v>0.10240101619897519</v>
      </c>
      <c r="L676" s="5">
        <v>-2.2000000000000001E-3</v>
      </c>
      <c r="M676" s="4">
        <v>4939348</v>
      </c>
      <c r="N676" s="4">
        <v>4574317</v>
      </c>
      <c r="O676" s="4">
        <v>2536957</v>
      </c>
      <c r="P676" s="4">
        <v>6622179.5875750454</v>
      </c>
      <c r="Q676" s="5">
        <v>7.980000000000001E-2</v>
      </c>
      <c r="R676" s="5">
        <v>0.80307234218002121</v>
      </c>
      <c r="S676" s="5">
        <v>-0.6169</v>
      </c>
      <c r="T676" s="4">
        <v>54464174</v>
      </c>
      <c r="U676" s="4">
        <v>52304018</v>
      </c>
      <c r="V676" s="4">
        <v>52221756</v>
      </c>
      <c r="W676" s="4">
        <v>51699590.139590137</v>
      </c>
      <c r="X676" s="5">
        <v>4.1300000000000003E-2</v>
      </c>
      <c r="Y676" s="5">
        <v>1.5752438504748E-3</v>
      </c>
      <c r="Z676" s="5">
        <v>1.01E-2</v>
      </c>
      <c r="AA676" s="4">
        <v>8583180</v>
      </c>
      <c r="AC676" s="4">
        <v>7731150</v>
      </c>
      <c r="AD676" s="4">
        <v>7661430.9780992959</v>
      </c>
      <c r="AG676" s="5">
        <v>9.1000000000000004E-3</v>
      </c>
      <c r="AH676" s="5">
        <v>1.754661538854654E-2</v>
      </c>
      <c r="AI676" s="5">
        <v>1.6418872417784499E-2</v>
      </c>
      <c r="AJ676" s="5">
        <v>1.003852214621781E-2</v>
      </c>
      <c r="AK676" s="5">
        <v>2.614575149437778E-2</v>
      </c>
      <c r="AL676" s="5">
        <f>IFERROR(Table2[[#This Row],[Resultat d''exploitation 2023 (Dhs)]]/Table2[[#This Row],[Charges personnel 2023]], "")</f>
        <v>0.57546829962787682</v>
      </c>
      <c r="AM676" s="5" t="str">
        <f>IFERROR(Table2[[#This Row],[Resultat d''exploitation 2022 (Dhs)]]/Table2[[#This Row],[Charges personnel 2022]], "")</f>
        <v/>
      </c>
      <c r="AN676" s="5">
        <f>IFERROR(Table2[[#This Row],[Resultat d''exploitation 2021 (Dhs)]]/Table2[[#This Row],[Charges personnel 2021]], "")</f>
        <v>0.32814742955446474</v>
      </c>
      <c r="AO676" s="5">
        <f>IFERROR(Table2[[#This Row],[Resultat d''exploitation 2020 (Dhs)]]/Table2[[#This Row],[Charges personnel 2020]], "")</f>
        <v>0.86435283519553741</v>
      </c>
      <c r="AP676" s="5">
        <v>3.0491019922197202E-2</v>
      </c>
      <c r="AR676" s="5">
        <v>3.0591500167614898E-2</v>
      </c>
      <c r="AS676" s="5">
        <v>3.024893357174328E-2</v>
      </c>
      <c r="AT676">
        <v>1525934000047</v>
      </c>
      <c r="AU676">
        <v>38449</v>
      </c>
      <c r="AV676" t="s">
        <v>482</v>
      </c>
      <c r="AW676" t="s">
        <v>4189</v>
      </c>
      <c r="AX676" t="s">
        <v>4190</v>
      </c>
      <c r="AY676" t="s">
        <v>82</v>
      </c>
      <c r="AZ676">
        <v>4000000</v>
      </c>
      <c r="BA676">
        <v>2009</v>
      </c>
      <c r="BB676">
        <v>16</v>
      </c>
      <c r="BC676" t="s">
        <v>4191</v>
      </c>
      <c r="BD676" t="s">
        <v>1854</v>
      </c>
      <c r="BE676" t="s">
        <v>10979</v>
      </c>
      <c r="BH676" t="s">
        <v>176</v>
      </c>
      <c r="BI676" t="s">
        <v>611</v>
      </c>
      <c r="BJ676" s="5">
        <v>3.5838736075009869E-2</v>
      </c>
      <c r="BL676" s="5">
        <v>-9.3106636768803597E-2</v>
      </c>
      <c r="BN676" s="5">
        <v>1.751606268614192E-2</v>
      </c>
      <c r="BP676" s="5">
        <v>5.8447114930579858E-2</v>
      </c>
      <c r="BQ676" t="s">
        <v>128</v>
      </c>
      <c r="BR676" s="5">
        <v>-0.1244840228049513</v>
      </c>
      <c r="BT676" s="5">
        <v>-0.18404694639904451</v>
      </c>
      <c r="BU676" t="s">
        <v>129</v>
      </c>
      <c r="BV676" s="5">
        <v>2.660627019611006E-3</v>
      </c>
    </row>
    <row r="677" spans="1:75" x14ac:dyDescent="0.3">
      <c r="A677" t="s">
        <v>4192</v>
      </c>
      <c r="B677" t="s">
        <v>4192</v>
      </c>
      <c r="C677" t="s">
        <v>4193</v>
      </c>
      <c r="E677" t="s">
        <v>411</v>
      </c>
      <c r="F677" s="4">
        <v>281460210</v>
      </c>
      <c r="H677" s="4">
        <v>202084059</v>
      </c>
      <c r="M677" s="4">
        <v>26842530</v>
      </c>
      <c r="O677" s="4">
        <v>13424596</v>
      </c>
      <c r="T677" s="4">
        <v>295781390</v>
      </c>
      <c r="V677" s="4">
        <v>216837975</v>
      </c>
      <c r="AA677" s="4">
        <v>47505694</v>
      </c>
      <c r="AC677" s="4">
        <v>39880522</v>
      </c>
      <c r="AH677" s="5">
        <v>9.5368826733981338E-2</v>
      </c>
      <c r="AJ677" s="5">
        <v>6.6430751967427579E-2</v>
      </c>
      <c r="AL677" s="5">
        <f>IFERROR(Table2[[#This Row],[Resultat d''exploitation 2023 (Dhs)]]/Table2[[#This Row],[Charges personnel 2023]], "")</f>
        <v>0.56503816153069986</v>
      </c>
      <c r="AM677" s="5" t="str">
        <f>IFERROR(Table2[[#This Row],[Resultat d''exploitation 2022 (Dhs)]]/Table2[[#This Row],[Charges personnel 2022]], "")</f>
        <v/>
      </c>
      <c r="AN677" s="5">
        <f>IFERROR(Table2[[#This Row],[Resultat d''exploitation 2021 (Dhs)]]/Table2[[#This Row],[Charges personnel 2021]], "")</f>
        <v>0.33662036820882135</v>
      </c>
      <c r="AO677" s="5" t="str">
        <f>IFERROR(Table2[[#This Row],[Resultat d''exploitation 2020 (Dhs)]]/Table2[[#This Row],[Charges personnel 2020]], "")</f>
        <v/>
      </c>
      <c r="AP677" s="5">
        <v>0.16878298356986229</v>
      </c>
      <c r="AR677" s="5">
        <v>0.19734620433371239</v>
      </c>
      <c r="AT677">
        <v>1564400000044</v>
      </c>
      <c r="AU677">
        <v>20851</v>
      </c>
      <c r="AV677" t="s">
        <v>412</v>
      </c>
      <c r="AW677" t="s">
        <v>4194</v>
      </c>
      <c r="AX677" t="s">
        <v>4195</v>
      </c>
      <c r="AY677" t="s">
        <v>82</v>
      </c>
      <c r="AZ677">
        <v>120000000</v>
      </c>
      <c r="BA677">
        <v>1960</v>
      </c>
      <c r="BB677">
        <v>65</v>
      </c>
      <c r="BC677" t="s">
        <v>4196</v>
      </c>
      <c r="BD677" t="s">
        <v>4197</v>
      </c>
      <c r="BE677" t="s">
        <v>4198</v>
      </c>
      <c r="BH677" t="s">
        <v>223</v>
      </c>
      <c r="BI677" t="s">
        <v>89</v>
      </c>
      <c r="BJ677" s="5">
        <v>0.39278779035213263</v>
      </c>
      <c r="BK677" t="s">
        <v>1197</v>
      </c>
      <c r="BL677" s="5">
        <v>0.99950374670492881</v>
      </c>
      <c r="BM677" t="s">
        <v>1198</v>
      </c>
      <c r="BN677" s="5">
        <v>0.36406637259917218</v>
      </c>
      <c r="BO677" t="s">
        <v>1199</v>
      </c>
      <c r="BP677" s="5">
        <v>0.1912004060528596</v>
      </c>
      <c r="BQ677" t="s">
        <v>198</v>
      </c>
      <c r="BR677" s="5">
        <v>0.43561263284724999</v>
      </c>
      <c r="BS677" t="s">
        <v>1200</v>
      </c>
      <c r="BT677" s="5">
        <v>0.67856200899934938</v>
      </c>
      <c r="BU677" t="s">
        <v>200</v>
      </c>
      <c r="BV677" s="5">
        <v>-0.14473661077134131</v>
      </c>
      <c r="BW677" t="s">
        <v>1201</v>
      </c>
    </row>
    <row r="678" spans="1:75" x14ac:dyDescent="0.3">
      <c r="A678" t="s">
        <v>4199</v>
      </c>
      <c r="C678" t="s">
        <v>4200</v>
      </c>
      <c r="E678" t="s">
        <v>411</v>
      </c>
      <c r="F678" s="4">
        <v>281373509</v>
      </c>
      <c r="M678" s="4">
        <v>3962802</v>
      </c>
      <c r="AA678" s="4">
        <v>71657354</v>
      </c>
      <c r="AH678" s="5">
        <v>1.408377787263548E-2</v>
      </c>
      <c r="AL678" s="5">
        <f>IFERROR(Table2[[#This Row],[Resultat d''exploitation 2023 (Dhs)]]/Table2[[#This Row],[Charges personnel 2023]], "")</f>
        <v>5.5302097813994082E-2</v>
      </c>
      <c r="AM678" s="5" t="str">
        <f>IFERROR(Table2[[#This Row],[Resultat d''exploitation 2022 (Dhs)]]/Table2[[#This Row],[Charges personnel 2022]], "")</f>
        <v/>
      </c>
      <c r="AN678" s="5" t="str">
        <f>IFERROR(Table2[[#This Row],[Resultat d''exploitation 2021 (Dhs)]]/Table2[[#This Row],[Charges personnel 2021]], "")</f>
        <v/>
      </c>
      <c r="AO678" s="5" t="str">
        <f>IFERROR(Table2[[#This Row],[Resultat d''exploitation 2020 (Dhs)]]/Table2[[#This Row],[Charges personnel 2020]], "")</f>
        <v/>
      </c>
      <c r="AP678" s="5">
        <v>0.25466986659358898</v>
      </c>
      <c r="AT678">
        <v>38537000020</v>
      </c>
      <c r="AU678">
        <v>201995</v>
      </c>
      <c r="AV678" t="s">
        <v>92</v>
      </c>
      <c r="AW678" t="s">
        <v>4201</v>
      </c>
      <c r="AX678" t="s">
        <v>4202</v>
      </c>
      <c r="AY678" t="s">
        <v>82</v>
      </c>
      <c r="AZ678">
        <v>19261000</v>
      </c>
      <c r="BA678">
        <v>2009</v>
      </c>
      <c r="BB678">
        <v>16</v>
      </c>
      <c r="BC678" t="s">
        <v>4203</v>
      </c>
      <c r="BD678" t="s">
        <v>4204</v>
      </c>
      <c r="BE678" t="s">
        <v>1647</v>
      </c>
      <c r="BH678" t="s">
        <v>127</v>
      </c>
      <c r="BI678" t="s">
        <v>390</v>
      </c>
      <c r="BK678" t="s">
        <v>264</v>
      </c>
      <c r="BM678" t="s">
        <v>265</v>
      </c>
      <c r="BO678" t="s">
        <v>235</v>
      </c>
      <c r="BQ678" t="s">
        <v>212</v>
      </c>
      <c r="BS678" t="s">
        <v>266</v>
      </c>
      <c r="BU678" t="s">
        <v>214</v>
      </c>
      <c r="BV678" s="5"/>
      <c r="BW678" t="s">
        <v>267</v>
      </c>
    </row>
    <row r="679" spans="1:75" x14ac:dyDescent="0.3">
      <c r="A679" t="s">
        <v>4205</v>
      </c>
      <c r="C679" t="s">
        <v>4206</v>
      </c>
      <c r="E679" t="s">
        <v>1076</v>
      </c>
      <c r="F679" s="4">
        <v>281145903</v>
      </c>
      <c r="M679" s="4">
        <v>11720526</v>
      </c>
      <c r="AA679" s="4">
        <v>8224456</v>
      </c>
      <c r="AH679" s="5">
        <v>4.1688411159240678E-2</v>
      </c>
      <c r="AL679" s="5">
        <f>IFERROR(Table2[[#This Row],[Resultat d''exploitation 2023 (Dhs)]]/Table2[[#This Row],[Charges personnel 2023]], "")</f>
        <v>1.4250822182038545</v>
      </c>
      <c r="AM679" s="5" t="str">
        <f>IFERROR(Table2[[#This Row],[Resultat d''exploitation 2022 (Dhs)]]/Table2[[#This Row],[Charges personnel 2022]], "")</f>
        <v/>
      </c>
      <c r="AN679" s="5" t="str">
        <f>IFERROR(Table2[[#This Row],[Resultat d''exploitation 2021 (Dhs)]]/Table2[[#This Row],[Charges personnel 2021]], "")</f>
        <v/>
      </c>
      <c r="AO679" s="5" t="str">
        <f>IFERROR(Table2[[#This Row],[Resultat d''exploitation 2020 (Dhs)]]/Table2[[#This Row],[Charges personnel 2020]], "")</f>
        <v/>
      </c>
      <c r="AP679" s="5">
        <v>2.9253337545523471E-2</v>
      </c>
      <c r="AT679">
        <v>35782000006</v>
      </c>
      <c r="AU679">
        <v>112913</v>
      </c>
      <c r="AV679" t="s">
        <v>92</v>
      </c>
      <c r="AW679" t="s">
        <v>4207</v>
      </c>
      <c r="AX679" t="s">
        <v>4208</v>
      </c>
      <c r="AY679" t="s">
        <v>122</v>
      </c>
      <c r="AZ679">
        <v>15000000</v>
      </c>
      <c r="BA679">
        <v>2001</v>
      </c>
      <c r="BB679">
        <v>24</v>
      </c>
      <c r="BC679" t="s">
        <v>4209</v>
      </c>
      <c r="BD679" t="s">
        <v>4210</v>
      </c>
      <c r="BE679" t="s">
        <v>4211</v>
      </c>
      <c r="BF679" t="s">
        <v>4212</v>
      </c>
      <c r="BH679" t="s">
        <v>127</v>
      </c>
      <c r="BI679" t="s">
        <v>178</v>
      </c>
      <c r="BK679" t="s">
        <v>264</v>
      </c>
      <c r="BM679" t="s">
        <v>265</v>
      </c>
      <c r="BO679" t="s">
        <v>235</v>
      </c>
      <c r="BQ679" t="s">
        <v>212</v>
      </c>
      <c r="BS679" t="s">
        <v>266</v>
      </c>
      <c r="BU679" t="s">
        <v>214</v>
      </c>
      <c r="BV679" s="5"/>
      <c r="BW679" t="s">
        <v>267</v>
      </c>
    </row>
    <row r="680" spans="1:75" x14ac:dyDescent="0.3">
      <c r="A680" t="s">
        <v>4213</v>
      </c>
      <c r="B680" t="s">
        <v>4214</v>
      </c>
      <c r="C680" t="s">
        <v>4214</v>
      </c>
      <c r="E680" t="s">
        <v>411</v>
      </c>
      <c r="F680" s="4">
        <v>280208052</v>
      </c>
      <c r="G680" s="4">
        <v>231118485</v>
      </c>
      <c r="H680" s="4">
        <v>143342307</v>
      </c>
      <c r="I680" s="4">
        <v>109421608.39694659</v>
      </c>
      <c r="J680" s="5">
        <v>0.21240000000000001</v>
      </c>
      <c r="K680" s="5">
        <v>0.6123536019271687</v>
      </c>
      <c r="L680" s="5">
        <v>0.31</v>
      </c>
      <c r="M680" s="4">
        <v>20637431</v>
      </c>
      <c r="N680" s="4">
        <v>8674105</v>
      </c>
      <c r="O680" s="4">
        <v>34371140</v>
      </c>
      <c r="P680" s="4">
        <v>27374275.246893909</v>
      </c>
      <c r="Q680" s="5">
        <v>1.3792</v>
      </c>
      <c r="R680" s="5">
        <v>-0.74763406159935342</v>
      </c>
      <c r="S680" s="5">
        <v>0.25559999999999999</v>
      </c>
      <c r="T680" s="4">
        <v>34517767</v>
      </c>
      <c r="U680" s="4">
        <v>49459474</v>
      </c>
      <c r="V680" s="4">
        <v>549078824</v>
      </c>
      <c r="W680" s="4">
        <v>475681212.85627651</v>
      </c>
      <c r="X680" s="5">
        <v>-0.30209999999999998</v>
      </c>
      <c r="Y680" s="5">
        <v>-0.90992281647343221</v>
      </c>
      <c r="Z680" s="5">
        <v>0.15429999999999999</v>
      </c>
      <c r="AA680" s="4">
        <v>14415897</v>
      </c>
      <c r="AB680" s="4">
        <v>13522087</v>
      </c>
      <c r="AE680" s="5">
        <v>6.6100000000000006E-2</v>
      </c>
      <c r="AG680" s="5">
        <v>0</v>
      </c>
      <c r="AH680" s="5">
        <v>7.3650385321546719E-2</v>
      </c>
      <c r="AI680" s="5">
        <v>3.7530987623079999E-2</v>
      </c>
      <c r="AJ680" s="5">
        <v>0.23978363903407809</v>
      </c>
      <c r="AK680" s="5">
        <v>0.25017248099286571</v>
      </c>
      <c r="AL680" s="5">
        <f>IFERROR(Table2[[#This Row],[Resultat d''exploitation 2023 (Dhs)]]/Table2[[#This Row],[Charges personnel 2023]], "")</f>
        <v>1.4315745319212534</v>
      </c>
      <c r="AM680" s="5">
        <f>IFERROR(Table2[[#This Row],[Resultat d''exploitation 2022 (Dhs)]]/Table2[[#This Row],[Charges personnel 2022]], "")</f>
        <v>0.64147679274656344</v>
      </c>
      <c r="AN680" s="5" t="str">
        <f>IFERROR(Table2[[#This Row],[Resultat d''exploitation 2021 (Dhs)]]/Table2[[#This Row],[Charges personnel 2021]], "")</f>
        <v/>
      </c>
      <c r="AO680" s="5" t="str">
        <f>IFERROR(Table2[[#This Row],[Resultat d''exploitation 2020 (Dhs)]]/Table2[[#This Row],[Charges personnel 2020]], "")</f>
        <v/>
      </c>
      <c r="AP680" s="5">
        <v>5.1447119014267302E-2</v>
      </c>
      <c r="AQ680" s="5">
        <v>5.8507163544274703E-2</v>
      </c>
      <c r="AR680" s="5">
        <v>0</v>
      </c>
      <c r="AS680" s="5">
        <v>0</v>
      </c>
      <c r="AT680">
        <v>93811000064</v>
      </c>
      <c r="AU680">
        <v>297691</v>
      </c>
      <c r="AV680" t="s">
        <v>92</v>
      </c>
      <c r="AW680" t="s">
        <v>4215</v>
      </c>
      <c r="AX680" t="s">
        <v>4216</v>
      </c>
      <c r="AY680" t="s">
        <v>122</v>
      </c>
      <c r="AZ680">
        <v>3020000</v>
      </c>
      <c r="BA680">
        <v>2014</v>
      </c>
      <c r="BB680">
        <v>11</v>
      </c>
      <c r="BC680" t="s">
        <v>4217</v>
      </c>
      <c r="BD680" t="s">
        <v>4218</v>
      </c>
      <c r="BE680" t="s">
        <v>11103</v>
      </c>
      <c r="BG680" t="s">
        <v>4219</v>
      </c>
      <c r="BH680" t="s">
        <v>138</v>
      </c>
      <c r="BI680" t="s">
        <v>98</v>
      </c>
      <c r="BJ680" s="5">
        <v>0.36812518898290508</v>
      </c>
      <c r="BL680" s="5">
        <v>-8.9868103705755931E-2</v>
      </c>
      <c r="BN680" s="5">
        <v>-0.58289803943843199</v>
      </c>
      <c r="BQ680" t="s">
        <v>87</v>
      </c>
      <c r="BR680" s="5">
        <v>-0.33475978395598688</v>
      </c>
      <c r="BT680" s="5">
        <v>1.231685616858853</v>
      </c>
      <c r="BU680" t="s">
        <v>406</v>
      </c>
      <c r="BV680" s="5"/>
      <c r="BW680" t="s">
        <v>87</v>
      </c>
    </row>
    <row r="681" spans="1:75" x14ac:dyDescent="0.3">
      <c r="A681" t="s">
        <v>4220</v>
      </c>
      <c r="F681" s="4">
        <v>280000000</v>
      </c>
      <c r="M681" s="4">
        <v>-21026896</v>
      </c>
      <c r="AH681" s="5">
        <v>-7.5096057142857137E-2</v>
      </c>
      <c r="AL681" s="5" t="str">
        <f>IFERROR(Table2[[#This Row],[Resultat d''exploitation 2023 (Dhs)]]/Table2[[#This Row],[Charges personnel 2023]], "")</f>
        <v/>
      </c>
      <c r="AM681" s="5" t="str">
        <f>IFERROR(Table2[[#This Row],[Resultat d''exploitation 2022 (Dhs)]]/Table2[[#This Row],[Charges personnel 2022]], "")</f>
        <v/>
      </c>
      <c r="AN681" s="5" t="str">
        <f>IFERROR(Table2[[#This Row],[Resultat d''exploitation 2021 (Dhs)]]/Table2[[#This Row],[Charges personnel 2021]], "")</f>
        <v/>
      </c>
      <c r="AO681" s="5" t="str">
        <f>IFERROR(Table2[[#This Row],[Resultat d''exploitation 2020 (Dhs)]]/Table2[[#This Row],[Charges personnel 2020]], "")</f>
        <v/>
      </c>
      <c r="AP681" s="5">
        <v>0</v>
      </c>
      <c r="BE681" t="s">
        <v>10979</v>
      </c>
      <c r="BH681"/>
      <c r="BK681" t="s">
        <v>264</v>
      </c>
      <c r="BM681" t="s">
        <v>265</v>
      </c>
      <c r="BO681" t="s">
        <v>235</v>
      </c>
      <c r="BQ681" t="s">
        <v>236</v>
      </c>
      <c r="BS681" t="s">
        <v>266</v>
      </c>
      <c r="BU681" t="s">
        <v>238</v>
      </c>
      <c r="BV681" s="5"/>
      <c r="BW681" t="s">
        <v>267</v>
      </c>
    </row>
    <row r="682" spans="1:75" x14ac:dyDescent="0.3">
      <c r="A682" t="s">
        <v>4221</v>
      </c>
      <c r="B682" t="s">
        <v>4221</v>
      </c>
      <c r="F682" s="4">
        <v>279304669</v>
      </c>
      <c r="G682" s="4">
        <v>309684742</v>
      </c>
      <c r="H682" s="4">
        <v>330108523</v>
      </c>
      <c r="I682" s="4">
        <v>251991238.93129769</v>
      </c>
      <c r="J682" s="5">
        <v>-9.8100000000000007E-2</v>
      </c>
      <c r="K682" s="5">
        <v>-6.1869899069525003E-2</v>
      </c>
      <c r="L682" s="5">
        <v>0.31</v>
      </c>
      <c r="M682" s="4">
        <v>19910009</v>
      </c>
      <c r="N682" s="4">
        <v>28261190</v>
      </c>
      <c r="O682" s="4">
        <v>6663733</v>
      </c>
      <c r="P682" s="4">
        <v>6159856.7202810124</v>
      </c>
      <c r="Q682" s="5">
        <v>-0.29549999999999998</v>
      </c>
      <c r="R682" s="5">
        <v>3.24104477175181</v>
      </c>
      <c r="S682" s="5">
        <v>8.1799999999999998E-2</v>
      </c>
      <c r="T682" s="4">
        <v>414191785</v>
      </c>
      <c r="U682" s="4">
        <v>425729042</v>
      </c>
      <c r="V682" s="4">
        <v>18489760</v>
      </c>
      <c r="X682" s="5">
        <v>-2.7099999999999999E-2</v>
      </c>
      <c r="Y682" s="5">
        <v>22.025125366689451</v>
      </c>
      <c r="AA682" s="4">
        <v>8645850</v>
      </c>
      <c r="AB682" s="4">
        <v>5988674</v>
      </c>
      <c r="AC682" s="4">
        <v>3858894</v>
      </c>
      <c r="AD682" s="4">
        <v>2832631.5789473681</v>
      </c>
      <c r="AE682" s="5">
        <v>0.44369999999999998</v>
      </c>
      <c r="AF682" s="5">
        <v>0.55191461594954405</v>
      </c>
      <c r="AG682" s="5">
        <v>0.36230000000000001</v>
      </c>
      <c r="AH682" s="5">
        <v>7.1284196828088106E-2</v>
      </c>
      <c r="AI682" s="5">
        <v>9.1257934819404182E-2</v>
      </c>
      <c r="AJ682" s="5">
        <v>2.0186491822266579E-2</v>
      </c>
      <c r="AK682" s="5">
        <v>2.444472572302572E-2</v>
      </c>
      <c r="AL682" s="5">
        <f>IFERROR(Table2[[#This Row],[Resultat d''exploitation 2023 (Dhs)]]/Table2[[#This Row],[Charges personnel 2023]], "")</f>
        <v>2.3028399752482405</v>
      </c>
      <c r="AM682" s="5">
        <f>IFERROR(Table2[[#This Row],[Resultat d''exploitation 2022 (Dhs)]]/Table2[[#This Row],[Charges personnel 2022]], "")</f>
        <v>4.7191064332438195</v>
      </c>
      <c r="AN682" s="5">
        <f>IFERROR(Table2[[#This Row],[Resultat d''exploitation 2021 (Dhs)]]/Table2[[#This Row],[Charges personnel 2021]], "")</f>
        <v>1.7268504913584048</v>
      </c>
      <c r="AO682" s="5">
        <f>IFERROR(Table2[[#This Row],[Resultat d''exploitation 2020 (Dhs)]]/Table2[[#This Row],[Charges personnel 2020]], "")</f>
        <v>2.1746056797721898</v>
      </c>
      <c r="AP682" s="5">
        <v>3.0954906808235271E-2</v>
      </c>
      <c r="AQ682" s="5">
        <v>1.9337969191908069E-2</v>
      </c>
      <c r="AR682" s="5">
        <v>1.168977391110862E-2</v>
      </c>
      <c r="AS682" s="5">
        <v>1.124099230973522E-2</v>
      </c>
      <c r="BE682" t="s">
        <v>10979</v>
      </c>
      <c r="BH682"/>
      <c r="BJ682" s="5">
        <v>3.4898088115774772E-2</v>
      </c>
      <c r="BL682" s="5">
        <v>0.4785418281445577</v>
      </c>
      <c r="BN682" s="5">
        <v>3.732984731785872</v>
      </c>
      <c r="BO682" t="s">
        <v>177</v>
      </c>
      <c r="BP682" s="5">
        <v>0.45057170344981112</v>
      </c>
      <c r="BR682" s="5">
        <v>0.42868350528748111</v>
      </c>
      <c r="BT682" s="5">
        <v>1.9282138641079749E-2</v>
      </c>
      <c r="BV682" s="5">
        <v>0.4016565689969025</v>
      </c>
    </row>
    <row r="683" spans="1:75" x14ac:dyDescent="0.3">
      <c r="A683" t="s">
        <v>4222</v>
      </c>
      <c r="B683" t="s">
        <v>4222</v>
      </c>
      <c r="C683" t="s">
        <v>4223</v>
      </c>
      <c r="E683" t="s">
        <v>411</v>
      </c>
      <c r="F683" s="4">
        <v>278598054</v>
      </c>
      <c r="G683" s="4">
        <v>296349381</v>
      </c>
      <c r="H683" s="4">
        <v>238539012</v>
      </c>
      <c r="J683" s="5">
        <v>-5.9900000000000002E-2</v>
      </c>
      <c r="K683" s="5">
        <v>0.2423518422219339</v>
      </c>
      <c r="M683" s="4">
        <v>11476917</v>
      </c>
      <c r="N683" s="4">
        <v>11982581</v>
      </c>
      <c r="O683" s="4">
        <v>7042693</v>
      </c>
      <c r="Q683" s="5">
        <v>-4.2199999999999988E-2</v>
      </c>
      <c r="R683" s="5">
        <v>0.70142032316331271</v>
      </c>
      <c r="T683" s="4">
        <v>41975019</v>
      </c>
      <c r="U683" s="4">
        <v>31383191</v>
      </c>
      <c r="V683" s="4">
        <v>29535168</v>
      </c>
      <c r="X683" s="5">
        <v>0.33750000000000002</v>
      </c>
      <c r="Y683" s="5">
        <v>6.2570255229291397E-2</v>
      </c>
      <c r="AA683" s="4">
        <v>13551657</v>
      </c>
      <c r="AC683" s="4">
        <v>12677100</v>
      </c>
      <c r="AH683" s="5">
        <v>4.1195251851974528E-2</v>
      </c>
      <c r="AI683" s="5">
        <v>4.0433966690148072E-2</v>
      </c>
      <c r="AJ683" s="5">
        <v>2.952428175564004E-2</v>
      </c>
      <c r="AL683" s="5">
        <f>IFERROR(Table2[[#This Row],[Resultat d''exploitation 2023 (Dhs)]]/Table2[[#This Row],[Charges personnel 2023]], "")</f>
        <v>0.84690137892362538</v>
      </c>
      <c r="AM683" s="5" t="str">
        <f>IFERROR(Table2[[#This Row],[Resultat d''exploitation 2022 (Dhs)]]/Table2[[#This Row],[Charges personnel 2022]], "")</f>
        <v/>
      </c>
      <c r="AN683" s="5">
        <f>IFERROR(Table2[[#This Row],[Resultat d''exploitation 2021 (Dhs)]]/Table2[[#This Row],[Charges personnel 2021]], "")</f>
        <v>0.55554448572623072</v>
      </c>
      <c r="AO683" s="5" t="str">
        <f>IFERROR(Table2[[#This Row],[Resultat d''exploitation 2020 (Dhs)]]/Table2[[#This Row],[Charges personnel 2020]], "")</f>
        <v/>
      </c>
      <c r="AP683" s="5">
        <v>4.8642324687594551E-2</v>
      </c>
      <c r="AR683" s="5">
        <v>5.3144766106434607E-2</v>
      </c>
      <c r="AT683">
        <v>1514422000083</v>
      </c>
      <c r="AU683">
        <v>47647</v>
      </c>
      <c r="AV683" t="s">
        <v>92</v>
      </c>
      <c r="AW683" t="s">
        <v>4224</v>
      </c>
      <c r="AX683" t="s">
        <v>4225</v>
      </c>
      <c r="AY683" t="s">
        <v>122</v>
      </c>
      <c r="AZ683">
        <v>20000000</v>
      </c>
      <c r="BA683">
        <v>1989</v>
      </c>
      <c r="BB683">
        <v>36</v>
      </c>
      <c r="BC683" t="s">
        <v>4226</v>
      </c>
      <c r="BD683" t="s">
        <v>4227</v>
      </c>
      <c r="BE683" t="s">
        <v>4228</v>
      </c>
      <c r="BF683" t="s">
        <v>4229</v>
      </c>
      <c r="BH683" t="s">
        <v>138</v>
      </c>
      <c r="BI683" t="s">
        <v>89</v>
      </c>
      <c r="BJ683" s="5">
        <v>8.0710400957451967E-2</v>
      </c>
      <c r="BK683" t="s">
        <v>196</v>
      </c>
      <c r="BL683" s="5">
        <v>0.27656590738672188</v>
      </c>
      <c r="BM683" t="s">
        <v>197</v>
      </c>
      <c r="BN683" s="5">
        <v>0.1921357940674342</v>
      </c>
      <c r="BO683" t="s">
        <v>177</v>
      </c>
      <c r="BP683" s="5">
        <v>6.8987150057978619E-2</v>
      </c>
      <c r="BQ683" t="s">
        <v>198</v>
      </c>
      <c r="BR683" s="5">
        <v>0.18122848290879071</v>
      </c>
      <c r="BS683" t="s">
        <v>199</v>
      </c>
      <c r="BT683" s="5">
        <v>0.52445285784183571</v>
      </c>
      <c r="BU683" t="s">
        <v>200</v>
      </c>
      <c r="BV683" s="5">
        <v>-4.3297494914505193E-2</v>
      </c>
      <c r="BW683" t="s">
        <v>201</v>
      </c>
    </row>
    <row r="684" spans="1:75" x14ac:dyDescent="0.3">
      <c r="A684" t="s">
        <v>4230</v>
      </c>
      <c r="C684" t="s">
        <v>4231</v>
      </c>
      <c r="E684" t="s">
        <v>411</v>
      </c>
      <c r="F684" s="4">
        <v>278351747</v>
      </c>
      <c r="M684" s="4">
        <v>115613320</v>
      </c>
      <c r="T684" s="4">
        <v>869278</v>
      </c>
      <c r="AH684" s="5">
        <v>0.41534971936066201</v>
      </c>
      <c r="AL684" s="5" t="str">
        <f>IFERROR(Table2[[#This Row],[Resultat d''exploitation 2023 (Dhs)]]/Table2[[#This Row],[Charges personnel 2023]], "")</f>
        <v/>
      </c>
      <c r="AM684" s="5" t="str">
        <f>IFERROR(Table2[[#This Row],[Resultat d''exploitation 2022 (Dhs)]]/Table2[[#This Row],[Charges personnel 2022]], "")</f>
        <v/>
      </c>
      <c r="AN684" s="5" t="str">
        <f>IFERROR(Table2[[#This Row],[Resultat d''exploitation 2021 (Dhs)]]/Table2[[#This Row],[Charges personnel 2021]], "")</f>
        <v/>
      </c>
      <c r="AO684" s="5" t="str">
        <f>IFERROR(Table2[[#This Row],[Resultat d''exploitation 2020 (Dhs)]]/Table2[[#This Row],[Charges personnel 2020]], "")</f>
        <v/>
      </c>
      <c r="AP684" s="5">
        <v>0</v>
      </c>
      <c r="AT684">
        <v>57757000030</v>
      </c>
      <c r="AU684">
        <v>17219</v>
      </c>
      <c r="AV684" t="s">
        <v>171</v>
      </c>
      <c r="AW684" t="s">
        <v>4232</v>
      </c>
      <c r="AX684" t="s">
        <v>4233</v>
      </c>
      <c r="AY684" t="s">
        <v>82</v>
      </c>
      <c r="AZ684">
        <v>80400000</v>
      </c>
      <c r="BA684">
        <v>2009</v>
      </c>
      <c r="BB684">
        <v>16</v>
      </c>
      <c r="BC684" t="s">
        <v>4234</v>
      </c>
      <c r="BD684" t="s">
        <v>4235</v>
      </c>
      <c r="BE684" t="s">
        <v>4236</v>
      </c>
      <c r="BH684" t="s">
        <v>127</v>
      </c>
      <c r="BI684" t="s">
        <v>408</v>
      </c>
      <c r="BK684" t="s">
        <v>264</v>
      </c>
      <c r="BM684" t="s">
        <v>265</v>
      </c>
      <c r="BO684" t="s">
        <v>304</v>
      </c>
      <c r="BQ684" t="s">
        <v>236</v>
      </c>
      <c r="BS684" t="s">
        <v>266</v>
      </c>
      <c r="BU684" t="s">
        <v>238</v>
      </c>
      <c r="BV684" s="5"/>
      <c r="BW684" t="s">
        <v>267</v>
      </c>
    </row>
    <row r="685" spans="1:75" x14ac:dyDescent="0.3">
      <c r="A685" t="s">
        <v>4237</v>
      </c>
      <c r="B685" t="s">
        <v>4237</v>
      </c>
      <c r="C685" t="s">
        <v>4238</v>
      </c>
      <c r="E685" t="s">
        <v>411</v>
      </c>
      <c r="F685" s="4">
        <v>278062927</v>
      </c>
      <c r="G685" s="4">
        <v>244816804</v>
      </c>
      <c r="H685" s="4">
        <v>200170018</v>
      </c>
      <c r="I685" s="4">
        <v>179267435.0707505</v>
      </c>
      <c r="J685" s="5">
        <v>0.1358</v>
      </c>
      <c r="K685" s="5">
        <v>0.22304432225209669</v>
      </c>
      <c r="L685" s="5">
        <v>0.1166</v>
      </c>
      <c r="M685" s="4">
        <v>3827950</v>
      </c>
      <c r="N685" s="4">
        <v>2916755</v>
      </c>
      <c r="O685" s="4">
        <v>5686113</v>
      </c>
      <c r="P685" s="4">
        <v>3778901.4421479362</v>
      </c>
      <c r="Q685" s="5">
        <v>0.31240000000000001</v>
      </c>
      <c r="R685" s="5">
        <v>-0.48703886116930839</v>
      </c>
      <c r="S685" s="5">
        <v>0.50470000000000004</v>
      </c>
      <c r="T685" s="4">
        <v>51192230</v>
      </c>
      <c r="U685" s="4">
        <v>53258666</v>
      </c>
      <c r="V685" s="4">
        <v>38328328</v>
      </c>
      <c r="W685" s="4">
        <v>31613599.47212141</v>
      </c>
      <c r="X685" s="5">
        <v>-3.8800000000000001E-2</v>
      </c>
      <c r="Y685" s="5">
        <v>0.38953794175420331</v>
      </c>
      <c r="Z685" s="5">
        <v>0.21240000000000001</v>
      </c>
      <c r="AA685" s="4">
        <v>6593149</v>
      </c>
      <c r="AB685" s="4">
        <v>7010259</v>
      </c>
      <c r="AC685" s="4">
        <v>5418430</v>
      </c>
      <c r="AD685" s="4">
        <v>4824100.7834757837</v>
      </c>
      <c r="AE685" s="5">
        <v>-5.9499999999999997E-2</v>
      </c>
      <c r="AF685" s="5">
        <v>0.29378048622940589</v>
      </c>
      <c r="AG685" s="5">
        <v>0.1232</v>
      </c>
      <c r="AH685" s="5">
        <v>1.37664881877619E-2</v>
      </c>
      <c r="AI685" s="5">
        <v>1.1914031031954819E-2</v>
      </c>
      <c r="AJ685" s="5">
        <v>2.8406416988981841E-2</v>
      </c>
      <c r="AK685" s="5">
        <v>2.1079687120287838E-2</v>
      </c>
      <c r="AL685" s="5">
        <f>IFERROR(Table2[[#This Row],[Resultat d''exploitation 2023 (Dhs)]]/Table2[[#This Row],[Charges personnel 2023]], "")</f>
        <v>0.58059509954954758</v>
      </c>
      <c r="AM685" s="5">
        <f>IFERROR(Table2[[#This Row],[Resultat d''exploitation 2022 (Dhs)]]/Table2[[#This Row],[Charges personnel 2022]], "")</f>
        <v>0.41606950613379617</v>
      </c>
      <c r="AN685" s="5">
        <f>IFERROR(Table2[[#This Row],[Resultat d''exploitation 2021 (Dhs)]]/Table2[[#This Row],[Charges personnel 2021]], "")</f>
        <v>1.0494023176455172</v>
      </c>
      <c r="AO685" s="5">
        <f>IFERROR(Table2[[#This Row],[Resultat d''exploitation 2020 (Dhs)]]/Table2[[#This Row],[Charges personnel 2020]], "")</f>
        <v>0.78333799639758417</v>
      </c>
      <c r="AP685" s="5">
        <v>2.3710996180371788E-2</v>
      </c>
      <c r="AQ685" s="5">
        <v>2.8634713326296021E-2</v>
      </c>
      <c r="AR685" s="5">
        <v>2.7069138795801081E-2</v>
      </c>
      <c r="AS685" s="5">
        <v>2.6910078685355669E-2</v>
      </c>
      <c r="AU685">
        <v>160629</v>
      </c>
      <c r="AV685" t="s">
        <v>92</v>
      </c>
      <c r="AW685" t="s">
        <v>4239</v>
      </c>
      <c r="AX685" t="s">
        <v>4240</v>
      </c>
      <c r="AY685" t="s">
        <v>82</v>
      </c>
      <c r="AZ685">
        <v>4000000</v>
      </c>
      <c r="BA685">
        <v>2007</v>
      </c>
      <c r="BB685">
        <v>18</v>
      </c>
      <c r="BC685" t="s">
        <v>4241</v>
      </c>
      <c r="BD685" t="s">
        <v>1854</v>
      </c>
      <c r="BE685" t="s">
        <v>1187</v>
      </c>
      <c r="BH685" t="s">
        <v>127</v>
      </c>
      <c r="BI685" t="s">
        <v>611</v>
      </c>
      <c r="BJ685" s="5">
        <v>0.157569908059598</v>
      </c>
      <c r="BL685" s="5">
        <v>4.307942029477374E-3</v>
      </c>
      <c r="BN685" s="5">
        <v>0.17429361789052991</v>
      </c>
      <c r="BP685" s="5">
        <v>0.1097509004156836</v>
      </c>
      <c r="BR685" s="5">
        <v>-0.132399749650567</v>
      </c>
      <c r="BT685" s="5">
        <v>-9.5014978899057412E-2</v>
      </c>
      <c r="BV685" s="5">
        <v>-4.1309822681959818E-2</v>
      </c>
    </row>
    <row r="686" spans="1:75" x14ac:dyDescent="0.3">
      <c r="A686" t="s">
        <v>4242</v>
      </c>
      <c r="B686" t="s">
        <v>4243</v>
      </c>
      <c r="C686" t="s">
        <v>4243</v>
      </c>
      <c r="E686" t="s">
        <v>411</v>
      </c>
      <c r="F686" s="4">
        <v>277667416</v>
      </c>
      <c r="G686" s="4">
        <v>252723596</v>
      </c>
      <c r="H686" s="4">
        <v>264847496</v>
      </c>
      <c r="I686" s="4">
        <v>144677972.24953571</v>
      </c>
      <c r="J686" s="5">
        <v>9.8699999999999996E-2</v>
      </c>
      <c r="K686" s="5">
        <v>-4.57769100448659E-2</v>
      </c>
      <c r="L686" s="5">
        <v>0.8306</v>
      </c>
      <c r="M686" s="4">
        <v>15635685</v>
      </c>
      <c r="N686" s="4">
        <v>12850895</v>
      </c>
      <c r="O686" s="4">
        <v>15360265</v>
      </c>
      <c r="P686" s="4">
        <v>11334315.96812279</v>
      </c>
      <c r="Q686" s="5">
        <v>0.2167</v>
      </c>
      <c r="R686" s="5">
        <v>-0.16336762419137951</v>
      </c>
      <c r="S686" s="5">
        <v>0.35520000000000002</v>
      </c>
      <c r="T686" s="4">
        <v>38792875</v>
      </c>
      <c r="U686" s="4">
        <v>43175153</v>
      </c>
      <c r="V686" s="4">
        <v>35752207</v>
      </c>
      <c r="W686" s="4">
        <v>17058164.511665631</v>
      </c>
      <c r="X686" s="5">
        <v>-0.10150000000000001</v>
      </c>
      <c r="Y686" s="5">
        <v>0.2076220357529257</v>
      </c>
      <c r="Z686" s="5">
        <v>1.0959000000000001</v>
      </c>
      <c r="AA686" s="4">
        <v>21187359</v>
      </c>
      <c r="AB686" s="4">
        <v>20249793</v>
      </c>
      <c r="AC686" s="4">
        <v>21512711</v>
      </c>
      <c r="AD686" s="4">
        <v>8792541.3822699971</v>
      </c>
      <c r="AE686" s="5">
        <v>4.6300000000000001E-2</v>
      </c>
      <c r="AF686" s="5">
        <v>-5.870566475791917E-2</v>
      </c>
      <c r="AG686" s="5">
        <v>1.4467000000000001</v>
      </c>
      <c r="AH686" s="5">
        <v>5.6310838431254749E-2</v>
      </c>
      <c r="AI686" s="5">
        <v>5.0849604878208533E-2</v>
      </c>
      <c r="AJ686" s="5">
        <v>5.7996640451529892E-2</v>
      </c>
      <c r="AK686" s="5">
        <v>7.8341683892097558E-2</v>
      </c>
      <c r="AL686" s="5">
        <f>IFERROR(Table2[[#This Row],[Resultat d''exploitation 2023 (Dhs)]]/Table2[[#This Row],[Charges personnel 2023]], "")</f>
        <v>0.7379723447363119</v>
      </c>
      <c r="AM686" s="5">
        <f>IFERROR(Table2[[#This Row],[Resultat d''exploitation 2022 (Dhs)]]/Table2[[#This Row],[Charges personnel 2022]], "")</f>
        <v>0.63461858597764431</v>
      </c>
      <c r="AN686" s="5">
        <f>IFERROR(Table2[[#This Row],[Resultat d''exploitation 2021 (Dhs)]]/Table2[[#This Row],[Charges personnel 2021]], "")</f>
        <v>0.71400880158711755</v>
      </c>
      <c r="AO686" s="5">
        <f>IFERROR(Table2[[#This Row],[Resultat d''exploitation 2020 (Dhs)]]/Table2[[#This Row],[Charges personnel 2020]], "")</f>
        <v>1.2890830392880761</v>
      </c>
      <c r="AP686" s="5">
        <v>7.6304808483542055E-2</v>
      </c>
      <c r="AQ686" s="5">
        <v>8.0126245908593352E-2</v>
      </c>
      <c r="AR686" s="5">
        <v>8.1226786452230609E-2</v>
      </c>
      <c r="AS686" s="5">
        <v>6.07731864468277E-2</v>
      </c>
      <c r="AT686">
        <v>111495000030</v>
      </c>
      <c r="AU686">
        <v>330097</v>
      </c>
      <c r="AV686" t="s">
        <v>92</v>
      </c>
      <c r="AW686" t="s">
        <v>4244</v>
      </c>
      <c r="AX686" t="s">
        <v>4245</v>
      </c>
      <c r="AY686" t="s">
        <v>122</v>
      </c>
      <c r="AZ686">
        <v>2200000</v>
      </c>
      <c r="BA686">
        <v>2015</v>
      </c>
      <c r="BB686">
        <v>10</v>
      </c>
      <c r="BC686" t="s">
        <v>4246</v>
      </c>
      <c r="BD686" t="s">
        <v>4247</v>
      </c>
      <c r="BE686" t="s">
        <v>4248</v>
      </c>
      <c r="BH686" t="s">
        <v>176</v>
      </c>
      <c r="BI686" t="s">
        <v>178</v>
      </c>
      <c r="BJ686" s="5">
        <v>0.24272252004726069</v>
      </c>
      <c r="BL686" s="5">
        <v>0.1132017123412985</v>
      </c>
      <c r="BN686" s="5">
        <v>0.31504280515355121</v>
      </c>
      <c r="BP686" s="5">
        <v>0.34066663552179749</v>
      </c>
      <c r="BR686" s="5">
        <v>-0.1042234333220553</v>
      </c>
      <c r="BT686" s="5">
        <v>-0.16966553590107661</v>
      </c>
      <c r="BV686" s="5">
        <v>7.8814147079922625E-2</v>
      </c>
    </row>
    <row r="687" spans="1:75" x14ac:dyDescent="0.3">
      <c r="A687" t="s">
        <v>4249</v>
      </c>
      <c r="B687" t="s">
        <v>4249</v>
      </c>
      <c r="C687" t="s">
        <v>4250</v>
      </c>
      <c r="E687" t="s">
        <v>411</v>
      </c>
      <c r="F687" s="4">
        <v>277478890</v>
      </c>
      <c r="G687" s="4">
        <v>236494408</v>
      </c>
      <c r="H687" s="4">
        <v>180946241</v>
      </c>
      <c r="I687" s="4">
        <v>157399304.97564369</v>
      </c>
      <c r="J687" s="5">
        <v>0.17330000000000001</v>
      </c>
      <c r="K687" s="5">
        <v>0.30698712884563317</v>
      </c>
      <c r="L687" s="5">
        <v>0.14960000000000001</v>
      </c>
      <c r="M687" s="4">
        <v>20160166</v>
      </c>
      <c r="N687" s="4">
        <v>43252877</v>
      </c>
      <c r="O687" s="4">
        <v>29929516</v>
      </c>
      <c r="P687" s="4">
        <v>21241672.107877929</v>
      </c>
      <c r="Q687" s="5">
        <v>-0.53390000000000004</v>
      </c>
      <c r="R687" s="5">
        <v>0.44515791702077639</v>
      </c>
      <c r="S687" s="5">
        <v>0.40899999999999997</v>
      </c>
      <c r="V687" s="4">
        <v>0</v>
      </c>
      <c r="AA687" s="4">
        <v>52017536</v>
      </c>
      <c r="AB687" s="4">
        <v>52960228</v>
      </c>
      <c r="AC687" s="4">
        <v>40754217</v>
      </c>
      <c r="AD687" s="4">
        <v>34913233.102030329</v>
      </c>
      <c r="AE687" s="5">
        <v>-1.78E-2</v>
      </c>
      <c r="AF687" s="5">
        <v>0.29950301830114912</v>
      </c>
      <c r="AG687" s="5">
        <v>0.1673</v>
      </c>
      <c r="AH687" s="5">
        <v>7.2654773846039244E-2</v>
      </c>
      <c r="AI687" s="5">
        <v>0.1828917536181236</v>
      </c>
      <c r="AJ687" s="5">
        <v>0.16540556927070951</v>
      </c>
      <c r="AK687" s="5">
        <v>0.1349540400522411</v>
      </c>
      <c r="AL687" s="5">
        <f>IFERROR(Table2[[#This Row],[Resultat d''exploitation 2023 (Dhs)]]/Table2[[#This Row],[Charges personnel 2023]], "")</f>
        <v>0.38756480122395648</v>
      </c>
      <c r="AM687" s="5">
        <f>IFERROR(Table2[[#This Row],[Resultat d''exploitation 2022 (Dhs)]]/Table2[[#This Row],[Charges personnel 2022]], "")</f>
        <v>0.81670488654240692</v>
      </c>
      <c r="AN687" s="5">
        <f>IFERROR(Table2[[#This Row],[Resultat d''exploitation 2021 (Dhs)]]/Table2[[#This Row],[Charges personnel 2021]], "")</f>
        <v>0.73439065213791255</v>
      </c>
      <c r="AO687" s="5">
        <f>IFERROR(Table2[[#This Row],[Resultat d''exploitation 2020 (Dhs)]]/Table2[[#This Row],[Charges personnel 2020]], "")</f>
        <v>0.60841320670020249</v>
      </c>
      <c r="AP687" s="5">
        <v>0.18746484101907709</v>
      </c>
      <c r="AQ687" s="5">
        <v>0.22393860577033181</v>
      </c>
      <c r="AR687" s="5">
        <v>0.22522831518782421</v>
      </c>
      <c r="AS687" s="5">
        <v>0.2218131338472738</v>
      </c>
      <c r="AT687">
        <v>84006000086</v>
      </c>
      <c r="AU687">
        <v>44555</v>
      </c>
      <c r="AV687" t="s">
        <v>92</v>
      </c>
      <c r="AW687" t="s">
        <v>4251</v>
      </c>
      <c r="AX687" t="s">
        <v>4252</v>
      </c>
      <c r="AY687" t="s">
        <v>82</v>
      </c>
      <c r="AZ687">
        <v>11153000</v>
      </c>
      <c r="BA687">
        <v>1984</v>
      </c>
      <c r="BB687">
        <v>41</v>
      </c>
      <c r="BC687" t="s">
        <v>4253</v>
      </c>
      <c r="BD687" t="s">
        <v>4254</v>
      </c>
      <c r="BE687" t="s">
        <v>4255</v>
      </c>
      <c r="BG687" t="s">
        <v>4256</v>
      </c>
      <c r="BH687" t="s">
        <v>127</v>
      </c>
      <c r="BI687" t="s">
        <v>390</v>
      </c>
      <c r="BJ687" s="5">
        <v>0.2080244176981598</v>
      </c>
      <c r="BL687" s="5">
        <v>-1.7267917470523701E-2</v>
      </c>
      <c r="BO687" t="s">
        <v>389</v>
      </c>
      <c r="BP687" s="5">
        <v>0.14214147571830171</v>
      </c>
      <c r="BR687" s="5">
        <v>-0.18649650774275631</v>
      </c>
      <c r="BT687" s="5">
        <v>-0.13957061938283211</v>
      </c>
      <c r="BV687" s="5">
        <v>-5.4537756865374883E-2</v>
      </c>
    </row>
    <row r="688" spans="1:75" x14ac:dyDescent="0.3">
      <c r="A688" t="s">
        <v>4257</v>
      </c>
      <c r="B688" t="s">
        <v>4258</v>
      </c>
      <c r="C688" t="s">
        <v>4258</v>
      </c>
      <c r="E688" t="s">
        <v>411</v>
      </c>
      <c r="F688" s="4">
        <v>277225477</v>
      </c>
      <c r="G688" s="4">
        <v>416316980</v>
      </c>
      <c r="H688" s="4">
        <v>563298512</v>
      </c>
      <c r="I688" s="4">
        <v>200262554.03868029</v>
      </c>
      <c r="J688" s="5">
        <v>-0.33410000000000001</v>
      </c>
      <c r="K688" s="5">
        <v>-0.26093009100652481</v>
      </c>
      <c r="L688" s="5">
        <v>1.8128</v>
      </c>
      <c r="M688" s="4">
        <v>2769013</v>
      </c>
      <c r="N688" s="4">
        <v>3225032</v>
      </c>
      <c r="O688" s="4">
        <v>7898588</v>
      </c>
      <c r="P688" s="4">
        <v>4957376.5141530149</v>
      </c>
      <c r="Q688" s="5">
        <v>-0.1414</v>
      </c>
      <c r="R688" s="5">
        <v>-0.59169512322962026</v>
      </c>
      <c r="S688" s="5">
        <v>0.59330000000000005</v>
      </c>
      <c r="T688" s="4">
        <v>904909</v>
      </c>
      <c r="U688" s="4">
        <v>465560</v>
      </c>
      <c r="V688" s="4">
        <v>781803</v>
      </c>
      <c r="W688" s="4">
        <v>495313.60871768882</v>
      </c>
      <c r="X688" s="5">
        <v>0.94370000000000009</v>
      </c>
      <c r="Y688" s="5">
        <v>-0.40450471538226379</v>
      </c>
      <c r="Z688" s="5">
        <v>0.57840000000000003</v>
      </c>
      <c r="AA688" s="4">
        <v>2055949</v>
      </c>
      <c r="AB688" s="4">
        <v>1813006</v>
      </c>
      <c r="AC688" s="4">
        <v>1782110</v>
      </c>
      <c r="AD688" s="4">
        <v>1162953.5369355259</v>
      </c>
      <c r="AE688" s="5">
        <v>0.13400000000000001</v>
      </c>
      <c r="AF688" s="5">
        <v>1.7336752501248519E-2</v>
      </c>
      <c r="AG688" s="5">
        <v>0.53239999999999998</v>
      </c>
      <c r="AH688" s="5">
        <v>9.9883063777720538E-3</v>
      </c>
      <c r="AI688" s="5">
        <v>7.7465781001774181E-3</v>
      </c>
      <c r="AJ688" s="5">
        <v>1.4022028874097221E-2</v>
      </c>
      <c r="AK688" s="5">
        <v>2.4754385750995211E-2</v>
      </c>
      <c r="AL688" s="5">
        <f>IFERROR(Table2[[#This Row],[Resultat d''exploitation 2023 (Dhs)]]/Table2[[#This Row],[Charges personnel 2023]], "")</f>
        <v>1.3468296149369463</v>
      </c>
      <c r="AM688" s="5">
        <f>IFERROR(Table2[[#This Row],[Resultat d''exploitation 2022 (Dhs)]]/Table2[[#This Row],[Charges personnel 2022]], "")</f>
        <v>1.778831399344514</v>
      </c>
      <c r="AN688" s="5">
        <f>IFERROR(Table2[[#This Row],[Resultat d''exploitation 2021 (Dhs)]]/Table2[[#This Row],[Charges personnel 2021]], "")</f>
        <v>4.4321551419384884</v>
      </c>
      <c r="AO688" s="5">
        <f>IFERROR(Table2[[#This Row],[Resultat d''exploitation 2020 (Dhs)]]/Table2[[#This Row],[Charges personnel 2020]], "")</f>
        <v>4.2627468395823378</v>
      </c>
      <c r="AP688" s="5">
        <v>7.4161618270026462E-3</v>
      </c>
      <c r="AQ688" s="5">
        <v>4.354869215279185E-3</v>
      </c>
      <c r="AR688" s="5">
        <v>3.163704433857975E-3</v>
      </c>
      <c r="AS688" s="5">
        <v>5.8071442388121343E-3</v>
      </c>
      <c r="AT688">
        <v>2245147000017</v>
      </c>
      <c r="AU688">
        <v>334317</v>
      </c>
      <c r="AV688" t="s">
        <v>92</v>
      </c>
      <c r="AW688" t="s">
        <v>4259</v>
      </c>
      <c r="AX688" t="s">
        <v>4260</v>
      </c>
      <c r="AY688" t="s">
        <v>122</v>
      </c>
      <c r="AZ688">
        <v>1000000</v>
      </c>
      <c r="BA688">
        <v>2015</v>
      </c>
      <c r="BB688">
        <v>10</v>
      </c>
      <c r="BC688" t="s">
        <v>4261</v>
      </c>
      <c r="BD688" t="s">
        <v>4262</v>
      </c>
      <c r="BE688" t="s">
        <v>2040</v>
      </c>
      <c r="BF688" t="s">
        <v>4263</v>
      </c>
      <c r="BH688" t="s">
        <v>138</v>
      </c>
      <c r="BI688" t="s">
        <v>144</v>
      </c>
      <c r="BJ688" s="5">
        <v>0.11449415785031559</v>
      </c>
      <c r="BL688" s="5">
        <v>-0.17644799298773939</v>
      </c>
      <c r="BN688" s="5">
        <v>0.22247939865801361</v>
      </c>
      <c r="BP688" s="5">
        <v>0.20915875423611019</v>
      </c>
      <c r="BR688" s="5">
        <v>-0.26105309641033619</v>
      </c>
      <c r="BT688" s="5">
        <v>-0.31890497907982129</v>
      </c>
      <c r="BV688" s="5">
        <v>8.4939517824290434E-2</v>
      </c>
    </row>
    <row r="689" spans="1:75" x14ac:dyDescent="0.3">
      <c r="A689" t="s">
        <v>4264</v>
      </c>
      <c r="C689" t="s">
        <v>4265</v>
      </c>
      <c r="E689" t="s">
        <v>411</v>
      </c>
      <c r="F689" s="4">
        <v>277176093</v>
      </c>
      <c r="M689" s="4">
        <v>-5349750</v>
      </c>
      <c r="T689" s="4">
        <v>18610252</v>
      </c>
      <c r="AA689" s="4">
        <v>5341285</v>
      </c>
      <c r="AH689" s="5">
        <v>-1.9300907023031021E-2</v>
      </c>
      <c r="AL689" s="5">
        <f>IFERROR(Table2[[#This Row],[Resultat d''exploitation 2023 (Dhs)]]/Table2[[#This Row],[Charges personnel 2023]], "")</f>
        <v>-1.0015848246255348</v>
      </c>
      <c r="AM689" s="5" t="str">
        <f>IFERROR(Table2[[#This Row],[Resultat d''exploitation 2022 (Dhs)]]/Table2[[#This Row],[Charges personnel 2022]], "")</f>
        <v/>
      </c>
      <c r="AN689" s="5" t="str">
        <f>IFERROR(Table2[[#This Row],[Resultat d''exploitation 2021 (Dhs)]]/Table2[[#This Row],[Charges personnel 2021]], "")</f>
        <v/>
      </c>
      <c r="AO689" s="5" t="str">
        <f>IFERROR(Table2[[#This Row],[Resultat d''exploitation 2020 (Dhs)]]/Table2[[#This Row],[Charges personnel 2020]], "")</f>
        <v/>
      </c>
      <c r="AP689" s="5">
        <v>1.9270366871070661E-2</v>
      </c>
      <c r="AT689">
        <v>1535232000037</v>
      </c>
      <c r="AU689">
        <v>1551</v>
      </c>
      <c r="AV689" t="s">
        <v>708</v>
      </c>
      <c r="AW689" t="s">
        <v>4266</v>
      </c>
      <c r="AX689" t="s">
        <v>4267</v>
      </c>
      <c r="AY689" t="s">
        <v>82</v>
      </c>
      <c r="AZ689">
        <v>30000000</v>
      </c>
      <c r="BA689">
        <v>2001</v>
      </c>
      <c r="BB689">
        <v>24</v>
      </c>
      <c r="BC689" t="s">
        <v>4268</v>
      </c>
      <c r="BD689" t="s">
        <v>4269</v>
      </c>
      <c r="BE689" t="s">
        <v>11009</v>
      </c>
      <c r="BG689" t="s">
        <v>1003</v>
      </c>
      <c r="BH689" t="s">
        <v>86</v>
      </c>
      <c r="BI689" t="s">
        <v>89</v>
      </c>
      <c r="BK689" t="s">
        <v>264</v>
      </c>
      <c r="BM689" t="s">
        <v>265</v>
      </c>
      <c r="BO689" t="s">
        <v>304</v>
      </c>
      <c r="BQ689" t="s">
        <v>212</v>
      </c>
      <c r="BS689" t="s">
        <v>266</v>
      </c>
      <c r="BU689" t="s">
        <v>214</v>
      </c>
      <c r="BV689" s="5"/>
      <c r="BW689" t="s">
        <v>267</v>
      </c>
    </row>
    <row r="690" spans="1:75" x14ac:dyDescent="0.3">
      <c r="A690" t="s">
        <v>4270</v>
      </c>
      <c r="B690" t="s">
        <v>4270</v>
      </c>
      <c r="C690" t="s">
        <v>4271</v>
      </c>
      <c r="E690" t="s">
        <v>411</v>
      </c>
      <c r="F690" s="4">
        <v>276931604</v>
      </c>
      <c r="G690" s="4">
        <v>404043775</v>
      </c>
      <c r="H690" s="4">
        <v>216281485</v>
      </c>
      <c r="I690" s="4">
        <v>150101662.15559721</v>
      </c>
      <c r="J690" s="5">
        <v>-0.31459999999999999</v>
      </c>
      <c r="K690" s="5">
        <v>0.86813852790034252</v>
      </c>
      <c r="L690" s="5">
        <v>0.44090000000000001</v>
      </c>
      <c r="M690" s="4">
        <v>9958909</v>
      </c>
      <c r="N690" s="4">
        <v>18702176</v>
      </c>
      <c r="O690" s="4">
        <v>6813797</v>
      </c>
      <c r="P690" s="4">
        <v>4561995.8489555437</v>
      </c>
      <c r="Q690" s="5">
        <v>-0.46750000000000003</v>
      </c>
      <c r="R690" s="5">
        <v>1.7447509809875461</v>
      </c>
      <c r="S690" s="5">
        <v>0.49359999999999998</v>
      </c>
      <c r="V690" s="4">
        <v>0</v>
      </c>
      <c r="AA690" s="4">
        <v>7035524</v>
      </c>
      <c r="AB690" s="4">
        <v>6732558</v>
      </c>
      <c r="AC690" s="4">
        <v>6074033</v>
      </c>
      <c r="AD690" s="4">
        <v>3925315.3677135841</v>
      </c>
      <c r="AE690" s="5">
        <v>4.4999999999999998E-2</v>
      </c>
      <c r="AF690" s="5">
        <v>0.10841643435259569</v>
      </c>
      <c r="AG690" s="5">
        <v>0.5474</v>
      </c>
      <c r="AH690" s="5">
        <v>3.5961619606262048E-2</v>
      </c>
      <c r="AI690" s="5">
        <v>4.6287499417606418E-2</v>
      </c>
      <c r="AJ690" s="5">
        <v>3.1504300980733507E-2</v>
      </c>
      <c r="AK690" s="5">
        <v>3.039270707226762E-2</v>
      </c>
      <c r="AL690" s="5">
        <f>IFERROR(Table2[[#This Row],[Resultat d''exploitation 2023 (Dhs)]]/Table2[[#This Row],[Charges personnel 2023]], "")</f>
        <v>1.4155177354238291</v>
      </c>
      <c r="AM690" s="5">
        <f>IFERROR(Table2[[#This Row],[Resultat d''exploitation 2022 (Dhs)]]/Table2[[#This Row],[Charges personnel 2022]], "")</f>
        <v>2.777870758781432</v>
      </c>
      <c r="AN690" s="5">
        <f>IFERROR(Table2[[#This Row],[Resultat d''exploitation 2021 (Dhs)]]/Table2[[#This Row],[Charges personnel 2021]], "")</f>
        <v>1.1217912382102633</v>
      </c>
      <c r="AO690" s="5">
        <f>IFERROR(Table2[[#This Row],[Resultat d''exploitation 2020 (Dhs)]]/Table2[[#This Row],[Charges personnel 2020]], "")</f>
        <v>1.1621985551731129</v>
      </c>
      <c r="AP690" s="5">
        <v>2.5405276603966079E-2</v>
      </c>
      <c r="AQ690" s="5">
        <v>1.6662942028991781E-2</v>
      </c>
      <c r="AR690" s="5">
        <v>2.808392498322267E-2</v>
      </c>
      <c r="AS690" s="5">
        <v>2.615104530717691E-2</v>
      </c>
      <c r="AT690">
        <v>1535743000014</v>
      </c>
      <c r="AU690">
        <v>116745</v>
      </c>
      <c r="AV690" t="s">
        <v>92</v>
      </c>
      <c r="AW690" t="s">
        <v>4272</v>
      </c>
      <c r="AX690" t="s">
        <v>4273</v>
      </c>
      <c r="AY690" t="s">
        <v>122</v>
      </c>
      <c r="AZ690">
        <v>6000000</v>
      </c>
      <c r="BA690">
        <v>2002</v>
      </c>
      <c r="BB690">
        <v>23</v>
      </c>
      <c r="BC690" t="s">
        <v>4274</v>
      </c>
      <c r="BD690" t="s">
        <v>4275</v>
      </c>
      <c r="BE690" t="s">
        <v>10979</v>
      </c>
      <c r="BH690" t="s">
        <v>176</v>
      </c>
      <c r="BI690" t="s">
        <v>390</v>
      </c>
      <c r="BJ690" s="5">
        <v>0.22648527896020321</v>
      </c>
      <c r="BL690" s="5">
        <v>0.29723590143514872</v>
      </c>
      <c r="BO690" t="s">
        <v>389</v>
      </c>
      <c r="BP690" s="5">
        <v>0.21471379820826919</v>
      </c>
      <c r="BR690" s="5">
        <v>5.7685667890711827E-2</v>
      </c>
      <c r="BT690" s="5">
        <v>6.7935429192128582E-2</v>
      </c>
      <c r="BV690" s="5">
        <v>-9.5977350514258042E-3</v>
      </c>
    </row>
    <row r="691" spans="1:75" x14ac:dyDescent="0.3">
      <c r="A691" t="s">
        <v>4276</v>
      </c>
      <c r="B691" t="s">
        <v>4276</v>
      </c>
      <c r="F691" s="4">
        <v>276359866</v>
      </c>
      <c r="G691" s="4">
        <v>244047921</v>
      </c>
      <c r="H691" s="4">
        <v>253339022</v>
      </c>
      <c r="I691" s="4">
        <v>212336788.1988098</v>
      </c>
      <c r="J691" s="5">
        <v>0.13239999999999999</v>
      </c>
      <c r="K691" s="5">
        <v>-3.6674575146974399E-2</v>
      </c>
      <c r="L691" s="5">
        <v>0.19309999999999999</v>
      </c>
      <c r="M691" s="4">
        <v>5158956</v>
      </c>
      <c r="N691" s="4">
        <v>7217341</v>
      </c>
      <c r="O691" s="4">
        <v>5842836</v>
      </c>
      <c r="P691" s="4">
        <v>4417021.4696099181</v>
      </c>
      <c r="Q691" s="5">
        <v>-0.28520000000000001</v>
      </c>
      <c r="R691" s="5">
        <v>0.23524620578089131</v>
      </c>
      <c r="S691" s="5">
        <v>0.32279999999999998</v>
      </c>
      <c r="T691" s="4">
        <v>26695392</v>
      </c>
      <c r="V691" s="4">
        <v>49648398</v>
      </c>
      <c r="W691" s="4">
        <v>42800343.103448279</v>
      </c>
      <c r="Z691" s="5">
        <v>0.16</v>
      </c>
      <c r="AA691" s="4">
        <v>6209381</v>
      </c>
      <c r="AB691" s="4">
        <v>5587995</v>
      </c>
      <c r="AC691" s="4">
        <v>5349744</v>
      </c>
      <c r="AD691" s="4">
        <v>3571973.0253054681</v>
      </c>
      <c r="AE691" s="5">
        <v>0.11119999999999999</v>
      </c>
      <c r="AF691" s="5">
        <v>4.4535028218172693E-2</v>
      </c>
      <c r="AG691" s="5">
        <v>0.49769999999999998</v>
      </c>
      <c r="AH691" s="5">
        <v>1.8667529676686119E-2</v>
      </c>
      <c r="AI691" s="5">
        <v>2.9573458238966111E-2</v>
      </c>
      <c r="AJ691" s="5">
        <v>2.3063308423129539E-2</v>
      </c>
      <c r="AK691" s="5">
        <v>2.0801960447260251E-2</v>
      </c>
      <c r="AL691" s="5">
        <f>IFERROR(Table2[[#This Row],[Resultat d''exploitation 2023 (Dhs)]]/Table2[[#This Row],[Charges personnel 2023]], "")</f>
        <v>0.83083257413259071</v>
      </c>
      <c r="AM691" s="5">
        <f>IFERROR(Table2[[#This Row],[Resultat d''exploitation 2022 (Dhs)]]/Table2[[#This Row],[Charges personnel 2022]], "")</f>
        <v>1.2915797168751941</v>
      </c>
      <c r="AN691" s="5">
        <f>IFERROR(Table2[[#This Row],[Resultat d''exploitation 2021 (Dhs)]]/Table2[[#This Row],[Charges personnel 2021]], "")</f>
        <v>1.0921711394040536</v>
      </c>
      <c r="AO691" s="5">
        <f>IFERROR(Table2[[#This Row],[Resultat d''exploitation 2020 (Dhs)]]/Table2[[#This Row],[Charges personnel 2020]], "")</f>
        <v>1.2365774988550433</v>
      </c>
      <c r="AP691" s="5">
        <v>2.2468461466108831E-2</v>
      </c>
      <c r="AQ691" s="5">
        <v>2.2897121914019498E-2</v>
      </c>
      <c r="AR691" s="5">
        <v>2.111693633995319E-2</v>
      </c>
      <c r="AS691" s="5">
        <v>1.6822205212791711E-2</v>
      </c>
      <c r="BE691" t="s">
        <v>10979</v>
      </c>
      <c r="BH691"/>
      <c r="BJ691" s="5">
        <v>9.181714500680882E-2</v>
      </c>
      <c r="BL691" s="5">
        <v>5.3118974908758387E-2</v>
      </c>
      <c r="BN691" s="5">
        <v>-0.2102411050546055</v>
      </c>
      <c r="BO691" t="s">
        <v>141</v>
      </c>
      <c r="BP691" s="5">
        <v>0.2023937569105099</v>
      </c>
      <c r="BR691" s="5">
        <v>-3.5443819759588879E-2</v>
      </c>
      <c r="BT691" s="5">
        <v>-0.12414800155425421</v>
      </c>
      <c r="BV691" s="5">
        <v>0.10127759250658359</v>
      </c>
    </row>
    <row r="692" spans="1:75" x14ac:dyDescent="0.3">
      <c r="A692" t="s">
        <v>4277</v>
      </c>
      <c r="B692" t="s">
        <v>4277</v>
      </c>
      <c r="C692" t="s">
        <v>4278</v>
      </c>
      <c r="E692" t="s">
        <v>411</v>
      </c>
      <c r="F692" s="4">
        <v>276271073</v>
      </c>
      <c r="G692" s="4">
        <v>229938471</v>
      </c>
      <c r="H692" s="4">
        <v>231150809</v>
      </c>
      <c r="J692" s="5">
        <v>0.20150000000000001</v>
      </c>
      <c r="K692" s="5">
        <v>-5.2447923727578002E-3</v>
      </c>
      <c r="M692" s="4">
        <v>65353396</v>
      </c>
      <c r="N692" s="4">
        <v>42636610</v>
      </c>
      <c r="O692" s="4">
        <v>58503546</v>
      </c>
      <c r="Q692" s="5">
        <v>0.53280000000000005</v>
      </c>
      <c r="R692" s="5">
        <v>-0.27121323551909138</v>
      </c>
      <c r="T692" s="4">
        <v>43594186</v>
      </c>
      <c r="U692" s="4">
        <v>53819982</v>
      </c>
      <c r="V692" s="4">
        <v>28226795</v>
      </c>
      <c r="X692" s="5">
        <v>-0.19</v>
      </c>
      <c r="Y692" s="5">
        <v>0.90669829854930395</v>
      </c>
      <c r="AA692" s="4">
        <v>20702807</v>
      </c>
      <c r="AB692" s="4">
        <v>18295163</v>
      </c>
      <c r="AC692" s="4">
        <v>16308017</v>
      </c>
      <c r="AE692" s="5">
        <v>0.13159999999999999</v>
      </c>
      <c r="AF692" s="5">
        <v>0.1218508663560996</v>
      </c>
      <c r="AH692" s="5">
        <v>0.23655533418802771</v>
      </c>
      <c r="AI692" s="5">
        <v>0.1854261699426539</v>
      </c>
      <c r="AJ692" s="5">
        <v>0.2530968688930697</v>
      </c>
      <c r="AL692" s="5">
        <f>IFERROR(Table2[[#This Row],[Resultat d''exploitation 2023 (Dhs)]]/Table2[[#This Row],[Charges personnel 2023]], "")</f>
        <v>3.1567408226333753</v>
      </c>
      <c r="AM692" s="5">
        <f>IFERROR(Table2[[#This Row],[Resultat d''exploitation 2022 (Dhs)]]/Table2[[#This Row],[Charges personnel 2022]], "")</f>
        <v>2.3304853856727048</v>
      </c>
      <c r="AN692" s="5">
        <f>IFERROR(Table2[[#This Row],[Resultat d''exploitation 2021 (Dhs)]]/Table2[[#This Row],[Charges personnel 2021]], "")</f>
        <v>3.5874101676494452</v>
      </c>
      <c r="AO692" s="5" t="str">
        <f>IFERROR(Table2[[#This Row],[Resultat d''exploitation 2020 (Dhs)]]/Table2[[#This Row],[Charges personnel 2020]], "")</f>
        <v/>
      </c>
      <c r="AP692" s="5">
        <v>7.4936571444814276E-2</v>
      </c>
      <c r="AQ692" s="5">
        <v>7.9565472104056914E-2</v>
      </c>
      <c r="AR692" s="5">
        <v>7.055141649969307E-2</v>
      </c>
      <c r="AT692">
        <v>1526066000072</v>
      </c>
      <c r="AU692">
        <v>146283</v>
      </c>
      <c r="AV692" t="s">
        <v>92</v>
      </c>
      <c r="AW692" t="s">
        <v>4279</v>
      </c>
      <c r="AX692" t="s">
        <v>4280</v>
      </c>
      <c r="AY692" t="s">
        <v>82</v>
      </c>
      <c r="AZ692">
        <v>17439600</v>
      </c>
      <c r="BA692">
        <v>2001</v>
      </c>
      <c r="BB692">
        <v>24</v>
      </c>
      <c r="BC692" t="s">
        <v>4281</v>
      </c>
      <c r="BD692" t="s">
        <v>4282</v>
      </c>
      <c r="BE692" t="s">
        <v>11104</v>
      </c>
      <c r="BF692" t="s">
        <v>4283</v>
      </c>
      <c r="BH692" t="s">
        <v>127</v>
      </c>
      <c r="BI692" t="s">
        <v>1298</v>
      </c>
      <c r="BJ692" s="5">
        <v>9.3251289671605786E-2</v>
      </c>
      <c r="BK692" t="s">
        <v>196</v>
      </c>
      <c r="BL692" s="5">
        <v>5.6922114386007472E-2</v>
      </c>
      <c r="BM692" t="s">
        <v>197</v>
      </c>
      <c r="BN692" s="5">
        <v>0.24274922746819191</v>
      </c>
      <c r="BO692" t="s">
        <v>177</v>
      </c>
      <c r="BP692" s="5">
        <v>0.12671490362258481</v>
      </c>
      <c r="BQ692" t="s">
        <v>329</v>
      </c>
      <c r="BR692" s="5">
        <v>-3.3230397831509377E-2</v>
      </c>
      <c r="BS692" t="s">
        <v>199</v>
      </c>
      <c r="BT692" s="5">
        <v>-6.1943610590559417E-2</v>
      </c>
      <c r="BU692" t="s">
        <v>330</v>
      </c>
      <c r="BV692" s="5">
        <v>3.0609260896486749E-2</v>
      </c>
      <c r="BW692" t="s">
        <v>201</v>
      </c>
    </row>
    <row r="693" spans="1:75" x14ac:dyDescent="0.3">
      <c r="A693" t="s">
        <v>4284</v>
      </c>
      <c r="C693" t="s">
        <v>4285</v>
      </c>
      <c r="E693" t="s">
        <v>411</v>
      </c>
      <c r="F693" s="4">
        <v>276247310</v>
      </c>
      <c r="G693" s="4">
        <v>226413662</v>
      </c>
      <c r="J693" s="5">
        <v>0.22009999999999999</v>
      </c>
      <c r="M693" s="4">
        <v>7905305</v>
      </c>
      <c r="N693" s="4">
        <v>7631339</v>
      </c>
      <c r="Q693" s="5">
        <v>3.5900000000000001E-2</v>
      </c>
      <c r="AA693" s="4">
        <v>76763183</v>
      </c>
      <c r="AB693" s="4">
        <v>71129709</v>
      </c>
      <c r="AE693" s="5">
        <v>7.9199999999999993E-2</v>
      </c>
      <c r="AH693" s="5">
        <v>2.8616767345173429E-2</v>
      </c>
      <c r="AI693" s="5">
        <v>3.3705293808639507E-2</v>
      </c>
      <c r="AL693" s="5">
        <f>IFERROR(Table2[[#This Row],[Resultat d''exploitation 2023 (Dhs)]]/Table2[[#This Row],[Charges personnel 2023]], "")</f>
        <v>0.10298302768398752</v>
      </c>
      <c r="AM693" s="5">
        <f>IFERROR(Table2[[#This Row],[Resultat d''exploitation 2022 (Dhs)]]/Table2[[#This Row],[Charges personnel 2022]], "")</f>
        <v>0.10728764544783953</v>
      </c>
      <c r="AN693" s="5" t="str">
        <f>IFERROR(Table2[[#This Row],[Resultat d''exploitation 2021 (Dhs)]]/Table2[[#This Row],[Charges personnel 2021]], "")</f>
        <v/>
      </c>
      <c r="AO693" s="5" t="str">
        <f>IFERROR(Table2[[#This Row],[Resultat d''exploitation 2020 (Dhs)]]/Table2[[#This Row],[Charges personnel 2020]], "")</f>
        <v/>
      </c>
      <c r="AP693" s="5">
        <v>0.27787848142304078</v>
      </c>
      <c r="AQ693" s="5">
        <v>0.31415820216714663</v>
      </c>
      <c r="AT693">
        <v>1927306000037</v>
      </c>
      <c r="AU693">
        <v>377741</v>
      </c>
      <c r="AV693" t="s">
        <v>92</v>
      </c>
      <c r="AW693" t="s">
        <v>4286</v>
      </c>
      <c r="AX693" t="s">
        <v>4287</v>
      </c>
      <c r="AY693" t="s">
        <v>122</v>
      </c>
      <c r="AZ693">
        <v>100000</v>
      </c>
      <c r="BA693">
        <v>2017</v>
      </c>
      <c r="BB693">
        <v>8</v>
      </c>
      <c r="BC693" t="s">
        <v>4288</v>
      </c>
      <c r="BD693" t="s">
        <v>4289</v>
      </c>
      <c r="BE693" t="s">
        <v>378</v>
      </c>
      <c r="BF693" t="s">
        <v>4290</v>
      </c>
      <c r="BH693" t="s">
        <v>86</v>
      </c>
      <c r="BI693" t="s">
        <v>178</v>
      </c>
      <c r="BJ693" s="5">
        <v>0.2201000043893111</v>
      </c>
      <c r="BK693" t="s">
        <v>209</v>
      </c>
      <c r="BL693" s="5">
        <v>3.5900121852796778E-2</v>
      </c>
      <c r="BM693" t="s">
        <v>210</v>
      </c>
      <c r="BO693" t="s">
        <v>235</v>
      </c>
      <c r="BP693" s="5">
        <v>7.9200014722399681E-2</v>
      </c>
      <c r="BQ693" t="s">
        <v>405</v>
      </c>
      <c r="BR693" s="5">
        <v>-0.15097113504946719</v>
      </c>
      <c r="BS693" t="s">
        <v>213</v>
      </c>
      <c r="BT693" s="5">
        <v>-4.0122213008624508E-2</v>
      </c>
      <c r="BU693" t="s">
        <v>406</v>
      </c>
      <c r="BV693" s="5">
        <v>-0.11548232862882039</v>
      </c>
      <c r="BW693" t="s">
        <v>407</v>
      </c>
    </row>
    <row r="694" spans="1:75" x14ac:dyDescent="0.3">
      <c r="A694" t="s">
        <v>4291</v>
      </c>
      <c r="B694" t="s">
        <v>4291</v>
      </c>
      <c r="C694" t="s">
        <v>4292</v>
      </c>
      <c r="E694" t="s">
        <v>411</v>
      </c>
      <c r="F694" s="4">
        <v>276242432</v>
      </c>
      <c r="G694" s="4">
        <v>275636032</v>
      </c>
      <c r="H694" s="4">
        <v>235205216</v>
      </c>
      <c r="I694" s="4">
        <v>217059077.15024</v>
      </c>
      <c r="J694" s="5">
        <v>2.2000000000000001E-3</v>
      </c>
      <c r="K694" s="5">
        <v>0.17189591577765009</v>
      </c>
      <c r="L694" s="5">
        <v>8.3599999999999994E-2</v>
      </c>
      <c r="M694" s="4">
        <v>10943515</v>
      </c>
      <c r="N694" s="4">
        <v>7197313</v>
      </c>
      <c r="O694" s="4">
        <v>8407070</v>
      </c>
      <c r="P694" s="4">
        <v>7196601.609313474</v>
      </c>
      <c r="Q694" s="5">
        <v>0.52049999999999996</v>
      </c>
      <c r="R694" s="5">
        <v>-0.14389757668248271</v>
      </c>
      <c r="S694" s="5">
        <v>0.16819999999999999</v>
      </c>
      <c r="T694" s="4">
        <v>36646516</v>
      </c>
      <c r="U694" s="4">
        <v>36460567</v>
      </c>
      <c r="V694" s="4">
        <v>30499733</v>
      </c>
      <c r="W694" s="4">
        <v>38248975.420115367</v>
      </c>
      <c r="X694" s="5">
        <v>5.1000000000000004E-3</v>
      </c>
      <c r="Y694" s="5">
        <v>0.19543889121914609</v>
      </c>
      <c r="Z694" s="5">
        <v>-0.2026</v>
      </c>
      <c r="AA694" s="4">
        <v>2554729</v>
      </c>
      <c r="AB694" s="4">
        <v>2661176</v>
      </c>
      <c r="AC694" s="4">
        <v>2140478</v>
      </c>
      <c r="AD694" s="4">
        <v>1944298.301389772</v>
      </c>
      <c r="AE694" s="5">
        <v>-0.04</v>
      </c>
      <c r="AF694" s="5">
        <v>0.24326248622971131</v>
      </c>
      <c r="AG694" s="5">
        <v>0.1009</v>
      </c>
      <c r="AH694" s="5">
        <v>3.9615619225362157E-2</v>
      </c>
      <c r="AI694" s="5">
        <v>2.6111655097400328E-2</v>
      </c>
      <c r="AJ694" s="5">
        <v>3.5743552557950073E-2</v>
      </c>
      <c r="AK694" s="5">
        <v>3.3155036425093903E-2</v>
      </c>
      <c r="AL694" s="5">
        <f>IFERROR(Table2[[#This Row],[Resultat d''exploitation 2023 (Dhs)]]/Table2[[#This Row],[Charges personnel 2023]], "")</f>
        <v>4.2836304750914875</v>
      </c>
      <c r="AM694" s="5">
        <f>IFERROR(Table2[[#This Row],[Resultat d''exploitation 2022 (Dhs)]]/Table2[[#This Row],[Charges personnel 2022]], "")</f>
        <v>2.7045610662353785</v>
      </c>
      <c r="AN694" s="5">
        <f>IFERROR(Table2[[#This Row],[Resultat d''exploitation 2021 (Dhs)]]/Table2[[#This Row],[Charges personnel 2021]], "")</f>
        <v>3.9276600834019315</v>
      </c>
      <c r="AO694" s="5">
        <f>IFERROR(Table2[[#This Row],[Resultat d''exploitation 2020 (Dhs)]]/Table2[[#This Row],[Charges personnel 2020]], "")</f>
        <v>3.7013875927214404</v>
      </c>
      <c r="AP694" s="5">
        <v>9.2481411400258742E-3</v>
      </c>
      <c r="AQ694" s="5">
        <v>9.654673885306839E-3</v>
      </c>
      <c r="AR694" s="5">
        <v>9.1004699487616803E-3</v>
      </c>
      <c r="AS694" s="5">
        <v>8.9574613829395532E-3</v>
      </c>
      <c r="AT694">
        <v>229555000024</v>
      </c>
      <c r="AU694">
        <v>155345</v>
      </c>
      <c r="AV694" t="s">
        <v>92</v>
      </c>
      <c r="AW694" t="s">
        <v>4293</v>
      </c>
      <c r="AX694" t="s">
        <v>4294</v>
      </c>
      <c r="AY694" t="s">
        <v>122</v>
      </c>
      <c r="AZ694">
        <v>2000000</v>
      </c>
      <c r="BA694">
        <v>2006</v>
      </c>
      <c r="BB694">
        <v>19</v>
      </c>
      <c r="BC694" t="s">
        <v>4295</v>
      </c>
      <c r="BD694" t="s">
        <v>4296</v>
      </c>
      <c r="BE694" t="s">
        <v>11105</v>
      </c>
      <c r="BH694" t="s">
        <v>176</v>
      </c>
      <c r="BI694" t="s">
        <v>178</v>
      </c>
      <c r="BJ694" s="5">
        <v>8.3687703586179607E-2</v>
      </c>
      <c r="BL694" s="5">
        <v>0.1499433831995991</v>
      </c>
      <c r="BN694" s="5">
        <v>-1.416485788953992E-2</v>
      </c>
      <c r="BP694" s="5">
        <v>9.5285438071592621E-2</v>
      </c>
      <c r="BR694" s="5">
        <v>6.1139089605025232E-2</v>
      </c>
      <c r="BT694" s="5">
        <v>4.9902923227245433E-2</v>
      </c>
      <c r="BV694" s="5">
        <v>1.070210028870244E-2</v>
      </c>
    </row>
    <row r="695" spans="1:75" x14ac:dyDescent="0.3">
      <c r="A695" t="s">
        <v>4297</v>
      </c>
      <c r="B695" t="s">
        <v>4297</v>
      </c>
      <c r="C695" t="s">
        <v>4298</v>
      </c>
      <c r="E695" t="s">
        <v>411</v>
      </c>
      <c r="F695" s="4">
        <v>276167394</v>
      </c>
      <c r="G695" s="4">
        <v>265061324</v>
      </c>
      <c r="H695" s="4">
        <v>339401954</v>
      </c>
      <c r="I695" s="4">
        <v>220390879.22077921</v>
      </c>
      <c r="J695" s="5">
        <v>4.1900000000000007E-2</v>
      </c>
      <c r="K695" s="5">
        <v>-0.2190341838750875</v>
      </c>
      <c r="L695" s="5">
        <v>0.54</v>
      </c>
      <c r="M695" s="4">
        <v>8699417</v>
      </c>
      <c r="N695" s="4">
        <v>7568659</v>
      </c>
      <c r="O695" s="4">
        <v>9765033</v>
      </c>
      <c r="P695" s="4">
        <v>7204008.115086684</v>
      </c>
      <c r="Q695" s="5">
        <v>0.14940000000000001</v>
      </c>
      <c r="R695" s="5">
        <v>-0.22492233257173841</v>
      </c>
      <c r="S695" s="5">
        <v>0.35549999999999998</v>
      </c>
      <c r="T695" s="4">
        <v>152641269</v>
      </c>
      <c r="U695" s="4">
        <v>81408676</v>
      </c>
      <c r="V695" s="4">
        <v>4873258</v>
      </c>
      <c r="W695" s="4">
        <v>3532114.2277306658</v>
      </c>
      <c r="X695" s="5">
        <v>0.875</v>
      </c>
      <c r="Y695" s="5">
        <v>15.70518490915113</v>
      </c>
      <c r="Z695" s="5">
        <v>0.37969999999999998</v>
      </c>
      <c r="AA695" s="4">
        <v>45814581</v>
      </c>
      <c r="AB695" s="4">
        <v>38425380</v>
      </c>
      <c r="AC695" s="4">
        <v>9796519</v>
      </c>
      <c r="AD695" s="4">
        <v>8805859.7752808984</v>
      </c>
      <c r="AE695" s="5">
        <v>0.1923</v>
      </c>
      <c r="AF695" s="5">
        <v>2.9223503777209028</v>
      </c>
      <c r="AG695" s="5">
        <v>0.1125</v>
      </c>
      <c r="AH695" s="5">
        <v>3.1500521745155767E-2</v>
      </c>
      <c r="AI695" s="5">
        <v>2.855436955411873E-2</v>
      </c>
      <c r="AJ695" s="5">
        <v>2.8771292813476259E-2</v>
      </c>
      <c r="AK695" s="5">
        <v>3.2687414926413458E-2</v>
      </c>
      <c r="AL695" s="5">
        <f>IFERROR(Table2[[#This Row],[Resultat d''exploitation 2023 (Dhs)]]/Table2[[#This Row],[Charges personnel 2023]], "")</f>
        <v>0.18988315095580596</v>
      </c>
      <c r="AM695" s="5">
        <f>IFERROR(Table2[[#This Row],[Resultat d''exploitation 2022 (Dhs)]]/Table2[[#This Row],[Charges personnel 2022]], "")</f>
        <v>0.19697030972758109</v>
      </c>
      <c r="AN695" s="5">
        <f>IFERROR(Table2[[#This Row],[Resultat d''exploitation 2021 (Dhs)]]/Table2[[#This Row],[Charges personnel 2021]], "")</f>
        <v>0.99678600123166194</v>
      </c>
      <c r="AO695" s="5">
        <f>IFERROR(Table2[[#This Row],[Resultat d''exploitation 2020 (Dhs)]]/Table2[[#This Row],[Charges personnel 2020]], "")</f>
        <v>0.81809253144243754</v>
      </c>
      <c r="AP695" s="5">
        <v>0.16589424383676521</v>
      </c>
      <c r="AQ695" s="5">
        <v>0.1449678867521238</v>
      </c>
      <c r="AR695" s="5">
        <v>2.8864061872784619E-2</v>
      </c>
      <c r="AS695" s="5">
        <v>3.995564519918051E-2</v>
      </c>
      <c r="AT695">
        <v>195268000005</v>
      </c>
      <c r="AU695">
        <v>33839</v>
      </c>
      <c r="AV695" t="s">
        <v>482</v>
      </c>
      <c r="AW695" t="s">
        <v>4299</v>
      </c>
      <c r="AX695" t="s">
        <v>4300</v>
      </c>
      <c r="AY695" t="s">
        <v>122</v>
      </c>
      <c r="AZ695">
        <v>31000000</v>
      </c>
      <c r="BA695">
        <v>2008</v>
      </c>
      <c r="BB695">
        <v>17</v>
      </c>
      <c r="BC695" t="s">
        <v>4301</v>
      </c>
      <c r="BD695" t="s">
        <v>4302</v>
      </c>
      <c r="BE695" t="s">
        <v>10979</v>
      </c>
      <c r="BH695" t="s">
        <v>127</v>
      </c>
      <c r="BI695" t="s">
        <v>98</v>
      </c>
      <c r="BJ695" s="5">
        <v>7.8101362217913417E-2</v>
      </c>
      <c r="BL695" s="5">
        <v>6.4891397069957391E-2</v>
      </c>
      <c r="BN695" s="5">
        <v>2.5092346529391891</v>
      </c>
      <c r="BP695" s="5">
        <v>0.73278222599248011</v>
      </c>
      <c r="BR695" s="5">
        <v>-1.225298994222568E-2</v>
      </c>
      <c r="BT695" s="5">
        <v>-0.3854441827160231</v>
      </c>
      <c r="BV695" s="5">
        <v>0.6072535354446924</v>
      </c>
    </row>
    <row r="696" spans="1:75" x14ac:dyDescent="0.3">
      <c r="A696" t="s">
        <v>4303</v>
      </c>
      <c r="F696" s="4">
        <v>275791465</v>
      </c>
      <c r="G696" s="4">
        <v>180704668</v>
      </c>
      <c r="J696" s="5">
        <v>0.5262</v>
      </c>
      <c r="M696" s="4">
        <v>29020827</v>
      </c>
      <c r="N696" s="4">
        <v>9570250</v>
      </c>
      <c r="Q696" s="5">
        <v>2.0324</v>
      </c>
      <c r="T696" s="4">
        <v>1026362260</v>
      </c>
      <c r="AA696" s="4">
        <v>4244452</v>
      </c>
      <c r="AB696" s="4">
        <v>4122027</v>
      </c>
      <c r="AE696" s="5">
        <v>2.9700000000000001E-2</v>
      </c>
      <c r="AH696" s="5">
        <v>0.1052274297175948</v>
      </c>
      <c r="AI696" s="5">
        <v>5.2960723737363553E-2</v>
      </c>
      <c r="AL696" s="5">
        <f>IFERROR(Table2[[#This Row],[Resultat d''exploitation 2023 (Dhs)]]/Table2[[#This Row],[Charges personnel 2023]], "")</f>
        <v>6.8373554465923991</v>
      </c>
      <c r="AM696" s="5">
        <f>IFERROR(Table2[[#This Row],[Resultat d''exploitation 2022 (Dhs)]]/Table2[[#This Row],[Charges personnel 2022]], "")</f>
        <v>2.321733943033367</v>
      </c>
      <c r="AN696" s="5" t="str">
        <f>IFERROR(Table2[[#This Row],[Resultat d''exploitation 2021 (Dhs)]]/Table2[[#This Row],[Charges personnel 2021]], "")</f>
        <v/>
      </c>
      <c r="AO696" s="5" t="str">
        <f>IFERROR(Table2[[#This Row],[Resultat d''exploitation 2020 (Dhs)]]/Table2[[#This Row],[Charges personnel 2020]], "")</f>
        <v/>
      </c>
      <c r="AP696" s="5">
        <v>1.539007742679782E-2</v>
      </c>
      <c r="AQ696" s="5">
        <v>2.2810849579159739E-2</v>
      </c>
      <c r="BE696" t="s">
        <v>10979</v>
      </c>
      <c r="BH696"/>
      <c r="BJ696" s="5">
        <v>0.52620000386486976</v>
      </c>
      <c r="BK696" t="s">
        <v>209</v>
      </c>
      <c r="BL696" s="5">
        <v>2.0324000940414311</v>
      </c>
      <c r="BM696" t="s">
        <v>210</v>
      </c>
      <c r="BO696" t="s">
        <v>304</v>
      </c>
      <c r="BP696" s="5">
        <v>2.970019361833387E-2</v>
      </c>
      <c r="BQ696" t="s">
        <v>405</v>
      </c>
      <c r="BR696" s="5">
        <v>0.98689561418053828</v>
      </c>
      <c r="BS696" t="s">
        <v>213</v>
      </c>
      <c r="BT696" s="5">
        <v>1.944934955664787</v>
      </c>
      <c r="BU696" t="s">
        <v>406</v>
      </c>
      <c r="BV696" s="5">
        <v>-0.32531765757386022</v>
      </c>
      <c r="BW696" t="s">
        <v>407</v>
      </c>
    </row>
    <row r="697" spans="1:75" x14ac:dyDescent="0.3">
      <c r="A697" t="s">
        <v>4304</v>
      </c>
      <c r="F697" s="4">
        <v>275611078</v>
      </c>
      <c r="G697" s="4">
        <v>261069506</v>
      </c>
      <c r="J697" s="5">
        <v>5.57E-2</v>
      </c>
      <c r="M697" s="4">
        <v>18536321</v>
      </c>
      <c r="N697" s="4">
        <v>13572761</v>
      </c>
      <c r="Q697" s="5">
        <v>0.36570000000000003</v>
      </c>
      <c r="T697" s="4">
        <v>48507258</v>
      </c>
      <c r="U697" s="4">
        <v>49361206</v>
      </c>
      <c r="X697" s="5">
        <v>-1.7299999999999999E-2</v>
      </c>
      <c r="AA697" s="4">
        <v>45550097</v>
      </c>
      <c r="AH697" s="5">
        <v>6.7255355388871563E-2</v>
      </c>
      <c r="AI697" s="5">
        <v>5.1989070680663871E-2</v>
      </c>
      <c r="AL697" s="5">
        <f>IFERROR(Table2[[#This Row],[Resultat d''exploitation 2023 (Dhs)]]/Table2[[#This Row],[Charges personnel 2023]], "")</f>
        <v>0.40694361199713802</v>
      </c>
      <c r="AM697" s="5" t="str">
        <f>IFERROR(Table2[[#This Row],[Resultat d''exploitation 2022 (Dhs)]]/Table2[[#This Row],[Charges personnel 2022]], "")</f>
        <v/>
      </c>
      <c r="AN697" s="5" t="str">
        <f>IFERROR(Table2[[#This Row],[Resultat d''exploitation 2021 (Dhs)]]/Table2[[#This Row],[Charges personnel 2021]], "")</f>
        <v/>
      </c>
      <c r="AO697" s="5" t="str">
        <f>IFERROR(Table2[[#This Row],[Resultat d''exploitation 2020 (Dhs)]]/Table2[[#This Row],[Charges personnel 2020]], "")</f>
        <v/>
      </c>
      <c r="AP697" s="5">
        <v>0.1652694707721436</v>
      </c>
      <c r="BE697" t="s">
        <v>10979</v>
      </c>
      <c r="BH697"/>
      <c r="BJ697" s="5">
        <v>5.5700001975718998E-2</v>
      </c>
      <c r="BK697" t="s">
        <v>209</v>
      </c>
      <c r="BL697" s="5">
        <v>0.36570009594952713</v>
      </c>
      <c r="BM697" t="s">
        <v>210</v>
      </c>
      <c r="BN697" s="5">
        <v>-1.7299982500427521E-2</v>
      </c>
      <c r="BO697" t="s">
        <v>211</v>
      </c>
      <c r="BQ697" t="s">
        <v>212</v>
      </c>
      <c r="BR697" s="5">
        <v>0.29364411612546149</v>
      </c>
      <c r="BS697" t="s">
        <v>213</v>
      </c>
      <c r="BU697" t="s">
        <v>214</v>
      </c>
      <c r="BV697" s="5"/>
      <c r="BW697" t="s">
        <v>215</v>
      </c>
    </row>
    <row r="698" spans="1:75" x14ac:dyDescent="0.3">
      <c r="A698" t="s">
        <v>4305</v>
      </c>
      <c r="B698" t="s">
        <v>4305</v>
      </c>
      <c r="C698" t="s">
        <v>4306</v>
      </c>
      <c r="E698" t="s">
        <v>411</v>
      </c>
      <c r="F698" s="4">
        <v>275184018</v>
      </c>
      <c r="G698" s="4">
        <v>262981668</v>
      </c>
      <c r="H698" s="4">
        <v>254707824</v>
      </c>
      <c r="I698" s="4">
        <v>231258238.60541129</v>
      </c>
      <c r="J698" s="5">
        <v>4.6399999999999997E-2</v>
      </c>
      <c r="K698" s="5">
        <v>3.2483666461694503E-2</v>
      </c>
      <c r="L698" s="5">
        <v>0.1014</v>
      </c>
      <c r="M698" s="4">
        <v>12616885</v>
      </c>
      <c r="N698" s="4">
        <v>15942487</v>
      </c>
      <c r="O698" s="4">
        <v>11544136</v>
      </c>
      <c r="P698" s="4">
        <v>13134754.807145299</v>
      </c>
      <c r="Q698" s="5">
        <v>-0.20860000000000001</v>
      </c>
      <c r="R698" s="5">
        <v>0.38100304778114191</v>
      </c>
      <c r="S698" s="5">
        <v>-0.1211</v>
      </c>
      <c r="T698" s="4">
        <v>119617302</v>
      </c>
      <c r="U698" s="4">
        <v>98191842</v>
      </c>
      <c r="V698" s="4">
        <v>90453468</v>
      </c>
      <c r="W698" s="4">
        <v>82260338.304838136</v>
      </c>
      <c r="X698" s="5">
        <v>0.21820000000000001</v>
      </c>
      <c r="Y698" s="5">
        <v>8.5550882360862002E-2</v>
      </c>
      <c r="Z698" s="5">
        <v>9.9599999999999994E-2</v>
      </c>
      <c r="AA698" s="4">
        <v>2264075</v>
      </c>
      <c r="AB698" s="4">
        <v>2292502</v>
      </c>
      <c r="AC698" s="4">
        <v>2585625</v>
      </c>
      <c r="AD698" s="4">
        <v>2354420.8705153889</v>
      </c>
      <c r="AE698" s="5">
        <v>-1.24E-2</v>
      </c>
      <c r="AF698" s="5">
        <v>-0.1133664007735074</v>
      </c>
      <c r="AG698" s="5">
        <v>9.8199999999999996E-2</v>
      </c>
      <c r="AH698" s="5">
        <v>4.584890173382089E-2</v>
      </c>
      <c r="AI698" s="5">
        <v>6.0622046856893458E-2</v>
      </c>
      <c r="AJ698" s="5">
        <v>4.5323052188612788E-2</v>
      </c>
      <c r="AK698" s="5">
        <v>5.6796916236816632E-2</v>
      </c>
      <c r="AL698" s="5">
        <f>IFERROR(Table2[[#This Row],[Resultat d''exploitation 2023 (Dhs)]]/Table2[[#This Row],[Charges personnel 2023]], "")</f>
        <v>5.5726444574495106</v>
      </c>
      <c r="AM698" s="5">
        <f>IFERROR(Table2[[#This Row],[Resultat d''exploitation 2022 (Dhs)]]/Table2[[#This Row],[Charges personnel 2022]], "")</f>
        <v>6.9541867357149521</v>
      </c>
      <c r="AN698" s="5">
        <f>IFERROR(Table2[[#This Row],[Resultat d''exploitation 2021 (Dhs)]]/Table2[[#This Row],[Charges personnel 2021]], "")</f>
        <v>4.4647371525259851</v>
      </c>
      <c r="AO698" s="5">
        <f>IFERROR(Table2[[#This Row],[Resultat d''exploitation 2020 (Dhs)]]/Table2[[#This Row],[Charges personnel 2020]], "")</f>
        <v>5.5787624768506525</v>
      </c>
      <c r="AP698" s="5">
        <v>8.2274945196853695E-3</v>
      </c>
      <c r="AQ698" s="5">
        <v>8.7173452713821854E-3</v>
      </c>
      <c r="AR698" s="5">
        <v>1.015133716504916E-2</v>
      </c>
      <c r="AS698" s="5">
        <v>1.0180916730636629E-2</v>
      </c>
      <c r="AT698">
        <v>1534604000018</v>
      </c>
      <c r="AU698">
        <v>186859</v>
      </c>
      <c r="AV698" t="s">
        <v>92</v>
      </c>
      <c r="AW698" t="s">
        <v>4307</v>
      </c>
      <c r="AX698" t="s">
        <v>4308</v>
      </c>
      <c r="AY698" t="s">
        <v>122</v>
      </c>
      <c r="AZ698">
        <v>30000000</v>
      </c>
      <c r="BA698">
        <v>2008</v>
      </c>
      <c r="BB698">
        <v>17</v>
      </c>
      <c r="BC698" t="s">
        <v>4309</v>
      </c>
      <c r="BD698" t="s">
        <v>4310</v>
      </c>
      <c r="BE698" t="s">
        <v>4311</v>
      </c>
      <c r="BG698" t="s">
        <v>4312</v>
      </c>
      <c r="BH698" t="s">
        <v>138</v>
      </c>
      <c r="BI698" t="s">
        <v>178</v>
      </c>
      <c r="BJ698" s="5">
        <v>5.9681448520537687E-2</v>
      </c>
      <c r="BL698" s="5">
        <v>-1.3319091885016451E-2</v>
      </c>
      <c r="BN698" s="5">
        <v>0.1329250262227826</v>
      </c>
      <c r="BP698" s="5">
        <v>-1.2958142654734609E-2</v>
      </c>
      <c r="BR698" s="5">
        <v>-6.888913692645382E-2</v>
      </c>
      <c r="BT698" s="5">
        <v>-3.6568786581425711E-4</v>
      </c>
      <c r="BV698" s="5">
        <v>-6.8548516421314432E-2</v>
      </c>
    </row>
    <row r="699" spans="1:75" x14ac:dyDescent="0.3">
      <c r="A699" t="s">
        <v>4313</v>
      </c>
      <c r="B699" t="s">
        <v>4313</v>
      </c>
      <c r="C699" t="s">
        <v>4314</v>
      </c>
      <c r="E699" t="s">
        <v>411</v>
      </c>
      <c r="F699" s="4">
        <v>275063683</v>
      </c>
      <c r="G699" s="4">
        <v>251498292</v>
      </c>
      <c r="H699" s="4">
        <v>197368312</v>
      </c>
      <c r="I699" s="4">
        <v>126965784.4966227</v>
      </c>
      <c r="J699" s="5">
        <v>9.3699999999999992E-2</v>
      </c>
      <c r="K699" s="5">
        <v>0.27425871687041642</v>
      </c>
      <c r="L699" s="5">
        <v>0.55449999999999999</v>
      </c>
      <c r="M699" s="4">
        <v>14114405</v>
      </c>
      <c r="N699" s="4">
        <v>11406501</v>
      </c>
      <c r="O699" s="4">
        <v>6425281</v>
      </c>
      <c r="P699" s="4">
        <v>3782692.217119982</v>
      </c>
      <c r="Q699" s="5">
        <v>0.2374</v>
      </c>
      <c r="R699" s="5">
        <v>0.77525325351529373</v>
      </c>
      <c r="S699" s="5">
        <v>0.6986</v>
      </c>
      <c r="T699" s="4">
        <v>20365757</v>
      </c>
      <c r="U699" s="4">
        <v>16772983</v>
      </c>
      <c r="V699" s="4">
        <v>15361490</v>
      </c>
      <c r="X699" s="5">
        <v>0.2142</v>
      </c>
      <c r="Y699" s="5">
        <v>9.18851621815331E-2</v>
      </c>
      <c r="AA699" s="4">
        <v>13875192</v>
      </c>
      <c r="AB699" s="4">
        <v>13044271</v>
      </c>
      <c r="AC699" s="4">
        <v>11361261</v>
      </c>
      <c r="AD699" s="4">
        <v>8607668.0051519051</v>
      </c>
      <c r="AE699" s="5">
        <v>6.3700000000000007E-2</v>
      </c>
      <c r="AF699" s="5">
        <v>0.14813584513197961</v>
      </c>
      <c r="AG699" s="5">
        <v>0.31990000000000002</v>
      </c>
      <c r="AH699" s="5">
        <v>5.1313226253863538E-2</v>
      </c>
      <c r="AI699" s="5">
        <v>4.5354188727452671E-2</v>
      </c>
      <c r="AJ699" s="5">
        <v>3.2554775054265038E-2</v>
      </c>
      <c r="AK699" s="5">
        <v>2.979300472262747E-2</v>
      </c>
      <c r="AL699" s="5">
        <f>IFERROR(Table2[[#This Row],[Resultat d''exploitation 2023 (Dhs)]]/Table2[[#This Row],[Charges personnel 2023]], "")</f>
        <v>1.017240338007575</v>
      </c>
      <c r="AM699" s="5">
        <f>IFERROR(Table2[[#This Row],[Resultat d''exploitation 2022 (Dhs)]]/Table2[[#This Row],[Charges personnel 2022]], "")</f>
        <v>0.87444526413166368</v>
      </c>
      <c r="AN699" s="5">
        <f>IFERROR(Table2[[#This Row],[Resultat d''exploitation 2021 (Dhs)]]/Table2[[#This Row],[Charges personnel 2021]], "")</f>
        <v>0.56554294457278997</v>
      </c>
      <c r="AO699" s="5">
        <f>IFERROR(Table2[[#This Row],[Resultat d''exploitation 2020 (Dhs)]]/Table2[[#This Row],[Charges personnel 2020]], "")</f>
        <v>0.43945610063677476</v>
      </c>
      <c r="AP699" s="5">
        <v>5.0443562191378057E-2</v>
      </c>
      <c r="AQ699" s="5">
        <v>5.1866240904729487E-2</v>
      </c>
      <c r="AR699" s="5">
        <v>5.7563754205892992E-2</v>
      </c>
      <c r="AS699" s="5">
        <v>6.7795178356739649E-2</v>
      </c>
      <c r="AT699">
        <v>81024000090</v>
      </c>
      <c r="AU699">
        <v>201737</v>
      </c>
      <c r="AV699" t="s">
        <v>92</v>
      </c>
      <c r="AW699" t="s">
        <v>4315</v>
      </c>
      <c r="AX699" t="s">
        <v>4316</v>
      </c>
      <c r="AY699" t="s">
        <v>122</v>
      </c>
      <c r="AZ699">
        <v>6000000</v>
      </c>
      <c r="BA699">
        <v>2009</v>
      </c>
      <c r="BB699">
        <v>16</v>
      </c>
      <c r="BC699" t="s">
        <v>4317</v>
      </c>
      <c r="BD699" t="s">
        <v>4318</v>
      </c>
      <c r="BE699" t="s">
        <v>4319</v>
      </c>
      <c r="BH699" t="s">
        <v>223</v>
      </c>
      <c r="BI699" t="s">
        <v>89</v>
      </c>
      <c r="BJ699" s="5">
        <v>0.2939441092143662</v>
      </c>
      <c r="BL699" s="5">
        <v>0.55103116074411784</v>
      </c>
      <c r="BN699" s="5">
        <v>0.15141957240344001</v>
      </c>
      <c r="BO699" t="s">
        <v>177</v>
      </c>
      <c r="BP699" s="5">
        <v>0.17251344429771651</v>
      </c>
      <c r="BR699" s="5">
        <v>0.19868481930478829</v>
      </c>
      <c r="BT699" s="5">
        <v>0.32282590727402433</v>
      </c>
      <c r="BV699" s="5">
        <v>-9.3845370949119156E-2</v>
      </c>
    </row>
    <row r="700" spans="1:75" x14ac:dyDescent="0.3">
      <c r="A700" t="s">
        <v>4320</v>
      </c>
      <c r="B700" t="s">
        <v>4320</v>
      </c>
      <c r="C700" t="s">
        <v>4321</v>
      </c>
      <c r="E700" t="s">
        <v>411</v>
      </c>
      <c r="F700" s="4">
        <v>274965108</v>
      </c>
      <c r="G700" s="4">
        <v>249695884</v>
      </c>
      <c r="H700" s="4">
        <v>378423206</v>
      </c>
      <c r="J700" s="5">
        <v>0.1012</v>
      </c>
      <c r="K700" s="5">
        <v>-0.34016762174991982</v>
      </c>
      <c r="M700" s="4">
        <v>10926563</v>
      </c>
      <c r="N700" s="4">
        <v>3949455</v>
      </c>
      <c r="O700" s="4">
        <v>-16629137</v>
      </c>
      <c r="Q700" s="5">
        <v>1.7665999999999999</v>
      </c>
      <c r="R700" s="5">
        <v>-1.237502102484332</v>
      </c>
      <c r="V700" s="4">
        <v>598191</v>
      </c>
      <c r="AA700" s="4">
        <v>29869294</v>
      </c>
      <c r="AB700" s="4">
        <v>26205732</v>
      </c>
      <c r="AC700" s="4">
        <v>27164088</v>
      </c>
      <c r="AE700" s="5">
        <v>0.13980000000000001</v>
      </c>
      <c r="AF700" s="5">
        <v>-3.5280256786091993E-2</v>
      </c>
      <c r="AH700" s="5">
        <v>3.9737998320863312E-2</v>
      </c>
      <c r="AI700" s="5">
        <v>1.5817060885152601E-2</v>
      </c>
      <c r="AJ700" s="5">
        <v>-4.3943227414018578E-2</v>
      </c>
      <c r="AL700" s="5">
        <f>IFERROR(Table2[[#This Row],[Resultat d''exploitation 2023 (Dhs)]]/Table2[[#This Row],[Charges personnel 2023]], "")</f>
        <v>0.36581256322964983</v>
      </c>
      <c r="AM700" s="5">
        <f>IFERROR(Table2[[#This Row],[Resultat d''exploitation 2022 (Dhs)]]/Table2[[#This Row],[Charges personnel 2022]], "")</f>
        <v>0.15070958521593672</v>
      </c>
      <c r="AN700" s="5">
        <f>IFERROR(Table2[[#This Row],[Resultat d''exploitation 2021 (Dhs)]]/Table2[[#This Row],[Charges personnel 2021]], "")</f>
        <v>-0.61217358005908384</v>
      </c>
      <c r="AO700" s="5" t="str">
        <f>IFERROR(Table2[[#This Row],[Resultat d''exploitation 2020 (Dhs)]]/Table2[[#This Row],[Charges personnel 2020]], "")</f>
        <v/>
      </c>
      <c r="AP700" s="5">
        <v>0.10862939744340221</v>
      </c>
      <c r="AQ700" s="5">
        <v>0.10495059662256991</v>
      </c>
      <c r="AR700" s="5">
        <v>7.1782299735603419E-2</v>
      </c>
      <c r="AT700">
        <v>1432487000049</v>
      </c>
      <c r="AU700">
        <v>284959</v>
      </c>
      <c r="AV700" t="s">
        <v>92</v>
      </c>
      <c r="AW700" t="s">
        <v>4322</v>
      </c>
      <c r="AX700" t="s">
        <v>4323</v>
      </c>
      <c r="AY700" t="s">
        <v>567</v>
      </c>
      <c r="AZ700">
        <v>5745000</v>
      </c>
      <c r="BA700">
        <v>2004</v>
      </c>
      <c r="BB700">
        <v>21</v>
      </c>
      <c r="BC700" t="s">
        <v>4324</v>
      </c>
      <c r="BD700" t="s">
        <v>4325</v>
      </c>
      <c r="BE700" t="s">
        <v>10979</v>
      </c>
      <c r="BG700" t="s">
        <v>4326</v>
      </c>
      <c r="BH700" t="s">
        <v>86</v>
      </c>
      <c r="BI700" t="s">
        <v>602</v>
      </c>
      <c r="BJ700" s="5">
        <v>-0.14758729693073669</v>
      </c>
      <c r="BK700" t="s">
        <v>196</v>
      </c>
      <c r="BM700" t="s">
        <v>527</v>
      </c>
      <c r="BO700" t="s">
        <v>389</v>
      </c>
      <c r="BP700" s="5">
        <v>4.8612219959123897E-2</v>
      </c>
      <c r="BQ700" t="s">
        <v>329</v>
      </c>
      <c r="BS700" t="s">
        <v>528</v>
      </c>
      <c r="BU700" t="s">
        <v>529</v>
      </c>
      <c r="BV700" s="5">
        <v>0.23016963048932701</v>
      </c>
      <c r="BW700" t="s">
        <v>201</v>
      </c>
    </row>
    <row r="701" spans="1:75" x14ac:dyDescent="0.3">
      <c r="A701" t="s">
        <v>4327</v>
      </c>
      <c r="B701" t="s">
        <v>4328</v>
      </c>
      <c r="C701" t="s">
        <v>4328</v>
      </c>
      <c r="E701" t="s">
        <v>411</v>
      </c>
      <c r="F701" s="4">
        <v>274819928</v>
      </c>
      <c r="G701" s="4">
        <v>208023562</v>
      </c>
      <c r="H701" s="4">
        <v>321846711</v>
      </c>
      <c r="I701" s="4">
        <v>218794501.0197145</v>
      </c>
      <c r="J701" s="5">
        <v>0.3211</v>
      </c>
      <c r="K701" s="5">
        <v>-0.35365639949012873</v>
      </c>
      <c r="L701" s="5">
        <v>0.47099999999999997</v>
      </c>
      <c r="M701" s="4">
        <v>27925984</v>
      </c>
      <c r="N701" s="4">
        <v>43320</v>
      </c>
      <c r="O701" s="4">
        <v>18536234</v>
      </c>
      <c r="P701" s="4">
        <v>26468990.432671711</v>
      </c>
      <c r="Q701" s="5">
        <v>643.64139999999998</v>
      </c>
      <c r="R701" s="5">
        <v>-0.9976629557007104</v>
      </c>
      <c r="S701" s="5">
        <v>-0.29970000000000002</v>
      </c>
      <c r="T701" s="4">
        <v>46475517</v>
      </c>
      <c r="U701" s="4">
        <v>62008695</v>
      </c>
      <c r="V701" s="4">
        <v>69237024</v>
      </c>
      <c r="W701" s="4">
        <v>61968158.954622753</v>
      </c>
      <c r="X701" s="5">
        <v>-0.2505</v>
      </c>
      <c r="Y701" s="5">
        <v>-0.10439976449594369</v>
      </c>
      <c r="Z701" s="5">
        <v>0.1173</v>
      </c>
      <c r="AA701" s="4">
        <v>5268584</v>
      </c>
      <c r="AB701" s="4">
        <v>5412002</v>
      </c>
      <c r="AC701" s="4">
        <v>6161318</v>
      </c>
      <c r="AD701" s="4">
        <v>7798149.601316289</v>
      </c>
      <c r="AE701" s="5">
        <v>-2.6499999999999999E-2</v>
      </c>
      <c r="AF701" s="5">
        <v>-0.1216161866665541</v>
      </c>
      <c r="AG701" s="5">
        <v>-0.2099</v>
      </c>
      <c r="AH701" s="5">
        <v>0.1016155713424101</v>
      </c>
      <c r="AI701" s="5">
        <v>2.0824564094330811E-4</v>
      </c>
      <c r="AJ701" s="5">
        <v>5.7593361580134339E-2</v>
      </c>
      <c r="AK701" s="5">
        <v>0.1209764884826183</v>
      </c>
      <c r="AL701" s="5">
        <f>IFERROR(Table2[[#This Row],[Resultat d''exploitation 2023 (Dhs)]]/Table2[[#This Row],[Charges personnel 2023]], "")</f>
        <v>5.3004723849899706</v>
      </c>
      <c r="AM701" s="5">
        <f>IFERROR(Table2[[#This Row],[Resultat d''exploitation 2022 (Dhs)]]/Table2[[#This Row],[Charges personnel 2022]], "")</f>
        <v>8.0044316317695371E-3</v>
      </c>
      <c r="AN701" s="5">
        <f>IFERROR(Table2[[#This Row],[Resultat d''exploitation 2021 (Dhs)]]/Table2[[#This Row],[Charges personnel 2021]], "")</f>
        <v>3.008485197485343</v>
      </c>
      <c r="AO701" s="5">
        <f>IFERROR(Table2[[#This Row],[Resultat d''exploitation 2020 (Dhs)]]/Table2[[#This Row],[Charges personnel 2020]], "")</f>
        <v>3.3942655355321572</v>
      </c>
      <c r="AP701" s="5">
        <v>1.9171040609544152E-2</v>
      </c>
      <c r="AQ701" s="5">
        <v>2.601629328893041E-2</v>
      </c>
      <c r="AR701" s="5">
        <v>1.9143641334274809E-2</v>
      </c>
      <c r="AS701" s="5">
        <v>3.5641433239739582E-2</v>
      </c>
      <c r="AT701">
        <v>167518000027</v>
      </c>
      <c r="AU701">
        <v>246485</v>
      </c>
      <c r="AV701" t="s">
        <v>92</v>
      </c>
      <c r="AW701" t="s">
        <v>4329</v>
      </c>
      <c r="AX701" t="s">
        <v>4330</v>
      </c>
      <c r="AY701" t="s">
        <v>122</v>
      </c>
      <c r="AZ701">
        <v>10000000</v>
      </c>
      <c r="BA701">
        <v>2011</v>
      </c>
      <c r="BB701">
        <v>14</v>
      </c>
      <c r="BC701" t="s">
        <v>4331</v>
      </c>
      <c r="BD701" t="s">
        <v>4332</v>
      </c>
      <c r="BE701" t="s">
        <v>11106</v>
      </c>
      <c r="BH701" t="s">
        <v>488</v>
      </c>
      <c r="BI701" t="s">
        <v>178</v>
      </c>
      <c r="BJ701" s="5">
        <v>7.8956509733170588E-2</v>
      </c>
      <c r="BL701" s="5">
        <v>1.8021701187781462E-2</v>
      </c>
      <c r="BN701" s="5">
        <v>-9.1443627834993713E-2</v>
      </c>
      <c r="BP701" s="5">
        <v>-0.1225262860775177</v>
      </c>
      <c r="BR701" s="5">
        <v>-5.6475685531067847E-2</v>
      </c>
      <c r="BT701" s="5">
        <v>0.16017344455484769</v>
      </c>
      <c r="BV701" s="5">
        <v>-0.18673857008427111</v>
      </c>
    </row>
    <row r="702" spans="1:75" x14ac:dyDescent="0.3">
      <c r="A702" t="s">
        <v>4333</v>
      </c>
      <c r="B702" t="s">
        <v>4333</v>
      </c>
      <c r="F702" s="4">
        <v>274776519</v>
      </c>
      <c r="G702" s="4">
        <v>276546416</v>
      </c>
      <c r="H702" s="4">
        <v>278269930</v>
      </c>
      <c r="I702" s="4">
        <v>225484101.77457261</v>
      </c>
      <c r="J702" s="5">
        <v>-6.4000000000000003E-3</v>
      </c>
      <c r="K702" s="5">
        <v>-6.1936767655779001E-3</v>
      </c>
      <c r="L702" s="5">
        <v>0.2341</v>
      </c>
      <c r="M702" s="4">
        <v>5869694</v>
      </c>
      <c r="N702" s="4">
        <v>6369716</v>
      </c>
      <c r="O702" s="4">
        <v>5848750</v>
      </c>
      <c r="P702" s="4">
        <v>4708759.3591498267</v>
      </c>
      <c r="Q702" s="5">
        <v>-7.85E-2</v>
      </c>
      <c r="R702" s="5">
        <v>8.9073049796965106E-2</v>
      </c>
      <c r="S702" s="5">
        <v>0.24210000000000001</v>
      </c>
      <c r="T702" s="4">
        <v>61325525</v>
      </c>
      <c r="U702" s="4">
        <v>61020422</v>
      </c>
      <c r="V702" s="4">
        <v>52821500</v>
      </c>
      <c r="W702" s="4">
        <v>52184844.892313771</v>
      </c>
      <c r="X702" s="5">
        <v>5.0000000000000001E-3</v>
      </c>
      <c r="Y702" s="5">
        <v>0.15521940876347701</v>
      </c>
      <c r="Z702" s="5">
        <v>1.2200000000000001E-2</v>
      </c>
      <c r="AA702" s="4">
        <v>3301264</v>
      </c>
      <c r="AB702" s="4">
        <v>3301264</v>
      </c>
      <c r="AC702" s="4">
        <v>3287499</v>
      </c>
      <c r="AD702" s="4">
        <v>2738669.6101299571</v>
      </c>
      <c r="AE702" s="5">
        <v>0</v>
      </c>
      <c r="AF702" s="5">
        <v>4.1870735169805377E-3</v>
      </c>
      <c r="AG702" s="5">
        <v>0.20039999999999999</v>
      </c>
      <c r="AH702" s="5">
        <v>2.136170157974816E-2</v>
      </c>
      <c r="AI702" s="5">
        <v>2.3033081000044489E-2</v>
      </c>
      <c r="AJ702" s="5">
        <v>2.1018260938219228E-2</v>
      </c>
      <c r="AK702" s="5">
        <v>2.0882888514496701E-2</v>
      </c>
      <c r="AL702" s="5">
        <f>IFERROR(Table2[[#This Row],[Resultat d''exploitation 2023 (Dhs)]]/Table2[[#This Row],[Charges personnel 2023]], "")</f>
        <v>1.7780141182286542</v>
      </c>
      <c r="AM702" s="5">
        <f>IFERROR(Table2[[#This Row],[Resultat d''exploitation 2022 (Dhs)]]/Table2[[#This Row],[Charges personnel 2022]], "")</f>
        <v>1.9294779211841282</v>
      </c>
      <c r="AN702" s="5">
        <f>IFERROR(Table2[[#This Row],[Resultat d''exploitation 2021 (Dhs)]]/Table2[[#This Row],[Charges personnel 2021]], "")</f>
        <v>1.7790879936389334</v>
      </c>
      <c r="AO702" s="5">
        <f>IFERROR(Table2[[#This Row],[Resultat d''exploitation 2020 (Dhs)]]/Table2[[#This Row],[Charges personnel 2020]], "")</f>
        <v>1.7193601381242858</v>
      </c>
      <c r="AP702" s="5">
        <v>1.2014359931534029E-2</v>
      </c>
      <c r="AQ702" s="5">
        <v>1.193746803068314E-2</v>
      </c>
      <c r="AR702" s="5">
        <v>1.181406485422266E-2</v>
      </c>
      <c r="AS702" s="5">
        <v>1.214573261962361E-2</v>
      </c>
      <c r="BE702" t="s">
        <v>10979</v>
      </c>
      <c r="BH702"/>
      <c r="BJ702" s="5">
        <v>6.812291006840665E-2</v>
      </c>
      <c r="BL702" s="5">
        <v>7.6224781999945534E-2</v>
      </c>
      <c r="BN702" s="5">
        <v>5.5274942539178973E-2</v>
      </c>
      <c r="BP702" s="5">
        <v>6.4257871762203767E-2</v>
      </c>
      <c r="BR702" s="5">
        <v>7.5851494759344718E-3</v>
      </c>
      <c r="BT702" s="5">
        <v>1.1244370894740729E-2</v>
      </c>
      <c r="BV702" s="5">
        <v>-3.6185332884165482E-3</v>
      </c>
    </row>
    <row r="703" spans="1:75" x14ac:dyDescent="0.3">
      <c r="A703" t="s">
        <v>4334</v>
      </c>
      <c r="B703" t="s">
        <v>4334</v>
      </c>
      <c r="C703" t="s">
        <v>4335</v>
      </c>
      <c r="E703" t="s">
        <v>411</v>
      </c>
      <c r="F703" s="4">
        <v>274691411</v>
      </c>
      <c r="G703" s="4">
        <v>304535932</v>
      </c>
      <c r="H703" s="4">
        <v>314333779</v>
      </c>
      <c r="I703" s="4">
        <v>274695253.86699289</v>
      </c>
      <c r="J703" s="5">
        <v>-9.8000000000000004E-2</v>
      </c>
      <c r="K703" s="5">
        <v>-3.1170200769291102E-2</v>
      </c>
      <c r="L703" s="5">
        <v>0.14430000000000001</v>
      </c>
      <c r="M703" s="4">
        <v>22374680</v>
      </c>
      <c r="N703" s="4">
        <v>38898956</v>
      </c>
      <c r="O703" s="4">
        <v>34087188</v>
      </c>
      <c r="P703" s="4">
        <v>18065179.924744289</v>
      </c>
      <c r="Q703" s="5">
        <v>-0.42480000000000001</v>
      </c>
      <c r="R703" s="5">
        <v>0.14116060262876479</v>
      </c>
      <c r="S703" s="5">
        <v>0.88690000000000002</v>
      </c>
      <c r="V703" s="4">
        <v>0</v>
      </c>
      <c r="AA703" s="4">
        <v>18912954</v>
      </c>
      <c r="AB703" s="4">
        <v>16660459</v>
      </c>
      <c r="AC703" s="4">
        <v>16467203</v>
      </c>
      <c r="AD703" s="4">
        <v>15066059.469350411</v>
      </c>
      <c r="AE703" s="5">
        <v>0.13519999999999999</v>
      </c>
      <c r="AF703" s="5">
        <v>1.173581208660633E-2</v>
      </c>
      <c r="AG703" s="5">
        <v>9.2999999999999999E-2</v>
      </c>
      <c r="AH703" s="5">
        <v>8.1453875527254832E-2</v>
      </c>
      <c r="AI703" s="5">
        <v>0.1277319091528418</v>
      </c>
      <c r="AJ703" s="5">
        <v>0.1084426500659352</v>
      </c>
      <c r="AK703" s="5">
        <v>6.5764441396178722E-2</v>
      </c>
      <c r="AL703" s="5">
        <f>IFERROR(Table2[[#This Row],[Resultat d''exploitation 2023 (Dhs)]]/Table2[[#This Row],[Charges personnel 2023]], "")</f>
        <v>1.1830346544490089</v>
      </c>
      <c r="AM703" s="5">
        <f>IFERROR(Table2[[#This Row],[Resultat d''exploitation 2022 (Dhs)]]/Table2[[#This Row],[Charges personnel 2022]], "")</f>
        <v>2.3348069822085935</v>
      </c>
      <c r="AN703" s="5">
        <f>IFERROR(Table2[[#This Row],[Resultat d''exploitation 2021 (Dhs)]]/Table2[[#This Row],[Charges personnel 2021]], "")</f>
        <v>2.0700047239352064</v>
      </c>
      <c r="AO703" s="5">
        <f>IFERROR(Table2[[#This Row],[Resultat d''exploitation 2020 (Dhs)]]/Table2[[#This Row],[Charges personnel 2020]], "")</f>
        <v>1.1990646898411048</v>
      </c>
      <c r="AP703" s="5">
        <v>6.88516394857355E-2</v>
      </c>
      <c r="AQ703" s="5">
        <v>5.4707695379604661E-2</v>
      </c>
      <c r="AR703" s="5">
        <v>5.2387634101519837E-2</v>
      </c>
      <c r="AS703" s="5">
        <v>5.4846449864930598E-2</v>
      </c>
      <c r="AT703">
        <v>203738000041</v>
      </c>
      <c r="AU703">
        <v>184063</v>
      </c>
      <c r="AV703" t="s">
        <v>92</v>
      </c>
      <c r="AW703" t="s">
        <v>4336</v>
      </c>
      <c r="AX703" t="s">
        <v>4337</v>
      </c>
      <c r="AY703" t="s">
        <v>122</v>
      </c>
      <c r="AZ703">
        <v>14500000</v>
      </c>
      <c r="BA703">
        <v>2008</v>
      </c>
      <c r="BB703">
        <v>17</v>
      </c>
      <c r="BC703" t="s">
        <v>4338</v>
      </c>
      <c r="BD703" t="s">
        <v>4339</v>
      </c>
      <c r="BE703" t="s">
        <v>10979</v>
      </c>
      <c r="BH703" t="s">
        <v>86</v>
      </c>
      <c r="BI703" t="s">
        <v>571</v>
      </c>
      <c r="BJ703" s="5">
        <v>-4.6632099377497127E-6</v>
      </c>
      <c r="BL703" s="5">
        <v>7.3918969656548983E-2</v>
      </c>
      <c r="BO703" t="s">
        <v>389</v>
      </c>
      <c r="BP703" s="5">
        <v>7.8747733626375771E-2</v>
      </c>
      <c r="BR703" s="5">
        <v>7.3923977589513745E-2</v>
      </c>
      <c r="BT703" s="5">
        <v>-4.476268009012796E-3</v>
      </c>
      <c r="BV703" s="5">
        <v>7.8752764076985615E-2</v>
      </c>
    </row>
    <row r="704" spans="1:75" x14ac:dyDescent="0.3">
      <c r="A704" t="s">
        <v>4340</v>
      </c>
      <c r="C704" t="s">
        <v>4341</v>
      </c>
      <c r="E704" t="s">
        <v>411</v>
      </c>
      <c r="F704" s="4">
        <v>274459914</v>
      </c>
      <c r="G704" s="4">
        <v>261465098</v>
      </c>
      <c r="J704" s="5">
        <v>4.9699999999999987E-2</v>
      </c>
      <c r="M704" s="4">
        <v>35029271</v>
      </c>
      <c r="N704" s="4">
        <v>24947846</v>
      </c>
      <c r="Q704" s="5">
        <v>0.40410000000000001</v>
      </c>
      <c r="T704" s="4">
        <v>23887527</v>
      </c>
      <c r="U704" s="4">
        <v>21130054</v>
      </c>
      <c r="X704" s="5">
        <v>0.1305</v>
      </c>
      <c r="AA704" s="4">
        <v>83612359</v>
      </c>
      <c r="AB704" s="4">
        <v>4060981</v>
      </c>
      <c r="AE704" s="5">
        <v>19.589200000000002</v>
      </c>
      <c r="AH704" s="5">
        <v>0.1276298257529877</v>
      </c>
      <c r="AI704" s="5">
        <v>9.541558774318705E-2</v>
      </c>
      <c r="AL704" s="5">
        <f>IFERROR(Table2[[#This Row],[Resultat d''exploitation 2023 (Dhs)]]/Table2[[#This Row],[Charges personnel 2023]], "")</f>
        <v>0.41894848344130559</v>
      </c>
      <c r="AM704" s="5">
        <f>IFERROR(Table2[[#This Row],[Resultat d''exploitation 2022 (Dhs)]]/Table2[[#This Row],[Charges personnel 2022]], "")</f>
        <v>6.1433052752524571</v>
      </c>
      <c r="AN704" s="5" t="str">
        <f>IFERROR(Table2[[#This Row],[Resultat d''exploitation 2021 (Dhs)]]/Table2[[#This Row],[Charges personnel 2021]], "")</f>
        <v/>
      </c>
      <c r="AO704" s="5" t="str">
        <f>IFERROR(Table2[[#This Row],[Resultat d''exploitation 2020 (Dhs)]]/Table2[[#This Row],[Charges personnel 2020]], "")</f>
        <v/>
      </c>
      <c r="AP704" s="5">
        <v>0.30464324564351503</v>
      </c>
      <c r="AQ704" s="5">
        <v>1.553163703707789E-2</v>
      </c>
      <c r="AT704">
        <v>83985000071</v>
      </c>
      <c r="AU704">
        <v>43625</v>
      </c>
      <c r="AV704" t="s">
        <v>92</v>
      </c>
      <c r="AW704" t="s">
        <v>4342</v>
      </c>
      <c r="AX704" t="s">
        <v>4343</v>
      </c>
      <c r="AY704" t="s">
        <v>82</v>
      </c>
      <c r="AZ704">
        <v>40603500</v>
      </c>
      <c r="BA704">
        <v>1983</v>
      </c>
      <c r="BB704">
        <v>42</v>
      </c>
      <c r="BC704" t="s">
        <v>4344</v>
      </c>
      <c r="BD704" t="s">
        <v>4345</v>
      </c>
      <c r="BE704" t="s">
        <v>11107</v>
      </c>
      <c r="BF704" t="s">
        <v>4346</v>
      </c>
      <c r="BH704" t="s">
        <v>86</v>
      </c>
      <c r="BI704" t="s">
        <v>571</v>
      </c>
      <c r="BJ704" s="5">
        <v>4.9700002407204742E-2</v>
      </c>
      <c r="BK704" t="s">
        <v>209</v>
      </c>
      <c r="BL704" s="5">
        <v>0.40410001729207412</v>
      </c>
      <c r="BM704" t="s">
        <v>210</v>
      </c>
      <c r="BN704" s="5">
        <v>0.13050004510163579</v>
      </c>
      <c r="BO704" t="s">
        <v>211</v>
      </c>
      <c r="BP704" s="5">
        <v>19.589202214932801</v>
      </c>
      <c r="BQ704" t="s">
        <v>405</v>
      </c>
      <c r="BR704" s="5">
        <v>0.33762028586467369</v>
      </c>
      <c r="BS704" t="s">
        <v>213</v>
      </c>
      <c r="BT704" s="5">
        <v>-0.93180405910658748</v>
      </c>
      <c r="BU704" t="s">
        <v>406</v>
      </c>
      <c r="BV704" s="5">
        <v>18.614368074418401</v>
      </c>
      <c r="BW704" t="s">
        <v>407</v>
      </c>
    </row>
    <row r="705" spans="1:75" x14ac:dyDescent="0.3">
      <c r="A705" t="s">
        <v>4347</v>
      </c>
      <c r="C705" t="s">
        <v>4348</v>
      </c>
      <c r="E705" t="s">
        <v>411</v>
      </c>
      <c r="F705" s="4">
        <v>274130191</v>
      </c>
      <c r="G705" s="4">
        <v>241652142</v>
      </c>
      <c r="J705" s="5">
        <v>0.13439999999999999</v>
      </c>
      <c r="M705" s="4">
        <v>5299958</v>
      </c>
      <c r="N705" s="4">
        <v>2033986</v>
      </c>
      <c r="Q705" s="5">
        <v>1.6056999999999999</v>
      </c>
      <c r="T705" s="4">
        <v>22080116</v>
      </c>
      <c r="U705" s="4">
        <v>32051264</v>
      </c>
      <c r="X705" s="5">
        <v>-0.31109999999999999</v>
      </c>
      <c r="AA705" s="4">
        <v>6146159</v>
      </c>
      <c r="AB705" s="4">
        <v>6036298</v>
      </c>
      <c r="AE705" s="5">
        <v>1.8200000000000001E-2</v>
      </c>
      <c r="AH705" s="5">
        <v>1.9333725995908269E-2</v>
      </c>
      <c r="AI705" s="5">
        <v>8.416999672198229E-3</v>
      </c>
      <c r="AL705" s="5">
        <f>IFERROR(Table2[[#This Row],[Resultat d''exploitation 2023 (Dhs)]]/Table2[[#This Row],[Charges personnel 2023]], "")</f>
        <v>0.8623203532482645</v>
      </c>
      <c r="AM705" s="5">
        <f>IFERROR(Table2[[#This Row],[Resultat d''exploitation 2022 (Dhs)]]/Table2[[#This Row],[Charges personnel 2022]], "")</f>
        <v>0.33695917597176284</v>
      </c>
      <c r="AN705" s="5" t="str">
        <f>IFERROR(Table2[[#This Row],[Resultat d''exploitation 2021 (Dhs)]]/Table2[[#This Row],[Charges personnel 2021]], "")</f>
        <v/>
      </c>
      <c r="AO705" s="5" t="str">
        <f>IFERROR(Table2[[#This Row],[Resultat d''exploitation 2020 (Dhs)]]/Table2[[#This Row],[Charges personnel 2020]], "")</f>
        <v/>
      </c>
      <c r="AP705" s="5">
        <v>2.2420584093927842E-2</v>
      </c>
      <c r="AQ705" s="5">
        <v>2.4979286134364169E-2</v>
      </c>
      <c r="AT705">
        <v>2106175000010</v>
      </c>
      <c r="AU705">
        <v>49939</v>
      </c>
      <c r="AV705" t="s">
        <v>412</v>
      </c>
      <c r="AW705" t="s">
        <v>4349</v>
      </c>
      <c r="AX705" t="s">
        <v>4350</v>
      </c>
      <c r="AY705" t="s">
        <v>122</v>
      </c>
      <c r="AZ705">
        <v>10000000</v>
      </c>
      <c r="BC705" t="s">
        <v>4351</v>
      </c>
      <c r="BD705" t="s">
        <v>4352</v>
      </c>
      <c r="BE705" t="s">
        <v>231</v>
      </c>
      <c r="BH705" t="s">
        <v>86</v>
      </c>
      <c r="BI705" t="s">
        <v>195</v>
      </c>
      <c r="BJ705" s="5">
        <v>0.13440000461489809</v>
      </c>
      <c r="BK705" t="s">
        <v>209</v>
      </c>
      <c r="BL705" s="5">
        <v>1.60570033422059</v>
      </c>
      <c r="BM705" t="s">
        <v>210</v>
      </c>
      <c r="BN705" s="5">
        <v>-0.3110999928115159</v>
      </c>
      <c r="BO705" t="s">
        <v>211</v>
      </c>
      <c r="BP705" s="5">
        <v>1.8200062356099611E-2</v>
      </c>
      <c r="BQ705" t="s">
        <v>405</v>
      </c>
      <c r="BR705" s="5">
        <v>1.2969854756877961</v>
      </c>
      <c r="BS705" t="s">
        <v>213</v>
      </c>
      <c r="BT705" s="5">
        <v>1.559124115737174</v>
      </c>
      <c r="BU705" t="s">
        <v>406</v>
      </c>
      <c r="BV705" s="5">
        <v>-0.1024329529143871</v>
      </c>
      <c r="BW705" t="s">
        <v>407</v>
      </c>
    </row>
    <row r="706" spans="1:75" x14ac:dyDescent="0.3">
      <c r="A706" t="s">
        <v>4353</v>
      </c>
      <c r="C706" t="s">
        <v>4354</v>
      </c>
      <c r="E706" t="s">
        <v>411</v>
      </c>
      <c r="F706" s="4">
        <v>273974077</v>
      </c>
      <c r="G706" s="4">
        <v>279908129</v>
      </c>
      <c r="J706" s="5">
        <v>-2.12E-2</v>
      </c>
      <c r="M706" s="4">
        <v>5561805</v>
      </c>
      <c r="N706" s="4">
        <v>5242040</v>
      </c>
      <c r="Q706" s="5">
        <v>6.0999999999999999E-2</v>
      </c>
      <c r="T706" s="4">
        <v>47845254</v>
      </c>
      <c r="U706" s="4">
        <v>53250143</v>
      </c>
      <c r="X706" s="5">
        <v>-0.10150000000000001</v>
      </c>
      <c r="AH706" s="5">
        <v>2.0300479012107409E-2</v>
      </c>
      <c r="AI706" s="5">
        <v>1.872771619290842E-2</v>
      </c>
      <c r="AL706" s="5" t="str">
        <f>IFERROR(Table2[[#This Row],[Resultat d''exploitation 2023 (Dhs)]]/Table2[[#This Row],[Charges personnel 2023]], "")</f>
        <v/>
      </c>
      <c r="AM706" s="5" t="str">
        <f>IFERROR(Table2[[#This Row],[Resultat d''exploitation 2022 (Dhs)]]/Table2[[#This Row],[Charges personnel 2022]], "")</f>
        <v/>
      </c>
      <c r="AN706" s="5" t="str">
        <f>IFERROR(Table2[[#This Row],[Resultat d''exploitation 2021 (Dhs)]]/Table2[[#This Row],[Charges personnel 2021]], "")</f>
        <v/>
      </c>
      <c r="AO706" s="5" t="str">
        <f>IFERROR(Table2[[#This Row],[Resultat d''exploitation 2020 (Dhs)]]/Table2[[#This Row],[Charges personnel 2020]], "")</f>
        <v/>
      </c>
      <c r="AP706" s="5">
        <v>0</v>
      </c>
      <c r="AT706">
        <v>1527955000091</v>
      </c>
      <c r="AU706">
        <v>13989</v>
      </c>
      <c r="AV706" t="s">
        <v>538</v>
      </c>
      <c r="AW706" t="s">
        <v>4355</v>
      </c>
      <c r="AX706" t="s">
        <v>4356</v>
      </c>
      <c r="AY706" t="s">
        <v>122</v>
      </c>
      <c r="AZ706">
        <v>21000000</v>
      </c>
      <c r="BA706">
        <v>1993</v>
      </c>
      <c r="BB706">
        <v>32</v>
      </c>
      <c r="BC706" t="s">
        <v>4357</v>
      </c>
      <c r="BD706" t="s">
        <v>4358</v>
      </c>
      <c r="BE706" t="s">
        <v>10979</v>
      </c>
      <c r="BH706" t="s">
        <v>127</v>
      </c>
      <c r="BI706" t="s">
        <v>89</v>
      </c>
      <c r="BJ706" s="5">
        <v>-2.1199998803893231E-2</v>
      </c>
      <c r="BK706" t="s">
        <v>209</v>
      </c>
      <c r="BL706" s="5">
        <v>6.1000106828639211E-2</v>
      </c>
      <c r="BM706" t="s">
        <v>210</v>
      </c>
      <c r="BN706" s="5">
        <v>-0.1014999903380541</v>
      </c>
      <c r="BO706" t="s">
        <v>211</v>
      </c>
      <c r="BQ706" t="s">
        <v>236</v>
      </c>
      <c r="BR706" s="5">
        <v>8.3980491961670234E-2</v>
      </c>
      <c r="BS706" t="s">
        <v>213</v>
      </c>
      <c r="BU706" t="s">
        <v>238</v>
      </c>
      <c r="BV706" s="5"/>
      <c r="BW706" t="s">
        <v>215</v>
      </c>
    </row>
    <row r="707" spans="1:75" x14ac:dyDescent="0.3">
      <c r="A707" t="s">
        <v>4359</v>
      </c>
      <c r="B707" t="s">
        <v>4359</v>
      </c>
      <c r="C707" t="s">
        <v>4360</v>
      </c>
      <c r="E707" t="s">
        <v>411</v>
      </c>
      <c r="F707" s="4">
        <v>273364901</v>
      </c>
      <c r="G707" s="4">
        <v>354604878</v>
      </c>
      <c r="H707" s="4">
        <v>286494872</v>
      </c>
      <c r="I707" s="4">
        <v>215571762.22723851</v>
      </c>
      <c r="J707" s="5">
        <v>-0.2291</v>
      </c>
      <c r="K707" s="5">
        <v>0.23773551521019889</v>
      </c>
      <c r="L707" s="5">
        <v>0.32900000000000001</v>
      </c>
      <c r="M707" s="4">
        <v>5918023</v>
      </c>
      <c r="N707" s="4">
        <v>5050800</v>
      </c>
      <c r="O707" s="4">
        <v>3687843</v>
      </c>
      <c r="P707" s="4">
        <v>932120.86745526234</v>
      </c>
      <c r="Q707" s="5">
        <v>0.17169999999999999</v>
      </c>
      <c r="R707" s="5">
        <v>0.36958108032256248</v>
      </c>
      <c r="S707" s="5">
        <v>2.9563999999999999</v>
      </c>
      <c r="T707" s="4">
        <v>3608161</v>
      </c>
      <c r="U707" s="4">
        <v>3087064</v>
      </c>
      <c r="V707" s="4">
        <v>0</v>
      </c>
      <c r="X707" s="5">
        <v>0.16880000000000001</v>
      </c>
      <c r="AA707" s="4">
        <v>9028507</v>
      </c>
      <c r="AB707" s="4">
        <v>9112340</v>
      </c>
      <c r="AC707" s="4">
        <v>7223339</v>
      </c>
      <c r="AD707" s="4">
        <v>6837045.9062943682</v>
      </c>
      <c r="AE707" s="5">
        <v>-9.1999999999999998E-3</v>
      </c>
      <c r="AF707" s="5">
        <v>0.26151354657451348</v>
      </c>
      <c r="AG707" s="5">
        <v>5.6500000000000002E-2</v>
      </c>
      <c r="AH707" s="5">
        <v>2.1648803406549989E-2</v>
      </c>
      <c r="AI707" s="5">
        <v>1.424345888439809E-2</v>
      </c>
      <c r="AJ707" s="5">
        <v>1.2872282754156941E-2</v>
      </c>
      <c r="AK707" s="5">
        <v>4.3239469670090418E-3</v>
      </c>
      <c r="AL707" s="5">
        <f>IFERROR(Table2[[#This Row],[Resultat d''exploitation 2023 (Dhs)]]/Table2[[#This Row],[Charges personnel 2023]], "")</f>
        <v>0.65548190858134125</v>
      </c>
      <c r="AM707" s="5">
        <f>IFERROR(Table2[[#This Row],[Resultat d''exploitation 2022 (Dhs)]]/Table2[[#This Row],[Charges personnel 2022]], "")</f>
        <v>0.55428133717574191</v>
      </c>
      <c r="AN707" s="5">
        <f>IFERROR(Table2[[#This Row],[Resultat d''exploitation 2021 (Dhs)]]/Table2[[#This Row],[Charges personnel 2021]], "")</f>
        <v>0.51054546934596312</v>
      </c>
      <c r="AO707" s="5">
        <f>IFERROR(Table2[[#This Row],[Resultat d''exploitation 2020 (Dhs)]]/Table2[[#This Row],[Charges personnel 2020]], "")</f>
        <v>0.13633386117784096</v>
      </c>
      <c r="AP707" s="5">
        <v>3.3027308798505919E-2</v>
      </c>
      <c r="AQ707" s="5">
        <v>2.5697164831443749E-2</v>
      </c>
      <c r="AR707" s="5">
        <v>2.5212803808928212E-2</v>
      </c>
      <c r="AS707" s="5">
        <v>3.1715869628079117E-2</v>
      </c>
      <c r="AT707">
        <v>1573000000062</v>
      </c>
      <c r="AU707">
        <v>53871</v>
      </c>
      <c r="AV707" t="s">
        <v>92</v>
      </c>
      <c r="AW707" t="s">
        <v>132</v>
      </c>
      <c r="AX707" t="s">
        <v>4361</v>
      </c>
      <c r="AY707" t="s">
        <v>82</v>
      </c>
      <c r="AZ707">
        <v>31000000</v>
      </c>
      <c r="BA707">
        <v>1988</v>
      </c>
      <c r="BB707">
        <v>37</v>
      </c>
      <c r="BC707" t="s">
        <v>134</v>
      </c>
      <c r="BD707" t="s">
        <v>4362</v>
      </c>
      <c r="BE707" t="s">
        <v>136</v>
      </c>
      <c r="BG707" t="s">
        <v>4363</v>
      </c>
      <c r="BH707" t="s">
        <v>138</v>
      </c>
      <c r="BI707" t="s">
        <v>144</v>
      </c>
      <c r="BJ707" s="5">
        <v>8.2389639777347812E-2</v>
      </c>
      <c r="BL707" s="5">
        <v>0.85168939523827603</v>
      </c>
      <c r="BO707" t="s">
        <v>88</v>
      </c>
      <c r="BP707" s="5">
        <v>9.7107408438365184E-2</v>
      </c>
      <c r="BR707" s="5">
        <v>0.71074197977280762</v>
      </c>
      <c r="BT707" s="5">
        <v>0.68779226263177917</v>
      </c>
      <c r="BV707" s="5">
        <v>1.3597477396443789E-2</v>
      </c>
    </row>
    <row r="708" spans="1:75" x14ac:dyDescent="0.3">
      <c r="A708" t="s">
        <v>4364</v>
      </c>
      <c r="C708" t="s">
        <v>4365</v>
      </c>
      <c r="E708" t="s">
        <v>411</v>
      </c>
      <c r="F708" s="4">
        <v>273123033</v>
      </c>
      <c r="M708" s="4">
        <v>3197823</v>
      </c>
      <c r="AA708" s="4">
        <v>4661059</v>
      </c>
      <c r="AH708" s="5">
        <v>1.170836075183743E-2</v>
      </c>
      <c r="AL708" s="5">
        <f>IFERROR(Table2[[#This Row],[Resultat d''exploitation 2023 (Dhs)]]/Table2[[#This Row],[Charges personnel 2023]], "")</f>
        <v>0.68607219947226583</v>
      </c>
      <c r="AM708" s="5" t="str">
        <f>IFERROR(Table2[[#This Row],[Resultat d''exploitation 2022 (Dhs)]]/Table2[[#This Row],[Charges personnel 2022]], "")</f>
        <v/>
      </c>
      <c r="AN708" s="5" t="str">
        <f>IFERROR(Table2[[#This Row],[Resultat d''exploitation 2021 (Dhs)]]/Table2[[#This Row],[Charges personnel 2021]], "")</f>
        <v/>
      </c>
      <c r="AO708" s="5" t="str">
        <f>IFERROR(Table2[[#This Row],[Resultat d''exploitation 2020 (Dhs)]]/Table2[[#This Row],[Charges personnel 2020]], "")</f>
        <v/>
      </c>
      <c r="AP708" s="5">
        <v>1.7065785147457699E-2</v>
      </c>
      <c r="AT708">
        <v>1537290000052</v>
      </c>
      <c r="AU708">
        <v>21289</v>
      </c>
      <c r="AV708" t="s">
        <v>653</v>
      </c>
      <c r="AW708" t="s">
        <v>4366</v>
      </c>
      <c r="AX708" t="s">
        <v>4367</v>
      </c>
      <c r="AY708" t="s">
        <v>82</v>
      </c>
      <c r="AZ708">
        <v>1900000</v>
      </c>
      <c r="BA708">
        <v>1991</v>
      </c>
      <c r="BB708">
        <v>34</v>
      </c>
      <c r="BC708" t="s">
        <v>4368</v>
      </c>
      <c r="BD708" t="s">
        <v>4369</v>
      </c>
      <c r="BE708" t="s">
        <v>10979</v>
      </c>
      <c r="BH708" t="s">
        <v>127</v>
      </c>
      <c r="BI708" t="s">
        <v>178</v>
      </c>
      <c r="BK708" t="s">
        <v>264</v>
      </c>
      <c r="BM708" t="s">
        <v>265</v>
      </c>
      <c r="BO708" t="s">
        <v>235</v>
      </c>
      <c r="BQ708" t="s">
        <v>212</v>
      </c>
      <c r="BS708" t="s">
        <v>266</v>
      </c>
      <c r="BU708" t="s">
        <v>214</v>
      </c>
      <c r="BV708" s="5"/>
      <c r="BW708" t="s">
        <v>267</v>
      </c>
    </row>
    <row r="709" spans="1:75" x14ac:dyDescent="0.3">
      <c r="A709" t="s">
        <v>4370</v>
      </c>
      <c r="B709" t="s">
        <v>4370</v>
      </c>
      <c r="F709" s="4">
        <v>273039967</v>
      </c>
      <c r="G709" s="4">
        <v>205123557</v>
      </c>
      <c r="H709" s="4">
        <v>466808581</v>
      </c>
      <c r="I709" s="4">
        <v>353642864.39393938</v>
      </c>
      <c r="J709" s="5">
        <v>0.33110000000000001</v>
      </c>
      <c r="K709" s="5">
        <v>-0.56058314832048894</v>
      </c>
      <c r="L709" s="5">
        <v>0.32</v>
      </c>
      <c r="M709" s="4">
        <v>-10811517</v>
      </c>
      <c r="N709" s="4">
        <v>-174943640</v>
      </c>
      <c r="O709" s="4">
        <v>56652439</v>
      </c>
      <c r="P709" s="4">
        <v>41809918.081180811</v>
      </c>
      <c r="Q709" s="5">
        <v>-0.93819999999999992</v>
      </c>
      <c r="R709" s="5">
        <v>-4.0880160340493017</v>
      </c>
      <c r="S709" s="5">
        <v>0.35499999999999998</v>
      </c>
      <c r="T709" s="4">
        <v>350706133</v>
      </c>
      <c r="U709" s="4">
        <v>610879869</v>
      </c>
      <c r="V709" s="4">
        <v>58935132</v>
      </c>
      <c r="W709" s="4">
        <v>48434526.627218932</v>
      </c>
      <c r="X709" s="5">
        <v>-0.42590000000000011</v>
      </c>
      <c r="Y709" s="5">
        <v>9.3652922844051663</v>
      </c>
      <c r="Z709" s="5">
        <v>0.21679999999999999</v>
      </c>
      <c r="AC709" s="4">
        <v>82381805</v>
      </c>
      <c r="AD709" s="4">
        <v>68292966.094669655</v>
      </c>
      <c r="AG709" s="5">
        <v>0.20630000000000001</v>
      </c>
      <c r="AH709" s="5">
        <v>-3.9596829426806958E-2</v>
      </c>
      <c r="AI709" s="5">
        <v>-0.85286957070464608</v>
      </c>
      <c r="AJ709" s="5">
        <v>0.1213611773773285</v>
      </c>
      <c r="AK709" s="5">
        <v>0.1182263868177665</v>
      </c>
      <c r="AL709" s="5" t="str">
        <f>IFERROR(Table2[[#This Row],[Resultat d''exploitation 2023 (Dhs)]]/Table2[[#This Row],[Charges personnel 2023]], "")</f>
        <v/>
      </c>
      <c r="AM709" s="5" t="str">
        <f>IFERROR(Table2[[#This Row],[Resultat d''exploitation 2022 (Dhs)]]/Table2[[#This Row],[Charges personnel 2022]], "")</f>
        <v/>
      </c>
      <c r="AN709" s="5">
        <f>IFERROR(Table2[[#This Row],[Resultat d''exploitation 2021 (Dhs)]]/Table2[[#This Row],[Charges personnel 2021]], "")</f>
        <v>0.68768144859171265</v>
      </c>
      <c r="AO709" s="5">
        <f>IFERROR(Table2[[#This Row],[Resultat d''exploitation 2020 (Dhs)]]/Table2[[#This Row],[Charges personnel 2020]], "")</f>
        <v>0.61221411914109447</v>
      </c>
      <c r="AP709" s="5">
        <v>0</v>
      </c>
      <c r="AR709" s="5">
        <v>0.17647877171306761</v>
      </c>
      <c r="AS709" s="5">
        <v>0.19311280664946459</v>
      </c>
      <c r="BE709" t="s">
        <v>10979</v>
      </c>
      <c r="BH709"/>
      <c r="BJ709" s="5">
        <v>-8.2610480334831871E-2</v>
      </c>
      <c r="BM709" t="s">
        <v>87</v>
      </c>
      <c r="BN709" s="5">
        <v>0.9346219030892795</v>
      </c>
      <c r="BP709" s="5">
        <v>0.2062999999999999</v>
      </c>
      <c r="BQ709" t="s">
        <v>1053</v>
      </c>
      <c r="BS709" t="s">
        <v>87</v>
      </c>
      <c r="BT709" s="5">
        <v>0.1232695017823096</v>
      </c>
      <c r="BU709" t="s">
        <v>1054</v>
      </c>
      <c r="BV709" s="5"/>
      <c r="BW709" t="s">
        <v>87</v>
      </c>
    </row>
    <row r="710" spans="1:75" x14ac:dyDescent="0.3">
      <c r="A710" t="s">
        <v>4371</v>
      </c>
      <c r="C710" t="s">
        <v>4372</v>
      </c>
      <c r="E710" t="s">
        <v>411</v>
      </c>
      <c r="G710" s="4">
        <v>272814322</v>
      </c>
      <c r="N710" s="4">
        <v>-15877283</v>
      </c>
      <c r="U710" s="4">
        <v>15867521</v>
      </c>
      <c r="AB710" s="4">
        <v>8557262</v>
      </c>
      <c r="AI710" s="5">
        <v>-5.8198128615842983E-2</v>
      </c>
      <c r="AL710" s="5" t="str">
        <f>IFERROR(Table2[[#This Row],[Resultat d''exploitation 2023 (Dhs)]]/Table2[[#This Row],[Charges personnel 2023]], "")</f>
        <v/>
      </c>
      <c r="AM710" s="5">
        <f>IFERROR(Table2[[#This Row],[Resultat d''exploitation 2022 (Dhs)]]/Table2[[#This Row],[Charges personnel 2022]], "")</f>
        <v>-1.8554162534698599</v>
      </c>
      <c r="AN710" s="5" t="str">
        <f>IFERROR(Table2[[#This Row],[Resultat d''exploitation 2021 (Dhs)]]/Table2[[#This Row],[Charges personnel 2021]], "")</f>
        <v/>
      </c>
      <c r="AO710" s="5" t="str">
        <f>IFERROR(Table2[[#This Row],[Resultat d''exploitation 2020 (Dhs)]]/Table2[[#This Row],[Charges personnel 2020]], "")</f>
        <v/>
      </c>
      <c r="AQ710" s="5">
        <v>3.1366615716018023E-2</v>
      </c>
      <c r="AT710">
        <v>1515097000094</v>
      </c>
      <c r="AU710">
        <v>73335</v>
      </c>
      <c r="AV710" t="s">
        <v>92</v>
      </c>
      <c r="AW710" t="s">
        <v>4373</v>
      </c>
      <c r="AX710" t="s">
        <v>4374</v>
      </c>
      <c r="AY710" t="s">
        <v>122</v>
      </c>
      <c r="AZ710">
        <v>15800000</v>
      </c>
      <c r="BA710">
        <v>1994</v>
      </c>
      <c r="BB710">
        <v>31</v>
      </c>
      <c r="BC710" t="s">
        <v>4375</v>
      </c>
      <c r="BD710" t="s">
        <v>4376</v>
      </c>
      <c r="BE710" t="s">
        <v>4377</v>
      </c>
      <c r="BG710" t="s">
        <v>4378</v>
      </c>
      <c r="BH710" t="s">
        <v>127</v>
      </c>
      <c r="BI710" t="s">
        <v>882</v>
      </c>
      <c r="BK710" t="s">
        <v>472</v>
      </c>
      <c r="BM710" t="s">
        <v>473</v>
      </c>
      <c r="BO710" t="s">
        <v>474</v>
      </c>
      <c r="BQ710" t="s">
        <v>475</v>
      </c>
      <c r="BS710" t="s">
        <v>476</v>
      </c>
      <c r="BU710" t="s">
        <v>477</v>
      </c>
      <c r="BV710" s="5"/>
      <c r="BW710" t="s">
        <v>478</v>
      </c>
    </row>
    <row r="711" spans="1:75" x14ac:dyDescent="0.3">
      <c r="A711" t="s">
        <v>4379</v>
      </c>
      <c r="C711" t="s">
        <v>4380</v>
      </c>
      <c r="E711" t="s">
        <v>811</v>
      </c>
      <c r="F711" s="4">
        <v>272683261</v>
      </c>
      <c r="M711" s="4">
        <v>5920174</v>
      </c>
      <c r="T711" s="4">
        <v>10464240</v>
      </c>
      <c r="AA711" s="4">
        <v>2275513</v>
      </c>
      <c r="AH711" s="5">
        <v>2.171080827730016E-2</v>
      </c>
      <c r="AL711" s="5">
        <f>IFERROR(Table2[[#This Row],[Resultat d''exploitation 2023 (Dhs)]]/Table2[[#This Row],[Charges personnel 2023]], "")</f>
        <v>2.6016876194510865</v>
      </c>
      <c r="AM711" s="5" t="str">
        <f>IFERROR(Table2[[#This Row],[Resultat d''exploitation 2022 (Dhs)]]/Table2[[#This Row],[Charges personnel 2022]], "")</f>
        <v/>
      </c>
      <c r="AN711" s="5" t="str">
        <f>IFERROR(Table2[[#This Row],[Resultat d''exploitation 2021 (Dhs)]]/Table2[[#This Row],[Charges personnel 2021]], "")</f>
        <v/>
      </c>
      <c r="AO711" s="5" t="str">
        <f>IFERROR(Table2[[#This Row],[Resultat d''exploitation 2020 (Dhs)]]/Table2[[#This Row],[Charges personnel 2020]], "")</f>
        <v/>
      </c>
      <c r="AP711" s="5">
        <v>8.3448943351165216E-3</v>
      </c>
      <c r="AU711">
        <v>1149</v>
      </c>
      <c r="AV711" t="s">
        <v>458</v>
      </c>
      <c r="AW711" t="s">
        <v>4381</v>
      </c>
      <c r="AX711" t="s">
        <v>4382</v>
      </c>
      <c r="AY711" t="s">
        <v>122</v>
      </c>
      <c r="AZ711">
        <v>6000000</v>
      </c>
      <c r="BA711">
        <v>1993</v>
      </c>
      <c r="BB711">
        <v>32</v>
      </c>
      <c r="BC711" t="s">
        <v>4383</v>
      </c>
      <c r="BD711" t="s">
        <v>4384</v>
      </c>
      <c r="BE711" t="s">
        <v>10979</v>
      </c>
      <c r="BF711" t="s">
        <v>4385</v>
      </c>
      <c r="BH711" t="s">
        <v>138</v>
      </c>
      <c r="BI711" t="s">
        <v>98</v>
      </c>
      <c r="BK711" t="s">
        <v>264</v>
      </c>
      <c r="BM711" t="s">
        <v>265</v>
      </c>
      <c r="BO711" t="s">
        <v>304</v>
      </c>
      <c r="BQ711" t="s">
        <v>212</v>
      </c>
      <c r="BS711" t="s">
        <v>266</v>
      </c>
      <c r="BU711" t="s">
        <v>214</v>
      </c>
      <c r="BV711" s="5"/>
      <c r="BW711" t="s">
        <v>267</v>
      </c>
    </row>
    <row r="712" spans="1:75" x14ac:dyDescent="0.3">
      <c r="A712" t="s">
        <v>4386</v>
      </c>
      <c r="B712" t="s">
        <v>4386</v>
      </c>
      <c r="C712" t="s">
        <v>4387</v>
      </c>
      <c r="E712" t="s">
        <v>411</v>
      </c>
      <c r="F712" s="4">
        <v>272305929</v>
      </c>
      <c r="H712" s="4">
        <v>127882280</v>
      </c>
      <c r="I712" s="4">
        <v>88819474.92707321</v>
      </c>
      <c r="L712" s="5">
        <v>0.43980000000000002</v>
      </c>
      <c r="M712" s="4">
        <v>5237704</v>
      </c>
      <c r="O712" s="4">
        <v>3115334</v>
      </c>
      <c r="P712" s="4">
        <v>2337084.7711927979</v>
      </c>
      <c r="S712" s="5">
        <v>0.33300000000000002</v>
      </c>
      <c r="T712" s="4">
        <v>79213692</v>
      </c>
      <c r="V712" s="4">
        <v>72007147</v>
      </c>
      <c r="W712" s="4">
        <v>64586193.380572252</v>
      </c>
      <c r="Z712" s="5">
        <v>0.1149</v>
      </c>
      <c r="AA712" s="4">
        <v>1259900</v>
      </c>
      <c r="AC712" s="4">
        <v>1220709</v>
      </c>
      <c r="AD712" s="4">
        <v>1163355.570380254</v>
      </c>
      <c r="AG712" s="5">
        <v>4.9299999999999997E-2</v>
      </c>
      <c r="AH712" s="5">
        <v>1.9234630767073751E-2</v>
      </c>
      <c r="AJ712" s="5">
        <v>2.436095133743315E-2</v>
      </c>
      <c r="AK712" s="5">
        <v>2.6312751489599578E-2</v>
      </c>
      <c r="AL712" s="5">
        <f>IFERROR(Table2[[#This Row],[Resultat d''exploitation 2023 (Dhs)]]/Table2[[#This Row],[Charges personnel 2023]], "")</f>
        <v>4.1572378760219069</v>
      </c>
      <c r="AM712" s="5" t="str">
        <f>IFERROR(Table2[[#This Row],[Resultat d''exploitation 2022 (Dhs)]]/Table2[[#This Row],[Charges personnel 2022]], "")</f>
        <v/>
      </c>
      <c r="AN712" s="5">
        <f>IFERROR(Table2[[#This Row],[Resultat d''exploitation 2021 (Dhs)]]/Table2[[#This Row],[Charges personnel 2021]], "")</f>
        <v>2.5520693302007276</v>
      </c>
      <c r="AO712" s="5">
        <f>IFERROR(Table2[[#This Row],[Resultat d''exploitation 2020 (Dhs)]]/Table2[[#This Row],[Charges personnel 2020]], "")</f>
        <v>2.0089169903823123</v>
      </c>
      <c r="AP712" s="5">
        <v>4.626781372799268E-3</v>
      </c>
      <c r="AR712" s="5">
        <v>9.5455680020719059E-3</v>
      </c>
      <c r="AS712" s="5">
        <v>1.309797847077398E-2</v>
      </c>
      <c r="AT712">
        <v>1538847000014</v>
      </c>
      <c r="AU712">
        <v>37769</v>
      </c>
      <c r="AV712" t="s">
        <v>92</v>
      </c>
      <c r="AW712" t="s">
        <v>4388</v>
      </c>
      <c r="AX712" t="s">
        <v>4389</v>
      </c>
      <c r="AY712" t="s">
        <v>122</v>
      </c>
      <c r="AZ712">
        <v>4000000</v>
      </c>
      <c r="BA712">
        <v>1995</v>
      </c>
      <c r="BB712">
        <v>30</v>
      </c>
      <c r="BC712" t="s">
        <v>4390</v>
      </c>
      <c r="BD712" t="s">
        <v>4391</v>
      </c>
      <c r="BE712" t="s">
        <v>10979</v>
      </c>
      <c r="BH712" t="s">
        <v>176</v>
      </c>
      <c r="BI712" t="s">
        <v>89</v>
      </c>
      <c r="BJ712" s="5">
        <v>0.75095283606659113</v>
      </c>
      <c r="BK712" t="s">
        <v>139</v>
      </c>
      <c r="BL712" s="5">
        <v>0.49703944279192269</v>
      </c>
      <c r="BM712" t="s">
        <v>140</v>
      </c>
      <c r="BN712" s="5">
        <v>0.1074656977149497</v>
      </c>
      <c r="BO712" t="s">
        <v>141</v>
      </c>
      <c r="BP712" s="5">
        <v>4.0667043169841037E-2</v>
      </c>
      <c r="BQ712" t="s">
        <v>128</v>
      </c>
      <c r="BR712" s="5">
        <v>-0.14501441046525809</v>
      </c>
      <c r="BS712" t="s">
        <v>142</v>
      </c>
      <c r="BT712" s="5">
        <v>0.4385383419388249</v>
      </c>
      <c r="BU712" t="s">
        <v>129</v>
      </c>
      <c r="BV712" s="5">
        <v>-0.40565672487921711</v>
      </c>
      <c r="BW712" t="s">
        <v>143</v>
      </c>
    </row>
    <row r="713" spans="1:75" x14ac:dyDescent="0.3">
      <c r="A713" t="s">
        <v>4392</v>
      </c>
      <c r="B713" t="s">
        <v>4392</v>
      </c>
      <c r="C713" t="s">
        <v>4393</v>
      </c>
      <c r="E713" t="s">
        <v>1076</v>
      </c>
      <c r="F713" s="4">
        <v>272182344</v>
      </c>
      <c r="G713" s="4">
        <v>282728102</v>
      </c>
      <c r="H713" s="4">
        <v>111949908</v>
      </c>
      <c r="I713" s="4">
        <v>82074712.609970689</v>
      </c>
      <c r="J713" s="5">
        <v>-3.73E-2</v>
      </c>
      <c r="K713" s="5">
        <v>1.52548757789064</v>
      </c>
      <c r="L713" s="5">
        <v>0.36399999999999999</v>
      </c>
      <c r="M713" s="4">
        <v>9424337</v>
      </c>
      <c r="N713" s="4">
        <v>11736409</v>
      </c>
      <c r="O713" s="4">
        <v>6548241</v>
      </c>
      <c r="P713" s="4">
        <v>4159197.7896341458</v>
      </c>
      <c r="Q713" s="5">
        <v>-0.19700000000000001</v>
      </c>
      <c r="R713" s="5">
        <v>0.79229948928269434</v>
      </c>
      <c r="S713" s="5">
        <v>0.57440000000000002</v>
      </c>
      <c r="T713" s="4">
        <v>26736350</v>
      </c>
      <c r="U713" s="4">
        <v>20259415</v>
      </c>
      <c r="V713" s="4">
        <v>0</v>
      </c>
      <c r="X713" s="5">
        <v>0.31969999999999998</v>
      </c>
      <c r="AA713" s="4">
        <v>13918860</v>
      </c>
      <c r="AB713" s="4">
        <v>9261334</v>
      </c>
      <c r="AC713" s="4">
        <v>7083002</v>
      </c>
      <c r="AD713" s="4">
        <v>4538931.1118231332</v>
      </c>
      <c r="AE713" s="5">
        <v>0.50290000000000001</v>
      </c>
      <c r="AF713" s="5">
        <v>0.30754360933400843</v>
      </c>
      <c r="AG713" s="5">
        <v>0.5605</v>
      </c>
      <c r="AH713" s="5">
        <v>3.4625085747663341E-2</v>
      </c>
      <c r="AI713" s="5">
        <v>4.1511292711893209E-2</v>
      </c>
      <c r="AJ713" s="5">
        <v>5.8492598314596203E-2</v>
      </c>
      <c r="AK713" s="5">
        <v>5.0675752096741113E-2</v>
      </c>
      <c r="AL713" s="5">
        <f>IFERROR(Table2[[#This Row],[Resultat d''exploitation 2023 (Dhs)]]/Table2[[#This Row],[Charges personnel 2023]], "")</f>
        <v>0.67709115545382303</v>
      </c>
      <c r="AM713" s="5">
        <f>IFERROR(Table2[[#This Row],[Resultat d''exploitation 2022 (Dhs)]]/Table2[[#This Row],[Charges personnel 2022]], "")</f>
        <v>1.267248217157485</v>
      </c>
      <c r="AN713" s="5">
        <f>IFERROR(Table2[[#This Row],[Resultat d''exploitation 2021 (Dhs)]]/Table2[[#This Row],[Charges personnel 2021]], "")</f>
        <v>0.92450079782555472</v>
      </c>
      <c r="AO713" s="5">
        <f>IFERROR(Table2[[#This Row],[Resultat d''exploitation 2020 (Dhs)]]/Table2[[#This Row],[Charges personnel 2020]], "")</f>
        <v>0.91633860201141903</v>
      </c>
      <c r="AP713" s="5">
        <v>5.1137997400742499E-2</v>
      </c>
      <c r="AQ713" s="5">
        <v>3.2757033823259632E-2</v>
      </c>
      <c r="AR713" s="5">
        <v>6.3269386518834833E-2</v>
      </c>
      <c r="AS713" s="5">
        <v>5.5302430766863628E-2</v>
      </c>
      <c r="AT713">
        <v>90222000064</v>
      </c>
      <c r="AU713">
        <v>197681</v>
      </c>
      <c r="AV713" t="s">
        <v>92</v>
      </c>
      <c r="AW713" t="s">
        <v>4394</v>
      </c>
      <c r="AX713" t="s">
        <v>4395</v>
      </c>
      <c r="AY713" t="s">
        <v>122</v>
      </c>
      <c r="AZ713">
        <v>6000000</v>
      </c>
      <c r="BA713">
        <v>2009</v>
      </c>
      <c r="BB713">
        <v>16</v>
      </c>
      <c r="BC713" t="s">
        <v>4396</v>
      </c>
      <c r="BD713" t="s">
        <v>4397</v>
      </c>
      <c r="BE713" t="s">
        <v>11108</v>
      </c>
      <c r="BG713" t="s">
        <v>4398</v>
      </c>
      <c r="BH713" t="s">
        <v>138</v>
      </c>
      <c r="BI713" t="s">
        <v>602</v>
      </c>
      <c r="BJ713" s="5">
        <v>0.49124909477443551</v>
      </c>
      <c r="BL713" s="5">
        <v>0.31345060411449688</v>
      </c>
      <c r="BO713" t="s">
        <v>88</v>
      </c>
      <c r="BP713" s="5">
        <v>0.45283633110677651</v>
      </c>
      <c r="BR713" s="5">
        <v>-0.11922789511354739</v>
      </c>
      <c r="BT713" s="5">
        <v>-9.5940419445661229E-2</v>
      </c>
      <c r="BV713" s="5">
        <v>-2.5758784231462939E-2</v>
      </c>
    </row>
    <row r="714" spans="1:75" x14ac:dyDescent="0.3">
      <c r="A714" t="s">
        <v>4399</v>
      </c>
      <c r="C714" t="s">
        <v>4400</v>
      </c>
      <c r="E714" t="s">
        <v>411</v>
      </c>
      <c r="F714" s="4">
        <v>272152094</v>
      </c>
      <c r="G714" s="4">
        <v>244961380</v>
      </c>
      <c r="J714" s="5">
        <v>0.111</v>
      </c>
      <c r="M714" s="4">
        <v>21813135</v>
      </c>
      <c r="N714" s="4">
        <v>28124207</v>
      </c>
      <c r="Q714" s="5">
        <v>-0.22439999999999999</v>
      </c>
      <c r="AA714" s="4">
        <v>29729372</v>
      </c>
      <c r="AB714" s="4">
        <v>27021788</v>
      </c>
      <c r="AE714" s="5">
        <v>0.1002</v>
      </c>
      <c r="AH714" s="5">
        <v>8.0150531562693028E-2</v>
      </c>
      <c r="AI714" s="5">
        <v>0.1148107795604352</v>
      </c>
      <c r="AL714" s="5">
        <f>IFERROR(Table2[[#This Row],[Resultat d''exploitation 2023 (Dhs)]]/Table2[[#This Row],[Charges personnel 2023]], "")</f>
        <v>0.73372336960229101</v>
      </c>
      <c r="AM714" s="5">
        <f>IFERROR(Table2[[#This Row],[Resultat d''exploitation 2022 (Dhs)]]/Table2[[#This Row],[Charges personnel 2022]], "")</f>
        <v>1.0407974113334024</v>
      </c>
      <c r="AN714" s="5" t="str">
        <f>IFERROR(Table2[[#This Row],[Resultat d''exploitation 2021 (Dhs)]]/Table2[[#This Row],[Charges personnel 2021]], "")</f>
        <v/>
      </c>
      <c r="AO714" s="5" t="str">
        <f>IFERROR(Table2[[#This Row],[Resultat d''exploitation 2020 (Dhs)]]/Table2[[#This Row],[Charges personnel 2020]], "")</f>
        <v/>
      </c>
      <c r="AP714" s="5">
        <v>0.1092380792043437</v>
      </c>
      <c r="AQ714" s="5">
        <v>0.11031040076603089</v>
      </c>
      <c r="AT714">
        <v>1511793000062</v>
      </c>
      <c r="AU714">
        <v>238861</v>
      </c>
      <c r="AV714" t="s">
        <v>92</v>
      </c>
      <c r="AW714" t="s">
        <v>4401</v>
      </c>
      <c r="AX714" t="s">
        <v>4402</v>
      </c>
      <c r="AY714" t="s">
        <v>122</v>
      </c>
      <c r="AZ714">
        <v>1000000</v>
      </c>
      <c r="BA714">
        <v>2011</v>
      </c>
      <c r="BB714">
        <v>14</v>
      </c>
      <c r="BC714" t="s">
        <v>4403</v>
      </c>
      <c r="BD714" t="s">
        <v>4404</v>
      </c>
      <c r="BE714" t="s">
        <v>10979</v>
      </c>
      <c r="BG714" t="s">
        <v>4405</v>
      </c>
      <c r="BH714" t="s">
        <v>153</v>
      </c>
      <c r="BI714" t="s">
        <v>408</v>
      </c>
      <c r="BJ714" s="5">
        <v>0.1110000033474665</v>
      </c>
      <c r="BK714" t="s">
        <v>209</v>
      </c>
      <c r="BL714" s="5">
        <v>-0.2243999981937268</v>
      </c>
      <c r="BM714" t="s">
        <v>210</v>
      </c>
      <c r="BO714" t="s">
        <v>235</v>
      </c>
      <c r="BP714" s="5">
        <v>0.100200031174843</v>
      </c>
      <c r="BQ714" t="s">
        <v>405</v>
      </c>
      <c r="BR714" s="5">
        <v>-0.30189018949651297</v>
      </c>
      <c r="BS714" t="s">
        <v>213</v>
      </c>
      <c r="BT714" s="5">
        <v>-0.29503728428542869</v>
      </c>
      <c r="BU714" t="s">
        <v>406</v>
      </c>
      <c r="BV714" s="5">
        <v>-9.720947020776638E-3</v>
      </c>
      <c r="BW714" t="s">
        <v>407</v>
      </c>
    </row>
    <row r="715" spans="1:75" x14ac:dyDescent="0.3">
      <c r="A715" t="s">
        <v>4406</v>
      </c>
      <c r="B715" t="s">
        <v>4406</v>
      </c>
      <c r="C715" t="s">
        <v>4407</v>
      </c>
      <c r="E715" t="s">
        <v>411</v>
      </c>
      <c r="F715" s="4">
        <v>271595809</v>
      </c>
      <c r="H715" s="4">
        <v>350783505</v>
      </c>
      <c r="I715" s="4">
        <v>171549053.6971831</v>
      </c>
      <c r="L715" s="5">
        <v>1.0448</v>
      </c>
      <c r="M715" s="4">
        <v>5999196</v>
      </c>
      <c r="O715" s="4">
        <v>12000211</v>
      </c>
      <c r="P715" s="4">
        <v>7476766.9781931462</v>
      </c>
      <c r="S715" s="5">
        <v>0.60499999999999998</v>
      </c>
      <c r="V715" s="4">
        <v>0</v>
      </c>
      <c r="AA715" s="4">
        <v>9484546</v>
      </c>
      <c r="AC715" s="4">
        <v>8389103</v>
      </c>
      <c r="AD715" s="4">
        <v>7262035.1454293625</v>
      </c>
      <c r="AG715" s="5">
        <v>0.1552</v>
      </c>
      <c r="AH715" s="5">
        <v>2.2088691361213161E-2</v>
      </c>
      <c r="AJ715" s="5">
        <v>3.4209735717191152E-2</v>
      </c>
      <c r="AK715" s="5">
        <v>4.3583842738013988E-2</v>
      </c>
      <c r="AL715" s="5">
        <f>IFERROR(Table2[[#This Row],[Resultat d''exploitation 2023 (Dhs)]]/Table2[[#This Row],[Charges personnel 2023]], "")</f>
        <v>0.63252326468762976</v>
      </c>
      <c r="AM715" s="5" t="str">
        <f>IFERROR(Table2[[#This Row],[Resultat d''exploitation 2022 (Dhs)]]/Table2[[#This Row],[Charges personnel 2022]], "")</f>
        <v/>
      </c>
      <c r="AN715" s="5">
        <f>IFERROR(Table2[[#This Row],[Resultat d''exploitation 2021 (Dhs)]]/Table2[[#This Row],[Charges personnel 2021]], "")</f>
        <v>1.4304522187890649</v>
      </c>
      <c r="AO715" s="5">
        <f>IFERROR(Table2[[#This Row],[Resultat d''exploitation 2020 (Dhs)]]/Table2[[#This Row],[Charges personnel 2020]], "")</f>
        <v>1.0295690985327899</v>
      </c>
      <c r="AP715" s="5">
        <v>3.4921547703263722E-2</v>
      </c>
      <c r="AR715" s="5">
        <v>2.391532919998619E-2</v>
      </c>
      <c r="AS715" s="5">
        <v>4.2332120107454768E-2</v>
      </c>
      <c r="AT715">
        <v>32519000031</v>
      </c>
      <c r="AU715">
        <v>282767</v>
      </c>
      <c r="AV715" t="s">
        <v>92</v>
      </c>
      <c r="AW715" t="s">
        <v>4408</v>
      </c>
      <c r="AX715" t="s">
        <v>4409</v>
      </c>
      <c r="AY715" t="s">
        <v>122</v>
      </c>
      <c r="AZ715">
        <v>15000000</v>
      </c>
      <c r="BA715">
        <v>2013</v>
      </c>
      <c r="BB715">
        <v>12</v>
      </c>
      <c r="BC715" t="s">
        <v>4410</v>
      </c>
      <c r="BD715" t="s">
        <v>4411</v>
      </c>
      <c r="BE715" t="s">
        <v>4412</v>
      </c>
      <c r="BH715" t="s">
        <v>127</v>
      </c>
      <c r="BI715" t="s">
        <v>390</v>
      </c>
      <c r="BJ715" s="5">
        <v>0.25825124462344018</v>
      </c>
      <c r="BK715" t="s">
        <v>139</v>
      </c>
      <c r="BL715" s="5">
        <v>-0.104244253987786</v>
      </c>
      <c r="BM715" t="s">
        <v>140</v>
      </c>
      <c r="BO715" t="s">
        <v>389</v>
      </c>
      <c r="BP715" s="5">
        <v>0.1428233372581946</v>
      </c>
      <c r="BQ715" t="s">
        <v>128</v>
      </c>
      <c r="BR715" s="5">
        <v>-0.28809468709860969</v>
      </c>
      <c r="BS715" t="s">
        <v>142</v>
      </c>
      <c r="BT715" s="5">
        <v>-0.21619053723450651</v>
      </c>
      <c r="BU715" t="s">
        <v>129</v>
      </c>
      <c r="BV715" s="5">
        <v>-9.1736771855759014E-2</v>
      </c>
      <c r="BW715" t="s">
        <v>143</v>
      </c>
    </row>
    <row r="716" spans="1:75" x14ac:dyDescent="0.3">
      <c r="A716" t="s">
        <v>4413</v>
      </c>
      <c r="C716" t="s">
        <v>4414</v>
      </c>
      <c r="E716" t="s">
        <v>411</v>
      </c>
      <c r="F716" s="4">
        <v>271184988</v>
      </c>
      <c r="G716" s="4">
        <v>254347203</v>
      </c>
      <c r="J716" s="5">
        <v>6.6199999999999995E-2</v>
      </c>
      <c r="M716" s="4">
        <v>13137421</v>
      </c>
      <c r="N716" s="4">
        <v>7332786</v>
      </c>
      <c r="Q716" s="5">
        <v>0.79159999999999997</v>
      </c>
      <c r="T716" s="4">
        <v>46853610</v>
      </c>
      <c r="U716" s="4">
        <v>45755478</v>
      </c>
      <c r="X716" s="5">
        <v>2.4E-2</v>
      </c>
      <c r="AA716" s="4">
        <v>3873526</v>
      </c>
      <c r="AB716" s="4">
        <v>3645328</v>
      </c>
      <c r="AE716" s="5">
        <v>6.2600000000000003E-2</v>
      </c>
      <c r="AH716" s="5">
        <v>4.844449944257239E-2</v>
      </c>
      <c r="AI716" s="5">
        <v>2.8829827548762149E-2</v>
      </c>
      <c r="AL716" s="5">
        <f>IFERROR(Table2[[#This Row],[Resultat d''exploitation 2023 (Dhs)]]/Table2[[#This Row],[Charges personnel 2023]], "")</f>
        <v>3.3915923115012006</v>
      </c>
      <c r="AM716" s="5">
        <f>IFERROR(Table2[[#This Row],[Resultat d''exploitation 2022 (Dhs)]]/Table2[[#This Row],[Charges personnel 2022]], "")</f>
        <v>2.0115572590450022</v>
      </c>
      <c r="AN716" s="5" t="str">
        <f>IFERROR(Table2[[#This Row],[Resultat d''exploitation 2021 (Dhs)]]/Table2[[#This Row],[Charges personnel 2021]], "")</f>
        <v/>
      </c>
      <c r="AO716" s="5" t="str">
        <f>IFERROR(Table2[[#This Row],[Resultat d''exploitation 2020 (Dhs)]]/Table2[[#This Row],[Charges personnel 2020]], "")</f>
        <v/>
      </c>
      <c r="AP716" s="5">
        <v>1.428370363922947E-2</v>
      </c>
      <c r="AQ716" s="5">
        <v>1.4332093913374E-2</v>
      </c>
      <c r="AT716">
        <v>1542171000088</v>
      </c>
      <c r="AU716">
        <v>87233</v>
      </c>
      <c r="AV716" t="s">
        <v>92</v>
      </c>
      <c r="AW716" t="s">
        <v>4415</v>
      </c>
      <c r="AX716" t="s">
        <v>4416</v>
      </c>
      <c r="AY716" t="s">
        <v>122</v>
      </c>
      <c r="AZ716">
        <v>30000000</v>
      </c>
      <c r="BA716">
        <v>1997</v>
      </c>
      <c r="BB716">
        <v>28</v>
      </c>
      <c r="BC716" t="s">
        <v>4417</v>
      </c>
      <c r="BD716" t="s">
        <v>4418</v>
      </c>
      <c r="BE716" t="s">
        <v>10979</v>
      </c>
      <c r="BH716" t="s">
        <v>138</v>
      </c>
      <c r="BI716" t="s">
        <v>602</v>
      </c>
      <c r="BJ716" s="5">
        <v>6.6200000634565548E-2</v>
      </c>
      <c r="BK716" t="s">
        <v>209</v>
      </c>
      <c r="BL716" s="5">
        <v>0.79160021852540075</v>
      </c>
      <c r="BM716" t="s">
        <v>210</v>
      </c>
      <c r="BN716" s="5">
        <v>2.4000011539601959E-2</v>
      </c>
      <c r="BO716" t="s">
        <v>211</v>
      </c>
      <c r="BP716" s="5">
        <v>6.2600128164050028E-2</v>
      </c>
      <c r="BQ716" t="s">
        <v>405</v>
      </c>
      <c r="BR716" s="5">
        <v>0.68036036152607582</v>
      </c>
      <c r="BS716" t="s">
        <v>213</v>
      </c>
      <c r="BT716" s="5">
        <v>0.68605307964804219</v>
      </c>
      <c r="BU716" t="s">
        <v>406</v>
      </c>
      <c r="BV716" s="5">
        <v>-3.3763575955478848E-3</v>
      </c>
      <c r="BW716" t="s">
        <v>407</v>
      </c>
    </row>
    <row r="717" spans="1:75" x14ac:dyDescent="0.3">
      <c r="A717" t="s">
        <v>4419</v>
      </c>
      <c r="B717" t="s">
        <v>4419</v>
      </c>
      <c r="C717" t="s">
        <v>4420</v>
      </c>
      <c r="E717" t="s">
        <v>411</v>
      </c>
      <c r="F717" s="4">
        <v>270647993</v>
      </c>
      <c r="H717" s="4">
        <v>187269034</v>
      </c>
      <c r="I717" s="4">
        <v>175115984.66429779</v>
      </c>
      <c r="L717" s="5">
        <v>6.9400000000000003E-2</v>
      </c>
      <c r="M717" s="4">
        <v>18616466</v>
      </c>
      <c r="O717" s="4">
        <v>15774683</v>
      </c>
      <c r="P717" s="4">
        <v>15921157.65038353</v>
      </c>
      <c r="S717" s="5">
        <v>-9.1999999999999998E-3</v>
      </c>
      <c r="T717" s="4">
        <v>249950174</v>
      </c>
      <c r="V717" s="4">
        <v>8334598</v>
      </c>
      <c r="AA717" s="4">
        <v>19213935</v>
      </c>
      <c r="AC717" s="4">
        <v>18053741</v>
      </c>
      <c r="AD717" s="4">
        <v>18924256.813417189</v>
      </c>
      <c r="AG717" s="5">
        <v>-4.5999999999999999E-2</v>
      </c>
      <c r="AH717" s="5">
        <v>6.8784792355729749E-2</v>
      </c>
      <c r="AJ717" s="5">
        <v>8.4235405411446723E-2</v>
      </c>
      <c r="AK717" s="5">
        <v>9.0917786179855783E-2</v>
      </c>
      <c r="AL717" s="5">
        <f>IFERROR(Table2[[#This Row],[Resultat d''exploitation 2023 (Dhs)]]/Table2[[#This Row],[Charges personnel 2023]], "")</f>
        <v>0.96890439152625429</v>
      </c>
      <c r="AM717" s="5" t="str">
        <f>IFERROR(Table2[[#This Row],[Resultat d''exploitation 2022 (Dhs)]]/Table2[[#This Row],[Charges personnel 2022]], "")</f>
        <v/>
      </c>
      <c r="AN717" s="5">
        <f>IFERROR(Table2[[#This Row],[Resultat d''exploitation 2021 (Dhs)]]/Table2[[#This Row],[Charges personnel 2021]], "")</f>
        <v>0.87376256256251816</v>
      </c>
      <c r="AO717" s="5">
        <f>IFERROR(Table2[[#This Row],[Resultat d''exploitation 2020 (Dhs)]]/Table2[[#This Row],[Charges personnel 2020]], "")</f>
        <v>0.84130953238256212</v>
      </c>
      <c r="AP717" s="5">
        <v>7.0992342440906256E-2</v>
      </c>
      <c r="AR717" s="5">
        <v>9.6405372604207479E-2</v>
      </c>
      <c r="AS717" s="5">
        <v>0.1080669868584271</v>
      </c>
      <c r="AT717">
        <v>1526273000012</v>
      </c>
      <c r="AU717">
        <v>15042</v>
      </c>
      <c r="AV717" t="s">
        <v>412</v>
      </c>
      <c r="AW717" t="s">
        <v>1824</v>
      </c>
      <c r="AX717" t="s">
        <v>4421</v>
      </c>
      <c r="AY717" t="s">
        <v>82</v>
      </c>
      <c r="AZ717">
        <v>10000000</v>
      </c>
      <c r="BA717">
        <v>1957</v>
      </c>
      <c r="BB717">
        <v>68</v>
      </c>
      <c r="BC717" t="s">
        <v>4422</v>
      </c>
      <c r="BD717" t="s">
        <v>4423</v>
      </c>
      <c r="BE717" t="s">
        <v>11109</v>
      </c>
      <c r="BG717" t="s">
        <v>4424</v>
      </c>
      <c r="BH717" t="s">
        <v>223</v>
      </c>
      <c r="BI717" t="s">
        <v>1324</v>
      </c>
      <c r="BJ717" s="5">
        <v>0.24319573121450719</v>
      </c>
      <c r="BK717" t="s">
        <v>139</v>
      </c>
      <c r="BL717" s="5">
        <v>8.1337587437755987E-2</v>
      </c>
      <c r="BM717" t="s">
        <v>140</v>
      </c>
      <c r="BN717" s="5">
        <v>28.989469678081651</v>
      </c>
      <c r="BO717" t="s">
        <v>1199</v>
      </c>
      <c r="BP717" s="5">
        <v>7.6245542938360167E-3</v>
      </c>
      <c r="BQ717" t="s">
        <v>128</v>
      </c>
      <c r="BR717" s="5">
        <v>-0.1301952216475423</v>
      </c>
      <c r="BS717" t="s">
        <v>142</v>
      </c>
      <c r="BT717" s="5">
        <v>7.3155256915686806E-2</v>
      </c>
      <c r="BU717" t="s">
        <v>129</v>
      </c>
      <c r="BV717" s="5">
        <v>-0.18948840557112931</v>
      </c>
      <c r="BW717" t="s">
        <v>143</v>
      </c>
    </row>
    <row r="718" spans="1:75" x14ac:dyDescent="0.3">
      <c r="A718" t="s">
        <v>4425</v>
      </c>
      <c r="B718" t="s">
        <v>4426</v>
      </c>
      <c r="C718" t="s">
        <v>4426</v>
      </c>
      <c r="E718" t="s">
        <v>411</v>
      </c>
      <c r="F718" s="4">
        <v>270279391</v>
      </c>
      <c r="G718" s="4">
        <v>272459063</v>
      </c>
      <c r="H718" s="4">
        <v>185471281</v>
      </c>
      <c r="J718" s="5">
        <v>-8.0000000000000002E-3</v>
      </c>
      <c r="K718" s="5">
        <v>0.46900944195236349</v>
      </c>
      <c r="M718" s="4">
        <v>5430146</v>
      </c>
      <c r="N718" s="4">
        <v>9555069</v>
      </c>
      <c r="O718" s="4">
        <v>5476737</v>
      </c>
      <c r="Q718" s="5">
        <v>-0.43169999999999997</v>
      </c>
      <c r="R718" s="5">
        <v>0.74466456943249237</v>
      </c>
      <c r="T718" s="4">
        <v>59404041</v>
      </c>
      <c r="U718" s="4">
        <v>72781231</v>
      </c>
      <c r="V718" s="4">
        <v>70454268</v>
      </c>
      <c r="X718" s="5">
        <v>-0.18379999999999999</v>
      </c>
      <c r="Y718" s="5">
        <v>3.3027992001847202E-2</v>
      </c>
      <c r="AA718" s="4">
        <v>4941636</v>
      </c>
      <c r="AC718" s="4">
        <v>2486775</v>
      </c>
      <c r="AH718" s="5">
        <v>2.0090862199700601E-2</v>
      </c>
      <c r="AI718" s="5">
        <v>3.506974183494127E-2</v>
      </c>
      <c r="AJ718" s="5">
        <v>2.952876030440529E-2</v>
      </c>
      <c r="AL718" s="5">
        <f>IFERROR(Table2[[#This Row],[Resultat d''exploitation 2023 (Dhs)]]/Table2[[#This Row],[Charges personnel 2023]], "")</f>
        <v>1.0988559254465524</v>
      </c>
      <c r="AM718" s="5" t="str">
        <f>IFERROR(Table2[[#This Row],[Resultat d''exploitation 2022 (Dhs)]]/Table2[[#This Row],[Charges personnel 2022]], "")</f>
        <v/>
      </c>
      <c r="AN718" s="5">
        <f>IFERROR(Table2[[#This Row],[Resultat d''exploitation 2021 (Dhs)]]/Table2[[#This Row],[Charges personnel 2021]], "")</f>
        <v>2.2023452061404831</v>
      </c>
      <c r="AO718" s="5" t="str">
        <f>IFERROR(Table2[[#This Row],[Resultat d''exploitation 2020 (Dhs)]]/Table2[[#This Row],[Charges personnel 2020]], "")</f>
        <v/>
      </c>
      <c r="AP718" s="5">
        <v>1.8283436194363779E-2</v>
      </c>
      <c r="AR718" s="5">
        <v>1.3407870946877209E-2</v>
      </c>
      <c r="AT718">
        <v>1634466000053</v>
      </c>
      <c r="AU718">
        <v>407129</v>
      </c>
      <c r="AV718" t="s">
        <v>92</v>
      </c>
      <c r="AW718" t="s">
        <v>4427</v>
      </c>
      <c r="AX718" t="s">
        <v>4428</v>
      </c>
      <c r="AY718" t="s">
        <v>122</v>
      </c>
      <c r="AZ718">
        <v>10000000</v>
      </c>
      <c r="BA718">
        <v>2018</v>
      </c>
      <c r="BB718">
        <v>7</v>
      </c>
      <c r="BC718" t="s">
        <v>4429</v>
      </c>
      <c r="BD718" t="s">
        <v>4430</v>
      </c>
      <c r="BE718" t="s">
        <v>11110</v>
      </c>
      <c r="BH718" t="s">
        <v>138</v>
      </c>
      <c r="BI718" t="s">
        <v>178</v>
      </c>
      <c r="BJ718" s="5">
        <v>0.20716915514527059</v>
      </c>
      <c r="BK718" t="s">
        <v>196</v>
      </c>
      <c r="BL718" s="5">
        <v>-4.2626213369669763E-3</v>
      </c>
      <c r="BM718" t="s">
        <v>197</v>
      </c>
      <c r="BN718" s="5">
        <v>-8.1763946073223015E-2</v>
      </c>
      <c r="BO718" t="s">
        <v>177</v>
      </c>
      <c r="BP718" s="5">
        <v>0.98716651084235596</v>
      </c>
      <c r="BQ718" t="s">
        <v>198</v>
      </c>
      <c r="BR718" s="5">
        <v>-0.1751467684384248</v>
      </c>
      <c r="BS718" t="s">
        <v>199</v>
      </c>
      <c r="BT718" s="5">
        <v>-0.50105191394029869</v>
      </c>
      <c r="BU718" t="s">
        <v>200</v>
      </c>
      <c r="BV718" s="5">
        <v>0.16774764381721829</v>
      </c>
      <c r="BW718" t="s">
        <v>201</v>
      </c>
    </row>
    <row r="719" spans="1:75" x14ac:dyDescent="0.3">
      <c r="A719" t="s">
        <v>4431</v>
      </c>
      <c r="C719" t="s">
        <v>4432</v>
      </c>
      <c r="E719" t="s">
        <v>1076</v>
      </c>
      <c r="F719" s="4">
        <v>270140000</v>
      </c>
      <c r="G719" s="4">
        <v>264635579</v>
      </c>
      <c r="J719" s="5">
        <v>2.0799999999999999E-2</v>
      </c>
      <c r="M719" s="4">
        <v>39953000</v>
      </c>
      <c r="N719" s="4">
        <v>36393696</v>
      </c>
      <c r="Q719" s="5">
        <v>9.7799999999999998E-2</v>
      </c>
      <c r="AA719" s="4">
        <v>114889000</v>
      </c>
      <c r="AB719" s="4">
        <v>104359160</v>
      </c>
      <c r="AE719" s="5">
        <v>0.1009</v>
      </c>
      <c r="AH719" s="5">
        <v>0.1478973865403124</v>
      </c>
      <c r="AI719" s="5">
        <v>0.13752382101274449</v>
      </c>
      <c r="AL719" s="5">
        <f>IFERROR(Table2[[#This Row],[Resultat d''exploitation 2023 (Dhs)]]/Table2[[#This Row],[Charges personnel 2023]], "")</f>
        <v>0.34775304859473055</v>
      </c>
      <c r="AM719" s="5">
        <f>IFERROR(Table2[[#This Row],[Resultat d''exploitation 2022 (Dhs)]]/Table2[[#This Row],[Charges personnel 2022]], "")</f>
        <v>0.34873504156223567</v>
      </c>
      <c r="AN719" s="5" t="str">
        <f>IFERROR(Table2[[#This Row],[Resultat d''exploitation 2021 (Dhs)]]/Table2[[#This Row],[Charges personnel 2021]], "")</f>
        <v/>
      </c>
      <c r="AO719" s="5" t="str">
        <f>IFERROR(Table2[[#This Row],[Resultat d''exploitation 2020 (Dhs)]]/Table2[[#This Row],[Charges personnel 2020]], "")</f>
        <v/>
      </c>
      <c r="AP719" s="5">
        <v>0.42529429184867112</v>
      </c>
      <c r="AQ719" s="5">
        <v>0.3943504512671745</v>
      </c>
      <c r="AT719">
        <v>1529792000059</v>
      </c>
      <c r="AU719">
        <v>62905</v>
      </c>
      <c r="AV719" t="s">
        <v>298</v>
      </c>
      <c r="AW719" t="s">
        <v>4433</v>
      </c>
      <c r="AX719" t="s">
        <v>4434</v>
      </c>
      <c r="AY719" t="s">
        <v>82</v>
      </c>
      <c r="AZ719">
        <v>1860000000</v>
      </c>
      <c r="BA719">
        <v>2006</v>
      </c>
      <c r="BB719">
        <v>19</v>
      </c>
      <c r="BC719" t="s">
        <v>4435</v>
      </c>
      <c r="BD719" t="s">
        <v>4436</v>
      </c>
      <c r="BE719" t="s">
        <v>4437</v>
      </c>
      <c r="BG719" t="s">
        <v>4438</v>
      </c>
      <c r="BH719" t="s">
        <v>86</v>
      </c>
      <c r="BI719" t="s">
        <v>268</v>
      </c>
      <c r="BJ719" s="5">
        <v>2.0800003615538021E-2</v>
      </c>
      <c r="BK719" t="s">
        <v>209</v>
      </c>
      <c r="BL719" s="5">
        <v>9.7800014595934348E-2</v>
      </c>
      <c r="BM719" t="s">
        <v>210</v>
      </c>
      <c r="BO719" t="s">
        <v>235</v>
      </c>
      <c r="BP719" s="5">
        <v>0.10090000724421321</v>
      </c>
      <c r="BQ719" t="s">
        <v>405</v>
      </c>
      <c r="BR719" s="5">
        <v>7.5431044972249728E-2</v>
      </c>
      <c r="BS719" t="s">
        <v>213</v>
      </c>
      <c r="BT719" s="5">
        <v>-2.8158712216187491E-3</v>
      </c>
      <c r="BU719" t="s">
        <v>406</v>
      </c>
      <c r="BV719" s="5">
        <v>7.846787161537172E-2</v>
      </c>
      <c r="BW719" t="s">
        <v>407</v>
      </c>
    </row>
    <row r="720" spans="1:75" x14ac:dyDescent="0.3">
      <c r="A720" t="s">
        <v>4439</v>
      </c>
      <c r="C720" t="s">
        <v>4440</v>
      </c>
      <c r="E720" t="s">
        <v>411</v>
      </c>
      <c r="F720" s="4">
        <v>269512879</v>
      </c>
      <c r="G720" s="4">
        <v>251928284</v>
      </c>
      <c r="J720" s="5">
        <v>6.9800000000000001E-2</v>
      </c>
      <c r="M720" s="4">
        <v>57923314</v>
      </c>
      <c r="N720" s="4">
        <v>49976974</v>
      </c>
      <c r="Q720" s="5">
        <v>0.159</v>
      </c>
      <c r="AA720" s="4">
        <v>100011976</v>
      </c>
      <c r="AB720" s="4">
        <v>97458561</v>
      </c>
      <c r="AE720" s="5">
        <v>2.6200000000000001E-2</v>
      </c>
      <c r="AH720" s="5">
        <v>0.21491853827141219</v>
      </c>
      <c r="AI720" s="5">
        <v>0.19837778119427041</v>
      </c>
      <c r="AL720" s="5">
        <f>IFERROR(Table2[[#This Row],[Resultat d''exploitation 2023 (Dhs)]]/Table2[[#This Row],[Charges personnel 2023]], "")</f>
        <v>0.57916377934578556</v>
      </c>
      <c r="AM720" s="5">
        <f>IFERROR(Table2[[#This Row],[Resultat d''exploitation 2022 (Dhs)]]/Table2[[#This Row],[Charges personnel 2022]], "")</f>
        <v>0.51280229758368789</v>
      </c>
      <c r="AN720" s="5" t="str">
        <f>IFERROR(Table2[[#This Row],[Resultat d''exploitation 2021 (Dhs)]]/Table2[[#This Row],[Charges personnel 2021]], "")</f>
        <v/>
      </c>
      <c r="AO720" s="5" t="str">
        <f>IFERROR(Table2[[#This Row],[Resultat d''exploitation 2020 (Dhs)]]/Table2[[#This Row],[Charges personnel 2020]], "")</f>
        <v/>
      </c>
      <c r="AP720" s="5">
        <v>0.37108421820539422</v>
      </c>
      <c r="AQ720" s="5">
        <v>0.38685041414405058</v>
      </c>
      <c r="AT720">
        <v>2016985000018</v>
      </c>
      <c r="AU720">
        <v>393891</v>
      </c>
      <c r="AV720" t="s">
        <v>92</v>
      </c>
      <c r="AW720" t="s">
        <v>4441</v>
      </c>
      <c r="AX720" t="s">
        <v>4442</v>
      </c>
      <c r="AY720" t="s">
        <v>122</v>
      </c>
      <c r="AZ720">
        <v>1000000</v>
      </c>
      <c r="BA720">
        <v>2018</v>
      </c>
      <c r="BB720">
        <v>7</v>
      </c>
      <c r="BC720" t="s">
        <v>4443</v>
      </c>
      <c r="BD720" t="s">
        <v>4444</v>
      </c>
      <c r="BE720" t="s">
        <v>4445</v>
      </c>
      <c r="BH720" t="s">
        <v>127</v>
      </c>
      <c r="BI720" t="s">
        <v>602</v>
      </c>
      <c r="BJ720" s="5">
        <v>6.9800003083417161E-2</v>
      </c>
      <c r="BK720" t="s">
        <v>209</v>
      </c>
      <c r="BL720" s="5">
        <v>0.1590000226904493</v>
      </c>
      <c r="BM720" t="s">
        <v>210</v>
      </c>
      <c r="BO720" t="s">
        <v>235</v>
      </c>
      <c r="BP720" s="5">
        <v>2.6200007201009349E-2</v>
      </c>
      <c r="BQ720" t="s">
        <v>405</v>
      </c>
      <c r="BR720" s="5">
        <v>8.3380089128749724E-2</v>
      </c>
      <c r="BS720" t="s">
        <v>213</v>
      </c>
      <c r="BT720" s="5">
        <v>0.12940948602373939</v>
      </c>
      <c r="BU720" t="s">
        <v>406</v>
      </c>
      <c r="BV720" s="5">
        <v>-4.0755277394599498E-2</v>
      </c>
      <c r="BW720" t="s">
        <v>407</v>
      </c>
    </row>
    <row r="721" spans="1:75" x14ac:dyDescent="0.3">
      <c r="A721" t="s">
        <v>4446</v>
      </c>
      <c r="F721" s="4">
        <v>269178612</v>
      </c>
      <c r="M721" s="4">
        <v>11545435</v>
      </c>
      <c r="T721" s="4">
        <v>46588189</v>
      </c>
      <c r="AA721" s="4">
        <v>13309736</v>
      </c>
      <c r="AH721" s="5">
        <v>4.2891353492825052E-2</v>
      </c>
      <c r="AL721" s="5">
        <f>IFERROR(Table2[[#This Row],[Resultat d''exploitation 2023 (Dhs)]]/Table2[[#This Row],[Charges personnel 2023]], "")</f>
        <v>0.8674428253122376</v>
      </c>
      <c r="AM721" s="5" t="str">
        <f>IFERROR(Table2[[#This Row],[Resultat d''exploitation 2022 (Dhs)]]/Table2[[#This Row],[Charges personnel 2022]], "")</f>
        <v/>
      </c>
      <c r="AN721" s="5" t="str">
        <f>IFERROR(Table2[[#This Row],[Resultat d''exploitation 2021 (Dhs)]]/Table2[[#This Row],[Charges personnel 2021]], "")</f>
        <v/>
      </c>
      <c r="AO721" s="5" t="str">
        <f>IFERROR(Table2[[#This Row],[Resultat d''exploitation 2020 (Dhs)]]/Table2[[#This Row],[Charges personnel 2020]], "")</f>
        <v/>
      </c>
      <c r="AP721" s="5">
        <v>4.9445741253766468E-2</v>
      </c>
      <c r="BE721" t="s">
        <v>10979</v>
      </c>
      <c r="BH721"/>
      <c r="BK721" t="s">
        <v>264</v>
      </c>
      <c r="BM721" t="s">
        <v>265</v>
      </c>
      <c r="BO721" t="s">
        <v>304</v>
      </c>
      <c r="BQ721" t="s">
        <v>212</v>
      </c>
      <c r="BS721" t="s">
        <v>266</v>
      </c>
      <c r="BU721" t="s">
        <v>214</v>
      </c>
      <c r="BV721" s="5"/>
      <c r="BW721" t="s">
        <v>267</v>
      </c>
    </row>
    <row r="722" spans="1:75" x14ac:dyDescent="0.3">
      <c r="A722" t="s">
        <v>4447</v>
      </c>
      <c r="C722" t="s">
        <v>4448</v>
      </c>
      <c r="E722" t="s">
        <v>411</v>
      </c>
      <c r="F722" s="4">
        <v>269095763</v>
      </c>
      <c r="G722" s="4">
        <v>288141945</v>
      </c>
      <c r="J722" s="5">
        <v>-6.6100000000000006E-2</v>
      </c>
      <c r="M722" s="4">
        <v>6039056</v>
      </c>
      <c r="N722" s="4">
        <v>8125748</v>
      </c>
      <c r="Q722" s="5">
        <v>-0.25679999999999997</v>
      </c>
      <c r="T722" s="4">
        <v>1533036</v>
      </c>
      <c r="U722" s="4">
        <v>1685581</v>
      </c>
      <c r="X722" s="5">
        <v>-9.0500000000000011E-2</v>
      </c>
      <c r="AA722" s="4">
        <v>733827</v>
      </c>
      <c r="AB722" s="4">
        <v>282752</v>
      </c>
      <c r="AE722" s="5">
        <v>1.5952999999999999</v>
      </c>
      <c r="AH722" s="5">
        <v>2.2442033024503621E-2</v>
      </c>
      <c r="AI722" s="5">
        <v>2.8200503748248111E-2</v>
      </c>
      <c r="AL722" s="5">
        <f>IFERROR(Table2[[#This Row],[Resultat d''exploitation 2023 (Dhs)]]/Table2[[#This Row],[Charges personnel 2023]], "")</f>
        <v>8.2295363893669755</v>
      </c>
      <c r="AM722" s="5">
        <f>IFERROR(Table2[[#This Row],[Resultat d''exploitation 2022 (Dhs)]]/Table2[[#This Row],[Charges personnel 2022]], "")</f>
        <v>28.738074354911724</v>
      </c>
      <c r="AN722" s="5" t="str">
        <f>IFERROR(Table2[[#This Row],[Resultat d''exploitation 2021 (Dhs)]]/Table2[[#This Row],[Charges personnel 2021]], "")</f>
        <v/>
      </c>
      <c r="AO722" s="5" t="str">
        <f>IFERROR(Table2[[#This Row],[Resultat d''exploitation 2020 (Dhs)]]/Table2[[#This Row],[Charges personnel 2020]], "")</f>
        <v/>
      </c>
      <c r="AP722" s="5">
        <v>2.727010607000899E-3</v>
      </c>
      <c r="AQ722" s="5">
        <v>9.8129413265395983E-4</v>
      </c>
      <c r="AT722">
        <v>2003256000064</v>
      </c>
      <c r="AU722">
        <v>11957</v>
      </c>
      <c r="AV722" t="s">
        <v>79</v>
      </c>
      <c r="AW722" t="s">
        <v>4449</v>
      </c>
      <c r="AX722" t="s">
        <v>4450</v>
      </c>
      <c r="AY722" t="s">
        <v>122</v>
      </c>
      <c r="AZ722">
        <v>4000000</v>
      </c>
      <c r="BA722">
        <v>2018</v>
      </c>
      <c r="BB722">
        <v>7</v>
      </c>
      <c r="BC722" t="s">
        <v>4451</v>
      </c>
      <c r="BD722" t="s">
        <v>4452</v>
      </c>
      <c r="BE722" t="s">
        <v>4453</v>
      </c>
      <c r="BH722" t="s">
        <v>176</v>
      </c>
      <c r="BI722" t="s">
        <v>178</v>
      </c>
      <c r="BJ722" s="5">
        <v>-6.6099998040896168E-2</v>
      </c>
      <c r="BK722" t="s">
        <v>209</v>
      </c>
      <c r="BL722" s="5">
        <v>-0.25679998936713277</v>
      </c>
      <c r="BM722" t="s">
        <v>210</v>
      </c>
      <c r="BN722" s="5">
        <v>-9.0499952241986592E-2</v>
      </c>
      <c r="BO722" t="s">
        <v>211</v>
      </c>
      <c r="BP722" s="5">
        <v>1.595302597329108</v>
      </c>
      <c r="BQ722" t="s">
        <v>405</v>
      </c>
      <c r="BR722" s="5">
        <v>-0.20419744183123739</v>
      </c>
      <c r="BS722" t="s">
        <v>213</v>
      </c>
      <c r="BT722" s="5">
        <v>-0.71363647098503535</v>
      </c>
      <c r="BU722" t="s">
        <v>406</v>
      </c>
      <c r="BV722" s="5">
        <v>1.7789941020288791</v>
      </c>
      <c r="BW722" t="s">
        <v>407</v>
      </c>
    </row>
    <row r="723" spans="1:75" x14ac:dyDescent="0.3">
      <c r="A723" t="s">
        <v>4454</v>
      </c>
      <c r="B723" t="s">
        <v>4454</v>
      </c>
      <c r="C723" t="s">
        <v>4455</v>
      </c>
      <c r="E723" t="s">
        <v>411</v>
      </c>
      <c r="F723" s="4">
        <v>268932894</v>
      </c>
      <c r="G723" s="4">
        <v>272696100</v>
      </c>
      <c r="H723" s="4">
        <v>286723708</v>
      </c>
      <c r="I723" s="4">
        <v>207515168.27097061</v>
      </c>
      <c r="J723" s="5">
        <v>-1.38E-2</v>
      </c>
      <c r="K723" s="5">
        <v>-4.8923781356789597E-2</v>
      </c>
      <c r="L723" s="5">
        <v>0.38169999999999998</v>
      </c>
      <c r="M723" s="4">
        <v>-9991722</v>
      </c>
      <c r="N723" s="4">
        <v>6518182</v>
      </c>
      <c r="O723" s="4">
        <v>21793425</v>
      </c>
      <c r="P723" s="4">
        <v>6231678.1997026196</v>
      </c>
      <c r="Q723" s="5">
        <v>-2.5329000000000002</v>
      </c>
      <c r="R723" s="5">
        <v>-0.70091061868430504</v>
      </c>
      <c r="S723" s="5">
        <v>2.4971999999999999</v>
      </c>
      <c r="T723" s="4">
        <v>51079973</v>
      </c>
      <c r="V723" s="4">
        <v>63126499</v>
      </c>
      <c r="W723" s="4">
        <v>34612621.449720368</v>
      </c>
      <c r="Z723" s="5">
        <v>0.82379999999999998</v>
      </c>
      <c r="AA723" s="4">
        <v>12324299</v>
      </c>
      <c r="AB723" s="4">
        <v>10660236</v>
      </c>
      <c r="AC723" s="4">
        <v>12036916</v>
      </c>
      <c r="AD723" s="4">
        <v>10332116.738197429</v>
      </c>
      <c r="AE723" s="5">
        <v>0.15609999999999999</v>
      </c>
      <c r="AF723" s="5">
        <v>-0.1143714885108445</v>
      </c>
      <c r="AG723" s="5">
        <v>0.16500000000000001</v>
      </c>
      <c r="AH723" s="5">
        <v>-3.7153216370772409E-2</v>
      </c>
      <c r="AI723" s="5">
        <v>2.390273274901988E-2</v>
      </c>
      <c r="AJ723" s="5">
        <v>7.6008451313694644E-2</v>
      </c>
      <c r="AK723" s="5">
        <v>3.0029988899728889E-2</v>
      </c>
      <c r="AL723" s="5">
        <f>IFERROR(Table2[[#This Row],[Resultat d''exploitation 2023 (Dhs)]]/Table2[[#This Row],[Charges personnel 2023]], "")</f>
        <v>-0.81073349486246638</v>
      </c>
      <c r="AM723" s="5">
        <f>IFERROR(Table2[[#This Row],[Resultat d''exploitation 2022 (Dhs)]]/Table2[[#This Row],[Charges personnel 2022]], "")</f>
        <v>0.61144818932714062</v>
      </c>
      <c r="AN723" s="5">
        <f>IFERROR(Table2[[#This Row],[Resultat d''exploitation 2021 (Dhs)]]/Table2[[#This Row],[Charges personnel 2021]], "")</f>
        <v>1.8105488980732274</v>
      </c>
      <c r="AO723" s="5">
        <f>IFERROR(Table2[[#This Row],[Resultat d''exploitation 2020 (Dhs)]]/Table2[[#This Row],[Charges personnel 2020]], "")</f>
        <v>0.60313664252982646</v>
      </c>
      <c r="AP723" s="5">
        <v>4.5826670053980077E-2</v>
      </c>
      <c r="AQ723" s="5">
        <v>3.9092000215624638E-2</v>
      </c>
      <c r="AR723" s="5">
        <v>4.1980888444704413E-2</v>
      </c>
      <c r="AS723" s="5">
        <v>4.9789694046393197E-2</v>
      </c>
      <c r="AT723">
        <v>2004075000067</v>
      </c>
      <c r="AU723">
        <v>392721</v>
      </c>
      <c r="AV723" t="s">
        <v>92</v>
      </c>
      <c r="AW723" t="s">
        <v>4456</v>
      </c>
      <c r="AX723" t="s">
        <v>4457</v>
      </c>
      <c r="AY723" t="s">
        <v>122</v>
      </c>
      <c r="AZ723">
        <v>71000000</v>
      </c>
      <c r="BA723">
        <v>2018</v>
      </c>
      <c r="BB723">
        <v>7</v>
      </c>
      <c r="BC723" t="s">
        <v>4458</v>
      </c>
      <c r="BD723" t="s">
        <v>4459</v>
      </c>
      <c r="BE723" t="s">
        <v>4460</v>
      </c>
      <c r="BH723" t="s">
        <v>127</v>
      </c>
      <c r="BI723" t="s">
        <v>1324</v>
      </c>
      <c r="BJ723" s="5">
        <v>9.0263215172595057E-2</v>
      </c>
      <c r="BM723" t="s">
        <v>87</v>
      </c>
      <c r="BN723" s="5">
        <v>0.21480923061504001</v>
      </c>
      <c r="BO723" t="s">
        <v>141</v>
      </c>
      <c r="BP723" s="5">
        <v>6.0533294249574432E-2</v>
      </c>
      <c r="BS723" t="s">
        <v>87</v>
      </c>
      <c r="BU723" t="s">
        <v>87</v>
      </c>
      <c r="BV723" s="5">
        <v>-2.7268571946008621E-2</v>
      </c>
    </row>
    <row r="724" spans="1:75" x14ac:dyDescent="0.3">
      <c r="A724" t="s">
        <v>4461</v>
      </c>
      <c r="B724" t="s">
        <v>4461</v>
      </c>
      <c r="C724" t="s">
        <v>4462</v>
      </c>
      <c r="E724" t="s">
        <v>411</v>
      </c>
      <c r="F724" s="4">
        <v>268880387</v>
      </c>
      <c r="G724" s="4">
        <v>251595758</v>
      </c>
      <c r="H724" s="4">
        <v>313218881</v>
      </c>
      <c r="J724" s="5">
        <v>6.8699999999999997E-2</v>
      </c>
      <c r="K724" s="5">
        <v>-0.19674140589245001</v>
      </c>
      <c r="M724" s="4">
        <v>3446236</v>
      </c>
      <c r="N724" s="4">
        <v>9765474</v>
      </c>
      <c r="O724" s="4">
        <v>-93303</v>
      </c>
      <c r="Q724" s="5">
        <v>-0.6470999999999999</v>
      </c>
      <c r="R724" s="5">
        <v>-105.6640944021093</v>
      </c>
      <c r="T724" s="4">
        <v>62707826</v>
      </c>
      <c r="U724" s="4">
        <v>45443746</v>
      </c>
      <c r="V724" s="4">
        <v>64087736</v>
      </c>
      <c r="X724" s="5">
        <v>0.37990000000000002</v>
      </c>
      <c r="Y724" s="5">
        <v>-0.29091353765406852</v>
      </c>
      <c r="AA724" s="4">
        <v>22754780</v>
      </c>
      <c r="AB724" s="4">
        <v>19057604</v>
      </c>
      <c r="AC724" s="4">
        <v>19676497</v>
      </c>
      <c r="AE724" s="5">
        <v>0.19400000000000001</v>
      </c>
      <c r="AF724" s="5">
        <v>-3.1453413684356522E-2</v>
      </c>
      <c r="AH724" s="5">
        <v>1.281698542036091E-2</v>
      </c>
      <c r="AI724" s="5">
        <v>3.8814144076308323E-2</v>
      </c>
      <c r="AJ724" s="5">
        <v>-2.9788434114225702E-4</v>
      </c>
      <c r="AL724" s="5">
        <f>IFERROR(Table2[[#This Row],[Resultat d''exploitation 2023 (Dhs)]]/Table2[[#This Row],[Charges personnel 2023]], "")</f>
        <v>0.15145107972918218</v>
      </c>
      <c r="AM724" s="5">
        <f>IFERROR(Table2[[#This Row],[Resultat d''exploitation 2022 (Dhs)]]/Table2[[#This Row],[Charges personnel 2022]], "")</f>
        <v>0.51241876995660107</v>
      </c>
      <c r="AN724" s="5">
        <f>IFERROR(Table2[[#This Row],[Resultat d''exploitation 2021 (Dhs)]]/Table2[[#This Row],[Charges personnel 2021]], "")</f>
        <v>-4.7418501372474987E-3</v>
      </c>
      <c r="AO724" s="5" t="str">
        <f>IFERROR(Table2[[#This Row],[Resultat d''exploitation 2020 (Dhs)]]/Table2[[#This Row],[Charges personnel 2020]], "")</f>
        <v/>
      </c>
      <c r="AP724" s="5">
        <v>8.4627890691038016E-2</v>
      </c>
      <c r="AQ724" s="5">
        <v>7.5746920979486473E-2</v>
      </c>
      <c r="AR724" s="5">
        <v>6.2820277427656099E-2</v>
      </c>
      <c r="AT724">
        <v>1514332000088</v>
      </c>
      <c r="AU724">
        <v>4477</v>
      </c>
      <c r="AV724" t="s">
        <v>92</v>
      </c>
      <c r="AW724" t="s">
        <v>4463</v>
      </c>
      <c r="AX724" t="s">
        <v>4464</v>
      </c>
      <c r="AY724" t="s">
        <v>122</v>
      </c>
      <c r="AZ724">
        <v>55000000</v>
      </c>
      <c r="BA724">
        <v>1941</v>
      </c>
      <c r="BB724">
        <v>84</v>
      </c>
      <c r="BC724" t="s">
        <v>4465</v>
      </c>
      <c r="BD724" t="s">
        <v>4466</v>
      </c>
      <c r="BE724" t="s">
        <v>4467</v>
      </c>
      <c r="BF724" t="s">
        <v>4461</v>
      </c>
      <c r="BG724" t="s">
        <v>4468</v>
      </c>
      <c r="BH724" t="s">
        <v>223</v>
      </c>
      <c r="BI724" t="s">
        <v>89</v>
      </c>
      <c r="BJ724" s="5">
        <v>-7.3478299832705263E-2</v>
      </c>
      <c r="BK724" t="s">
        <v>196</v>
      </c>
      <c r="BM724" t="s">
        <v>527</v>
      </c>
      <c r="BN724" s="5">
        <v>-1.08243718377713E-2</v>
      </c>
      <c r="BO724" t="s">
        <v>177</v>
      </c>
      <c r="BP724" s="5">
        <v>7.5381172393422125E-2</v>
      </c>
      <c r="BQ724" t="s">
        <v>329</v>
      </c>
      <c r="BS724" t="s">
        <v>528</v>
      </c>
      <c r="BU724" t="s">
        <v>529</v>
      </c>
      <c r="BV724" s="5">
        <v>0.1606648524252039</v>
      </c>
      <c r="BW724" t="s">
        <v>201</v>
      </c>
    </row>
    <row r="725" spans="1:75" x14ac:dyDescent="0.3">
      <c r="A725" t="s">
        <v>4469</v>
      </c>
      <c r="G725" s="4">
        <v>268491780</v>
      </c>
      <c r="N725" s="4">
        <v>4764262</v>
      </c>
      <c r="AB725" s="4">
        <v>194253</v>
      </c>
      <c r="AE725" s="5">
        <v>0.59470000000000001</v>
      </c>
      <c r="AI725" s="5">
        <v>1.774453579174752E-2</v>
      </c>
      <c r="AL725" s="5" t="str">
        <f>IFERROR(Table2[[#This Row],[Resultat d''exploitation 2023 (Dhs)]]/Table2[[#This Row],[Charges personnel 2023]], "")</f>
        <v/>
      </c>
      <c r="AM725" s="5">
        <f>IFERROR(Table2[[#This Row],[Resultat d''exploitation 2022 (Dhs)]]/Table2[[#This Row],[Charges personnel 2022]], "")</f>
        <v>24.526066521495164</v>
      </c>
      <c r="AN725" s="5" t="str">
        <f>IFERROR(Table2[[#This Row],[Resultat d''exploitation 2021 (Dhs)]]/Table2[[#This Row],[Charges personnel 2021]], "")</f>
        <v/>
      </c>
      <c r="AO725" s="5" t="str">
        <f>IFERROR(Table2[[#This Row],[Resultat d''exploitation 2020 (Dhs)]]/Table2[[#This Row],[Charges personnel 2020]], "")</f>
        <v/>
      </c>
      <c r="AQ725" s="5">
        <v>7.2349700985259219E-4</v>
      </c>
      <c r="BE725" t="s">
        <v>10979</v>
      </c>
      <c r="BH725"/>
      <c r="BK725" t="s">
        <v>472</v>
      </c>
      <c r="BM725" t="s">
        <v>473</v>
      </c>
      <c r="BO725" t="s">
        <v>235</v>
      </c>
      <c r="BQ725" t="s">
        <v>475</v>
      </c>
      <c r="BS725" t="s">
        <v>476</v>
      </c>
      <c r="BU725" t="s">
        <v>477</v>
      </c>
      <c r="BV725" s="5"/>
      <c r="BW725" t="s">
        <v>478</v>
      </c>
    </row>
    <row r="726" spans="1:75" x14ac:dyDescent="0.3">
      <c r="A726" t="s">
        <v>4470</v>
      </c>
      <c r="C726" t="s">
        <v>4471</v>
      </c>
      <c r="E726" t="s">
        <v>411</v>
      </c>
      <c r="G726" s="4">
        <v>268293404</v>
      </c>
      <c r="N726" s="4">
        <v>2071507</v>
      </c>
      <c r="U726" s="4">
        <v>48224449</v>
      </c>
      <c r="AI726" s="5">
        <v>7.7210507940776657E-3</v>
      </c>
      <c r="AL726" s="5" t="str">
        <f>IFERROR(Table2[[#This Row],[Resultat d''exploitation 2023 (Dhs)]]/Table2[[#This Row],[Charges personnel 2023]], "")</f>
        <v/>
      </c>
      <c r="AM726" s="5" t="str">
        <f>IFERROR(Table2[[#This Row],[Resultat d''exploitation 2022 (Dhs)]]/Table2[[#This Row],[Charges personnel 2022]], "")</f>
        <v/>
      </c>
      <c r="AN726" s="5" t="str">
        <f>IFERROR(Table2[[#This Row],[Resultat d''exploitation 2021 (Dhs)]]/Table2[[#This Row],[Charges personnel 2021]], "")</f>
        <v/>
      </c>
      <c r="AO726" s="5" t="str">
        <f>IFERROR(Table2[[#This Row],[Resultat d''exploitation 2020 (Dhs)]]/Table2[[#This Row],[Charges personnel 2020]], "")</f>
        <v/>
      </c>
      <c r="AT726">
        <v>1515690000088</v>
      </c>
      <c r="AU726">
        <v>14369</v>
      </c>
      <c r="AV726" t="s">
        <v>538</v>
      </c>
      <c r="AW726" t="s">
        <v>4472</v>
      </c>
      <c r="AX726" t="s">
        <v>4473</v>
      </c>
      <c r="AY726" t="s">
        <v>122</v>
      </c>
      <c r="AZ726">
        <v>50000000</v>
      </c>
      <c r="BA726">
        <v>1992</v>
      </c>
      <c r="BB726">
        <v>33</v>
      </c>
      <c r="BC726" t="s">
        <v>4474</v>
      </c>
      <c r="BD726" t="s">
        <v>4475</v>
      </c>
      <c r="BE726" t="s">
        <v>4476</v>
      </c>
      <c r="BG726" t="s">
        <v>4477</v>
      </c>
      <c r="BH726" t="s">
        <v>86</v>
      </c>
      <c r="BI726" t="s">
        <v>98</v>
      </c>
      <c r="BK726" t="s">
        <v>472</v>
      </c>
      <c r="BM726" t="s">
        <v>473</v>
      </c>
      <c r="BO726" t="s">
        <v>474</v>
      </c>
      <c r="BQ726" t="s">
        <v>236</v>
      </c>
      <c r="BS726" t="s">
        <v>476</v>
      </c>
      <c r="BU726" t="s">
        <v>238</v>
      </c>
      <c r="BV726" s="5"/>
      <c r="BW726" t="s">
        <v>478</v>
      </c>
    </row>
    <row r="727" spans="1:75" x14ac:dyDescent="0.3">
      <c r="A727" t="s">
        <v>4478</v>
      </c>
      <c r="F727" s="4">
        <v>267750770</v>
      </c>
      <c r="G727" s="4">
        <v>211627228</v>
      </c>
      <c r="J727" s="5">
        <v>0.26519999999999999</v>
      </c>
      <c r="M727" s="4">
        <v>6767814</v>
      </c>
      <c r="N727" s="4">
        <v>4610855</v>
      </c>
      <c r="Q727" s="5">
        <v>0.46779999999999999</v>
      </c>
      <c r="T727" s="4">
        <v>8248676</v>
      </c>
      <c r="U727" s="4">
        <v>3076601</v>
      </c>
      <c r="X727" s="5">
        <v>1.6811</v>
      </c>
      <c r="AA727" s="4">
        <v>3548927</v>
      </c>
      <c r="AB727" s="4">
        <v>2396951</v>
      </c>
      <c r="AE727" s="5">
        <v>0.48060000000000003</v>
      </c>
      <c r="AH727" s="5">
        <v>2.5276543555785101E-2</v>
      </c>
      <c r="AI727" s="5">
        <v>2.1787626495773971E-2</v>
      </c>
      <c r="AL727" s="5">
        <f>IFERROR(Table2[[#This Row],[Resultat d''exploitation 2023 (Dhs)]]/Table2[[#This Row],[Charges personnel 2023]], "")</f>
        <v>1.9070028772076744</v>
      </c>
      <c r="AM727" s="5">
        <f>IFERROR(Table2[[#This Row],[Resultat d''exploitation 2022 (Dhs)]]/Table2[[#This Row],[Charges personnel 2022]], "")</f>
        <v>1.9236333992643153</v>
      </c>
      <c r="AN727" s="5" t="str">
        <f>IFERROR(Table2[[#This Row],[Resultat d''exploitation 2021 (Dhs)]]/Table2[[#This Row],[Charges personnel 2021]], "")</f>
        <v/>
      </c>
      <c r="AO727" s="5" t="str">
        <f>IFERROR(Table2[[#This Row],[Resultat d''exploitation 2020 (Dhs)]]/Table2[[#This Row],[Charges personnel 2020]], "")</f>
        <v/>
      </c>
      <c r="AP727" s="5">
        <v>1.3254591200615409E-2</v>
      </c>
      <c r="AQ727" s="5">
        <v>1.132628831673777E-2</v>
      </c>
      <c r="BE727" t="s">
        <v>10979</v>
      </c>
      <c r="BH727"/>
      <c r="BJ727" s="5">
        <v>0.26520000536036892</v>
      </c>
      <c r="BK727" t="s">
        <v>209</v>
      </c>
      <c r="BL727" s="5">
        <v>0.46780022360278067</v>
      </c>
      <c r="BM727" t="s">
        <v>210</v>
      </c>
      <c r="BN727" s="5">
        <v>1.6811003441785271</v>
      </c>
      <c r="BO727" t="s">
        <v>211</v>
      </c>
      <c r="BP727" s="5">
        <v>0.48060056296520037</v>
      </c>
      <c r="BQ727" t="s">
        <v>405</v>
      </c>
      <c r="BR727" s="5">
        <v>0.1601329571483088</v>
      </c>
      <c r="BS727" t="s">
        <v>213</v>
      </c>
      <c r="BT727" s="5">
        <v>-8.6453697793983375E-3</v>
      </c>
      <c r="BU727" t="s">
        <v>406</v>
      </c>
      <c r="BV727" s="5">
        <v>0.17025020288668011</v>
      </c>
      <c r="BW727" t="s">
        <v>407</v>
      </c>
    </row>
    <row r="728" spans="1:75" x14ac:dyDescent="0.3">
      <c r="A728" t="s">
        <v>4479</v>
      </c>
      <c r="C728" t="s">
        <v>4480</v>
      </c>
      <c r="E728" t="s">
        <v>411</v>
      </c>
      <c r="G728" s="4">
        <v>267660320</v>
      </c>
      <c r="N728" s="4">
        <v>2774128</v>
      </c>
      <c r="U728" s="4">
        <v>80769123</v>
      </c>
      <c r="AI728" s="5">
        <v>1.0364360320573481E-2</v>
      </c>
      <c r="AL728" s="5" t="str">
        <f>IFERROR(Table2[[#This Row],[Resultat d''exploitation 2023 (Dhs)]]/Table2[[#This Row],[Charges personnel 2023]], "")</f>
        <v/>
      </c>
      <c r="AM728" s="5" t="str">
        <f>IFERROR(Table2[[#This Row],[Resultat d''exploitation 2022 (Dhs)]]/Table2[[#This Row],[Charges personnel 2022]], "")</f>
        <v/>
      </c>
      <c r="AN728" s="5" t="str">
        <f>IFERROR(Table2[[#This Row],[Resultat d''exploitation 2021 (Dhs)]]/Table2[[#This Row],[Charges personnel 2021]], "")</f>
        <v/>
      </c>
      <c r="AO728" s="5" t="str">
        <f>IFERROR(Table2[[#This Row],[Resultat d''exploitation 2020 (Dhs)]]/Table2[[#This Row],[Charges personnel 2020]], "")</f>
        <v/>
      </c>
      <c r="AT728">
        <v>1540949000005</v>
      </c>
      <c r="AU728">
        <v>66923</v>
      </c>
      <c r="AV728" t="s">
        <v>298</v>
      </c>
      <c r="AW728" t="s">
        <v>4481</v>
      </c>
      <c r="AX728" t="s">
        <v>4482</v>
      </c>
      <c r="AY728" t="s">
        <v>1672</v>
      </c>
      <c r="AZ728">
        <v>0</v>
      </c>
      <c r="BC728" t="s">
        <v>4483</v>
      </c>
      <c r="BD728" t="s">
        <v>4484</v>
      </c>
      <c r="BE728" t="s">
        <v>10979</v>
      </c>
      <c r="BH728" t="s">
        <v>176</v>
      </c>
      <c r="BI728" t="s">
        <v>1324</v>
      </c>
      <c r="BK728" t="s">
        <v>472</v>
      </c>
      <c r="BM728" t="s">
        <v>473</v>
      </c>
      <c r="BO728" t="s">
        <v>474</v>
      </c>
      <c r="BQ728" t="s">
        <v>236</v>
      </c>
      <c r="BS728" t="s">
        <v>476</v>
      </c>
      <c r="BU728" t="s">
        <v>238</v>
      </c>
      <c r="BV728" s="5"/>
      <c r="BW728" t="s">
        <v>478</v>
      </c>
    </row>
    <row r="729" spans="1:75" x14ac:dyDescent="0.3">
      <c r="A729" t="s">
        <v>4485</v>
      </c>
      <c r="C729" t="s">
        <v>4486</v>
      </c>
      <c r="E729" t="s">
        <v>411</v>
      </c>
      <c r="F729" s="4">
        <v>267617599</v>
      </c>
      <c r="G729" s="4">
        <v>169014525</v>
      </c>
      <c r="J729" s="5">
        <v>0.58340000000000003</v>
      </c>
      <c r="M729" s="4">
        <v>11502807</v>
      </c>
      <c r="N729" s="4">
        <v>4352672</v>
      </c>
      <c r="Q729" s="5">
        <v>1.6427</v>
      </c>
      <c r="T729" s="4">
        <v>5546166</v>
      </c>
      <c r="U729" s="4">
        <v>4996095</v>
      </c>
      <c r="X729" s="5">
        <v>0.1101</v>
      </c>
      <c r="AA729" s="4">
        <v>77347814</v>
      </c>
      <c r="AB729" s="4">
        <v>59270355</v>
      </c>
      <c r="AE729" s="5">
        <v>0.30499999999999999</v>
      </c>
      <c r="AH729" s="5">
        <v>4.298225170161548E-2</v>
      </c>
      <c r="AI729" s="5">
        <v>2.5753242213945812E-2</v>
      </c>
      <c r="AL729" s="5">
        <f>IFERROR(Table2[[#This Row],[Resultat d''exploitation 2023 (Dhs)]]/Table2[[#This Row],[Charges personnel 2023]], "")</f>
        <v>0.14871534701678835</v>
      </c>
      <c r="AM729" s="5">
        <f>IFERROR(Table2[[#This Row],[Resultat d''exploitation 2022 (Dhs)]]/Table2[[#This Row],[Charges personnel 2022]], "")</f>
        <v>7.3437589499843553E-2</v>
      </c>
      <c r="AN729" s="5" t="str">
        <f>IFERROR(Table2[[#This Row],[Resultat d''exploitation 2021 (Dhs)]]/Table2[[#This Row],[Charges personnel 2021]], "")</f>
        <v/>
      </c>
      <c r="AO729" s="5" t="str">
        <f>IFERROR(Table2[[#This Row],[Resultat d''exploitation 2020 (Dhs)]]/Table2[[#This Row],[Charges personnel 2020]], "")</f>
        <v/>
      </c>
      <c r="AP729" s="5">
        <v>0.28902364526482432</v>
      </c>
      <c r="AQ729" s="5">
        <v>0.35068201978498592</v>
      </c>
      <c r="AT729">
        <v>72284000069</v>
      </c>
      <c r="AU729">
        <v>37145</v>
      </c>
      <c r="AV729" t="s">
        <v>482</v>
      </c>
      <c r="AW729" t="s">
        <v>4487</v>
      </c>
      <c r="AX729" t="s">
        <v>4488</v>
      </c>
      <c r="AY729" t="s">
        <v>82</v>
      </c>
      <c r="AZ729">
        <v>535000000</v>
      </c>
      <c r="BA729">
        <v>2009</v>
      </c>
      <c r="BB729">
        <v>16</v>
      </c>
      <c r="BC729" t="s">
        <v>4489</v>
      </c>
      <c r="BD729" t="s">
        <v>4490</v>
      </c>
      <c r="BE729" t="s">
        <v>1675</v>
      </c>
      <c r="BH729" t="s">
        <v>86</v>
      </c>
      <c r="BI729" t="s">
        <v>408</v>
      </c>
      <c r="BJ729" s="5">
        <v>0.58340000068041498</v>
      </c>
      <c r="BK729" t="s">
        <v>209</v>
      </c>
      <c r="BL729" s="5">
        <v>1.6427001621073221</v>
      </c>
      <c r="BM729" t="s">
        <v>210</v>
      </c>
      <c r="BN729" s="5">
        <v>0.11010018824702091</v>
      </c>
      <c r="BO729" t="s">
        <v>211</v>
      </c>
      <c r="BP729" s="5">
        <v>0.30500001223208462</v>
      </c>
      <c r="BQ729" t="s">
        <v>405</v>
      </c>
      <c r="BR729" s="5">
        <v>0.66900351204478126</v>
      </c>
      <c r="BS729" t="s">
        <v>213</v>
      </c>
      <c r="BT729" s="5">
        <v>1.0250575765031771</v>
      </c>
      <c r="BU729" t="s">
        <v>406</v>
      </c>
      <c r="BV729" s="5">
        <v>-0.17582416845313681</v>
      </c>
      <c r="BW729" t="s">
        <v>407</v>
      </c>
    </row>
    <row r="730" spans="1:75" x14ac:dyDescent="0.3">
      <c r="A730" t="s">
        <v>4491</v>
      </c>
      <c r="C730" t="s">
        <v>4492</v>
      </c>
      <c r="E730" t="s">
        <v>411</v>
      </c>
      <c r="F730" s="4">
        <v>267540971</v>
      </c>
      <c r="G730" s="4">
        <v>191868166</v>
      </c>
      <c r="J730" s="5">
        <v>0.39439999999999997</v>
      </c>
      <c r="M730" s="4">
        <v>23827296</v>
      </c>
      <c r="N730" s="4">
        <v>15437185</v>
      </c>
      <c r="Q730" s="5">
        <v>0.54349999999999998</v>
      </c>
      <c r="T730" s="4">
        <v>1836350</v>
      </c>
      <c r="U730" s="4">
        <v>1776654</v>
      </c>
      <c r="X730" s="5">
        <v>3.3599999999999998E-2</v>
      </c>
      <c r="AH730" s="5">
        <v>8.9060363020062455E-2</v>
      </c>
      <c r="AI730" s="5">
        <v>8.0457250005714867E-2</v>
      </c>
      <c r="AL730" s="5" t="str">
        <f>IFERROR(Table2[[#This Row],[Resultat d''exploitation 2023 (Dhs)]]/Table2[[#This Row],[Charges personnel 2023]], "")</f>
        <v/>
      </c>
      <c r="AM730" s="5" t="str">
        <f>IFERROR(Table2[[#This Row],[Resultat d''exploitation 2022 (Dhs)]]/Table2[[#This Row],[Charges personnel 2022]], "")</f>
        <v/>
      </c>
      <c r="AN730" s="5" t="str">
        <f>IFERROR(Table2[[#This Row],[Resultat d''exploitation 2021 (Dhs)]]/Table2[[#This Row],[Charges personnel 2021]], "")</f>
        <v/>
      </c>
      <c r="AO730" s="5" t="str">
        <f>IFERROR(Table2[[#This Row],[Resultat d''exploitation 2020 (Dhs)]]/Table2[[#This Row],[Charges personnel 2020]], "")</f>
        <v/>
      </c>
      <c r="AP730" s="5">
        <v>0</v>
      </c>
      <c r="AT730">
        <v>1577872000050</v>
      </c>
      <c r="AU730">
        <v>11357</v>
      </c>
      <c r="AV730" t="s">
        <v>976</v>
      </c>
      <c r="AW730" t="s">
        <v>3746</v>
      </c>
      <c r="AX730" t="s">
        <v>4493</v>
      </c>
      <c r="AY730" t="s">
        <v>122</v>
      </c>
      <c r="AZ730">
        <v>2100000</v>
      </c>
      <c r="BA730">
        <v>2015</v>
      </c>
      <c r="BB730">
        <v>10</v>
      </c>
      <c r="BC730" t="s">
        <v>4494</v>
      </c>
      <c r="BD730" t="s">
        <v>4495</v>
      </c>
      <c r="BE730" t="s">
        <v>11111</v>
      </c>
      <c r="BH730" t="s">
        <v>127</v>
      </c>
      <c r="BI730" t="s">
        <v>390</v>
      </c>
      <c r="BJ730" s="5">
        <v>0.39440000171784623</v>
      </c>
      <c r="BK730" t="s">
        <v>209</v>
      </c>
      <c r="BL730" s="5">
        <v>0.54350006170166387</v>
      </c>
      <c r="BM730" t="s">
        <v>210</v>
      </c>
      <c r="BN730" s="5">
        <v>3.3600239551426547E-2</v>
      </c>
      <c r="BO730" t="s">
        <v>211</v>
      </c>
      <c r="BQ730" t="s">
        <v>236</v>
      </c>
      <c r="BR730" s="5">
        <v>0.1069277537292974</v>
      </c>
      <c r="BS730" t="s">
        <v>213</v>
      </c>
      <c r="BU730" t="s">
        <v>238</v>
      </c>
      <c r="BV730" s="5"/>
      <c r="BW730" t="s">
        <v>215</v>
      </c>
    </row>
    <row r="731" spans="1:75" x14ac:dyDescent="0.3">
      <c r="A731" t="s">
        <v>4496</v>
      </c>
      <c r="B731" t="s">
        <v>4496</v>
      </c>
      <c r="C731" t="s">
        <v>4497</v>
      </c>
      <c r="E731" t="s">
        <v>411</v>
      </c>
      <c r="F731" s="4">
        <v>266595358</v>
      </c>
      <c r="G731" s="4">
        <v>247604121</v>
      </c>
      <c r="H731" s="4">
        <v>218090735</v>
      </c>
      <c r="I731" s="4">
        <v>174598298.77511811</v>
      </c>
      <c r="J731" s="5">
        <v>7.6700000000000004E-2</v>
      </c>
      <c r="K731" s="5">
        <v>0.13532617972056449</v>
      </c>
      <c r="L731" s="5">
        <v>0.24909999999999999</v>
      </c>
      <c r="M731" s="4">
        <v>19360046</v>
      </c>
      <c r="N731" s="4">
        <v>18889692</v>
      </c>
      <c r="O731" s="4">
        <v>20103810</v>
      </c>
      <c r="P731" s="4">
        <v>14970444.56027999</v>
      </c>
      <c r="Q731" s="5">
        <v>2.4899999999999999E-2</v>
      </c>
      <c r="R731" s="5">
        <v>-6.0392433076118399E-2</v>
      </c>
      <c r="S731" s="5">
        <v>0.34289999999999998</v>
      </c>
      <c r="T731" s="4">
        <v>85281494</v>
      </c>
      <c r="U731" s="4">
        <v>96526874</v>
      </c>
      <c r="V731" s="4">
        <v>63456806</v>
      </c>
      <c r="W731" s="4">
        <v>51780339.453284383</v>
      </c>
      <c r="X731" s="5">
        <v>-0.11650000000000001</v>
      </c>
      <c r="Y731" s="5">
        <v>0.52114296455450337</v>
      </c>
      <c r="Z731" s="5">
        <v>0.22550000000000001</v>
      </c>
      <c r="AA731" s="4">
        <v>33132928</v>
      </c>
      <c r="AB731" s="4">
        <v>31944589</v>
      </c>
      <c r="AC731" s="4">
        <v>25812145</v>
      </c>
      <c r="AD731" s="4">
        <v>24452581.470253881</v>
      </c>
      <c r="AE731" s="5">
        <v>3.7199999999999997E-2</v>
      </c>
      <c r="AF731" s="5">
        <v>0.23757979044360711</v>
      </c>
      <c r="AG731" s="5">
        <v>5.5599999999999997E-2</v>
      </c>
      <c r="AH731" s="5">
        <v>7.2619591523420304E-2</v>
      </c>
      <c r="AI731" s="5">
        <v>7.6289893414173027E-2</v>
      </c>
      <c r="AJ731" s="5">
        <v>9.2180944779703733E-2</v>
      </c>
      <c r="AK731" s="5">
        <v>8.57422132134395E-2</v>
      </c>
      <c r="AL731" s="5">
        <f>IFERROR(Table2[[#This Row],[Resultat d''exploitation 2023 (Dhs)]]/Table2[[#This Row],[Charges personnel 2023]], "")</f>
        <v>0.58431437149170762</v>
      </c>
      <c r="AM731" s="5">
        <f>IFERROR(Table2[[#This Row],[Resultat d''exploitation 2022 (Dhs)]]/Table2[[#This Row],[Charges personnel 2022]], "")</f>
        <v>0.59132681281327493</v>
      </c>
      <c r="AN731" s="5">
        <f>IFERROR(Table2[[#This Row],[Resultat d''exploitation 2021 (Dhs)]]/Table2[[#This Row],[Charges personnel 2021]], "")</f>
        <v>0.77885080840821252</v>
      </c>
      <c r="AO731" s="5">
        <f>IFERROR(Table2[[#This Row],[Resultat d''exploitation 2020 (Dhs)]]/Table2[[#This Row],[Charges personnel 2020]], "")</f>
        <v>0.61222348153675565</v>
      </c>
      <c r="AP731" s="5">
        <v>0.1242817138623997</v>
      </c>
      <c r="AQ731" s="5">
        <v>0.12901477112329651</v>
      </c>
      <c r="AR731" s="5">
        <v>0.1183550736348337</v>
      </c>
      <c r="AS731" s="5">
        <v>0.14005051390419729</v>
      </c>
      <c r="AT731">
        <v>205062000086</v>
      </c>
      <c r="AU731">
        <v>59017</v>
      </c>
      <c r="AV731" t="s">
        <v>92</v>
      </c>
      <c r="AW731" t="s">
        <v>4498</v>
      </c>
      <c r="AX731" t="s">
        <v>4499</v>
      </c>
      <c r="AY731" t="s">
        <v>122</v>
      </c>
      <c r="AZ731">
        <v>20000000</v>
      </c>
      <c r="BA731">
        <v>1989</v>
      </c>
      <c r="BB731">
        <v>36</v>
      </c>
      <c r="BC731" t="s">
        <v>4500</v>
      </c>
      <c r="BD731" t="s">
        <v>4501</v>
      </c>
      <c r="BE731" t="s">
        <v>4502</v>
      </c>
      <c r="BG731" t="s">
        <v>4503</v>
      </c>
      <c r="BH731" t="s">
        <v>86</v>
      </c>
      <c r="BI731" t="s">
        <v>602</v>
      </c>
      <c r="BJ731" s="5">
        <v>0.15151833782275781</v>
      </c>
      <c r="BL731" s="5">
        <v>8.9491624295743311E-2</v>
      </c>
      <c r="BN731" s="5">
        <v>0.18094580806449029</v>
      </c>
      <c r="BP731" s="5">
        <v>0.106568663420505</v>
      </c>
      <c r="BR731" s="5">
        <v>-5.3865154804474957E-2</v>
      </c>
      <c r="BT731" s="5">
        <v>-1.543242610176121E-2</v>
      </c>
      <c r="BV731" s="5">
        <v>-3.9035135547421662E-2</v>
      </c>
    </row>
    <row r="732" spans="1:75" x14ac:dyDescent="0.3">
      <c r="A732" t="s">
        <v>4504</v>
      </c>
      <c r="B732" t="s">
        <v>4504</v>
      </c>
      <c r="G732" s="4">
        <v>266034140</v>
      </c>
      <c r="H732" s="4">
        <v>268621067</v>
      </c>
      <c r="K732" s="5">
        <v>-9.6303950724757996E-3</v>
      </c>
      <c r="N732" s="4">
        <v>6852062</v>
      </c>
      <c r="O732" s="4">
        <v>6988102</v>
      </c>
      <c r="R732" s="5">
        <v>-1.9467374689150201E-2</v>
      </c>
      <c r="V732" s="4">
        <v>10720119</v>
      </c>
      <c r="AB732" s="4">
        <v>16884983</v>
      </c>
      <c r="AC732" s="4">
        <v>26131155</v>
      </c>
      <c r="AE732" s="5">
        <v>6.0400000000000002E-2</v>
      </c>
      <c r="AF732" s="5">
        <v>-0.35383709598752899</v>
      </c>
      <c r="AI732" s="5">
        <v>2.575632586103423E-2</v>
      </c>
      <c r="AJ732" s="5">
        <v>2.6014720580348229E-2</v>
      </c>
      <c r="AL732" s="5" t="str">
        <f>IFERROR(Table2[[#This Row],[Resultat d''exploitation 2023 (Dhs)]]/Table2[[#This Row],[Charges personnel 2023]], "")</f>
        <v/>
      </c>
      <c r="AM732" s="5">
        <f>IFERROR(Table2[[#This Row],[Resultat d''exploitation 2022 (Dhs)]]/Table2[[#This Row],[Charges personnel 2022]], "")</f>
        <v>0.40580804848900354</v>
      </c>
      <c r="AN732" s="5">
        <f>IFERROR(Table2[[#This Row],[Resultat d''exploitation 2021 (Dhs)]]/Table2[[#This Row],[Charges personnel 2021]], "")</f>
        <v>0.26742415327604158</v>
      </c>
      <c r="AO732" s="5" t="str">
        <f>IFERROR(Table2[[#This Row],[Resultat d''exploitation 2020 (Dhs)]]/Table2[[#This Row],[Charges personnel 2020]], "")</f>
        <v/>
      </c>
      <c r="AQ732" s="5">
        <v>6.3469233685571336E-2</v>
      </c>
      <c r="AR732" s="5">
        <v>9.727887425895751E-2</v>
      </c>
      <c r="BE732" t="s">
        <v>10979</v>
      </c>
      <c r="BH732"/>
      <c r="BJ732" s="5">
        <v>-9.6303950724758725E-3</v>
      </c>
      <c r="BK732" t="s">
        <v>111</v>
      </c>
      <c r="BL732" s="5">
        <v>-1.946737468915016E-2</v>
      </c>
      <c r="BM732" t="s">
        <v>112</v>
      </c>
      <c r="BO732" t="s">
        <v>389</v>
      </c>
      <c r="BP732" s="5">
        <v>-0.3538370959875291</v>
      </c>
      <c r="BQ732" t="s">
        <v>114</v>
      </c>
      <c r="BR732" s="5">
        <v>-9.9326348140441612E-3</v>
      </c>
      <c r="BS732" t="s">
        <v>115</v>
      </c>
      <c r="BT732" s="5">
        <v>0.51746969567897927</v>
      </c>
      <c r="BU732" t="s">
        <v>116</v>
      </c>
      <c r="BV732" s="5">
        <v>-0.34755378113632879</v>
      </c>
      <c r="BW732" t="s">
        <v>117</v>
      </c>
    </row>
    <row r="733" spans="1:75" x14ac:dyDescent="0.3">
      <c r="A733" t="s">
        <v>4505</v>
      </c>
      <c r="B733" t="s">
        <v>4505</v>
      </c>
      <c r="C733" t="s">
        <v>4506</v>
      </c>
      <c r="E733" t="s">
        <v>411</v>
      </c>
      <c r="G733" s="4">
        <v>265347266</v>
      </c>
      <c r="H733" s="4">
        <v>218863708</v>
      </c>
      <c r="I733" s="4">
        <v>147333361.1578593</v>
      </c>
      <c r="K733" s="5">
        <v>0.21238586527100239</v>
      </c>
      <c r="L733" s="5">
        <v>0.48549999999999999</v>
      </c>
      <c r="N733" s="4">
        <v>13799233</v>
      </c>
      <c r="O733" s="4">
        <v>6408437</v>
      </c>
      <c r="P733" s="4">
        <v>7083493.9759036144</v>
      </c>
      <c r="R733" s="5">
        <v>1.153291512423388</v>
      </c>
      <c r="S733" s="5">
        <v>-9.5299999999999996E-2</v>
      </c>
      <c r="U733" s="4">
        <v>53260556</v>
      </c>
      <c r="V733" s="4">
        <v>2360738</v>
      </c>
      <c r="W733" s="4">
        <v>10848979.779411759</v>
      </c>
      <c r="Y733" s="5">
        <v>21.560977118172371</v>
      </c>
      <c r="Z733" s="5">
        <v>-0.78239999999999998</v>
      </c>
      <c r="AC733" s="4">
        <v>113109</v>
      </c>
      <c r="AD733" s="4">
        <v>113109</v>
      </c>
      <c r="AG733" s="5">
        <v>0</v>
      </c>
      <c r="AI733" s="5">
        <v>5.2004428792569508E-2</v>
      </c>
      <c r="AJ733" s="5">
        <v>2.9280491766136028E-2</v>
      </c>
      <c r="AK733" s="5">
        <v>4.8078004331375122E-2</v>
      </c>
      <c r="AL733" s="5" t="str">
        <f>IFERROR(Table2[[#This Row],[Resultat d''exploitation 2023 (Dhs)]]/Table2[[#This Row],[Charges personnel 2023]], "")</f>
        <v/>
      </c>
      <c r="AM733" s="5" t="str">
        <f>IFERROR(Table2[[#This Row],[Resultat d''exploitation 2022 (Dhs)]]/Table2[[#This Row],[Charges personnel 2022]], "")</f>
        <v/>
      </c>
      <c r="AN733" s="5">
        <f>IFERROR(Table2[[#This Row],[Resultat d''exploitation 2021 (Dhs)]]/Table2[[#This Row],[Charges personnel 2021]], "")</f>
        <v>56.657180242067383</v>
      </c>
      <c r="AO733" s="5">
        <f>IFERROR(Table2[[#This Row],[Resultat d''exploitation 2020 (Dhs)]]/Table2[[#This Row],[Charges personnel 2020]], "")</f>
        <v>62.625378846100794</v>
      </c>
      <c r="AR733" s="5">
        <v>5.1680107695150626E-4</v>
      </c>
      <c r="AS733" s="5">
        <v>7.6770799981146264E-4</v>
      </c>
      <c r="AT733">
        <v>1426917000089</v>
      </c>
      <c r="AU733">
        <v>9403</v>
      </c>
      <c r="AV733" t="s">
        <v>79</v>
      </c>
      <c r="AW733" t="s">
        <v>4507</v>
      </c>
      <c r="AX733" t="s">
        <v>4508</v>
      </c>
      <c r="AY733" t="s">
        <v>122</v>
      </c>
      <c r="AZ733">
        <v>11500000</v>
      </c>
      <c r="BA733">
        <v>2014</v>
      </c>
      <c r="BB733">
        <v>11</v>
      </c>
      <c r="BC733" t="s">
        <v>4509</v>
      </c>
      <c r="BD733" t="s">
        <v>4510</v>
      </c>
      <c r="BE733" t="s">
        <v>890</v>
      </c>
      <c r="BH733" t="s">
        <v>138</v>
      </c>
      <c r="BI733" t="s">
        <v>178</v>
      </c>
      <c r="BJ733" s="5">
        <v>0.34201311575560772</v>
      </c>
      <c r="BK733" t="s">
        <v>280</v>
      </c>
      <c r="BL733" s="5">
        <v>0.39573737905432588</v>
      </c>
      <c r="BM733" t="s">
        <v>281</v>
      </c>
      <c r="BN733" s="5">
        <v>1.2156869410894471</v>
      </c>
      <c r="BO733" t="s">
        <v>282</v>
      </c>
      <c r="BP733" s="5">
        <v>0</v>
      </c>
      <c r="BQ733" t="s">
        <v>1053</v>
      </c>
      <c r="BR733" s="5">
        <v>4.0032591833850661E-2</v>
      </c>
      <c r="BS733" t="s">
        <v>284</v>
      </c>
      <c r="BT733" s="5">
        <v>-9.5300000000000051E-2</v>
      </c>
      <c r="BU733" t="s">
        <v>1054</v>
      </c>
      <c r="BV733" s="5"/>
      <c r="BW733" t="s">
        <v>2627</v>
      </c>
    </row>
    <row r="734" spans="1:75" x14ac:dyDescent="0.3">
      <c r="A734" t="s">
        <v>4511</v>
      </c>
      <c r="C734" t="s">
        <v>4512</v>
      </c>
      <c r="E734" t="s">
        <v>411</v>
      </c>
      <c r="F734" s="4">
        <v>264294412</v>
      </c>
      <c r="M734" s="4">
        <v>35113299</v>
      </c>
      <c r="T734" s="4">
        <v>41545943</v>
      </c>
      <c r="AA734" s="4">
        <v>20060040</v>
      </c>
      <c r="AH734" s="5">
        <v>0.13285675899950539</v>
      </c>
      <c r="AL734" s="5">
        <f>IFERROR(Table2[[#This Row],[Resultat d''exploitation 2023 (Dhs)]]/Table2[[#This Row],[Charges personnel 2023]], "")</f>
        <v>1.7504102185239909</v>
      </c>
      <c r="AM734" s="5" t="str">
        <f>IFERROR(Table2[[#This Row],[Resultat d''exploitation 2022 (Dhs)]]/Table2[[#This Row],[Charges personnel 2022]], "")</f>
        <v/>
      </c>
      <c r="AN734" s="5" t="str">
        <f>IFERROR(Table2[[#This Row],[Resultat d''exploitation 2021 (Dhs)]]/Table2[[#This Row],[Charges personnel 2021]], "")</f>
        <v/>
      </c>
      <c r="AO734" s="5" t="str">
        <f>IFERROR(Table2[[#This Row],[Resultat d''exploitation 2020 (Dhs)]]/Table2[[#This Row],[Charges personnel 2020]], "")</f>
        <v/>
      </c>
      <c r="AP734" s="5">
        <v>7.5900356152819454E-2</v>
      </c>
      <c r="AT734">
        <v>82527000055</v>
      </c>
      <c r="AU734">
        <v>259155</v>
      </c>
      <c r="AV734" t="s">
        <v>92</v>
      </c>
      <c r="AW734" t="s">
        <v>4513</v>
      </c>
      <c r="AX734" t="s">
        <v>4514</v>
      </c>
      <c r="AY734" t="s">
        <v>82</v>
      </c>
      <c r="AZ734">
        <v>500000</v>
      </c>
      <c r="BA734">
        <v>2012</v>
      </c>
      <c r="BB734">
        <v>13</v>
      </c>
      <c r="BC734" t="s">
        <v>4515</v>
      </c>
      <c r="BD734" t="s">
        <v>4516</v>
      </c>
      <c r="BE734" t="s">
        <v>11112</v>
      </c>
      <c r="BF734" t="s">
        <v>4517</v>
      </c>
      <c r="BG734" t="s">
        <v>4518</v>
      </c>
      <c r="BH734" t="s">
        <v>138</v>
      </c>
      <c r="BI734" t="s">
        <v>178</v>
      </c>
      <c r="BK734" t="s">
        <v>264</v>
      </c>
      <c r="BM734" t="s">
        <v>265</v>
      </c>
      <c r="BO734" t="s">
        <v>304</v>
      </c>
      <c r="BQ734" t="s">
        <v>212</v>
      </c>
      <c r="BS734" t="s">
        <v>266</v>
      </c>
      <c r="BU734" t="s">
        <v>214</v>
      </c>
      <c r="BV734" s="5"/>
      <c r="BW734" t="s">
        <v>267</v>
      </c>
    </row>
    <row r="735" spans="1:75" x14ac:dyDescent="0.3">
      <c r="A735" t="s">
        <v>4519</v>
      </c>
      <c r="B735" t="s">
        <v>4519</v>
      </c>
      <c r="C735" t="s">
        <v>4520</v>
      </c>
      <c r="E735" t="s">
        <v>411</v>
      </c>
      <c r="F735" s="4">
        <v>264051807</v>
      </c>
      <c r="G735" s="4">
        <v>238852833</v>
      </c>
      <c r="H735" s="4">
        <v>191237654</v>
      </c>
      <c r="J735" s="5">
        <v>0.1055</v>
      </c>
      <c r="K735" s="5">
        <v>0.24898432920537711</v>
      </c>
      <c r="M735" s="4">
        <v>112904159</v>
      </c>
      <c r="N735" s="4">
        <v>13099145</v>
      </c>
      <c r="O735" s="4">
        <v>55685121</v>
      </c>
      <c r="Q735" s="5">
        <v>7.6191999999999993</v>
      </c>
      <c r="R735" s="5">
        <v>-0.76476400221883334</v>
      </c>
      <c r="T735" s="4">
        <v>25041908</v>
      </c>
      <c r="U735" s="4">
        <v>19496969</v>
      </c>
      <c r="V735" s="4">
        <v>17355307</v>
      </c>
      <c r="X735" s="5">
        <v>0.28439999999999999</v>
      </c>
      <c r="Y735" s="5">
        <v>0.1234009862228309</v>
      </c>
      <c r="AA735" s="4">
        <v>11246951</v>
      </c>
      <c r="AB735" s="4">
        <v>11045915</v>
      </c>
      <c r="AC735" s="4">
        <v>9556763</v>
      </c>
      <c r="AE735" s="5">
        <v>1.8200000000000001E-2</v>
      </c>
      <c r="AF735" s="5">
        <v>0.15582179865713949</v>
      </c>
      <c r="AH735" s="5">
        <v>0.4275833605637851</v>
      </c>
      <c r="AI735" s="5">
        <v>5.4841907610951382E-2</v>
      </c>
      <c r="AJ735" s="5">
        <v>0.29118282846117738</v>
      </c>
      <c r="AL735" s="5">
        <f>IFERROR(Table2[[#This Row],[Resultat d''exploitation 2023 (Dhs)]]/Table2[[#This Row],[Charges personnel 2023]], "")</f>
        <v>10.038645940575361</v>
      </c>
      <c r="AM735" s="5">
        <f>IFERROR(Table2[[#This Row],[Resultat d''exploitation 2022 (Dhs)]]/Table2[[#This Row],[Charges personnel 2022]], "")</f>
        <v>1.1858813869199609</v>
      </c>
      <c r="AN735" s="5">
        <f>IFERROR(Table2[[#This Row],[Resultat d''exploitation 2021 (Dhs)]]/Table2[[#This Row],[Charges personnel 2021]], "")</f>
        <v>5.8267763886161035</v>
      </c>
      <c r="AO735" s="5" t="str">
        <f>IFERROR(Table2[[#This Row],[Resultat d''exploitation 2020 (Dhs)]]/Table2[[#This Row],[Charges personnel 2020]], "")</f>
        <v/>
      </c>
      <c r="AP735" s="5">
        <v>4.2593728585996762E-2</v>
      </c>
      <c r="AQ735" s="5">
        <v>4.6245693891351081E-2</v>
      </c>
      <c r="AR735" s="5">
        <v>4.9973228598589693E-2</v>
      </c>
      <c r="AT735">
        <v>1534287000041</v>
      </c>
      <c r="AU735">
        <v>106147</v>
      </c>
      <c r="AV735" t="s">
        <v>92</v>
      </c>
      <c r="AW735" t="s">
        <v>4521</v>
      </c>
      <c r="AX735" t="s">
        <v>4522</v>
      </c>
      <c r="AY735" t="s">
        <v>122</v>
      </c>
      <c r="AZ735">
        <v>3250000</v>
      </c>
      <c r="BA735">
        <v>2000</v>
      </c>
      <c r="BB735">
        <v>25</v>
      </c>
      <c r="BC735" t="s">
        <v>4523</v>
      </c>
      <c r="BD735" t="s">
        <v>4524</v>
      </c>
      <c r="BE735" t="s">
        <v>11113</v>
      </c>
      <c r="BH735" t="s">
        <v>127</v>
      </c>
      <c r="BI735" t="s">
        <v>178</v>
      </c>
      <c r="BJ735" s="5">
        <v>0.17505411643727811</v>
      </c>
      <c r="BK735" t="s">
        <v>196</v>
      </c>
      <c r="BL735" s="5">
        <v>0.423919331707719</v>
      </c>
      <c r="BM735" t="s">
        <v>197</v>
      </c>
      <c r="BN735" s="5">
        <v>0.20120617933343279</v>
      </c>
      <c r="BO735" t="s">
        <v>177</v>
      </c>
      <c r="BP735" s="5">
        <v>8.4830766388041212E-2</v>
      </c>
      <c r="BQ735" t="s">
        <v>329</v>
      </c>
      <c r="BR735" s="5">
        <v>0.21179042887402599</v>
      </c>
      <c r="BS735" t="s">
        <v>199</v>
      </c>
      <c r="BT735" s="5">
        <v>0.3125727770873219</v>
      </c>
      <c r="BU735" t="s">
        <v>330</v>
      </c>
      <c r="BV735" s="5">
        <v>-7.678229350218424E-2</v>
      </c>
      <c r="BW735" t="s">
        <v>201</v>
      </c>
    </row>
    <row r="736" spans="1:75" x14ac:dyDescent="0.3">
      <c r="A736" t="s">
        <v>4525</v>
      </c>
      <c r="C736" t="s">
        <v>4526</v>
      </c>
      <c r="E736" t="s">
        <v>411</v>
      </c>
      <c r="G736" s="4">
        <v>264009996</v>
      </c>
      <c r="N736" s="4">
        <v>26066462</v>
      </c>
      <c r="U736" s="4">
        <v>60586051</v>
      </c>
      <c r="AB736" s="4">
        <v>25835288</v>
      </c>
      <c r="AE736" s="5">
        <v>-0.28239999999999998</v>
      </c>
      <c r="AI736" s="5">
        <v>9.873286009973653E-2</v>
      </c>
      <c r="AL736" s="5" t="str">
        <f>IFERROR(Table2[[#This Row],[Resultat d''exploitation 2023 (Dhs)]]/Table2[[#This Row],[Charges personnel 2023]], "")</f>
        <v/>
      </c>
      <c r="AM736" s="5">
        <f>IFERROR(Table2[[#This Row],[Resultat d''exploitation 2022 (Dhs)]]/Table2[[#This Row],[Charges personnel 2022]], "")</f>
        <v>1.0089479939221115</v>
      </c>
      <c r="AN736" s="5" t="str">
        <f>IFERROR(Table2[[#This Row],[Resultat d''exploitation 2021 (Dhs)]]/Table2[[#This Row],[Charges personnel 2021]], "")</f>
        <v/>
      </c>
      <c r="AO736" s="5" t="str">
        <f>IFERROR(Table2[[#This Row],[Resultat d''exploitation 2020 (Dhs)]]/Table2[[#This Row],[Charges personnel 2020]], "")</f>
        <v/>
      </c>
      <c r="AQ736" s="5">
        <v>9.7857234163209489E-2</v>
      </c>
      <c r="AT736">
        <v>2184485000046</v>
      </c>
      <c r="AU736">
        <v>28309</v>
      </c>
      <c r="AV736" t="s">
        <v>92</v>
      </c>
      <c r="AW736" t="s">
        <v>4527</v>
      </c>
      <c r="AX736" t="s">
        <v>4528</v>
      </c>
      <c r="AY736" t="s">
        <v>82</v>
      </c>
      <c r="AZ736">
        <v>138300000</v>
      </c>
      <c r="BA736">
        <v>2019</v>
      </c>
      <c r="BB736">
        <v>6</v>
      </c>
      <c r="BC736" t="s">
        <v>4529</v>
      </c>
      <c r="BD736" t="s">
        <v>4530</v>
      </c>
      <c r="BE736" t="s">
        <v>10979</v>
      </c>
      <c r="BF736" t="s">
        <v>4531</v>
      </c>
      <c r="BG736" t="s">
        <v>3694</v>
      </c>
      <c r="BH736" t="s">
        <v>127</v>
      </c>
      <c r="BI736" t="s">
        <v>331</v>
      </c>
      <c r="BK736" t="s">
        <v>472</v>
      </c>
      <c r="BM736" t="s">
        <v>473</v>
      </c>
      <c r="BO736" t="s">
        <v>474</v>
      </c>
      <c r="BQ736" t="s">
        <v>475</v>
      </c>
      <c r="BS736" t="s">
        <v>476</v>
      </c>
      <c r="BU736" t="s">
        <v>477</v>
      </c>
      <c r="BV736" s="5"/>
      <c r="BW736" t="s">
        <v>478</v>
      </c>
    </row>
    <row r="737" spans="1:75" x14ac:dyDescent="0.3">
      <c r="A737" t="s">
        <v>4532</v>
      </c>
      <c r="F737" s="4">
        <v>263988770</v>
      </c>
      <c r="G737" s="4">
        <v>394189592</v>
      </c>
      <c r="J737" s="5">
        <v>-0.33029999999999998</v>
      </c>
      <c r="M737" s="4">
        <v>5403956</v>
      </c>
      <c r="N737" s="4">
        <v>7626243</v>
      </c>
      <c r="Q737" s="5">
        <v>-0.29139999999999999</v>
      </c>
      <c r="T737" s="4">
        <v>13950500</v>
      </c>
      <c r="AA737" s="4">
        <v>3545444</v>
      </c>
      <c r="AB737" s="4">
        <v>3315668</v>
      </c>
      <c r="AE737" s="5">
        <v>6.93E-2</v>
      </c>
      <c r="AH737" s="5">
        <v>2.0470401070469778E-2</v>
      </c>
      <c r="AI737" s="5">
        <v>1.934663713799932E-2</v>
      </c>
      <c r="AL737" s="5">
        <f>IFERROR(Table2[[#This Row],[Resultat d''exploitation 2023 (Dhs)]]/Table2[[#This Row],[Charges personnel 2023]], "")</f>
        <v>1.5241972514584916</v>
      </c>
      <c r="AM737" s="5">
        <f>IFERROR(Table2[[#This Row],[Resultat d''exploitation 2022 (Dhs)]]/Table2[[#This Row],[Charges personnel 2022]], "")</f>
        <v>2.3000623102192379</v>
      </c>
      <c r="AN737" s="5" t="str">
        <f>IFERROR(Table2[[#This Row],[Resultat d''exploitation 2021 (Dhs)]]/Table2[[#This Row],[Charges personnel 2021]], "")</f>
        <v/>
      </c>
      <c r="AO737" s="5" t="str">
        <f>IFERROR(Table2[[#This Row],[Resultat d''exploitation 2020 (Dhs)]]/Table2[[#This Row],[Charges personnel 2020]], "")</f>
        <v/>
      </c>
      <c r="AP737" s="5">
        <v>1.34302834169802E-2</v>
      </c>
      <c r="AQ737" s="5">
        <v>8.4113534890084066E-3</v>
      </c>
      <c r="BE737" t="s">
        <v>10979</v>
      </c>
      <c r="BH737"/>
      <c r="BJ737" s="5">
        <v>-0.33029999939724441</v>
      </c>
      <c r="BK737" t="s">
        <v>209</v>
      </c>
      <c r="BL737" s="5">
        <v>-0.29139997243728011</v>
      </c>
      <c r="BM737" t="s">
        <v>210</v>
      </c>
      <c r="BO737" t="s">
        <v>304</v>
      </c>
      <c r="BP737" s="5">
        <v>6.9300062611817648E-2</v>
      </c>
      <c r="BQ737" t="s">
        <v>405</v>
      </c>
      <c r="BR737" s="5">
        <v>5.8085750223910493E-2</v>
      </c>
      <c r="BS737" t="s">
        <v>213</v>
      </c>
      <c r="BT737" s="5">
        <v>-0.33732349567816372</v>
      </c>
      <c r="BU737" t="s">
        <v>406</v>
      </c>
      <c r="BV737" s="5">
        <v>0.59668517492818651</v>
      </c>
      <c r="BW737" t="s">
        <v>407</v>
      </c>
    </row>
    <row r="738" spans="1:75" x14ac:dyDescent="0.3">
      <c r="A738" t="s">
        <v>4533</v>
      </c>
      <c r="B738" t="s">
        <v>4533</v>
      </c>
      <c r="F738" s="4">
        <v>262777405</v>
      </c>
      <c r="G738" s="4">
        <v>297461404</v>
      </c>
      <c r="H738" s="4">
        <v>292712612</v>
      </c>
      <c r="I738" s="4">
        <v>207597597.1631206</v>
      </c>
      <c r="J738" s="5">
        <v>-0.1166</v>
      </c>
      <c r="K738" s="5">
        <v>1.6223393886423999E-2</v>
      </c>
      <c r="L738" s="5">
        <v>0.41</v>
      </c>
      <c r="M738" s="4">
        <v>78804</v>
      </c>
      <c r="N738" s="4">
        <v>11257714</v>
      </c>
      <c r="O738" s="4">
        <v>12947104</v>
      </c>
      <c r="P738" s="4">
        <v>1953100.6184944939</v>
      </c>
      <c r="Q738" s="5">
        <v>-0.99299999999999999</v>
      </c>
      <c r="R738" s="5">
        <v>-0.13048400630751089</v>
      </c>
      <c r="S738" s="5">
        <v>5.6289999999999996</v>
      </c>
      <c r="T738" s="4">
        <v>47383182</v>
      </c>
      <c r="U738" s="4">
        <v>64222258</v>
      </c>
      <c r="V738" s="4">
        <v>47163558</v>
      </c>
      <c r="W738" s="4">
        <v>58140480.769230768</v>
      </c>
      <c r="X738" s="5">
        <v>-0.26219999999999999</v>
      </c>
      <c r="Y738" s="5">
        <v>0.36169238970478013</v>
      </c>
      <c r="Z738" s="5">
        <v>-0.1888</v>
      </c>
      <c r="AA738" s="4">
        <v>24521089</v>
      </c>
      <c r="AC738" s="4">
        <v>33610510</v>
      </c>
      <c r="AD738" s="4">
        <v>28734299.393006749</v>
      </c>
      <c r="AG738" s="5">
        <v>0.16969999999999999</v>
      </c>
      <c r="AH738" s="5">
        <v>2.9988879751666631E-4</v>
      </c>
      <c r="AI738" s="5">
        <v>3.7845965387832303E-2</v>
      </c>
      <c r="AJ738" s="5">
        <v>4.4231452521082348E-2</v>
      </c>
      <c r="AK738" s="5">
        <v>9.4081080185135172E-3</v>
      </c>
      <c r="AL738" s="5">
        <f>IFERROR(Table2[[#This Row],[Resultat d''exploitation 2023 (Dhs)]]/Table2[[#This Row],[Charges personnel 2023]], "")</f>
        <v>3.2137235014317676E-3</v>
      </c>
      <c r="AM738" s="5" t="str">
        <f>IFERROR(Table2[[#This Row],[Resultat d''exploitation 2022 (Dhs)]]/Table2[[#This Row],[Charges personnel 2022]], "")</f>
        <v/>
      </c>
      <c r="AN738" s="5">
        <f>IFERROR(Table2[[#This Row],[Resultat d''exploitation 2021 (Dhs)]]/Table2[[#This Row],[Charges personnel 2021]], "")</f>
        <v>0.38520998342482754</v>
      </c>
      <c r="AO738" s="5">
        <f>IFERROR(Table2[[#This Row],[Resultat d''exploitation 2020 (Dhs)]]/Table2[[#This Row],[Charges personnel 2020]], "")</f>
        <v>6.7971054097453742E-2</v>
      </c>
      <c r="AP738" s="5">
        <v>9.3315058804237752E-2</v>
      </c>
      <c r="AR738" s="5">
        <v>0.1148242631923219</v>
      </c>
      <c r="AS738" s="5">
        <v>0.13841344883403761</v>
      </c>
      <c r="BE738" t="s">
        <v>10979</v>
      </c>
      <c r="BH738"/>
      <c r="BJ738" s="5">
        <v>8.173753389453986E-2</v>
      </c>
      <c r="BL738" s="5">
        <v>-0.6570154571834419</v>
      </c>
      <c r="BN738" s="5">
        <v>-6.5924743463385727E-2</v>
      </c>
      <c r="BP738" s="5">
        <v>-7.6217840819307603E-2</v>
      </c>
      <c r="BQ738" t="s">
        <v>128</v>
      </c>
      <c r="BR738" s="5">
        <v>-0.68293182766643645</v>
      </c>
      <c r="BT738" s="5">
        <v>-0.78255859187182875</v>
      </c>
      <c r="BU738" t="s">
        <v>129</v>
      </c>
      <c r="BV738" s="5">
        <v>-0.12315166563762001</v>
      </c>
    </row>
    <row r="739" spans="1:75" x14ac:dyDescent="0.3">
      <c r="A739" t="s">
        <v>4534</v>
      </c>
      <c r="F739" s="4">
        <v>262245006</v>
      </c>
      <c r="M739" s="4">
        <v>984510</v>
      </c>
      <c r="AA739" s="4">
        <v>238556</v>
      </c>
      <c r="AH739" s="5">
        <v>3.754161099258455E-3</v>
      </c>
      <c r="AL739" s="5">
        <f>IFERROR(Table2[[#This Row],[Resultat d''exploitation 2023 (Dhs)]]/Table2[[#This Row],[Charges personnel 2023]], "")</f>
        <v>4.1269555156860447</v>
      </c>
      <c r="AM739" s="5" t="str">
        <f>IFERROR(Table2[[#This Row],[Resultat d''exploitation 2022 (Dhs)]]/Table2[[#This Row],[Charges personnel 2022]], "")</f>
        <v/>
      </c>
      <c r="AN739" s="5" t="str">
        <f>IFERROR(Table2[[#This Row],[Resultat d''exploitation 2021 (Dhs)]]/Table2[[#This Row],[Charges personnel 2021]], "")</f>
        <v/>
      </c>
      <c r="AO739" s="5" t="str">
        <f>IFERROR(Table2[[#This Row],[Resultat d''exploitation 2020 (Dhs)]]/Table2[[#This Row],[Charges personnel 2020]], "")</f>
        <v/>
      </c>
      <c r="AP739" s="5">
        <v>9.0966841900508874E-4</v>
      </c>
      <c r="BE739" t="s">
        <v>10979</v>
      </c>
      <c r="BH739"/>
      <c r="BK739" t="s">
        <v>264</v>
      </c>
      <c r="BM739" t="s">
        <v>265</v>
      </c>
      <c r="BO739" t="s">
        <v>235</v>
      </c>
      <c r="BQ739" t="s">
        <v>212</v>
      </c>
      <c r="BS739" t="s">
        <v>266</v>
      </c>
      <c r="BU739" t="s">
        <v>214</v>
      </c>
      <c r="BV739" s="5"/>
      <c r="BW739" t="s">
        <v>267</v>
      </c>
    </row>
    <row r="740" spans="1:75" x14ac:dyDescent="0.3">
      <c r="A740" t="s">
        <v>4535</v>
      </c>
      <c r="B740" t="s">
        <v>4535</v>
      </c>
      <c r="C740" t="s">
        <v>4536</v>
      </c>
      <c r="E740" t="s">
        <v>411</v>
      </c>
      <c r="G740" s="4">
        <v>261339559</v>
      </c>
      <c r="H740" s="4">
        <v>257288453</v>
      </c>
      <c r="I740" s="4">
        <v>146186621.02272731</v>
      </c>
      <c r="K740" s="5">
        <v>1.57453859773489E-2</v>
      </c>
      <c r="L740" s="5">
        <v>0.76</v>
      </c>
      <c r="N740" s="4">
        <v>13375702</v>
      </c>
      <c r="O740" s="4">
        <v>6854865</v>
      </c>
      <c r="P740" s="4">
        <v>5965420.7640762338</v>
      </c>
      <c r="R740" s="5">
        <v>0.95127139630029178</v>
      </c>
      <c r="S740" s="5">
        <v>0.14910000000000001</v>
      </c>
      <c r="U740" s="4">
        <v>219644590</v>
      </c>
      <c r="V740" s="4">
        <v>914518</v>
      </c>
      <c r="W740" s="4">
        <v>1085739.047845186</v>
      </c>
      <c r="Y740" s="5">
        <v>239.17525078784669</v>
      </c>
      <c r="Z740" s="5">
        <v>-0.15770000000000001</v>
      </c>
      <c r="AC740" s="4">
        <v>11214957</v>
      </c>
      <c r="AD740" s="4">
        <v>9568259.5341694392</v>
      </c>
      <c r="AG740" s="5">
        <v>0.1721</v>
      </c>
      <c r="AI740" s="5">
        <v>5.1181313885970088E-2</v>
      </c>
      <c r="AJ740" s="5">
        <v>2.6642723060719711E-2</v>
      </c>
      <c r="AK740" s="5">
        <v>4.080688589928351E-2</v>
      </c>
      <c r="AL740" s="5" t="str">
        <f>IFERROR(Table2[[#This Row],[Resultat d''exploitation 2023 (Dhs)]]/Table2[[#This Row],[Charges personnel 2023]], "")</f>
        <v/>
      </c>
      <c r="AM740" s="5" t="str">
        <f>IFERROR(Table2[[#This Row],[Resultat d''exploitation 2022 (Dhs)]]/Table2[[#This Row],[Charges personnel 2022]], "")</f>
        <v/>
      </c>
      <c r="AN740" s="5">
        <f>IFERROR(Table2[[#This Row],[Resultat d''exploitation 2021 (Dhs)]]/Table2[[#This Row],[Charges personnel 2021]], "")</f>
        <v>0.6112252592676013</v>
      </c>
      <c r="AO740" s="5">
        <f>IFERROR(Table2[[#This Row],[Resultat d''exploitation 2020 (Dhs)]]/Table2[[#This Row],[Charges personnel 2020]], "")</f>
        <v>0.6234593389500962</v>
      </c>
      <c r="AR740" s="5">
        <v>4.358904128511356E-2</v>
      </c>
      <c r="AS740" s="5">
        <v>6.545236128470254E-2</v>
      </c>
      <c r="AT740">
        <v>1431528000043</v>
      </c>
      <c r="AU740">
        <v>25019</v>
      </c>
      <c r="AV740" t="s">
        <v>298</v>
      </c>
      <c r="AW740" t="s">
        <v>4537</v>
      </c>
      <c r="AX740" t="s">
        <v>4538</v>
      </c>
      <c r="AY740" t="s">
        <v>122</v>
      </c>
      <c r="AZ740">
        <v>40000000</v>
      </c>
      <c r="BA740">
        <v>1977</v>
      </c>
      <c r="BB740">
        <v>48</v>
      </c>
      <c r="BC740" t="s">
        <v>4539</v>
      </c>
      <c r="BD740" t="s">
        <v>4540</v>
      </c>
      <c r="BE740" t="s">
        <v>10979</v>
      </c>
      <c r="BH740" t="s">
        <v>97</v>
      </c>
      <c r="BI740" t="s">
        <v>98</v>
      </c>
      <c r="BJ740" s="5">
        <v>0.33705343173716651</v>
      </c>
      <c r="BK740" t="s">
        <v>280</v>
      </c>
      <c r="BL740" s="5">
        <v>0.49739973336736809</v>
      </c>
      <c r="BM740" t="s">
        <v>281</v>
      </c>
      <c r="BN740" s="5">
        <v>13.223206872523621</v>
      </c>
      <c r="BO740" t="s">
        <v>282</v>
      </c>
      <c r="BP740" s="5">
        <v>0.17209999999999989</v>
      </c>
      <c r="BQ740" t="s">
        <v>1053</v>
      </c>
      <c r="BR740" s="5">
        <v>0.1199251262695402</v>
      </c>
      <c r="BS740" t="s">
        <v>284</v>
      </c>
      <c r="BT740" s="5">
        <v>-1.962289907004533E-2</v>
      </c>
      <c r="BU740" t="s">
        <v>1054</v>
      </c>
      <c r="BV740" s="5"/>
      <c r="BW740" t="s">
        <v>2627</v>
      </c>
    </row>
    <row r="741" spans="1:75" x14ac:dyDescent="0.3">
      <c r="A741" t="s">
        <v>4541</v>
      </c>
      <c r="F741" s="4">
        <v>261266911</v>
      </c>
      <c r="G741" s="4">
        <v>105767513</v>
      </c>
      <c r="J741" s="5">
        <v>1.4702</v>
      </c>
      <c r="M741" s="4">
        <v>-473548</v>
      </c>
      <c r="N741" s="4">
        <v>1689432</v>
      </c>
      <c r="Q741" s="5">
        <v>-1.2803</v>
      </c>
      <c r="T741" s="4">
        <v>46640006</v>
      </c>
      <c r="U741" s="4">
        <v>33782417</v>
      </c>
      <c r="X741" s="5">
        <v>0.38059999999999999</v>
      </c>
      <c r="AA741" s="4">
        <v>291901</v>
      </c>
      <c r="AB741" s="4">
        <v>228190</v>
      </c>
      <c r="AE741" s="5">
        <v>0.2792</v>
      </c>
      <c r="AH741" s="5">
        <v>-1.8125065978982699E-3</v>
      </c>
      <c r="AI741" s="5">
        <v>1.5973071050654281E-2</v>
      </c>
      <c r="AL741" s="5">
        <f>IFERROR(Table2[[#This Row],[Resultat d''exploitation 2023 (Dhs)]]/Table2[[#This Row],[Charges personnel 2023]], "")</f>
        <v>-1.6222897489217234</v>
      </c>
      <c r="AM741" s="5">
        <f>IFERROR(Table2[[#This Row],[Resultat d''exploitation 2022 (Dhs)]]/Table2[[#This Row],[Charges personnel 2022]], "")</f>
        <v>7.4036197905254397</v>
      </c>
      <c r="AN741" s="5" t="str">
        <f>IFERROR(Table2[[#This Row],[Resultat d''exploitation 2021 (Dhs)]]/Table2[[#This Row],[Charges personnel 2021]], "")</f>
        <v/>
      </c>
      <c r="AO741" s="5" t="str">
        <f>IFERROR(Table2[[#This Row],[Resultat d''exploitation 2020 (Dhs)]]/Table2[[#This Row],[Charges personnel 2020]], "")</f>
        <v/>
      </c>
      <c r="AP741" s="5">
        <v>1.1172520809571631E-3</v>
      </c>
      <c r="AQ741" s="5">
        <v>2.1574677661183169E-3</v>
      </c>
      <c r="BE741" t="s">
        <v>10979</v>
      </c>
      <c r="BH741"/>
      <c r="BJ741" s="5">
        <v>1.4702000036627501</v>
      </c>
      <c r="BK741" t="s">
        <v>209</v>
      </c>
      <c r="BM741" t="s">
        <v>234</v>
      </c>
      <c r="BN741" s="5">
        <v>0.38060003225938521</v>
      </c>
      <c r="BO741" t="s">
        <v>211</v>
      </c>
      <c r="BP741" s="5">
        <v>0.27920154257417068</v>
      </c>
      <c r="BQ741" t="s">
        <v>405</v>
      </c>
      <c r="BS741" t="s">
        <v>237</v>
      </c>
      <c r="BU741" t="s">
        <v>490</v>
      </c>
      <c r="BV741" s="5">
        <v>-0.48214657085361401</v>
      </c>
      <c r="BW741" t="s">
        <v>407</v>
      </c>
    </row>
    <row r="742" spans="1:75" x14ac:dyDescent="0.3">
      <c r="A742" t="s">
        <v>4542</v>
      </c>
      <c r="F742" s="4">
        <v>261052836</v>
      </c>
      <c r="M742" s="4">
        <v>110310525</v>
      </c>
      <c r="T742" s="4">
        <v>301919</v>
      </c>
      <c r="AA742" s="4">
        <v>38511582</v>
      </c>
      <c r="AH742" s="5">
        <v>0.42256014793878738</v>
      </c>
      <c r="AL742" s="5">
        <f>IFERROR(Table2[[#This Row],[Resultat d''exploitation 2023 (Dhs)]]/Table2[[#This Row],[Charges personnel 2023]], "")</f>
        <v>2.8643467567756629</v>
      </c>
      <c r="AM742" s="5" t="str">
        <f>IFERROR(Table2[[#This Row],[Resultat d''exploitation 2022 (Dhs)]]/Table2[[#This Row],[Charges personnel 2022]], "")</f>
        <v/>
      </c>
      <c r="AN742" s="5" t="str">
        <f>IFERROR(Table2[[#This Row],[Resultat d''exploitation 2021 (Dhs)]]/Table2[[#This Row],[Charges personnel 2021]], "")</f>
        <v/>
      </c>
      <c r="AO742" s="5" t="str">
        <f>IFERROR(Table2[[#This Row],[Resultat d''exploitation 2020 (Dhs)]]/Table2[[#This Row],[Charges personnel 2020]], "")</f>
        <v/>
      </c>
      <c r="AP742" s="5">
        <v>0.14752408972105549</v>
      </c>
      <c r="BE742" t="s">
        <v>10979</v>
      </c>
      <c r="BH742"/>
      <c r="BK742" t="s">
        <v>264</v>
      </c>
      <c r="BM742" t="s">
        <v>265</v>
      </c>
      <c r="BO742" t="s">
        <v>304</v>
      </c>
      <c r="BQ742" t="s">
        <v>212</v>
      </c>
      <c r="BS742" t="s">
        <v>266</v>
      </c>
      <c r="BU742" t="s">
        <v>214</v>
      </c>
      <c r="BV742" s="5"/>
      <c r="BW742" t="s">
        <v>267</v>
      </c>
    </row>
    <row r="743" spans="1:75" x14ac:dyDescent="0.3">
      <c r="A743" t="s">
        <v>4543</v>
      </c>
      <c r="B743" t="s">
        <v>4544</v>
      </c>
      <c r="C743" t="s">
        <v>4545</v>
      </c>
      <c r="E743" t="s">
        <v>411</v>
      </c>
      <c r="F743" s="4">
        <v>260605936</v>
      </c>
      <c r="G743" s="4">
        <v>214190791</v>
      </c>
      <c r="H743" s="4">
        <v>159099810</v>
      </c>
      <c r="I743" s="4">
        <v>152306921.30959219</v>
      </c>
      <c r="J743" s="5">
        <v>0.2167</v>
      </c>
      <c r="K743" s="5">
        <v>0.34626679315330422</v>
      </c>
      <c r="L743" s="5">
        <v>4.4600000000000001E-2</v>
      </c>
      <c r="M743" s="4">
        <v>29190029</v>
      </c>
      <c r="N743" s="4">
        <v>13245917</v>
      </c>
      <c r="O743" s="4">
        <v>17050027</v>
      </c>
      <c r="P743" s="4">
        <v>23879589.635854341</v>
      </c>
      <c r="Q743" s="5">
        <v>1.2037</v>
      </c>
      <c r="R743" s="5">
        <v>-0.22311460269241801</v>
      </c>
      <c r="S743" s="5">
        <v>-0.28599999999999998</v>
      </c>
      <c r="T743" s="4">
        <v>25358060</v>
      </c>
      <c r="U743" s="4">
        <v>24063446</v>
      </c>
      <c r="V743" s="4">
        <v>15434352</v>
      </c>
      <c r="W743" s="4">
        <v>14929727.21996518</v>
      </c>
      <c r="X743" s="5">
        <v>5.3800000000000001E-2</v>
      </c>
      <c r="Y743" s="5">
        <v>0.5590836596184926</v>
      </c>
      <c r="Z743" s="5">
        <v>3.3799999999999997E-2</v>
      </c>
      <c r="AA743" s="4">
        <v>21434541</v>
      </c>
      <c r="AB743" s="4">
        <v>17416544</v>
      </c>
      <c r="AC743" s="4">
        <v>18484094</v>
      </c>
      <c r="AD743" s="4">
        <v>17957926.746332459</v>
      </c>
      <c r="AE743" s="5">
        <v>0.23069999999999999</v>
      </c>
      <c r="AF743" s="5">
        <v>-5.7755062271377763E-2</v>
      </c>
      <c r="AG743" s="5">
        <v>2.93E-2</v>
      </c>
      <c r="AH743" s="5">
        <v>0.112008304369552</v>
      </c>
      <c r="AI743" s="5">
        <v>6.1841673669340902E-2</v>
      </c>
      <c r="AJ743" s="5">
        <v>0.1071656025233468</v>
      </c>
      <c r="AK743" s="5">
        <v>0.15678597814550149</v>
      </c>
      <c r="AL743" s="5">
        <f>IFERROR(Table2[[#This Row],[Resultat d''exploitation 2023 (Dhs)]]/Table2[[#This Row],[Charges personnel 2023]], "")</f>
        <v>1.3618219769669899</v>
      </c>
      <c r="AM743" s="5">
        <f>IFERROR(Table2[[#This Row],[Resultat d''exploitation 2022 (Dhs)]]/Table2[[#This Row],[Charges personnel 2022]], "")</f>
        <v>0.76053647612293229</v>
      </c>
      <c r="AN743" s="5">
        <f>IFERROR(Table2[[#This Row],[Resultat d''exploitation 2021 (Dhs)]]/Table2[[#This Row],[Charges personnel 2021]], "")</f>
        <v>0.92241615953695111</v>
      </c>
      <c r="AO743" s="5">
        <f>IFERROR(Table2[[#This Row],[Resultat d''exploitation 2020 (Dhs)]]/Table2[[#This Row],[Charges personnel 2020]], "")</f>
        <v>1.3297520350299492</v>
      </c>
      <c r="AP743" s="5">
        <v>8.2248859442710473E-2</v>
      </c>
      <c r="AQ743" s="5">
        <v>8.1313225086320357E-2</v>
      </c>
      <c r="AR743" s="5">
        <v>0.1161792336521332</v>
      </c>
      <c r="AS743" s="5">
        <v>0.1179061765015237</v>
      </c>
      <c r="AT743">
        <v>1537759000096</v>
      </c>
      <c r="AU743">
        <v>29885</v>
      </c>
      <c r="AV743" t="s">
        <v>92</v>
      </c>
      <c r="AW743" t="s">
        <v>4546</v>
      </c>
      <c r="AX743" t="s">
        <v>4547</v>
      </c>
      <c r="AY743" t="s">
        <v>82</v>
      </c>
      <c r="AZ743">
        <v>17500000</v>
      </c>
      <c r="BA743">
        <v>1929</v>
      </c>
      <c r="BB743">
        <v>96</v>
      </c>
      <c r="BC743" t="s">
        <v>4548</v>
      </c>
      <c r="BD743" t="s">
        <v>4549</v>
      </c>
      <c r="BE743" t="s">
        <v>11114</v>
      </c>
      <c r="BH743" t="s">
        <v>86</v>
      </c>
      <c r="BI743" t="s">
        <v>89</v>
      </c>
      <c r="BJ743" s="5">
        <v>0.19606529219742511</v>
      </c>
      <c r="BL743" s="5">
        <v>6.9225289929884415E-2</v>
      </c>
      <c r="BN743" s="5">
        <v>0.19313078306734249</v>
      </c>
      <c r="BP743" s="5">
        <v>6.0765364021267747E-2</v>
      </c>
      <c r="BR743" s="5">
        <v>-0.10604772422959351</v>
      </c>
      <c r="BT743" s="5">
        <v>7.9753036774747876E-3</v>
      </c>
      <c r="BV743" s="5">
        <v>-0.113120854738275</v>
      </c>
    </row>
    <row r="744" spans="1:75" x14ac:dyDescent="0.3">
      <c r="A744" t="s">
        <v>4550</v>
      </c>
      <c r="C744" t="s">
        <v>4551</v>
      </c>
      <c r="E744" t="s">
        <v>411</v>
      </c>
      <c r="F744" s="4">
        <v>260599151</v>
      </c>
      <c r="M744" s="4">
        <v>11144500</v>
      </c>
      <c r="T744" s="4">
        <v>102814356</v>
      </c>
      <c r="AA744" s="4">
        <v>14545798</v>
      </c>
      <c r="AH744" s="5">
        <v>4.2764912921761593E-2</v>
      </c>
      <c r="AL744" s="5">
        <f>IFERROR(Table2[[#This Row],[Resultat d''exploitation 2023 (Dhs)]]/Table2[[#This Row],[Charges personnel 2023]], "")</f>
        <v>0.7661662838986214</v>
      </c>
      <c r="AM744" s="5" t="str">
        <f>IFERROR(Table2[[#This Row],[Resultat d''exploitation 2022 (Dhs)]]/Table2[[#This Row],[Charges personnel 2022]], "")</f>
        <v/>
      </c>
      <c r="AN744" s="5" t="str">
        <f>IFERROR(Table2[[#This Row],[Resultat d''exploitation 2021 (Dhs)]]/Table2[[#This Row],[Charges personnel 2021]], "")</f>
        <v/>
      </c>
      <c r="AO744" s="5" t="str">
        <f>IFERROR(Table2[[#This Row],[Resultat d''exploitation 2020 (Dhs)]]/Table2[[#This Row],[Charges personnel 2020]], "")</f>
        <v/>
      </c>
      <c r="AP744" s="5">
        <v>5.5816751298625678E-2</v>
      </c>
      <c r="AT744">
        <v>1527810000029</v>
      </c>
      <c r="AU744">
        <v>41757</v>
      </c>
      <c r="AV744" t="s">
        <v>92</v>
      </c>
      <c r="AW744" t="s">
        <v>4552</v>
      </c>
      <c r="AX744" t="s">
        <v>4553</v>
      </c>
      <c r="AY744" t="s">
        <v>82</v>
      </c>
      <c r="AZ744">
        <v>60000000</v>
      </c>
      <c r="BA744">
        <v>1982</v>
      </c>
      <c r="BB744">
        <v>43</v>
      </c>
      <c r="BC744" t="s">
        <v>4554</v>
      </c>
      <c r="BD744" t="s">
        <v>4555</v>
      </c>
      <c r="BE744" t="s">
        <v>4556</v>
      </c>
      <c r="BH744" t="s">
        <v>127</v>
      </c>
      <c r="BI744" t="s">
        <v>562</v>
      </c>
      <c r="BK744" t="s">
        <v>264</v>
      </c>
      <c r="BM744" t="s">
        <v>265</v>
      </c>
      <c r="BO744" t="s">
        <v>304</v>
      </c>
      <c r="BQ744" t="s">
        <v>212</v>
      </c>
      <c r="BS744" t="s">
        <v>266</v>
      </c>
      <c r="BU744" t="s">
        <v>214</v>
      </c>
      <c r="BV744" s="5"/>
      <c r="BW744" t="s">
        <v>267</v>
      </c>
    </row>
    <row r="745" spans="1:75" x14ac:dyDescent="0.3">
      <c r="A745" t="s">
        <v>4557</v>
      </c>
      <c r="B745" t="s">
        <v>4557</v>
      </c>
      <c r="C745" t="s">
        <v>4558</v>
      </c>
      <c r="E745" t="s">
        <v>411</v>
      </c>
      <c r="F745" s="4">
        <v>260107217</v>
      </c>
      <c r="G745" s="4">
        <v>276974994</v>
      </c>
      <c r="H745" s="4">
        <v>227096115</v>
      </c>
      <c r="J745" s="5">
        <v>-6.0900000000000003E-2</v>
      </c>
      <c r="K745" s="5">
        <v>0.21963774677519249</v>
      </c>
      <c r="M745" s="4">
        <v>15791305</v>
      </c>
      <c r="N745" s="4">
        <v>11734639</v>
      </c>
      <c r="O745" s="4">
        <v>5965184</v>
      </c>
      <c r="Q745" s="5">
        <v>0.34570000000000001</v>
      </c>
      <c r="R745" s="5">
        <v>0.96718810350192042</v>
      </c>
      <c r="T745" s="4">
        <v>137607231</v>
      </c>
      <c r="U745" s="4">
        <v>162406740</v>
      </c>
      <c r="V745" s="4">
        <v>163034220</v>
      </c>
      <c r="X745" s="5">
        <v>-0.1527</v>
      </c>
      <c r="Y745" s="5">
        <v>-3.8487625481324998E-3</v>
      </c>
      <c r="AA745" s="4">
        <v>2829184</v>
      </c>
      <c r="AB745" s="4">
        <v>1405875</v>
      </c>
      <c r="AC745" s="4">
        <v>703989</v>
      </c>
      <c r="AE745" s="5">
        <v>1.0124</v>
      </c>
      <c r="AF745" s="5">
        <v>0.99701273741493124</v>
      </c>
      <c r="AH745" s="5">
        <v>6.0710752981529149E-2</v>
      </c>
      <c r="AI745" s="5">
        <v>4.2367142356540682E-2</v>
      </c>
      <c r="AJ745" s="5">
        <v>2.6267221700380039E-2</v>
      </c>
      <c r="AL745" s="5">
        <f>IFERROR(Table2[[#This Row],[Resultat d''exploitation 2023 (Dhs)]]/Table2[[#This Row],[Charges personnel 2023]], "")</f>
        <v>5.5815758183278286</v>
      </c>
      <c r="AM745" s="5">
        <f>IFERROR(Table2[[#This Row],[Resultat d''exploitation 2022 (Dhs)]]/Table2[[#This Row],[Charges personnel 2022]], "")</f>
        <v>8.3468580065795326</v>
      </c>
      <c r="AN745" s="5">
        <f>IFERROR(Table2[[#This Row],[Resultat d''exploitation 2021 (Dhs)]]/Table2[[#This Row],[Charges personnel 2021]], "")</f>
        <v>8.4734051242277939</v>
      </c>
      <c r="AO745" s="5" t="str">
        <f>IFERROR(Table2[[#This Row],[Resultat d''exploitation 2020 (Dhs)]]/Table2[[#This Row],[Charges personnel 2020]], "")</f>
        <v/>
      </c>
      <c r="AP745" s="5">
        <v>1.087699154460601E-2</v>
      </c>
      <c r="AQ745" s="5">
        <v>5.0758192272043158E-3</v>
      </c>
      <c r="AR745" s="5">
        <v>3.099960560751997E-3</v>
      </c>
      <c r="AT745">
        <v>1541775000013</v>
      </c>
      <c r="AU745">
        <v>70591</v>
      </c>
      <c r="AV745" t="s">
        <v>92</v>
      </c>
      <c r="AW745" t="s">
        <v>4559</v>
      </c>
      <c r="AX745" t="s">
        <v>4560</v>
      </c>
      <c r="AY745" t="s">
        <v>122</v>
      </c>
      <c r="AZ745">
        <v>5000000</v>
      </c>
      <c r="BA745">
        <v>1993</v>
      </c>
      <c r="BB745">
        <v>32</v>
      </c>
      <c r="BC745" t="s">
        <v>4561</v>
      </c>
      <c r="BD745" t="s">
        <v>4562</v>
      </c>
      <c r="BE745" t="s">
        <v>10979</v>
      </c>
      <c r="BG745" t="s">
        <v>4563</v>
      </c>
      <c r="BH745" t="s">
        <v>488</v>
      </c>
      <c r="BI745" t="s">
        <v>89</v>
      </c>
      <c r="BJ745" s="5">
        <v>7.0215776649402484E-2</v>
      </c>
      <c r="BK745" t="s">
        <v>196</v>
      </c>
      <c r="BL745" s="5">
        <v>0.62703572438598076</v>
      </c>
      <c r="BM745" t="s">
        <v>197</v>
      </c>
      <c r="BN745" s="5">
        <v>-8.1284078342256927E-2</v>
      </c>
      <c r="BO745" t="s">
        <v>177</v>
      </c>
      <c r="BP745" s="5">
        <v>1.004692012834405</v>
      </c>
      <c r="BQ745" t="s">
        <v>329</v>
      </c>
      <c r="BR745" s="5">
        <v>0.52028755311368347</v>
      </c>
      <c r="BS745" t="s">
        <v>199</v>
      </c>
      <c r="BT745" s="5">
        <v>-0.18838618901586879</v>
      </c>
      <c r="BU745" t="s">
        <v>330</v>
      </c>
      <c r="BV745" s="5">
        <v>0.87316619374705073</v>
      </c>
      <c r="BW745" t="s">
        <v>201</v>
      </c>
    </row>
    <row r="746" spans="1:75" x14ac:dyDescent="0.3">
      <c r="A746" t="s">
        <v>4564</v>
      </c>
      <c r="B746" t="s">
        <v>4564</v>
      </c>
      <c r="F746" s="4">
        <v>259810187</v>
      </c>
      <c r="G746" s="4">
        <v>352763322</v>
      </c>
      <c r="H746" s="4">
        <v>298152473</v>
      </c>
      <c r="J746" s="5">
        <v>-0.26350000000000001</v>
      </c>
      <c r="K746" s="5">
        <v>0.1831641658058627</v>
      </c>
      <c r="M746" s="4">
        <v>8808014</v>
      </c>
      <c r="N746" s="4">
        <v>11864242</v>
      </c>
      <c r="O746" s="4">
        <v>6971804</v>
      </c>
      <c r="Q746" s="5">
        <v>-0.2576</v>
      </c>
      <c r="R746" s="5">
        <v>0.70174634857778562</v>
      </c>
      <c r="T746" s="4">
        <v>87168934</v>
      </c>
      <c r="U746" s="4">
        <v>128416225</v>
      </c>
      <c r="V746" s="4">
        <v>100596086</v>
      </c>
      <c r="X746" s="5">
        <v>-0.32119999999999999</v>
      </c>
      <c r="Y746" s="5">
        <v>0.27655289689899071</v>
      </c>
      <c r="AA746" s="4">
        <v>6978019</v>
      </c>
      <c r="AB746" s="4">
        <v>15229199</v>
      </c>
      <c r="AC746" s="4">
        <v>9205183</v>
      </c>
      <c r="AE746" s="5">
        <v>-0.54179999999999995</v>
      </c>
      <c r="AF746" s="5">
        <v>0.65441566995463318</v>
      </c>
      <c r="AH746" s="5">
        <v>3.3901726878784781E-2</v>
      </c>
      <c r="AI746" s="5">
        <v>3.3632300355760911E-2</v>
      </c>
      <c r="AJ746" s="5">
        <v>2.338335124257044E-2</v>
      </c>
      <c r="AL746" s="5">
        <f>IFERROR(Table2[[#This Row],[Resultat d''exploitation 2023 (Dhs)]]/Table2[[#This Row],[Charges personnel 2023]], "")</f>
        <v>1.2622513638899522</v>
      </c>
      <c r="AM746" s="5">
        <f>IFERROR(Table2[[#This Row],[Resultat d''exploitation 2022 (Dhs)]]/Table2[[#This Row],[Charges personnel 2022]], "")</f>
        <v>0.77904570030242559</v>
      </c>
      <c r="AN746" s="5">
        <f>IFERROR(Table2[[#This Row],[Resultat d''exploitation 2021 (Dhs)]]/Table2[[#This Row],[Charges personnel 2021]], "")</f>
        <v>0.75737809883844787</v>
      </c>
      <c r="AO746" s="5" t="str">
        <f>IFERROR(Table2[[#This Row],[Resultat d''exploitation 2020 (Dhs)]]/Table2[[#This Row],[Charges personnel 2020]], "")</f>
        <v/>
      </c>
      <c r="AP746" s="5">
        <v>2.685814240224537E-2</v>
      </c>
      <c r="AQ746" s="5">
        <v>4.3171152016762103E-2</v>
      </c>
      <c r="AR746" s="5">
        <v>3.0874078981729589E-2</v>
      </c>
      <c r="BE746" t="s">
        <v>10979</v>
      </c>
      <c r="BH746"/>
      <c r="BJ746" s="5">
        <v>-6.6511698370112393E-2</v>
      </c>
      <c r="BK746" t="s">
        <v>196</v>
      </c>
      <c r="BL746" s="5">
        <v>0.1240002647736453</v>
      </c>
      <c r="BM746" t="s">
        <v>197</v>
      </c>
      <c r="BN746" s="5">
        <v>-6.9127231525604849E-2</v>
      </c>
      <c r="BO746" t="s">
        <v>177</v>
      </c>
      <c r="BP746" s="5">
        <v>-0.12933745805257019</v>
      </c>
      <c r="BQ746" t="s">
        <v>329</v>
      </c>
      <c r="BR746" s="5">
        <v>0.20408607457760389</v>
      </c>
      <c r="BS746" t="s">
        <v>199</v>
      </c>
      <c r="BT746" s="5">
        <v>0.29097119793343801</v>
      </c>
      <c r="BU746" t="s">
        <v>330</v>
      </c>
      <c r="BV746" s="5">
        <v>-6.7302139269193706E-2</v>
      </c>
      <c r="BW746" t="s">
        <v>201</v>
      </c>
    </row>
    <row r="747" spans="1:75" x14ac:dyDescent="0.3">
      <c r="A747" t="s">
        <v>4565</v>
      </c>
      <c r="B747" t="s">
        <v>4565</v>
      </c>
      <c r="C747" t="s">
        <v>4566</v>
      </c>
      <c r="E747" t="s">
        <v>411</v>
      </c>
      <c r="F747" s="4">
        <v>259540144</v>
      </c>
      <c r="G747" s="4">
        <v>310752088</v>
      </c>
      <c r="H747" s="4">
        <v>353776254</v>
      </c>
      <c r="I747" s="4">
        <v>297290969.74789917</v>
      </c>
      <c r="J747" s="5">
        <v>-0.1648</v>
      </c>
      <c r="K747" s="5">
        <v>-0.1216140583590441</v>
      </c>
      <c r="L747" s="5">
        <v>0.19</v>
      </c>
      <c r="M747" s="4">
        <v>6581951</v>
      </c>
      <c r="N747" s="4">
        <v>7240073</v>
      </c>
      <c r="O747" s="4">
        <v>23799945</v>
      </c>
      <c r="P747" s="4">
        <v>24179564.157269131</v>
      </c>
      <c r="Q747" s="5">
        <v>-9.0899999999999995E-2</v>
      </c>
      <c r="R747" s="5">
        <v>-0.69579454910505045</v>
      </c>
      <c r="S747" s="5">
        <v>-1.5699999999999999E-2</v>
      </c>
      <c r="T747" s="4">
        <v>5122067</v>
      </c>
      <c r="U747" s="4">
        <v>5431672</v>
      </c>
      <c r="V747" s="4">
        <v>8347986</v>
      </c>
      <c r="W747" s="4">
        <v>7762679.9330481691</v>
      </c>
      <c r="X747" s="5">
        <v>-5.7000000000000002E-2</v>
      </c>
      <c r="Y747" s="5">
        <v>-0.34934342247339661</v>
      </c>
      <c r="Z747" s="5">
        <v>7.5399999999999995E-2</v>
      </c>
      <c r="AA747" s="4">
        <v>9886824</v>
      </c>
      <c r="AC747" s="4">
        <v>43699360</v>
      </c>
      <c r="AD747" s="4">
        <v>29395506.524956279</v>
      </c>
      <c r="AG747" s="5">
        <v>0.48659999999999998</v>
      </c>
      <c r="AH747" s="5">
        <v>2.536004988885265E-2</v>
      </c>
      <c r="AI747" s="5">
        <v>2.3298549807330659E-2</v>
      </c>
      <c r="AJ747" s="5">
        <v>6.727400364186116E-2</v>
      </c>
      <c r="AK747" s="5">
        <v>8.1332992313130958E-2</v>
      </c>
      <c r="AL747" s="5">
        <f>IFERROR(Table2[[#This Row],[Resultat d''exploitation 2023 (Dhs)]]/Table2[[#This Row],[Charges personnel 2023]], "")</f>
        <v>0.66572956087819501</v>
      </c>
      <c r="AM747" s="5" t="str">
        <f>IFERROR(Table2[[#This Row],[Resultat d''exploitation 2022 (Dhs)]]/Table2[[#This Row],[Charges personnel 2022]], "")</f>
        <v/>
      </c>
      <c r="AN747" s="5">
        <f>IFERROR(Table2[[#This Row],[Resultat d''exploitation 2021 (Dhs)]]/Table2[[#This Row],[Charges personnel 2021]], "")</f>
        <v>0.54462914331010792</v>
      </c>
      <c r="AO747" s="5">
        <f>IFERROR(Table2[[#This Row],[Resultat d''exploitation 2020 (Dhs)]]/Table2[[#This Row],[Charges personnel 2020]], "")</f>
        <v>0.82255987447404921</v>
      </c>
      <c r="AP747" s="5">
        <v>3.8093621463044271E-2</v>
      </c>
      <c r="AR747" s="5">
        <v>0.1235225923331756</v>
      </c>
      <c r="AS747" s="5">
        <v>9.8877899150059886E-2</v>
      </c>
      <c r="AT747">
        <v>1532022000086</v>
      </c>
      <c r="AU747">
        <v>59875</v>
      </c>
      <c r="AV747" t="s">
        <v>298</v>
      </c>
      <c r="AW747" t="s">
        <v>4567</v>
      </c>
      <c r="AX747" t="s">
        <v>4568</v>
      </c>
      <c r="AY747" t="s">
        <v>122</v>
      </c>
      <c r="AZ747">
        <v>33000000</v>
      </c>
      <c r="BA747">
        <v>2004</v>
      </c>
      <c r="BB747">
        <v>21</v>
      </c>
      <c r="BC747" t="s">
        <v>4569</v>
      </c>
      <c r="BD747" t="s">
        <v>4570</v>
      </c>
      <c r="BE747" t="s">
        <v>4571</v>
      </c>
      <c r="BH747" t="s">
        <v>138</v>
      </c>
      <c r="BI747" t="s">
        <v>178</v>
      </c>
      <c r="BJ747" s="5">
        <v>-4.4257406390579401E-2</v>
      </c>
      <c r="BL747" s="5">
        <v>-0.351909892847864</v>
      </c>
      <c r="BN747" s="5">
        <v>-0.12941497670440069</v>
      </c>
      <c r="BP747" s="5">
        <v>-0.42005350568980748</v>
      </c>
      <c r="BQ747" t="s">
        <v>128</v>
      </c>
      <c r="BR747" s="5">
        <v>-0.32189889674730943</v>
      </c>
      <c r="BT747" s="5">
        <v>-0.1003674494465107</v>
      </c>
      <c r="BU747" t="s">
        <v>129</v>
      </c>
      <c r="BV747" s="5">
        <v>-0.2723581369507293</v>
      </c>
    </row>
    <row r="748" spans="1:75" x14ac:dyDescent="0.3">
      <c r="A748" t="s">
        <v>4572</v>
      </c>
      <c r="C748" t="s">
        <v>4573</v>
      </c>
      <c r="E748" t="s">
        <v>78</v>
      </c>
      <c r="F748" s="4">
        <v>259023604</v>
      </c>
      <c r="M748" s="4">
        <v>9250455</v>
      </c>
      <c r="T748" s="4">
        <v>7387134</v>
      </c>
      <c r="AA748" s="4">
        <v>5401451</v>
      </c>
      <c r="AH748" s="5">
        <v>3.571278778130197E-2</v>
      </c>
      <c r="AL748" s="5">
        <f>IFERROR(Table2[[#This Row],[Resultat d''exploitation 2023 (Dhs)]]/Table2[[#This Row],[Charges personnel 2023]], "")</f>
        <v>1.7125870437406541</v>
      </c>
      <c r="AM748" s="5" t="str">
        <f>IFERROR(Table2[[#This Row],[Resultat d''exploitation 2022 (Dhs)]]/Table2[[#This Row],[Charges personnel 2022]], "")</f>
        <v/>
      </c>
      <c r="AN748" s="5" t="str">
        <f>IFERROR(Table2[[#This Row],[Resultat d''exploitation 2021 (Dhs)]]/Table2[[#This Row],[Charges personnel 2021]], "")</f>
        <v/>
      </c>
      <c r="AO748" s="5" t="str">
        <f>IFERROR(Table2[[#This Row],[Resultat d''exploitation 2020 (Dhs)]]/Table2[[#This Row],[Charges personnel 2020]], "")</f>
        <v/>
      </c>
      <c r="AP748" s="5">
        <v>2.0853122713866652E-2</v>
      </c>
      <c r="AT748">
        <v>1547811000001</v>
      </c>
      <c r="AU748">
        <v>22767</v>
      </c>
      <c r="AV748" t="s">
        <v>494</v>
      </c>
      <c r="AW748" t="s">
        <v>4574</v>
      </c>
      <c r="AX748" t="s">
        <v>4575</v>
      </c>
      <c r="AY748" t="s">
        <v>122</v>
      </c>
      <c r="AZ748">
        <v>27000000</v>
      </c>
      <c r="BA748">
        <v>2003</v>
      </c>
      <c r="BB748">
        <v>22</v>
      </c>
      <c r="BC748" t="s">
        <v>4576</v>
      </c>
      <c r="BD748" t="s">
        <v>4577</v>
      </c>
      <c r="BE748" t="s">
        <v>4578</v>
      </c>
      <c r="BH748" t="s">
        <v>86</v>
      </c>
      <c r="BI748" t="s">
        <v>331</v>
      </c>
      <c r="BK748" t="s">
        <v>264</v>
      </c>
      <c r="BM748" t="s">
        <v>265</v>
      </c>
      <c r="BO748" t="s">
        <v>304</v>
      </c>
      <c r="BQ748" t="s">
        <v>212</v>
      </c>
      <c r="BS748" t="s">
        <v>266</v>
      </c>
      <c r="BU748" t="s">
        <v>214</v>
      </c>
      <c r="BV748" s="5"/>
      <c r="BW748" t="s">
        <v>267</v>
      </c>
    </row>
    <row r="749" spans="1:75" x14ac:dyDescent="0.3">
      <c r="A749" t="s">
        <v>4579</v>
      </c>
      <c r="B749" t="s">
        <v>4579</v>
      </c>
      <c r="C749" t="s">
        <v>4580</v>
      </c>
      <c r="E749" t="s">
        <v>411</v>
      </c>
      <c r="F749" s="4">
        <v>258848535</v>
      </c>
      <c r="G749" s="4">
        <v>200269659</v>
      </c>
      <c r="H749" s="4">
        <v>224435104</v>
      </c>
      <c r="I749" s="4">
        <v>183481935.90582079</v>
      </c>
      <c r="J749" s="5">
        <v>0.29249999999999998</v>
      </c>
      <c r="K749" s="5">
        <v>-0.10767230513101909</v>
      </c>
      <c r="L749" s="5">
        <v>0.22320000000000001</v>
      </c>
      <c r="M749" s="4">
        <v>4932061</v>
      </c>
      <c r="N749" s="4">
        <v>2673493</v>
      </c>
      <c r="O749" s="4">
        <v>-3256953</v>
      </c>
      <c r="P749" s="4">
        <v>4858223.4486873504</v>
      </c>
      <c r="Q749" s="5">
        <v>0.8448</v>
      </c>
      <c r="R749" s="5">
        <v>-1.820857101714394</v>
      </c>
      <c r="S749" s="5">
        <v>-1.6704000000000001</v>
      </c>
      <c r="T749" s="4">
        <v>44182170</v>
      </c>
      <c r="U749" s="4">
        <v>41716712</v>
      </c>
      <c r="V749" s="4">
        <v>41117855</v>
      </c>
      <c r="W749" s="4">
        <v>59591094.202898547</v>
      </c>
      <c r="X749" s="5">
        <v>5.91E-2</v>
      </c>
      <c r="Y749" s="5">
        <v>1.45644027393938E-2</v>
      </c>
      <c r="Z749" s="5">
        <v>-0.31</v>
      </c>
      <c r="AA749" s="4">
        <v>10345462</v>
      </c>
      <c r="AB749" s="4">
        <v>9169070</v>
      </c>
      <c r="AC749" s="4">
        <v>9335745</v>
      </c>
      <c r="AD749" s="4">
        <v>9737921.1432147697</v>
      </c>
      <c r="AE749" s="5">
        <v>0.1283</v>
      </c>
      <c r="AF749" s="5">
        <v>-1.7853422517431661E-2</v>
      </c>
      <c r="AG749" s="5">
        <v>-4.1300000000000003E-2</v>
      </c>
      <c r="AH749" s="5">
        <v>1.90538493872488E-2</v>
      </c>
      <c r="AI749" s="5">
        <v>1.3349465981764119E-2</v>
      </c>
      <c r="AJ749" s="5">
        <v>-1.451178065263801E-2</v>
      </c>
      <c r="AK749" s="5">
        <v>2.6477938684825199E-2</v>
      </c>
      <c r="AL749" s="5">
        <f>IFERROR(Table2[[#This Row],[Resultat d''exploitation 2023 (Dhs)]]/Table2[[#This Row],[Charges personnel 2023]], "")</f>
        <v>0.47673665999643128</v>
      </c>
      <c r="AM749" s="5">
        <f>IFERROR(Table2[[#This Row],[Resultat d''exploitation 2022 (Dhs)]]/Table2[[#This Row],[Charges personnel 2022]], "")</f>
        <v>0.29157733554220877</v>
      </c>
      <c r="AN749" s="5">
        <f>IFERROR(Table2[[#This Row],[Resultat d''exploitation 2021 (Dhs)]]/Table2[[#This Row],[Charges personnel 2021]], "")</f>
        <v>-0.34886910471526378</v>
      </c>
      <c r="AO749" s="5">
        <f>IFERROR(Table2[[#This Row],[Resultat d''exploitation 2020 (Dhs)]]/Table2[[#This Row],[Charges personnel 2020]], "")</f>
        <v>0.49889739064815536</v>
      </c>
      <c r="AP749" s="5">
        <v>3.9967241846665273E-2</v>
      </c>
      <c r="AQ749" s="5">
        <v>4.5783620173837712E-2</v>
      </c>
      <c r="AR749" s="5">
        <v>4.1596634544300168E-2</v>
      </c>
      <c r="AS749" s="5">
        <v>5.3072914753925067E-2</v>
      </c>
      <c r="AT749">
        <v>1533466000092</v>
      </c>
      <c r="AU749">
        <v>36039</v>
      </c>
      <c r="AV749" t="s">
        <v>92</v>
      </c>
      <c r="AW749" t="s">
        <v>4581</v>
      </c>
      <c r="AX749" t="s">
        <v>4582</v>
      </c>
      <c r="AY749" t="s">
        <v>82</v>
      </c>
      <c r="AZ749">
        <v>20000000</v>
      </c>
      <c r="BA749">
        <v>1977</v>
      </c>
      <c r="BB749">
        <v>48</v>
      </c>
      <c r="BC749" t="s">
        <v>4583</v>
      </c>
      <c r="BD749" t="s">
        <v>4584</v>
      </c>
      <c r="BE749" t="s">
        <v>11009</v>
      </c>
      <c r="BH749" t="s">
        <v>86</v>
      </c>
      <c r="BI749" t="s">
        <v>89</v>
      </c>
      <c r="BJ749" s="5">
        <v>0.1215469686671633</v>
      </c>
      <c r="BL749" s="5">
        <v>5.0407044476561413E-3</v>
      </c>
      <c r="BN749" s="5">
        <v>-9.4916680929741815E-2</v>
      </c>
      <c r="BP749" s="5">
        <v>2.0378295545187219E-2</v>
      </c>
      <c r="BR749" s="5">
        <v>-0.10387996889507201</v>
      </c>
      <c r="BT749" s="5">
        <v>-1.503127924662118E-2</v>
      </c>
      <c r="BV749" s="5">
        <v>-9.0204579877919966E-2</v>
      </c>
    </row>
    <row r="750" spans="1:75" x14ac:dyDescent="0.3">
      <c r="A750" t="s">
        <v>4585</v>
      </c>
      <c r="C750" t="s">
        <v>4586</v>
      </c>
      <c r="E750" t="s">
        <v>241</v>
      </c>
      <c r="F750" s="4">
        <v>258614362</v>
      </c>
      <c r="G750" s="4">
        <v>290382171</v>
      </c>
      <c r="J750" s="5">
        <v>-0.1094</v>
      </c>
      <c r="M750" s="4">
        <v>21184880</v>
      </c>
      <c r="N750" s="4">
        <v>27790738</v>
      </c>
      <c r="Q750" s="5">
        <v>-0.23769999999999999</v>
      </c>
      <c r="T750" s="4">
        <v>2643420</v>
      </c>
      <c r="AA750" s="4">
        <v>91443666</v>
      </c>
      <c r="AB750" s="4">
        <v>71810637</v>
      </c>
      <c r="AE750" s="5">
        <v>0.27339999999999998</v>
      </c>
      <c r="AH750" s="5">
        <v>8.1916873588018288E-2</v>
      </c>
      <c r="AI750" s="5">
        <v>9.5704009320875277E-2</v>
      </c>
      <c r="AL750" s="5">
        <f>IFERROR(Table2[[#This Row],[Resultat d''exploitation 2023 (Dhs)]]/Table2[[#This Row],[Charges personnel 2023]], "")</f>
        <v>0.23167137677966673</v>
      </c>
      <c r="AM750" s="5">
        <f>IFERROR(Table2[[#This Row],[Resultat d''exploitation 2022 (Dhs)]]/Table2[[#This Row],[Charges personnel 2022]], "")</f>
        <v>0.387000299133957</v>
      </c>
      <c r="AN750" s="5" t="str">
        <f>IFERROR(Table2[[#This Row],[Resultat d''exploitation 2021 (Dhs)]]/Table2[[#This Row],[Charges personnel 2021]], "")</f>
        <v/>
      </c>
      <c r="AO750" s="5" t="str">
        <f>IFERROR(Table2[[#This Row],[Resultat d''exploitation 2020 (Dhs)]]/Table2[[#This Row],[Charges personnel 2020]], "")</f>
        <v/>
      </c>
      <c r="AP750" s="5">
        <v>0.35359082648317891</v>
      </c>
      <c r="AQ750" s="5">
        <v>0.247296990558005</v>
      </c>
      <c r="AT750">
        <v>1965350000079</v>
      </c>
      <c r="AU750">
        <v>390945</v>
      </c>
      <c r="AV750" t="s">
        <v>92</v>
      </c>
      <c r="AW750" t="s">
        <v>4587</v>
      </c>
      <c r="AX750" t="s">
        <v>4588</v>
      </c>
      <c r="AY750" t="s">
        <v>82</v>
      </c>
      <c r="AZ750">
        <v>15000000</v>
      </c>
      <c r="BA750">
        <v>2017</v>
      </c>
      <c r="BB750">
        <v>8</v>
      </c>
      <c r="BC750" t="s">
        <v>4589</v>
      </c>
      <c r="BD750" t="s">
        <v>4590</v>
      </c>
      <c r="BE750" t="s">
        <v>10979</v>
      </c>
      <c r="BH750" t="s">
        <v>223</v>
      </c>
      <c r="BI750" t="s">
        <v>571</v>
      </c>
      <c r="BJ750" s="5">
        <v>-0.1093999982526476</v>
      </c>
      <c r="BK750" t="s">
        <v>209</v>
      </c>
      <c r="BL750" s="5">
        <v>-0.23769998479349491</v>
      </c>
      <c r="BM750" t="s">
        <v>210</v>
      </c>
      <c r="BO750" t="s">
        <v>304</v>
      </c>
      <c r="BP750" s="5">
        <v>0.27340001175591849</v>
      </c>
      <c r="BQ750" t="s">
        <v>405</v>
      </c>
      <c r="BR750" s="5">
        <v>-0.1440601687504193</v>
      </c>
      <c r="BS750" t="s">
        <v>213</v>
      </c>
      <c r="BT750" s="5">
        <v>-0.40136641419112817</v>
      </c>
      <c r="BU750" t="s">
        <v>406</v>
      </c>
      <c r="BV750" s="5">
        <v>0.42982260190603472</v>
      </c>
      <c r="BW750" t="s">
        <v>407</v>
      </c>
    </row>
    <row r="751" spans="1:75" x14ac:dyDescent="0.3">
      <c r="A751" t="s">
        <v>4591</v>
      </c>
      <c r="F751" s="4">
        <v>258193643</v>
      </c>
      <c r="G751" s="4">
        <v>230880481</v>
      </c>
      <c r="J751" s="5">
        <v>0.1183</v>
      </c>
      <c r="M751" s="4">
        <v>2589830</v>
      </c>
      <c r="N751" s="4">
        <v>2264827</v>
      </c>
      <c r="Q751" s="5">
        <v>0.14349999999999999</v>
      </c>
      <c r="T751" s="4">
        <v>11276392</v>
      </c>
      <c r="U751" s="4">
        <v>16019877</v>
      </c>
      <c r="X751" s="5">
        <v>-0.29609999999999997</v>
      </c>
      <c r="AA751" s="4">
        <v>4225981</v>
      </c>
      <c r="AB751" s="4">
        <v>3368389</v>
      </c>
      <c r="AE751" s="5">
        <v>0.25459999999999999</v>
      </c>
      <c r="AH751" s="5">
        <v>1.003057228639824E-2</v>
      </c>
      <c r="AI751" s="5">
        <v>9.8095213167890098E-3</v>
      </c>
      <c r="AL751" s="5">
        <f>IFERROR(Table2[[#This Row],[Resultat d''exploitation 2023 (Dhs)]]/Table2[[#This Row],[Charges personnel 2023]], "")</f>
        <v>0.61283522098182652</v>
      </c>
      <c r="AM751" s="5">
        <f>IFERROR(Table2[[#This Row],[Resultat d''exploitation 2022 (Dhs)]]/Table2[[#This Row],[Charges personnel 2022]], "")</f>
        <v>0.67237691371156949</v>
      </c>
      <c r="AN751" s="5" t="str">
        <f>IFERROR(Table2[[#This Row],[Resultat d''exploitation 2021 (Dhs)]]/Table2[[#This Row],[Charges personnel 2021]], "")</f>
        <v/>
      </c>
      <c r="AO751" s="5" t="str">
        <f>IFERROR(Table2[[#This Row],[Resultat d''exploitation 2020 (Dhs)]]/Table2[[#This Row],[Charges personnel 2020]], "")</f>
        <v/>
      </c>
      <c r="AP751" s="5">
        <v>1.636748663095474E-2</v>
      </c>
      <c r="AQ751" s="5">
        <v>1.4589319051184759E-2</v>
      </c>
      <c r="BE751" t="s">
        <v>10979</v>
      </c>
      <c r="BH751"/>
      <c r="BJ751" s="5">
        <v>0.11830000475440811</v>
      </c>
      <c r="BK751" t="s">
        <v>209</v>
      </c>
      <c r="BL751" s="5">
        <v>0.14350014371958661</v>
      </c>
      <c r="BM751" t="s">
        <v>210</v>
      </c>
      <c r="BN751" s="5">
        <v>-0.29609996381370468</v>
      </c>
      <c r="BO751" t="s">
        <v>211</v>
      </c>
      <c r="BP751" s="5">
        <v>0.2546000476785788</v>
      </c>
      <c r="BQ751" t="s">
        <v>405</v>
      </c>
      <c r="BR751" s="5">
        <v>2.2534327870912248E-2</v>
      </c>
      <c r="BS751" t="s">
        <v>213</v>
      </c>
      <c r="BT751" s="5">
        <v>-8.8554040918907395E-2</v>
      </c>
      <c r="BU751" t="s">
        <v>406</v>
      </c>
      <c r="BV751" s="5">
        <v>0.12188146503147319</v>
      </c>
      <c r="BW751" t="s">
        <v>407</v>
      </c>
    </row>
    <row r="752" spans="1:75" x14ac:dyDescent="0.3">
      <c r="A752" t="s">
        <v>4592</v>
      </c>
      <c r="C752" t="s">
        <v>4593</v>
      </c>
      <c r="E752" t="s">
        <v>411</v>
      </c>
      <c r="F752" s="4">
        <v>257846652</v>
      </c>
      <c r="G752" s="4">
        <v>369090541</v>
      </c>
      <c r="J752" s="5">
        <v>-0.3014</v>
      </c>
      <c r="M752" s="4">
        <v>-2531000</v>
      </c>
      <c r="N752" s="4">
        <v>-9048981</v>
      </c>
      <c r="Q752" s="5">
        <v>-0.72030000000000005</v>
      </c>
      <c r="T752" s="4">
        <v>58213058</v>
      </c>
      <c r="U752" s="4">
        <v>98616056</v>
      </c>
      <c r="X752" s="5">
        <v>-0.40970000000000001</v>
      </c>
      <c r="AA752" s="4">
        <v>5240177</v>
      </c>
      <c r="AB752" s="4">
        <v>4065304</v>
      </c>
      <c r="AE752" s="5">
        <v>0.28899999999999998</v>
      </c>
      <c r="AH752" s="5">
        <v>-9.8159118234352714E-3</v>
      </c>
      <c r="AI752" s="5">
        <v>-2.4516968046601879E-2</v>
      </c>
      <c r="AL752" s="5">
        <f>IFERROR(Table2[[#This Row],[Resultat d''exploitation 2023 (Dhs)]]/Table2[[#This Row],[Charges personnel 2023]], "")</f>
        <v>-0.48299895213463212</v>
      </c>
      <c r="AM752" s="5">
        <f>IFERROR(Table2[[#This Row],[Resultat d''exploitation 2022 (Dhs)]]/Table2[[#This Row],[Charges personnel 2022]], "")</f>
        <v>-2.225905122962514</v>
      </c>
      <c r="AN752" s="5" t="str">
        <f>IFERROR(Table2[[#This Row],[Resultat d''exploitation 2021 (Dhs)]]/Table2[[#This Row],[Charges personnel 2021]], "")</f>
        <v/>
      </c>
      <c r="AO752" s="5" t="str">
        <f>IFERROR(Table2[[#This Row],[Resultat d''exploitation 2020 (Dhs)]]/Table2[[#This Row],[Charges personnel 2020]], "")</f>
        <v/>
      </c>
      <c r="AP752" s="5">
        <v>2.032284289656008E-2</v>
      </c>
      <c r="AQ752" s="5">
        <v>1.1014381427889261E-2</v>
      </c>
      <c r="AT752">
        <v>1746187000092</v>
      </c>
      <c r="AU752">
        <v>363337</v>
      </c>
      <c r="AV752" t="s">
        <v>92</v>
      </c>
      <c r="AW752" t="s">
        <v>4594</v>
      </c>
      <c r="AX752" t="s">
        <v>4595</v>
      </c>
      <c r="AY752" t="s">
        <v>82</v>
      </c>
      <c r="AZ752">
        <v>1000000</v>
      </c>
      <c r="BA752">
        <v>2016</v>
      </c>
      <c r="BB752">
        <v>9</v>
      </c>
      <c r="BC752" t="s">
        <v>4596</v>
      </c>
      <c r="BD752" t="s">
        <v>4597</v>
      </c>
      <c r="BE752" t="s">
        <v>4598</v>
      </c>
      <c r="BH752" t="s">
        <v>138</v>
      </c>
      <c r="BI752" t="s">
        <v>178</v>
      </c>
      <c r="BJ752" s="5">
        <v>-0.30139999984448262</v>
      </c>
      <c r="BK752" t="s">
        <v>209</v>
      </c>
      <c r="BM752" t="s">
        <v>234</v>
      </c>
      <c r="BN752" s="5">
        <v>-0.40969999854790379</v>
      </c>
      <c r="BO752" t="s">
        <v>211</v>
      </c>
      <c r="BP752" s="5">
        <v>0.28900003542170533</v>
      </c>
      <c r="BQ752" t="s">
        <v>405</v>
      </c>
      <c r="BS752" t="s">
        <v>237</v>
      </c>
      <c r="BU752" t="s">
        <v>490</v>
      </c>
      <c r="BV752" s="5">
        <v>0.84511885933976139</v>
      </c>
      <c r="BW752" t="s">
        <v>407</v>
      </c>
    </row>
    <row r="753" spans="1:75" x14ac:dyDescent="0.3">
      <c r="A753" t="s">
        <v>4599</v>
      </c>
      <c r="C753" t="s">
        <v>4600</v>
      </c>
      <c r="E753" t="s">
        <v>811</v>
      </c>
      <c r="F753" s="4">
        <v>257785798</v>
      </c>
      <c r="M753" s="4">
        <v>20813314</v>
      </c>
      <c r="T753" s="4">
        <v>74302</v>
      </c>
      <c r="AA753" s="4">
        <v>100384859</v>
      </c>
      <c r="AH753" s="5">
        <v>8.0738792289868508E-2</v>
      </c>
      <c r="AL753" s="5">
        <f>IFERROR(Table2[[#This Row],[Resultat d''exploitation 2023 (Dhs)]]/Table2[[#This Row],[Charges personnel 2023]], "")</f>
        <v>0.20733519185398269</v>
      </c>
      <c r="AM753" s="5" t="str">
        <f>IFERROR(Table2[[#This Row],[Resultat d''exploitation 2022 (Dhs)]]/Table2[[#This Row],[Charges personnel 2022]], "")</f>
        <v/>
      </c>
      <c r="AN753" s="5" t="str">
        <f>IFERROR(Table2[[#This Row],[Resultat d''exploitation 2021 (Dhs)]]/Table2[[#This Row],[Charges personnel 2021]], "")</f>
        <v/>
      </c>
      <c r="AO753" s="5" t="str">
        <f>IFERROR(Table2[[#This Row],[Resultat d''exploitation 2020 (Dhs)]]/Table2[[#This Row],[Charges personnel 2020]], "")</f>
        <v/>
      </c>
      <c r="AP753" s="5">
        <v>0.38941190623697591</v>
      </c>
      <c r="AT753">
        <v>1533018000063</v>
      </c>
      <c r="AU753">
        <v>145087</v>
      </c>
      <c r="AV753" t="s">
        <v>92</v>
      </c>
      <c r="AW753" t="s">
        <v>4601</v>
      </c>
      <c r="AX753" t="s">
        <v>4602</v>
      </c>
      <c r="AY753" t="s">
        <v>122</v>
      </c>
      <c r="AZ753">
        <v>1000000</v>
      </c>
      <c r="BA753">
        <v>2005</v>
      </c>
      <c r="BB753">
        <v>20</v>
      </c>
      <c r="BC753" t="s">
        <v>4603</v>
      </c>
      <c r="BD753" t="s">
        <v>4604</v>
      </c>
      <c r="BE753" t="s">
        <v>11115</v>
      </c>
      <c r="BH753" t="s">
        <v>176</v>
      </c>
      <c r="BI753" t="s">
        <v>1239</v>
      </c>
      <c r="BK753" t="s">
        <v>264</v>
      </c>
      <c r="BM753" t="s">
        <v>265</v>
      </c>
      <c r="BO753" t="s">
        <v>304</v>
      </c>
      <c r="BQ753" t="s">
        <v>212</v>
      </c>
      <c r="BS753" t="s">
        <v>266</v>
      </c>
      <c r="BU753" t="s">
        <v>214</v>
      </c>
      <c r="BV753" s="5"/>
      <c r="BW753" t="s">
        <v>267</v>
      </c>
    </row>
    <row r="754" spans="1:75" x14ac:dyDescent="0.3">
      <c r="A754" t="s">
        <v>4605</v>
      </c>
      <c r="C754" t="s">
        <v>4606</v>
      </c>
      <c r="E754" t="s">
        <v>411</v>
      </c>
      <c r="G754" s="4">
        <v>257167435</v>
      </c>
      <c r="N754" s="4">
        <v>4348855</v>
      </c>
      <c r="U754" s="4">
        <v>97371026</v>
      </c>
      <c r="AB754" s="4">
        <v>10656174</v>
      </c>
      <c r="AI754" s="5">
        <v>1.691059756457889E-2</v>
      </c>
      <c r="AL754" s="5" t="str">
        <f>IFERROR(Table2[[#This Row],[Resultat d''exploitation 2023 (Dhs)]]/Table2[[#This Row],[Charges personnel 2023]], "")</f>
        <v/>
      </c>
      <c r="AM754" s="5">
        <f>IFERROR(Table2[[#This Row],[Resultat d''exploitation 2022 (Dhs)]]/Table2[[#This Row],[Charges personnel 2022]], "")</f>
        <v>0.40810660561661249</v>
      </c>
      <c r="AN754" s="5" t="str">
        <f>IFERROR(Table2[[#This Row],[Resultat d''exploitation 2021 (Dhs)]]/Table2[[#This Row],[Charges personnel 2021]], "")</f>
        <v/>
      </c>
      <c r="AO754" s="5" t="str">
        <f>IFERROR(Table2[[#This Row],[Resultat d''exploitation 2020 (Dhs)]]/Table2[[#This Row],[Charges personnel 2020]], "")</f>
        <v/>
      </c>
      <c r="AQ754" s="5">
        <v>4.1436716122319299E-2</v>
      </c>
      <c r="AT754">
        <v>1431311000082</v>
      </c>
      <c r="AU754">
        <v>36193</v>
      </c>
      <c r="AV754" t="s">
        <v>412</v>
      </c>
      <c r="AW754" t="s">
        <v>4607</v>
      </c>
      <c r="AX754" t="s">
        <v>4608</v>
      </c>
      <c r="AY754" t="s">
        <v>122</v>
      </c>
      <c r="AZ754">
        <v>10000000</v>
      </c>
      <c r="BA754">
        <v>2015</v>
      </c>
      <c r="BB754">
        <v>10</v>
      </c>
      <c r="BC754" t="s">
        <v>4609</v>
      </c>
      <c r="BD754" t="s">
        <v>4610</v>
      </c>
      <c r="BE754" t="s">
        <v>11116</v>
      </c>
      <c r="BH754" t="s">
        <v>127</v>
      </c>
      <c r="BI754" t="s">
        <v>611</v>
      </c>
      <c r="BK754" t="s">
        <v>472</v>
      </c>
      <c r="BM754" t="s">
        <v>473</v>
      </c>
      <c r="BO754" t="s">
        <v>474</v>
      </c>
      <c r="BQ754" t="s">
        <v>475</v>
      </c>
      <c r="BS754" t="s">
        <v>476</v>
      </c>
      <c r="BU754" t="s">
        <v>477</v>
      </c>
      <c r="BV754" s="5"/>
      <c r="BW754" t="s">
        <v>478</v>
      </c>
    </row>
    <row r="755" spans="1:75" x14ac:dyDescent="0.3">
      <c r="A755" t="s">
        <v>4611</v>
      </c>
      <c r="F755" s="4">
        <v>256239910</v>
      </c>
      <c r="G755" s="4">
        <v>167883057</v>
      </c>
      <c r="J755" s="5">
        <v>0.52629999999999999</v>
      </c>
      <c r="M755" s="4">
        <v>7506420</v>
      </c>
      <c r="N755" s="4">
        <v>11869734</v>
      </c>
      <c r="Q755" s="5">
        <v>-0.36759999999999998</v>
      </c>
      <c r="T755" s="4">
        <v>75170501</v>
      </c>
      <c r="AA755" s="4">
        <v>2275724</v>
      </c>
      <c r="AB755" s="4">
        <v>2879569</v>
      </c>
      <c r="AE755" s="5">
        <v>-0.2097</v>
      </c>
      <c r="AH755" s="5">
        <v>2.929449983025673E-2</v>
      </c>
      <c r="AI755" s="5">
        <v>7.0702393750192438E-2</v>
      </c>
      <c r="AL755" s="5">
        <f>IFERROR(Table2[[#This Row],[Resultat d''exploitation 2023 (Dhs)]]/Table2[[#This Row],[Charges personnel 2023]], "")</f>
        <v>3.2984755620628863</v>
      </c>
      <c r="AM755" s="5">
        <f>IFERROR(Table2[[#This Row],[Resultat d''exploitation 2022 (Dhs)]]/Table2[[#This Row],[Charges personnel 2022]], "")</f>
        <v>4.1220522932424952</v>
      </c>
      <c r="AN755" s="5" t="str">
        <f>IFERROR(Table2[[#This Row],[Resultat d''exploitation 2021 (Dhs)]]/Table2[[#This Row],[Charges personnel 2021]], "")</f>
        <v/>
      </c>
      <c r="AO755" s="5" t="str">
        <f>IFERROR(Table2[[#This Row],[Resultat d''exploitation 2020 (Dhs)]]/Table2[[#This Row],[Charges personnel 2020]], "")</f>
        <v/>
      </c>
      <c r="AP755" s="5">
        <v>8.8812238499459354E-3</v>
      </c>
      <c r="AQ755" s="5">
        <v>1.7152231150996969E-2</v>
      </c>
      <c r="BE755" t="s">
        <v>10979</v>
      </c>
      <c r="BH755"/>
      <c r="BJ755" s="5">
        <v>0.52630000060101367</v>
      </c>
      <c r="BK755" t="s">
        <v>209</v>
      </c>
      <c r="BL755" s="5">
        <v>-0.36759998160026158</v>
      </c>
      <c r="BM755" t="s">
        <v>210</v>
      </c>
      <c r="BO755" t="s">
        <v>304</v>
      </c>
      <c r="BP755" s="5">
        <v>-0.20969978493309241</v>
      </c>
      <c r="BQ755" t="s">
        <v>405</v>
      </c>
      <c r="BR755" s="5">
        <v>-0.58566466739781364</v>
      </c>
      <c r="BS755" t="s">
        <v>213</v>
      </c>
      <c r="BT755" s="5">
        <v>-0.19979773971566131</v>
      </c>
      <c r="BU755" t="s">
        <v>406</v>
      </c>
      <c r="BV755" s="5">
        <v>-0.48221174424706159</v>
      </c>
      <c r="BW755" t="s">
        <v>407</v>
      </c>
    </row>
    <row r="756" spans="1:75" x14ac:dyDescent="0.3">
      <c r="A756" t="s">
        <v>4612</v>
      </c>
      <c r="C756" t="s">
        <v>4613</v>
      </c>
      <c r="E756" t="s">
        <v>411</v>
      </c>
      <c r="F756" s="4">
        <v>256164387</v>
      </c>
      <c r="M756" s="4">
        <v>43585272</v>
      </c>
      <c r="T756" s="4">
        <v>2085376</v>
      </c>
      <c r="AA756" s="4">
        <v>33699821</v>
      </c>
      <c r="AH756" s="5">
        <v>0.1701457119408249</v>
      </c>
      <c r="AL756" s="5">
        <f>IFERROR(Table2[[#This Row],[Resultat d''exploitation 2023 (Dhs)]]/Table2[[#This Row],[Charges personnel 2023]], "")</f>
        <v>1.2933383830139631</v>
      </c>
      <c r="AM756" s="5" t="str">
        <f>IFERROR(Table2[[#This Row],[Resultat d''exploitation 2022 (Dhs)]]/Table2[[#This Row],[Charges personnel 2022]], "")</f>
        <v/>
      </c>
      <c r="AN756" s="5" t="str">
        <f>IFERROR(Table2[[#This Row],[Resultat d''exploitation 2021 (Dhs)]]/Table2[[#This Row],[Charges personnel 2021]], "")</f>
        <v/>
      </c>
      <c r="AO756" s="5" t="str">
        <f>IFERROR(Table2[[#This Row],[Resultat d''exploitation 2020 (Dhs)]]/Table2[[#This Row],[Charges personnel 2020]], "")</f>
        <v/>
      </c>
      <c r="AP756" s="5">
        <v>0.13155544919676909</v>
      </c>
      <c r="AT756">
        <v>1542255000051</v>
      </c>
      <c r="AU756">
        <v>5683</v>
      </c>
      <c r="AV756" t="s">
        <v>482</v>
      </c>
      <c r="AW756" t="s">
        <v>4614</v>
      </c>
      <c r="AX756" t="s">
        <v>4615</v>
      </c>
      <c r="AY756" t="s">
        <v>82</v>
      </c>
      <c r="AZ756">
        <v>12435000</v>
      </c>
      <c r="BA756">
        <v>1987</v>
      </c>
      <c r="BB756">
        <v>38</v>
      </c>
      <c r="BC756" t="s">
        <v>4616</v>
      </c>
      <c r="BD756" t="s">
        <v>4617</v>
      </c>
      <c r="BE756" t="s">
        <v>4618</v>
      </c>
      <c r="BH756" t="s">
        <v>86</v>
      </c>
      <c r="BI756" t="s">
        <v>408</v>
      </c>
      <c r="BK756" t="s">
        <v>264</v>
      </c>
      <c r="BM756" t="s">
        <v>265</v>
      </c>
      <c r="BO756" t="s">
        <v>304</v>
      </c>
      <c r="BQ756" t="s">
        <v>212</v>
      </c>
      <c r="BS756" t="s">
        <v>266</v>
      </c>
      <c r="BU756" t="s">
        <v>214</v>
      </c>
      <c r="BV756" s="5"/>
      <c r="BW756" t="s">
        <v>267</v>
      </c>
    </row>
    <row r="757" spans="1:75" x14ac:dyDescent="0.3">
      <c r="A757" t="s">
        <v>4619</v>
      </c>
      <c r="F757" s="4">
        <v>255922675</v>
      </c>
      <c r="M757" s="4">
        <v>54624353</v>
      </c>
      <c r="T757" s="4">
        <v>205987543</v>
      </c>
      <c r="AA757" s="4">
        <v>10673032</v>
      </c>
      <c r="AH757" s="5">
        <v>0.2134408488814053</v>
      </c>
      <c r="AL757" s="5">
        <f>IFERROR(Table2[[#This Row],[Resultat d''exploitation 2023 (Dhs)]]/Table2[[#This Row],[Charges personnel 2023]], "")</f>
        <v>5.1179789398176636</v>
      </c>
      <c r="AM757" s="5" t="str">
        <f>IFERROR(Table2[[#This Row],[Resultat d''exploitation 2022 (Dhs)]]/Table2[[#This Row],[Charges personnel 2022]], "")</f>
        <v/>
      </c>
      <c r="AN757" s="5" t="str">
        <f>IFERROR(Table2[[#This Row],[Resultat d''exploitation 2021 (Dhs)]]/Table2[[#This Row],[Charges personnel 2021]], "")</f>
        <v/>
      </c>
      <c r="AO757" s="5" t="str">
        <f>IFERROR(Table2[[#This Row],[Resultat d''exploitation 2020 (Dhs)]]/Table2[[#This Row],[Charges personnel 2020]], "")</f>
        <v/>
      </c>
      <c r="AP757" s="5">
        <v>4.1704128014448123E-2</v>
      </c>
      <c r="BE757" t="s">
        <v>10979</v>
      </c>
      <c r="BH757"/>
      <c r="BK757" t="s">
        <v>264</v>
      </c>
      <c r="BM757" t="s">
        <v>265</v>
      </c>
      <c r="BO757" t="s">
        <v>304</v>
      </c>
      <c r="BQ757" t="s">
        <v>212</v>
      </c>
      <c r="BS757" t="s">
        <v>266</v>
      </c>
      <c r="BU757" t="s">
        <v>214</v>
      </c>
      <c r="BV757" s="5"/>
      <c r="BW757" t="s">
        <v>267</v>
      </c>
    </row>
    <row r="758" spans="1:75" x14ac:dyDescent="0.3">
      <c r="A758" t="s">
        <v>4620</v>
      </c>
      <c r="B758" t="s">
        <v>4620</v>
      </c>
      <c r="C758" t="s">
        <v>4621</v>
      </c>
      <c r="E758" t="s">
        <v>411</v>
      </c>
      <c r="F758" s="4">
        <v>255557387</v>
      </c>
      <c r="G758" s="4">
        <v>300267168</v>
      </c>
      <c r="H758" s="4">
        <v>222141704</v>
      </c>
      <c r="I758" s="4">
        <v>186673700.84033611</v>
      </c>
      <c r="J758" s="5">
        <v>-0.1489</v>
      </c>
      <c r="K758" s="5">
        <v>0.35169201727200222</v>
      </c>
      <c r="L758" s="5">
        <v>0.19</v>
      </c>
      <c r="M758" s="4">
        <v>9299172</v>
      </c>
      <c r="N758" s="4">
        <v>8766187</v>
      </c>
      <c r="O758" s="4">
        <v>22943969</v>
      </c>
      <c r="P758" s="4">
        <v>18088906.496373389</v>
      </c>
      <c r="Q758" s="5">
        <v>6.08E-2</v>
      </c>
      <c r="R758" s="5">
        <v>-0.61793066404509178</v>
      </c>
      <c r="S758" s="5">
        <v>0.26840000000000003</v>
      </c>
      <c r="T758" s="4">
        <v>2736917</v>
      </c>
      <c r="U758" s="4">
        <v>2342849</v>
      </c>
      <c r="V758" s="4">
        <v>20593864</v>
      </c>
      <c r="W758" s="4">
        <v>18973524.96775382</v>
      </c>
      <c r="X758" s="5">
        <v>0.16819999999999999</v>
      </c>
      <c r="Y758" s="5">
        <v>-0.88623557968528877</v>
      </c>
      <c r="Z758" s="5">
        <v>8.5400000000000004E-2</v>
      </c>
      <c r="AA758" s="4">
        <v>35936696</v>
      </c>
      <c r="AB758" s="4">
        <v>42960784</v>
      </c>
      <c r="AC758" s="4">
        <v>44475747</v>
      </c>
      <c r="AD758" s="4">
        <v>34453286.079479434</v>
      </c>
      <c r="AE758" s="5">
        <v>-0.16350000000000001</v>
      </c>
      <c r="AF758" s="5">
        <v>-3.4062676901188423E-2</v>
      </c>
      <c r="AG758" s="5">
        <v>0.29089999999999999</v>
      </c>
      <c r="AH758" s="5">
        <v>3.6387803573840742E-2</v>
      </c>
      <c r="AI758" s="5">
        <v>2.9194623769189441E-2</v>
      </c>
      <c r="AJ758" s="5">
        <v>0.1032852840635453</v>
      </c>
      <c r="AK758" s="5">
        <v>9.6901204695379189E-2</v>
      </c>
      <c r="AL758" s="5">
        <f>IFERROR(Table2[[#This Row],[Resultat d''exploitation 2023 (Dhs)]]/Table2[[#This Row],[Charges personnel 2023]], "")</f>
        <v>0.25876535783924043</v>
      </c>
      <c r="AM758" s="5">
        <f>IFERROR(Table2[[#This Row],[Resultat d''exploitation 2022 (Dhs)]]/Table2[[#This Row],[Charges personnel 2022]], "")</f>
        <v>0.20405090838193268</v>
      </c>
      <c r="AN758" s="5">
        <f>IFERROR(Table2[[#This Row],[Resultat d''exploitation 2021 (Dhs)]]/Table2[[#This Row],[Charges personnel 2021]], "")</f>
        <v>0.51587596718724027</v>
      </c>
      <c r="AO758" s="5">
        <f>IFERROR(Table2[[#This Row],[Resultat d''exploitation 2020 (Dhs)]]/Table2[[#This Row],[Charges personnel 2020]], "")</f>
        <v>0.52502703093819669</v>
      </c>
      <c r="AP758" s="5">
        <v>0.14062084615069259</v>
      </c>
      <c r="AQ758" s="5">
        <v>0.1430751962865284</v>
      </c>
      <c r="AR758" s="5">
        <v>0.20021340522354139</v>
      </c>
      <c r="AS758" s="5">
        <v>0.1845642204787469</v>
      </c>
      <c r="AT758">
        <v>1515685000029</v>
      </c>
      <c r="AU758">
        <v>14003</v>
      </c>
      <c r="AV758" t="s">
        <v>538</v>
      </c>
      <c r="AW758" t="s">
        <v>4622</v>
      </c>
      <c r="AX758" t="s">
        <v>4623</v>
      </c>
      <c r="AY758" t="s">
        <v>82</v>
      </c>
      <c r="AZ758">
        <v>20000000</v>
      </c>
      <c r="BA758">
        <v>1982</v>
      </c>
      <c r="BB758">
        <v>43</v>
      </c>
      <c r="BC758" t="s">
        <v>4624</v>
      </c>
      <c r="BD758" t="s">
        <v>4625</v>
      </c>
      <c r="BE758" t="s">
        <v>10979</v>
      </c>
      <c r="BH758" t="s">
        <v>223</v>
      </c>
      <c r="BI758" t="s">
        <v>98</v>
      </c>
      <c r="BJ758" s="5">
        <v>0.11037182630464359</v>
      </c>
      <c r="BL758" s="5">
        <v>-0.19891735655078591</v>
      </c>
      <c r="BN758" s="5">
        <v>-0.47554946270972609</v>
      </c>
      <c r="BP758" s="5">
        <v>1.4150708766800911E-2</v>
      </c>
      <c r="BR758" s="5">
        <v>-0.27854559664464351</v>
      </c>
      <c r="BT758" s="5">
        <v>-0.21009507115236939</v>
      </c>
      <c r="BV758" s="5">
        <v>-8.6656663343188223E-2</v>
      </c>
    </row>
    <row r="759" spans="1:75" x14ac:dyDescent="0.3">
      <c r="A759" t="s">
        <v>4626</v>
      </c>
      <c r="C759" t="s">
        <v>4627</v>
      </c>
      <c r="E759" t="s">
        <v>241</v>
      </c>
      <c r="F759" s="4">
        <v>255278168</v>
      </c>
      <c r="M759" s="4">
        <v>-29503149</v>
      </c>
      <c r="T759" s="4">
        <v>112256040</v>
      </c>
      <c r="AA759" s="4">
        <v>29282347</v>
      </c>
      <c r="AH759" s="5">
        <v>-0.11557255064600749</v>
      </c>
      <c r="AL759" s="5">
        <f>IFERROR(Table2[[#This Row],[Resultat d''exploitation 2023 (Dhs)]]/Table2[[#This Row],[Charges personnel 2023]], "")</f>
        <v>-1.0075404474921359</v>
      </c>
      <c r="AM759" s="5" t="str">
        <f>IFERROR(Table2[[#This Row],[Resultat d''exploitation 2022 (Dhs)]]/Table2[[#This Row],[Charges personnel 2022]], "")</f>
        <v/>
      </c>
      <c r="AN759" s="5" t="str">
        <f>IFERROR(Table2[[#This Row],[Resultat d''exploitation 2021 (Dhs)]]/Table2[[#This Row],[Charges personnel 2021]], "")</f>
        <v/>
      </c>
      <c r="AO759" s="5" t="str">
        <f>IFERROR(Table2[[#This Row],[Resultat d''exploitation 2020 (Dhs)]]/Table2[[#This Row],[Charges personnel 2020]], "")</f>
        <v/>
      </c>
      <c r="AP759" s="5">
        <v>0.11470760398123819</v>
      </c>
      <c r="AT759">
        <v>1972749000029</v>
      </c>
      <c r="AU759">
        <v>385423</v>
      </c>
      <c r="AV759" t="s">
        <v>92</v>
      </c>
      <c r="AW759" t="s">
        <v>4628</v>
      </c>
      <c r="AX759" t="s">
        <v>4629</v>
      </c>
      <c r="AY759" t="s">
        <v>122</v>
      </c>
      <c r="AZ759">
        <v>153576800</v>
      </c>
      <c r="BA759">
        <v>2017</v>
      </c>
      <c r="BB759">
        <v>8</v>
      </c>
      <c r="BC759" t="s">
        <v>4630</v>
      </c>
      <c r="BD759" t="s">
        <v>4631</v>
      </c>
      <c r="BE759" t="s">
        <v>4632</v>
      </c>
      <c r="BG759" t="s">
        <v>4633</v>
      </c>
      <c r="BH759" t="s">
        <v>138</v>
      </c>
      <c r="BI759" t="s">
        <v>178</v>
      </c>
      <c r="BK759" t="s">
        <v>264</v>
      </c>
      <c r="BM759" t="s">
        <v>265</v>
      </c>
      <c r="BO759" t="s">
        <v>304</v>
      </c>
      <c r="BQ759" t="s">
        <v>212</v>
      </c>
      <c r="BS759" t="s">
        <v>266</v>
      </c>
      <c r="BU759" t="s">
        <v>214</v>
      </c>
      <c r="BV759" s="5"/>
      <c r="BW759" t="s">
        <v>267</v>
      </c>
    </row>
    <row r="760" spans="1:75" x14ac:dyDescent="0.3">
      <c r="A760" t="s">
        <v>4634</v>
      </c>
      <c r="B760" t="s">
        <v>4634</v>
      </c>
      <c r="C760" t="s">
        <v>4635</v>
      </c>
      <c r="E760" t="s">
        <v>411</v>
      </c>
      <c r="F760" s="4">
        <v>254919925</v>
      </c>
      <c r="H760" s="4">
        <v>176197256</v>
      </c>
      <c r="I760" s="4">
        <v>189052849.78540781</v>
      </c>
      <c r="L760" s="5">
        <v>-6.8000000000000005E-2</v>
      </c>
      <c r="M760" s="4">
        <v>5853564</v>
      </c>
      <c r="O760" s="4">
        <v>5090698</v>
      </c>
      <c r="P760" s="4">
        <v>5511799.4802944995</v>
      </c>
      <c r="S760" s="5">
        <v>-7.6399999999999996E-2</v>
      </c>
      <c r="T760" s="4">
        <v>120274853</v>
      </c>
      <c r="V760" s="4">
        <v>63455665</v>
      </c>
      <c r="W760" s="4">
        <v>20754780.20540328</v>
      </c>
      <c r="Z760" s="5">
        <v>2.0573999999999999</v>
      </c>
      <c r="AA760" s="4">
        <v>13439875</v>
      </c>
      <c r="AC760" s="4">
        <v>11824307</v>
      </c>
      <c r="AD760" s="4">
        <v>10545177.026665481</v>
      </c>
      <c r="AG760" s="5">
        <v>0.12130000000000001</v>
      </c>
      <c r="AH760" s="5">
        <v>2.2962363573581002E-2</v>
      </c>
      <c r="AJ760" s="5">
        <v>2.8892039045148359E-2</v>
      </c>
      <c r="AK760" s="5">
        <v>2.915480769822245E-2</v>
      </c>
      <c r="AL760" s="5">
        <f>IFERROR(Table2[[#This Row],[Resultat d''exploitation 2023 (Dhs)]]/Table2[[#This Row],[Charges personnel 2023]], "")</f>
        <v>0.43553708646843814</v>
      </c>
      <c r="AM760" s="5" t="str">
        <f>IFERROR(Table2[[#This Row],[Resultat d''exploitation 2022 (Dhs)]]/Table2[[#This Row],[Charges personnel 2022]], "")</f>
        <v/>
      </c>
      <c r="AN760" s="5">
        <f>IFERROR(Table2[[#This Row],[Resultat d''exploitation 2021 (Dhs)]]/Table2[[#This Row],[Charges personnel 2021]], "")</f>
        <v>0.43052823307107979</v>
      </c>
      <c r="AO760" s="5">
        <f>IFERROR(Table2[[#This Row],[Resultat d''exploitation 2020 (Dhs)]]/Table2[[#This Row],[Charges personnel 2020]], "")</f>
        <v>0.52268439556366564</v>
      </c>
      <c r="AP760" s="5">
        <v>5.2721947882261463E-2</v>
      </c>
      <c r="AR760" s="5">
        <v>6.7108349292340858E-2</v>
      </c>
      <c r="AS760" s="5">
        <v>5.5778990047678292E-2</v>
      </c>
      <c r="AT760">
        <v>1524090000074</v>
      </c>
      <c r="AU760">
        <v>27807</v>
      </c>
      <c r="AV760" t="s">
        <v>298</v>
      </c>
      <c r="AW760" t="s">
        <v>4636</v>
      </c>
      <c r="AX760" t="s">
        <v>4637</v>
      </c>
      <c r="AY760" t="s">
        <v>122</v>
      </c>
      <c r="AZ760">
        <v>10000000</v>
      </c>
      <c r="BA760">
        <v>1986</v>
      </c>
      <c r="BB760">
        <v>39</v>
      </c>
      <c r="BC760" t="s">
        <v>4638</v>
      </c>
      <c r="BD760" t="s">
        <v>4639</v>
      </c>
      <c r="BE760" t="s">
        <v>11117</v>
      </c>
      <c r="BH760" t="s">
        <v>153</v>
      </c>
      <c r="BI760" t="s">
        <v>98</v>
      </c>
      <c r="BJ760" s="5">
        <v>0.1612086889636766</v>
      </c>
      <c r="BK760" t="s">
        <v>139</v>
      </c>
      <c r="BL760" s="5">
        <v>3.0536742883826351E-2</v>
      </c>
      <c r="BM760" t="s">
        <v>140</v>
      </c>
      <c r="BN760" s="5">
        <v>1.407289647275519</v>
      </c>
      <c r="BO760" t="s">
        <v>141</v>
      </c>
      <c r="BP760" s="5">
        <v>0.12893952255567129</v>
      </c>
      <c r="BQ760" t="s">
        <v>128</v>
      </c>
      <c r="BR760" s="5">
        <v>-0.1125309751139295</v>
      </c>
      <c r="BS760" t="s">
        <v>142</v>
      </c>
      <c r="BT760" s="5">
        <v>-8.7163907105566318E-2</v>
      </c>
      <c r="BU760" t="s">
        <v>129</v>
      </c>
      <c r="BV760" s="5">
        <v>-2.7789291205531641E-2</v>
      </c>
      <c r="BW760" t="s">
        <v>143</v>
      </c>
    </row>
    <row r="761" spans="1:75" x14ac:dyDescent="0.3">
      <c r="A761" t="s">
        <v>4640</v>
      </c>
      <c r="C761" t="s">
        <v>4641</v>
      </c>
      <c r="E761" t="s">
        <v>411</v>
      </c>
      <c r="F761" s="4">
        <v>254614499</v>
      </c>
      <c r="G761" s="4">
        <v>253524344</v>
      </c>
      <c r="J761" s="5">
        <v>4.3E-3</v>
      </c>
      <c r="M761" s="4">
        <v>16964409</v>
      </c>
      <c r="N761" s="4">
        <v>12245134</v>
      </c>
      <c r="Q761" s="5">
        <v>0.38540000000000002</v>
      </c>
      <c r="T761" s="4">
        <v>34204146</v>
      </c>
      <c r="U761" s="4">
        <v>28256213</v>
      </c>
      <c r="X761" s="5">
        <v>0.21049999999999999</v>
      </c>
      <c r="AA761" s="4">
        <v>8793598</v>
      </c>
      <c r="AB761" s="4">
        <v>8484752</v>
      </c>
      <c r="AE761" s="5">
        <v>3.6400000000000002E-2</v>
      </c>
      <c r="AH761" s="5">
        <v>6.6627819965586491E-2</v>
      </c>
      <c r="AI761" s="5">
        <v>4.8299637844640267E-2</v>
      </c>
      <c r="AL761" s="5">
        <f>IFERROR(Table2[[#This Row],[Resultat d''exploitation 2023 (Dhs)]]/Table2[[#This Row],[Charges personnel 2023]], "")</f>
        <v>1.9291772264322296</v>
      </c>
      <c r="AM761" s="5">
        <f>IFERROR(Table2[[#This Row],[Resultat d''exploitation 2022 (Dhs)]]/Table2[[#This Row],[Charges personnel 2022]], "")</f>
        <v>1.4431929183080425</v>
      </c>
      <c r="AN761" s="5" t="str">
        <f>IFERROR(Table2[[#This Row],[Resultat d''exploitation 2021 (Dhs)]]/Table2[[#This Row],[Charges personnel 2021]], "")</f>
        <v/>
      </c>
      <c r="AO761" s="5" t="str">
        <f>IFERROR(Table2[[#This Row],[Resultat d''exploitation 2020 (Dhs)]]/Table2[[#This Row],[Charges personnel 2020]], "")</f>
        <v/>
      </c>
      <c r="AP761" s="5">
        <v>3.453690985602513E-2</v>
      </c>
      <c r="AQ761" s="5">
        <v>3.3467208182579887E-2</v>
      </c>
      <c r="AT761">
        <v>1514997000078</v>
      </c>
      <c r="AU761">
        <v>66309</v>
      </c>
      <c r="AV761" t="s">
        <v>92</v>
      </c>
      <c r="AW761" t="s">
        <v>4642</v>
      </c>
      <c r="AX761" t="s">
        <v>4643</v>
      </c>
      <c r="AY761" t="s">
        <v>122</v>
      </c>
      <c r="AZ761">
        <v>8000000</v>
      </c>
      <c r="BA761">
        <v>1993</v>
      </c>
      <c r="BB761">
        <v>32</v>
      </c>
      <c r="BC761" t="s">
        <v>4644</v>
      </c>
      <c r="BD761" t="s">
        <v>4645</v>
      </c>
      <c r="BE761" t="s">
        <v>11118</v>
      </c>
      <c r="BF761" t="s">
        <v>4646</v>
      </c>
      <c r="BH761" t="s">
        <v>127</v>
      </c>
      <c r="BI761" t="s">
        <v>178</v>
      </c>
      <c r="BJ761" s="5">
        <v>4.3000012653617858E-3</v>
      </c>
      <c r="BK761" t="s">
        <v>209</v>
      </c>
      <c r="BL761" s="5">
        <v>0.38540002910543891</v>
      </c>
      <c r="BM761" t="s">
        <v>210</v>
      </c>
      <c r="BN761" s="5">
        <v>0.21050000578633801</v>
      </c>
      <c r="BO761" t="s">
        <v>211</v>
      </c>
      <c r="BP761" s="5">
        <v>3.6400121064233737E-2</v>
      </c>
      <c r="BQ761" t="s">
        <v>405</v>
      </c>
      <c r="BR761" s="5">
        <v>0.37946831361138389</v>
      </c>
      <c r="BS761" t="s">
        <v>213</v>
      </c>
      <c r="BT761" s="5">
        <v>0.33674244237141959</v>
      </c>
      <c r="BU761" t="s">
        <v>406</v>
      </c>
      <c r="BV761" s="5">
        <v>3.1962680233424079E-2</v>
      </c>
      <c r="BW761" t="s">
        <v>407</v>
      </c>
    </row>
    <row r="762" spans="1:75" x14ac:dyDescent="0.3">
      <c r="A762" t="s">
        <v>4647</v>
      </c>
      <c r="C762" t="s">
        <v>4648</v>
      </c>
      <c r="E762" t="s">
        <v>411</v>
      </c>
      <c r="F762" s="4">
        <v>254205308</v>
      </c>
      <c r="G762" s="4">
        <v>190715963</v>
      </c>
      <c r="J762" s="5">
        <v>0.33289999999999997</v>
      </c>
      <c r="M762" s="4">
        <v>62864679</v>
      </c>
      <c r="N762" s="4">
        <v>31932076</v>
      </c>
      <c r="Q762" s="5">
        <v>0.96870000000000001</v>
      </c>
      <c r="T762" s="4">
        <v>18193785</v>
      </c>
      <c r="AA762" s="4">
        <v>8185706</v>
      </c>
      <c r="AB762" s="4">
        <v>6420665</v>
      </c>
      <c r="AE762" s="5">
        <v>0.27489999999999998</v>
      </c>
      <c r="AH762" s="5">
        <v>0.24729884475897729</v>
      </c>
      <c r="AI762" s="5">
        <v>0.16743263383778731</v>
      </c>
      <c r="AL762" s="5">
        <f>IFERROR(Table2[[#This Row],[Resultat d''exploitation 2023 (Dhs)]]/Table2[[#This Row],[Charges personnel 2023]], "")</f>
        <v>7.6798114909086648</v>
      </c>
      <c r="AM762" s="5">
        <f>IFERROR(Table2[[#This Row],[Resultat d''exploitation 2022 (Dhs)]]/Table2[[#This Row],[Charges personnel 2022]], "")</f>
        <v>4.9733284636404482</v>
      </c>
      <c r="AN762" s="5" t="str">
        <f>IFERROR(Table2[[#This Row],[Resultat d''exploitation 2021 (Dhs)]]/Table2[[#This Row],[Charges personnel 2021]], "")</f>
        <v/>
      </c>
      <c r="AO762" s="5" t="str">
        <f>IFERROR(Table2[[#This Row],[Resultat d''exploitation 2020 (Dhs)]]/Table2[[#This Row],[Charges personnel 2020]], "")</f>
        <v/>
      </c>
      <c r="AP762" s="5">
        <v>3.2201160803455767E-2</v>
      </c>
      <c r="AQ762" s="5">
        <v>3.3666112154439848E-2</v>
      </c>
      <c r="AT762">
        <v>1930820000025</v>
      </c>
      <c r="AU762">
        <v>47435</v>
      </c>
      <c r="AV762" t="s">
        <v>412</v>
      </c>
      <c r="AW762" t="s">
        <v>4649</v>
      </c>
      <c r="AX762" t="s">
        <v>4650</v>
      </c>
      <c r="AY762" t="s">
        <v>122</v>
      </c>
      <c r="AZ762">
        <v>6000000</v>
      </c>
      <c r="BA762">
        <v>2017</v>
      </c>
      <c r="BB762">
        <v>8</v>
      </c>
      <c r="BC762" t="s">
        <v>4651</v>
      </c>
      <c r="BD762" t="s">
        <v>4652</v>
      </c>
      <c r="BE762" t="s">
        <v>4653</v>
      </c>
      <c r="BH762" t="s">
        <v>138</v>
      </c>
      <c r="BI762" t="s">
        <v>331</v>
      </c>
      <c r="BJ762" s="5">
        <v>0.33290000480977028</v>
      </c>
      <c r="BK762" t="s">
        <v>209</v>
      </c>
      <c r="BL762" s="5">
        <v>0.96870003065256394</v>
      </c>
      <c r="BM762" t="s">
        <v>210</v>
      </c>
      <c r="BO762" t="s">
        <v>304</v>
      </c>
      <c r="BP762" s="5">
        <v>0.27490002982557099</v>
      </c>
      <c r="BQ762" t="s">
        <v>405</v>
      </c>
      <c r="BR762" s="5">
        <v>0.47700504430077939</v>
      </c>
      <c r="BS762" t="s">
        <v>213</v>
      </c>
      <c r="BT762" s="5">
        <v>0.54419953297978751</v>
      </c>
      <c r="BU762" t="s">
        <v>406</v>
      </c>
      <c r="BV762" s="5">
        <v>-4.3514123171210513E-2</v>
      </c>
      <c r="BW762" t="s">
        <v>407</v>
      </c>
    </row>
    <row r="763" spans="1:75" x14ac:dyDescent="0.3">
      <c r="A763" t="s">
        <v>4654</v>
      </c>
      <c r="F763" s="4">
        <v>253841899</v>
      </c>
      <c r="G763" s="4">
        <v>263567541</v>
      </c>
      <c r="J763" s="5">
        <v>-3.6900000000000002E-2</v>
      </c>
      <c r="M763" s="4">
        <v>7689883</v>
      </c>
      <c r="N763" s="4">
        <v>1544773</v>
      </c>
      <c r="Q763" s="5">
        <v>3.9780000000000002</v>
      </c>
      <c r="T763" s="4">
        <v>66190268</v>
      </c>
      <c r="U763" s="4">
        <v>78017760</v>
      </c>
      <c r="X763" s="5">
        <v>-0.15160000000000001</v>
      </c>
      <c r="AA763" s="4">
        <v>67974157</v>
      </c>
      <c r="AB763" s="4">
        <v>78194129</v>
      </c>
      <c r="AE763" s="5">
        <v>-0.13070000000000001</v>
      </c>
      <c r="AH763" s="5">
        <v>3.029398625795815E-2</v>
      </c>
      <c r="AI763" s="5">
        <v>5.8610138188450144E-3</v>
      </c>
      <c r="AL763" s="5">
        <f>IFERROR(Table2[[#This Row],[Resultat d''exploitation 2023 (Dhs)]]/Table2[[#This Row],[Charges personnel 2023]], "")</f>
        <v>0.113129508910276</v>
      </c>
      <c r="AM763" s="5">
        <f>IFERROR(Table2[[#This Row],[Resultat d''exploitation 2022 (Dhs)]]/Table2[[#This Row],[Charges personnel 2022]], "")</f>
        <v>1.9755613621580209E-2</v>
      </c>
      <c r="AN763" s="5" t="str">
        <f>IFERROR(Table2[[#This Row],[Resultat d''exploitation 2021 (Dhs)]]/Table2[[#This Row],[Charges personnel 2021]], "")</f>
        <v/>
      </c>
      <c r="AO763" s="5" t="str">
        <f>IFERROR(Table2[[#This Row],[Resultat d''exploitation 2020 (Dhs)]]/Table2[[#This Row],[Charges personnel 2020]], "")</f>
        <v/>
      </c>
      <c r="AP763" s="5">
        <v>0.26778147054438789</v>
      </c>
      <c r="AQ763" s="5">
        <v>0.29667586798937429</v>
      </c>
      <c r="BE763" t="s">
        <v>10979</v>
      </c>
      <c r="BH763"/>
      <c r="BJ763" s="5">
        <v>-3.6899999002532713E-2</v>
      </c>
      <c r="BK763" t="s">
        <v>209</v>
      </c>
      <c r="BL763" s="5">
        <v>3.9780019459169731</v>
      </c>
      <c r="BM763" t="s">
        <v>210</v>
      </c>
      <c r="BN763" s="5">
        <v>-0.15159999466788079</v>
      </c>
      <c r="BO763" t="s">
        <v>211</v>
      </c>
      <c r="BP763" s="5">
        <v>-0.13069999155563211</v>
      </c>
      <c r="BQ763" t="s">
        <v>405</v>
      </c>
      <c r="BR763" s="5">
        <v>4.1687280041131096</v>
      </c>
      <c r="BS763" t="s">
        <v>213</v>
      </c>
      <c r="BT763" s="5">
        <v>4.726448749063306</v>
      </c>
      <c r="BU763" t="s">
        <v>406</v>
      </c>
      <c r="BV763" s="5">
        <v>-9.7393824583067223E-2</v>
      </c>
      <c r="BW763" t="s">
        <v>407</v>
      </c>
    </row>
    <row r="764" spans="1:75" x14ac:dyDescent="0.3">
      <c r="A764" t="s">
        <v>4655</v>
      </c>
      <c r="C764" t="s">
        <v>4656</v>
      </c>
      <c r="E764" t="s">
        <v>411</v>
      </c>
      <c r="F764" s="4">
        <v>253792947</v>
      </c>
      <c r="M764" s="4">
        <v>4790562</v>
      </c>
      <c r="T764" s="4">
        <v>42511849</v>
      </c>
      <c r="AA764" s="4">
        <v>6993278</v>
      </c>
      <c r="AH764" s="5">
        <v>1.8875867342365509E-2</v>
      </c>
      <c r="AL764" s="5">
        <f>IFERROR(Table2[[#This Row],[Resultat d''exploitation 2023 (Dhs)]]/Table2[[#This Row],[Charges personnel 2023]], "")</f>
        <v>0.68502381858693451</v>
      </c>
      <c r="AM764" s="5" t="str">
        <f>IFERROR(Table2[[#This Row],[Resultat d''exploitation 2022 (Dhs)]]/Table2[[#This Row],[Charges personnel 2022]], "")</f>
        <v/>
      </c>
      <c r="AN764" s="5" t="str">
        <f>IFERROR(Table2[[#This Row],[Resultat d''exploitation 2021 (Dhs)]]/Table2[[#This Row],[Charges personnel 2021]], "")</f>
        <v/>
      </c>
      <c r="AO764" s="5" t="str">
        <f>IFERROR(Table2[[#This Row],[Resultat d''exploitation 2020 (Dhs)]]/Table2[[#This Row],[Charges personnel 2020]], "")</f>
        <v/>
      </c>
      <c r="AP764" s="5">
        <v>2.755505258386869E-2</v>
      </c>
      <c r="AT764">
        <v>1709244000005</v>
      </c>
      <c r="AU764">
        <v>16007</v>
      </c>
      <c r="AV764" t="s">
        <v>482</v>
      </c>
      <c r="AW764" t="s">
        <v>4657</v>
      </c>
      <c r="AX764" t="s">
        <v>4658</v>
      </c>
      <c r="AY764" t="s">
        <v>82</v>
      </c>
      <c r="AZ764">
        <v>5000000</v>
      </c>
      <c r="BA764">
        <v>2005</v>
      </c>
      <c r="BB764">
        <v>20</v>
      </c>
      <c r="BC764" t="s">
        <v>4659</v>
      </c>
      <c r="BD764" t="s">
        <v>1854</v>
      </c>
      <c r="BE764" t="s">
        <v>10979</v>
      </c>
      <c r="BH764" t="s">
        <v>127</v>
      </c>
      <c r="BI764" t="s">
        <v>611</v>
      </c>
      <c r="BK764" t="s">
        <v>264</v>
      </c>
      <c r="BM764" t="s">
        <v>265</v>
      </c>
      <c r="BO764" t="s">
        <v>304</v>
      </c>
      <c r="BQ764" t="s">
        <v>212</v>
      </c>
      <c r="BS764" t="s">
        <v>266</v>
      </c>
      <c r="BU764" t="s">
        <v>214</v>
      </c>
      <c r="BV764" s="5"/>
      <c r="BW764" t="s">
        <v>267</v>
      </c>
    </row>
    <row r="765" spans="1:75" x14ac:dyDescent="0.3">
      <c r="A765" t="s">
        <v>4660</v>
      </c>
      <c r="C765" t="s">
        <v>4661</v>
      </c>
      <c r="E765" t="s">
        <v>411</v>
      </c>
      <c r="F765" s="4">
        <v>253632937</v>
      </c>
      <c r="M765" s="4">
        <v>15505772</v>
      </c>
      <c r="T765" s="4">
        <v>125795351</v>
      </c>
      <c r="AA765" s="4">
        <v>50194329</v>
      </c>
      <c r="AH765" s="5">
        <v>6.1134694032266013E-2</v>
      </c>
      <c r="AL765" s="5">
        <f>IFERROR(Table2[[#This Row],[Resultat d''exploitation 2023 (Dhs)]]/Table2[[#This Row],[Charges personnel 2023]], "")</f>
        <v>0.30891481784725122</v>
      </c>
      <c r="AM765" s="5" t="str">
        <f>IFERROR(Table2[[#This Row],[Resultat d''exploitation 2022 (Dhs)]]/Table2[[#This Row],[Charges personnel 2022]], "")</f>
        <v/>
      </c>
      <c r="AN765" s="5" t="str">
        <f>IFERROR(Table2[[#This Row],[Resultat d''exploitation 2021 (Dhs)]]/Table2[[#This Row],[Charges personnel 2021]], "")</f>
        <v/>
      </c>
      <c r="AO765" s="5" t="str">
        <f>IFERROR(Table2[[#This Row],[Resultat d''exploitation 2020 (Dhs)]]/Table2[[#This Row],[Charges personnel 2020]], "")</f>
        <v/>
      </c>
      <c r="AP765" s="5">
        <v>0.19790146182788551</v>
      </c>
      <c r="AT765">
        <v>1538298000093</v>
      </c>
      <c r="AU765">
        <v>335</v>
      </c>
      <c r="AV765" t="s">
        <v>171</v>
      </c>
      <c r="AW765" t="s">
        <v>4662</v>
      </c>
      <c r="AX765" t="s">
        <v>4663</v>
      </c>
      <c r="AY765" t="s">
        <v>82</v>
      </c>
      <c r="AZ765">
        <v>40000000</v>
      </c>
      <c r="BA765">
        <v>1976</v>
      </c>
      <c r="BB765">
        <v>49</v>
      </c>
      <c r="BC765" t="s">
        <v>4664</v>
      </c>
      <c r="BD765" t="s">
        <v>4665</v>
      </c>
      <c r="BE765" t="s">
        <v>11119</v>
      </c>
      <c r="BH765" t="s">
        <v>153</v>
      </c>
      <c r="BI765" t="s">
        <v>98</v>
      </c>
      <c r="BK765" t="s">
        <v>264</v>
      </c>
      <c r="BM765" t="s">
        <v>265</v>
      </c>
      <c r="BO765" t="s">
        <v>304</v>
      </c>
      <c r="BQ765" t="s">
        <v>212</v>
      </c>
      <c r="BS765" t="s">
        <v>266</v>
      </c>
      <c r="BU765" t="s">
        <v>214</v>
      </c>
      <c r="BV765" s="5"/>
      <c r="BW765" t="s">
        <v>267</v>
      </c>
    </row>
    <row r="766" spans="1:75" x14ac:dyDescent="0.3">
      <c r="A766" t="s">
        <v>4666</v>
      </c>
      <c r="B766" t="s">
        <v>4666</v>
      </c>
      <c r="C766" t="s">
        <v>4667</v>
      </c>
      <c r="E766" t="s">
        <v>411</v>
      </c>
      <c r="F766" s="4">
        <v>253630365</v>
      </c>
      <c r="G766" s="4">
        <v>228784381</v>
      </c>
      <c r="H766" s="4">
        <v>164855888</v>
      </c>
      <c r="I766" s="4">
        <v>147614512.8939828</v>
      </c>
      <c r="J766" s="5">
        <v>0.1086</v>
      </c>
      <c r="K766" s="5">
        <v>0.38778410510882089</v>
      </c>
      <c r="L766" s="5">
        <v>0.1168</v>
      </c>
      <c r="M766" s="4">
        <v>2764930</v>
      </c>
      <c r="N766" s="4">
        <v>2704352</v>
      </c>
      <c r="O766" s="4">
        <v>2371266</v>
      </c>
      <c r="P766" s="4">
        <v>1441148.656861553</v>
      </c>
      <c r="Q766" s="5">
        <v>2.24E-2</v>
      </c>
      <c r="R766" s="5">
        <v>0.14046758145227059</v>
      </c>
      <c r="S766" s="5">
        <v>0.64539999999999997</v>
      </c>
      <c r="V766" s="4">
        <v>0</v>
      </c>
      <c r="AA766" s="4">
        <v>202155155</v>
      </c>
      <c r="AB766" s="4">
        <v>185941091</v>
      </c>
      <c r="AC766" s="4">
        <v>134167783</v>
      </c>
      <c r="AD766" s="4">
        <v>122594830.95760231</v>
      </c>
      <c r="AE766" s="5">
        <v>8.72E-2</v>
      </c>
      <c r="AF766" s="5">
        <v>0.38588479918461499</v>
      </c>
      <c r="AG766" s="5">
        <v>9.4399999999999998E-2</v>
      </c>
      <c r="AH766" s="5">
        <v>1.090141553043146E-2</v>
      </c>
      <c r="AI766" s="5">
        <v>1.1820527206356801E-2</v>
      </c>
      <c r="AJ766" s="5">
        <v>1.438387205193423E-2</v>
      </c>
      <c r="AK766" s="5">
        <v>9.7629198417406998E-3</v>
      </c>
      <c r="AL766" s="5">
        <f>IFERROR(Table2[[#This Row],[Resultat d''exploitation 2023 (Dhs)]]/Table2[[#This Row],[Charges personnel 2023]], "")</f>
        <v>1.3677266849811473E-2</v>
      </c>
      <c r="AM766" s="5">
        <f>IFERROR(Table2[[#This Row],[Resultat d''exploitation 2022 (Dhs)]]/Table2[[#This Row],[Charges personnel 2022]], "")</f>
        <v>1.4544133227657571E-2</v>
      </c>
      <c r="AN766" s="5">
        <f>IFERROR(Table2[[#This Row],[Resultat d''exploitation 2021 (Dhs)]]/Table2[[#This Row],[Charges personnel 2021]], "")</f>
        <v>1.7673885242629372E-2</v>
      </c>
      <c r="AO766" s="5">
        <f>IFERROR(Table2[[#This Row],[Resultat d''exploitation 2020 (Dhs)]]/Table2[[#This Row],[Charges personnel 2020]], "")</f>
        <v>1.1755378637129929E-2</v>
      </c>
      <c r="AP766" s="5">
        <v>0.79704634340608227</v>
      </c>
      <c r="AQ766" s="5">
        <v>0.81273507477767903</v>
      </c>
      <c r="AR766" s="5">
        <v>0.81384889934898774</v>
      </c>
      <c r="AS766" s="5">
        <v>0.83050662535905462</v>
      </c>
      <c r="AT766">
        <v>87756000007</v>
      </c>
      <c r="AU766">
        <v>98301</v>
      </c>
      <c r="AV766" t="s">
        <v>92</v>
      </c>
      <c r="AW766" t="s">
        <v>4668</v>
      </c>
      <c r="AX766" t="s">
        <v>4669</v>
      </c>
      <c r="AY766" t="s">
        <v>122</v>
      </c>
      <c r="AZ766">
        <v>1000000</v>
      </c>
      <c r="BA766">
        <v>1999</v>
      </c>
      <c r="BB766">
        <v>26</v>
      </c>
      <c r="BC766" t="s">
        <v>4670</v>
      </c>
      <c r="BD766" t="s">
        <v>4671</v>
      </c>
      <c r="BE766" t="s">
        <v>1237</v>
      </c>
      <c r="BH766" t="s">
        <v>176</v>
      </c>
      <c r="BI766" t="s">
        <v>1239</v>
      </c>
      <c r="BJ766" s="5">
        <v>0.19772577682268369</v>
      </c>
      <c r="BL766" s="5">
        <v>0.2425821763844733</v>
      </c>
      <c r="BO766" t="s">
        <v>389</v>
      </c>
      <c r="BP766" s="5">
        <v>0.18141973276911141</v>
      </c>
      <c r="BR766" s="5">
        <v>3.7451310166158658E-2</v>
      </c>
      <c r="BT766" s="5">
        <v>5.1770291217333897E-2</v>
      </c>
      <c r="BV766" s="5">
        <v>-1.3614171431484801E-2</v>
      </c>
    </row>
    <row r="767" spans="1:75" x14ac:dyDescent="0.3">
      <c r="A767" t="s">
        <v>4672</v>
      </c>
      <c r="B767" t="s">
        <v>4672</v>
      </c>
      <c r="C767" t="s">
        <v>4673</v>
      </c>
      <c r="E767" t="s">
        <v>411</v>
      </c>
      <c r="F767" s="4">
        <v>253379302</v>
      </c>
      <c r="G767" s="4">
        <v>254371350</v>
      </c>
      <c r="H767" s="4">
        <v>243701400</v>
      </c>
      <c r="I767" s="4">
        <v>236902303.87868181</v>
      </c>
      <c r="J767" s="5">
        <v>-3.8999999999999998E-3</v>
      </c>
      <c r="K767" s="5">
        <v>4.3782883479536801E-2</v>
      </c>
      <c r="L767" s="5">
        <v>2.87E-2</v>
      </c>
      <c r="M767" s="4">
        <v>49550003</v>
      </c>
      <c r="N767" s="4">
        <v>23998645</v>
      </c>
      <c r="O767" s="4">
        <v>53510394</v>
      </c>
      <c r="P767" s="4">
        <v>38753182.213209733</v>
      </c>
      <c r="Q767" s="5">
        <v>1.0647</v>
      </c>
      <c r="R767" s="5">
        <v>-0.55151432822565272</v>
      </c>
      <c r="S767" s="5">
        <v>0.38080000000000003</v>
      </c>
      <c r="T767" s="4">
        <v>28538317</v>
      </c>
      <c r="U767" s="4">
        <v>33925721</v>
      </c>
      <c r="V767" s="4">
        <v>32379608</v>
      </c>
      <c r="W767" s="4">
        <v>20761482.431392659</v>
      </c>
      <c r="X767" s="5">
        <v>-0.1588</v>
      </c>
      <c r="Y767" s="5">
        <v>4.7749589803557799E-2</v>
      </c>
      <c r="Z767" s="5">
        <v>0.55959999999999999</v>
      </c>
      <c r="AA767" s="4">
        <v>36528869</v>
      </c>
      <c r="AB767" s="4">
        <v>36102855</v>
      </c>
      <c r="AC767" s="4">
        <v>36661034</v>
      </c>
      <c r="AD767" s="4">
        <v>36661034</v>
      </c>
      <c r="AE767" s="5">
        <v>1.18E-2</v>
      </c>
      <c r="AF767" s="5">
        <v>-1.522540253501852E-2</v>
      </c>
      <c r="AG767" s="5">
        <v>0</v>
      </c>
      <c r="AH767" s="5">
        <v>0.1955566323250823</v>
      </c>
      <c r="AI767" s="5">
        <v>9.4344921312875835E-2</v>
      </c>
      <c r="AJ767" s="5">
        <v>0.21957360113647281</v>
      </c>
      <c r="AK767" s="5">
        <v>0.16358296892315291</v>
      </c>
      <c r="AL767" s="5">
        <f>IFERROR(Table2[[#This Row],[Resultat d''exploitation 2023 (Dhs)]]/Table2[[#This Row],[Charges personnel 2023]], "")</f>
        <v>1.3564614606600605</v>
      </c>
      <c r="AM767" s="5">
        <f>IFERROR(Table2[[#This Row],[Resultat d''exploitation 2022 (Dhs)]]/Table2[[#This Row],[Charges personnel 2022]], "")</f>
        <v>0.66472983923293605</v>
      </c>
      <c r="AN767" s="5">
        <f>IFERROR(Table2[[#This Row],[Resultat d''exploitation 2021 (Dhs)]]/Table2[[#This Row],[Charges personnel 2021]], "")</f>
        <v>1.4595986027017132</v>
      </c>
      <c r="AO767" s="5">
        <f>IFERROR(Table2[[#This Row],[Resultat d''exploitation 2020 (Dhs)]]/Table2[[#This Row],[Charges personnel 2020]], "")</f>
        <v>1.0570673542161886</v>
      </c>
      <c r="AP767" s="5">
        <v>0.1441667441328732</v>
      </c>
      <c r="AQ767" s="5">
        <v>0.141929722038272</v>
      </c>
      <c r="AR767" s="5">
        <v>0.15043423632363209</v>
      </c>
      <c r="AS767" s="5">
        <v>0.15475169890612039</v>
      </c>
      <c r="AT767">
        <v>85490000079</v>
      </c>
      <c r="AU767">
        <v>39</v>
      </c>
      <c r="AV767" t="s">
        <v>79</v>
      </c>
      <c r="AW767" t="s">
        <v>4674</v>
      </c>
      <c r="AX767" t="s">
        <v>4675</v>
      </c>
      <c r="AY767" t="s">
        <v>82</v>
      </c>
      <c r="AZ767">
        <v>134942000</v>
      </c>
      <c r="BA767">
        <v>1985</v>
      </c>
      <c r="BB767">
        <v>40</v>
      </c>
      <c r="BC767" t="s">
        <v>4676</v>
      </c>
      <c r="BD767" t="s">
        <v>4677</v>
      </c>
      <c r="BE767" t="s">
        <v>10979</v>
      </c>
      <c r="BG767" t="s">
        <v>4678</v>
      </c>
      <c r="BH767" t="s">
        <v>86</v>
      </c>
      <c r="BI767" t="s">
        <v>331</v>
      </c>
      <c r="BJ767" s="5">
        <v>2.266631305441336E-2</v>
      </c>
      <c r="BL767" s="5">
        <v>8.5372394765250936E-2</v>
      </c>
      <c r="BN767" s="5">
        <v>0.1118767932029341</v>
      </c>
      <c r="BP767" s="5">
        <v>-1.203131545598257E-3</v>
      </c>
      <c r="BR767" s="5">
        <v>6.1316267985353168E-2</v>
      </c>
      <c r="BT767" s="5">
        <v>8.667981352887244E-2</v>
      </c>
      <c r="BV767" s="5">
        <v>-2.334040370286616E-2</v>
      </c>
    </row>
    <row r="768" spans="1:75" x14ac:dyDescent="0.3">
      <c r="A768" t="s">
        <v>4679</v>
      </c>
      <c r="B768" t="s">
        <v>4680</v>
      </c>
      <c r="C768" t="s">
        <v>4681</v>
      </c>
      <c r="E768" t="s">
        <v>411</v>
      </c>
      <c r="F768" s="4">
        <v>253291780</v>
      </c>
      <c r="G768" s="4">
        <v>237297901</v>
      </c>
      <c r="H768" s="4">
        <v>235032776</v>
      </c>
      <c r="I768" s="4">
        <v>222064225.24565381</v>
      </c>
      <c r="J768" s="5">
        <v>6.7400000000000002E-2</v>
      </c>
      <c r="K768" s="5">
        <v>9.6374856245580991E-3</v>
      </c>
      <c r="L768" s="5">
        <v>5.8400000000000001E-2</v>
      </c>
      <c r="M768" s="4">
        <v>19034887</v>
      </c>
      <c r="N768" s="4">
        <v>32728485</v>
      </c>
      <c r="O768" s="4">
        <v>29938035</v>
      </c>
      <c r="P768" s="4">
        <v>1975586.313844529</v>
      </c>
      <c r="Q768" s="5">
        <v>-0.41839999999999999</v>
      </c>
      <c r="R768" s="5">
        <v>9.3207520132834301E-2</v>
      </c>
      <c r="S768" s="5">
        <v>14.154</v>
      </c>
      <c r="T768" s="4">
        <v>85160279</v>
      </c>
      <c r="U768" s="4">
        <v>79925179</v>
      </c>
      <c r="V768" s="4">
        <v>72615544</v>
      </c>
      <c r="W768" s="4">
        <v>73594348.839566231</v>
      </c>
      <c r="X768" s="5">
        <v>6.5500000000000003E-2</v>
      </c>
      <c r="Y768" s="5">
        <v>0.10066212545347041</v>
      </c>
      <c r="Z768" s="5">
        <v>-1.3299999999999999E-2</v>
      </c>
      <c r="AA768" s="4">
        <v>109967821</v>
      </c>
      <c r="AC768" s="4">
        <v>95581617</v>
      </c>
      <c r="AD768" s="4">
        <v>91465662.200956941</v>
      </c>
      <c r="AG768" s="5">
        <v>4.4999999999999998E-2</v>
      </c>
      <c r="AH768" s="5">
        <v>7.515003842603972E-2</v>
      </c>
      <c r="AI768" s="5">
        <v>0.13792151073430689</v>
      </c>
      <c r="AJ768" s="5">
        <v>0.12737812789140521</v>
      </c>
      <c r="AK768" s="5">
        <v>8.8964636769343595E-3</v>
      </c>
      <c r="AL768" s="5">
        <f>IFERROR(Table2[[#This Row],[Resultat d''exploitation 2023 (Dhs)]]/Table2[[#This Row],[Charges personnel 2023]], "")</f>
        <v>0.17309506387327617</v>
      </c>
      <c r="AM768" s="5" t="str">
        <f>IFERROR(Table2[[#This Row],[Resultat d''exploitation 2022 (Dhs)]]/Table2[[#This Row],[Charges personnel 2022]], "")</f>
        <v/>
      </c>
      <c r="AN768" s="5">
        <f>IFERROR(Table2[[#This Row],[Resultat d''exploitation 2021 (Dhs)]]/Table2[[#This Row],[Charges personnel 2021]], "")</f>
        <v>0.3132195911688751</v>
      </c>
      <c r="AO768" s="5">
        <f>IFERROR(Table2[[#This Row],[Resultat d''exploitation 2020 (Dhs)]]/Table2[[#This Row],[Charges personnel 2020]], "")</f>
        <v>2.1599212931996459E-2</v>
      </c>
      <c r="AP768" s="5">
        <v>0.43415471674603889</v>
      </c>
      <c r="AR768" s="5">
        <v>0.40667356539242849</v>
      </c>
      <c r="AS768" s="5">
        <v>0.4118883269008099</v>
      </c>
      <c r="AT768">
        <v>2000043</v>
      </c>
      <c r="AU768">
        <v>24355</v>
      </c>
      <c r="AV768" t="s">
        <v>458</v>
      </c>
      <c r="AW768" t="s">
        <v>4682</v>
      </c>
      <c r="AX768" t="s">
        <v>4683</v>
      </c>
      <c r="AY768" t="s">
        <v>82</v>
      </c>
      <c r="AZ768">
        <v>40000000</v>
      </c>
      <c r="BA768">
        <v>1982</v>
      </c>
      <c r="BB768">
        <v>43</v>
      </c>
      <c r="BC768" t="s">
        <v>4684</v>
      </c>
      <c r="BD768" t="s">
        <v>4685</v>
      </c>
      <c r="BE768" t="s">
        <v>11120</v>
      </c>
      <c r="BH768" t="s">
        <v>223</v>
      </c>
      <c r="BI768" t="s">
        <v>1239</v>
      </c>
      <c r="BJ768" s="5">
        <v>4.4834487077507923E-2</v>
      </c>
      <c r="BL768" s="5">
        <v>1.1279010622734531</v>
      </c>
      <c r="BN768" s="5">
        <v>4.985874354609221E-2</v>
      </c>
      <c r="BP768" s="5">
        <v>9.6487710236291546E-2</v>
      </c>
      <c r="BQ768" t="s">
        <v>128</v>
      </c>
      <c r="BR768" s="5">
        <v>1.036591525826617</v>
      </c>
      <c r="BT768" s="5">
        <v>1.8308925058315031</v>
      </c>
      <c r="BU768" t="s">
        <v>129</v>
      </c>
      <c r="BV768" s="5">
        <v>1.7704464906313611E-2</v>
      </c>
    </row>
    <row r="769" spans="1:75" x14ac:dyDescent="0.3">
      <c r="A769" t="s">
        <v>4686</v>
      </c>
      <c r="F769" s="4">
        <v>252090518</v>
      </c>
      <c r="G769" s="4">
        <v>203348001</v>
      </c>
      <c r="J769" s="5">
        <v>0.2397</v>
      </c>
      <c r="M769" s="4">
        <v>5401512</v>
      </c>
      <c r="N769" s="4">
        <v>1877415</v>
      </c>
      <c r="Q769" s="5">
        <v>1.8771</v>
      </c>
      <c r="T769" s="4">
        <v>17967901</v>
      </c>
      <c r="U769" s="4">
        <v>12809510</v>
      </c>
      <c r="X769" s="5">
        <v>0.40270000000000011</v>
      </c>
      <c r="AA769" s="4">
        <v>67773201</v>
      </c>
      <c r="AB769" s="4">
        <v>50876961</v>
      </c>
      <c r="AE769" s="5">
        <v>0.33210000000000001</v>
      </c>
      <c r="AH769" s="5">
        <v>2.142687492910781E-2</v>
      </c>
      <c r="AI769" s="5">
        <v>9.2325225267397629E-3</v>
      </c>
      <c r="AL769" s="5">
        <f>IFERROR(Table2[[#This Row],[Resultat d''exploitation 2023 (Dhs)]]/Table2[[#This Row],[Charges personnel 2023]], "")</f>
        <v>7.969982117267857E-2</v>
      </c>
      <c r="AM769" s="5">
        <f>IFERROR(Table2[[#This Row],[Resultat d''exploitation 2022 (Dhs)]]/Table2[[#This Row],[Charges personnel 2022]], "")</f>
        <v>3.6901083773458875E-2</v>
      </c>
      <c r="AN769" s="5" t="str">
        <f>IFERROR(Table2[[#This Row],[Resultat d''exploitation 2021 (Dhs)]]/Table2[[#This Row],[Charges personnel 2021]], "")</f>
        <v/>
      </c>
      <c r="AO769" s="5" t="str">
        <f>IFERROR(Table2[[#This Row],[Resultat d''exploitation 2020 (Dhs)]]/Table2[[#This Row],[Charges personnel 2020]], "")</f>
        <v/>
      </c>
      <c r="AP769" s="5">
        <v>0.26884470521814707</v>
      </c>
      <c r="AQ769" s="5">
        <v>0.25019651410293431</v>
      </c>
      <c r="BE769" t="s">
        <v>10979</v>
      </c>
      <c r="BH769"/>
      <c r="BJ769" s="5">
        <v>0.23970000570598191</v>
      </c>
      <c r="BK769" t="s">
        <v>209</v>
      </c>
      <c r="BL769" s="5">
        <v>1.877100694305734</v>
      </c>
      <c r="BM769" t="s">
        <v>210</v>
      </c>
      <c r="BN769" s="5">
        <v>0.40270010328263922</v>
      </c>
      <c r="BO769" t="s">
        <v>211</v>
      </c>
      <c r="BP769" s="5">
        <v>0.33210002460642252</v>
      </c>
      <c r="BQ769" t="s">
        <v>405</v>
      </c>
      <c r="BR769" s="5">
        <v>1.320803969559788</v>
      </c>
      <c r="BS769" t="s">
        <v>213</v>
      </c>
      <c r="BT769" s="5">
        <v>1.159823317438788</v>
      </c>
      <c r="BU769" t="s">
        <v>406</v>
      </c>
      <c r="BV769" s="5">
        <v>7.453417639360338E-2</v>
      </c>
      <c r="BW769" t="s">
        <v>407</v>
      </c>
    </row>
    <row r="770" spans="1:75" x14ac:dyDescent="0.3">
      <c r="A770" t="s">
        <v>4687</v>
      </c>
      <c r="C770" t="s">
        <v>4688</v>
      </c>
      <c r="E770" t="s">
        <v>411</v>
      </c>
      <c r="F770" s="4">
        <v>251751235</v>
      </c>
      <c r="G770" s="4">
        <v>245754817</v>
      </c>
      <c r="J770" s="5">
        <v>2.4400000000000002E-2</v>
      </c>
      <c r="M770" s="4">
        <v>5685525</v>
      </c>
      <c r="N770" s="4">
        <v>8031536</v>
      </c>
      <c r="Q770" s="5">
        <v>-0.29210000000000003</v>
      </c>
      <c r="T770" s="4">
        <v>42373965</v>
      </c>
      <c r="U770" s="4">
        <v>28008437</v>
      </c>
      <c r="X770" s="5">
        <v>0.51290000000000002</v>
      </c>
      <c r="AA770" s="4">
        <v>9016672</v>
      </c>
      <c r="AH770" s="5">
        <v>2.2583901127634989E-2</v>
      </c>
      <c r="AI770" s="5">
        <v>3.2681092879656558E-2</v>
      </c>
      <c r="AL770" s="5">
        <f>IFERROR(Table2[[#This Row],[Resultat d''exploitation 2023 (Dhs)]]/Table2[[#This Row],[Charges personnel 2023]], "")</f>
        <v>0.63055692832122534</v>
      </c>
      <c r="AM770" s="5" t="str">
        <f>IFERROR(Table2[[#This Row],[Resultat d''exploitation 2022 (Dhs)]]/Table2[[#This Row],[Charges personnel 2022]], "")</f>
        <v/>
      </c>
      <c r="AN770" s="5" t="str">
        <f>IFERROR(Table2[[#This Row],[Resultat d''exploitation 2021 (Dhs)]]/Table2[[#This Row],[Charges personnel 2021]], "")</f>
        <v/>
      </c>
      <c r="AO770" s="5" t="str">
        <f>IFERROR(Table2[[#This Row],[Resultat d''exploitation 2020 (Dhs)]]/Table2[[#This Row],[Charges personnel 2020]], "")</f>
        <v/>
      </c>
      <c r="AP770" s="5">
        <v>3.581580046667894E-2</v>
      </c>
      <c r="AT770">
        <v>1538097000088</v>
      </c>
      <c r="AU770">
        <v>22123</v>
      </c>
      <c r="AV770" t="s">
        <v>92</v>
      </c>
      <c r="AW770" t="s">
        <v>4689</v>
      </c>
      <c r="AX770" t="s">
        <v>4690</v>
      </c>
      <c r="AY770" t="s">
        <v>122</v>
      </c>
      <c r="AZ770">
        <v>25871400</v>
      </c>
      <c r="BA770">
        <v>1934</v>
      </c>
      <c r="BB770">
        <v>91</v>
      </c>
      <c r="BC770" t="s">
        <v>4691</v>
      </c>
      <c r="BD770" t="s">
        <v>1624</v>
      </c>
      <c r="BE770" t="s">
        <v>11009</v>
      </c>
      <c r="BH770" t="s">
        <v>127</v>
      </c>
      <c r="BI770" t="s">
        <v>89</v>
      </c>
      <c r="BJ770" s="5">
        <v>2.440000189294356E-2</v>
      </c>
      <c r="BK770" t="s">
        <v>209</v>
      </c>
      <c r="BL770" s="5">
        <v>-0.29209991712668659</v>
      </c>
      <c r="BM770" t="s">
        <v>210</v>
      </c>
      <c r="BN770" s="5">
        <v>0.51290002366072773</v>
      </c>
      <c r="BO770" t="s">
        <v>211</v>
      </c>
      <c r="BQ770" t="s">
        <v>212</v>
      </c>
      <c r="BR770" s="5">
        <v>-0.30896126360287379</v>
      </c>
      <c r="BS770" t="s">
        <v>213</v>
      </c>
      <c r="BU770" t="s">
        <v>214</v>
      </c>
      <c r="BV770" s="5"/>
      <c r="BW770" t="s">
        <v>215</v>
      </c>
    </row>
    <row r="771" spans="1:75" x14ac:dyDescent="0.3">
      <c r="A771" t="s">
        <v>4692</v>
      </c>
      <c r="C771" t="s">
        <v>4693</v>
      </c>
      <c r="E771" t="s">
        <v>411</v>
      </c>
      <c r="F771" s="4">
        <v>251508596</v>
      </c>
      <c r="M771" s="4">
        <v>19835354</v>
      </c>
      <c r="T771" s="4">
        <v>43552787</v>
      </c>
      <c r="AA771" s="4">
        <v>10009171</v>
      </c>
      <c r="AH771" s="5">
        <v>7.886551122093656E-2</v>
      </c>
      <c r="AL771" s="5">
        <f>IFERROR(Table2[[#This Row],[Resultat d''exploitation 2023 (Dhs)]]/Table2[[#This Row],[Charges personnel 2023]], "")</f>
        <v>1.9817179664529661</v>
      </c>
      <c r="AM771" s="5" t="str">
        <f>IFERROR(Table2[[#This Row],[Resultat d''exploitation 2022 (Dhs)]]/Table2[[#This Row],[Charges personnel 2022]], "")</f>
        <v/>
      </c>
      <c r="AN771" s="5" t="str">
        <f>IFERROR(Table2[[#This Row],[Resultat d''exploitation 2021 (Dhs)]]/Table2[[#This Row],[Charges personnel 2021]], "")</f>
        <v/>
      </c>
      <c r="AO771" s="5" t="str">
        <f>IFERROR(Table2[[#This Row],[Resultat d''exploitation 2020 (Dhs)]]/Table2[[#This Row],[Charges personnel 2020]], "")</f>
        <v/>
      </c>
      <c r="AP771" s="5">
        <v>3.97965364173875E-2</v>
      </c>
      <c r="AT771">
        <v>35605000032</v>
      </c>
      <c r="AU771">
        <v>142807</v>
      </c>
      <c r="AV771" t="s">
        <v>92</v>
      </c>
      <c r="AW771" t="s">
        <v>4694</v>
      </c>
      <c r="AX771" t="s">
        <v>4695</v>
      </c>
      <c r="AY771" t="s">
        <v>122</v>
      </c>
      <c r="AZ771">
        <v>6000000</v>
      </c>
      <c r="BA771">
        <v>2005</v>
      </c>
      <c r="BB771">
        <v>20</v>
      </c>
      <c r="BC771" t="s">
        <v>4696</v>
      </c>
      <c r="BD771" t="s">
        <v>4697</v>
      </c>
      <c r="BE771" t="s">
        <v>4698</v>
      </c>
      <c r="BF771" t="s">
        <v>4699</v>
      </c>
      <c r="BH771" t="s">
        <v>127</v>
      </c>
      <c r="BI771" t="s">
        <v>89</v>
      </c>
      <c r="BK771" t="s">
        <v>264</v>
      </c>
      <c r="BM771" t="s">
        <v>265</v>
      </c>
      <c r="BO771" t="s">
        <v>304</v>
      </c>
      <c r="BQ771" t="s">
        <v>212</v>
      </c>
      <c r="BS771" t="s">
        <v>266</v>
      </c>
      <c r="BU771" t="s">
        <v>214</v>
      </c>
      <c r="BV771" s="5"/>
      <c r="BW771" t="s">
        <v>267</v>
      </c>
    </row>
    <row r="772" spans="1:75" x14ac:dyDescent="0.3">
      <c r="A772" t="s">
        <v>4700</v>
      </c>
      <c r="C772" t="s">
        <v>4701</v>
      </c>
      <c r="E772" t="s">
        <v>411</v>
      </c>
      <c r="F772" s="4">
        <v>251507083</v>
      </c>
      <c r="M772" s="4">
        <v>51532084</v>
      </c>
      <c r="T772" s="4">
        <v>53001340</v>
      </c>
      <c r="AA772" s="4">
        <v>25087643</v>
      </c>
      <c r="AH772" s="5">
        <v>0.2048931719350425</v>
      </c>
      <c r="AL772" s="5">
        <f>IFERROR(Table2[[#This Row],[Resultat d''exploitation 2023 (Dhs)]]/Table2[[#This Row],[Charges personnel 2023]], "")</f>
        <v>2.0540823225202942</v>
      </c>
      <c r="AM772" s="5" t="str">
        <f>IFERROR(Table2[[#This Row],[Resultat d''exploitation 2022 (Dhs)]]/Table2[[#This Row],[Charges personnel 2022]], "")</f>
        <v/>
      </c>
      <c r="AN772" s="5" t="str">
        <f>IFERROR(Table2[[#This Row],[Resultat d''exploitation 2021 (Dhs)]]/Table2[[#This Row],[Charges personnel 2021]], "")</f>
        <v/>
      </c>
      <c r="AO772" s="5" t="str">
        <f>IFERROR(Table2[[#This Row],[Resultat d''exploitation 2020 (Dhs)]]/Table2[[#This Row],[Charges personnel 2020]], "")</f>
        <v/>
      </c>
      <c r="AP772" s="5">
        <v>9.9749250401826653E-2</v>
      </c>
      <c r="AT772">
        <v>82899000002</v>
      </c>
      <c r="AU772">
        <v>27819</v>
      </c>
      <c r="AV772" t="s">
        <v>92</v>
      </c>
      <c r="AW772" t="s">
        <v>4702</v>
      </c>
      <c r="AX772" t="s">
        <v>4703</v>
      </c>
      <c r="AY772" t="s">
        <v>82</v>
      </c>
      <c r="AZ772">
        <v>28250000</v>
      </c>
      <c r="BA772">
        <v>1960</v>
      </c>
      <c r="BB772">
        <v>65</v>
      </c>
      <c r="BC772" t="s">
        <v>4704</v>
      </c>
      <c r="BD772" t="s">
        <v>4705</v>
      </c>
      <c r="BE772" t="s">
        <v>11121</v>
      </c>
      <c r="BH772" t="s">
        <v>223</v>
      </c>
      <c r="BI772" t="s">
        <v>195</v>
      </c>
      <c r="BK772" t="s">
        <v>264</v>
      </c>
      <c r="BM772" t="s">
        <v>265</v>
      </c>
      <c r="BO772" t="s">
        <v>304</v>
      </c>
      <c r="BQ772" t="s">
        <v>212</v>
      </c>
      <c r="BS772" t="s">
        <v>266</v>
      </c>
      <c r="BU772" t="s">
        <v>214</v>
      </c>
      <c r="BV772" s="5"/>
      <c r="BW772" t="s">
        <v>267</v>
      </c>
    </row>
    <row r="773" spans="1:75" x14ac:dyDescent="0.3">
      <c r="A773" t="s">
        <v>4706</v>
      </c>
      <c r="F773" s="4">
        <v>251028512</v>
      </c>
      <c r="M773" s="4">
        <v>1828304</v>
      </c>
      <c r="T773" s="4">
        <v>550000</v>
      </c>
      <c r="AA773" s="4">
        <v>1639776</v>
      </c>
      <c r="AH773" s="5">
        <v>7.2832523502350203E-3</v>
      </c>
      <c r="AL773" s="5">
        <f>IFERROR(Table2[[#This Row],[Resultat d''exploitation 2023 (Dhs)]]/Table2[[#This Row],[Charges personnel 2023]], "")</f>
        <v>1.1149718010264817</v>
      </c>
      <c r="AM773" s="5" t="str">
        <f>IFERROR(Table2[[#This Row],[Resultat d''exploitation 2022 (Dhs)]]/Table2[[#This Row],[Charges personnel 2022]], "")</f>
        <v/>
      </c>
      <c r="AN773" s="5" t="str">
        <f>IFERROR(Table2[[#This Row],[Resultat d''exploitation 2021 (Dhs)]]/Table2[[#This Row],[Charges personnel 2021]], "")</f>
        <v/>
      </c>
      <c r="AO773" s="5" t="str">
        <f>IFERROR(Table2[[#This Row],[Resultat d''exploitation 2020 (Dhs)]]/Table2[[#This Row],[Charges personnel 2020]], "")</f>
        <v/>
      </c>
      <c r="AP773" s="5">
        <v>6.5322300918550626E-3</v>
      </c>
      <c r="BE773" t="s">
        <v>10979</v>
      </c>
      <c r="BH773"/>
      <c r="BK773" t="s">
        <v>264</v>
      </c>
      <c r="BM773" t="s">
        <v>265</v>
      </c>
      <c r="BO773" t="s">
        <v>304</v>
      </c>
      <c r="BQ773" t="s">
        <v>212</v>
      </c>
      <c r="BS773" t="s">
        <v>266</v>
      </c>
      <c r="BU773" t="s">
        <v>214</v>
      </c>
      <c r="BV773" s="5"/>
      <c r="BW773" t="s">
        <v>267</v>
      </c>
    </row>
    <row r="774" spans="1:75" x14ac:dyDescent="0.3">
      <c r="A774" t="s">
        <v>4707</v>
      </c>
      <c r="B774" t="s">
        <v>4707</v>
      </c>
      <c r="C774" t="s">
        <v>4708</v>
      </c>
      <c r="E774" t="s">
        <v>411</v>
      </c>
      <c r="F774" s="4">
        <v>250836341</v>
      </c>
      <c r="H774" s="4">
        <v>213622271</v>
      </c>
      <c r="M774" s="4">
        <v>9790919</v>
      </c>
      <c r="O774" s="4">
        <v>902957</v>
      </c>
      <c r="T774" s="4">
        <v>32337019</v>
      </c>
      <c r="V774" s="4">
        <v>46275407</v>
      </c>
      <c r="AA774" s="4">
        <v>8050315</v>
      </c>
      <c r="AC774" s="4">
        <v>9859215</v>
      </c>
      <c r="AH774" s="5">
        <v>3.9033096085546871E-2</v>
      </c>
      <c r="AJ774" s="5">
        <v>4.2268860628300311E-3</v>
      </c>
      <c r="AL774" s="5">
        <f>IFERROR(Table2[[#This Row],[Resultat d''exploitation 2023 (Dhs)]]/Table2[[#This Row],[Charges personnel 2023]], "")</f>
        <v>1.2162156387669303</v>
      </c>
      <c r="AM774" s="5" t="str">
        <f>IFERROR(Table2[[#This Row],[Resultat d''exploitation 2022 (Dhs)]]/Table2[[#This Row],[Charges personnel 2022]], "")</f>
        <v/>
      </c>
      <c r="AN774" s="5">
        <f>IFERROR(Table2[[#This Row],[Resultat d''exploitation 2021 (Dhs)]]/Table2[[#This Row],[Charges personnel 2021]], "")</f>
        <v>9.1585080556616322E-2</v>
      </c>
      <c r="AO774" s="5" t="str">
        <f>IFERROR(Table2[[#This Row],[Resultat d''exploitation 2020 (Dhs)]]/Table2[[#This Row],[Charges personnel 2020]], "")</f>
        <v/>
      </c>
      <c r="AP774" s="5">
        <v>3.2093894241584403E-2</v>
      </c>
      <c r="AR774" s="5">
        <v>4.615256149954515E-2</v>
      </c>
      <c r="AT774">
        <v>1524321000045</v>
      </c>
      <c r="AU774">
        <v>107783</v>
      </c>
      <c r="AV774" t="s">
        <v>92</v>
      </c>
      <c r="AW774" t="s">
        <v>4709</v>
      </c>
      <c r="AX774" t="s">
        <v>4710</v>
      </c>
      <c r="AY774" t="s">
        <v>82</v>
      </c>
      <c r="AZ774">
        <v>15000000</v>
      </c>
      <c r="BC774" t="s">
        <v>4711</v>
      </c>
      <c r="BD774" t="s">
        <v>4712</v>
      </c>
      <c r="BE774" t="s">
        <v>10979</v>
      </c>
      <c r="BH774" t="s">
        <v>138</v>
      </c>
      <c r="BI774" t="s">
        <v>89</v>
      </c>
      <c r="BJ774" s="5">
        <v>0.17420501067512759</v>
      </c>
      <c r="BK774" t="s">
        <v>1197</v>
      </c>
      <c r="BL774" s="5">
        <v>9.843173041462661</v>
      </c>
      <c r="BM774" t="s">
        <v>1198</v>
      </c>
      <c r="BN774" s="5">
        <v>-0.30120508718594308</v>
      </c>
      <c r="BO774" t="s">
        <v>1199</v>
      </c>
      <c r="BP774" s="5">
        <v>-0.1834730249822121</v>
      </c>
      <c r="BQ774" t="s">
        <v>198</v>
      </c>
      <c r="BR774" s="5">
        <v>8.2344803018922654</v>
      </c>
      <c r="BS774" t="s">
        <v>1200</v>
      </c>
      <c r="BT774" s="5">
        <v>12.27962623797756</v>
      </c>
      <c r="BU774" t="s">
        <v>200</v>
      </c>
      <c r="BV774" s="5">
        <v>-0.3046129359060451</v>
      </c>
      <c r="BW774" t="s">
        <v>1201</v>
      </c>
    </row>
    <row r="775" spans="1:75" x14ac:dyDescent="0.3">
      <c r="A775" t="s">
        <v>4713</v>
      </c>
      <c r="C775" t="s">
        <v>4714</v>
      </c>
      <c r="E775" t="s">
        <v>411</v>
      </c>
      <c r="F775" s="4">
        <v>250832314</v>
      </c>
      <c r="G775" s="4">
        <v>252957154</v>
      </c>
      <c r="J775" s="5">
        <v>-8.3999999999999995E-3</v>
      </c>
      <c r="M775" s="4">
        <v>7089793</v>
      </c>
      <c r="N775" s="4">
        <v>16630994</v>
      </c>
      <c r="Q775" s="5">
        <v>-0.57369999999999999</v>
      </c>
      <c r="T775" s="4">
        <v>123485098</v>
      </c>
      <c r="U775" s="4">
        <v>119586575</v>
      </c>
      <c r="X775" s="5">
        <v>3.2599999999999997E-2</v>
      </c>
      <c r="AA775" s="4">
        <v>763906</v>
      </c>
      <c r="AH775" s="5">
        <v>2.826507034496361E-2</v>
      </c>
      <c r="AI775" s="5">
        <v>6.5746288401078393E-2</v>
      </c>
      <c r="AL775" s="5">
        <f>IFERROR(Table2[[#This Row],[Resultat d''exploitation 2023 (Dhs)]]/Table2[[#This Row],[Charges personnel 2023]], "")</f>
        <v>9.2809756697813608</v>
      </c>
      <c r="AM775" s="5" t="str">
        <f>IFERROR(Table2[[#This Row],[Resultat d''exploitation 2022 (Dhs)]]/Table2[[#This Row],[Charges personnel 2022]], "")</f>
        <v/>
      </c>
      <c r="AN775" s="5" t="str">
        <f>IFERROR(Table2[[#This Row],[Resultat d''exploitation 2021 (Dhs)]]/Table2[[#This Row],[Charges personnel 2021]], "")</f>
        <v/>
      </c>
      <c r="AO775" s="5" t="str">
        <f>IFERROR(Table2[[#This Row],[Resultat d''exploitation 2020 (Dhs)]]/Table2[[#This Row],[Charges personnel 2020]], "")</f>
        <v/>
      </c>
      <c r="AP775" s="5">
        <v>3.0454848014518582E-3</v>
      </c>
      <c r="AT775">
        <v>1514808000040</v>
      </c>
      <c r="AU775">
        <v>60121</v>
      </c>
      <c r="AV775" t="s">
        <v>92</v>
      </c>
      <c r="AW775" t="s">
        <v>4715</v>
      </c>
      <c r="AX775" t="s">
        <v>4716</v>
      </c>
      <c r="AY775" t="s">
        <v>122</v>
      </c>
      <c r="AZ775">
        <v>15000000</v>
      </c>
      <c r="BA775">
        <v>1990</v>
      </c>
      <c r="BB775">
        <v>35</v>
      </c>
      <c r="BC775" t="s">
        <v>4717</v>
      </c>
      <c r="BD775" t="s">
        <v>4718</v>
      </c>
      <c r="BE775" t="s">
        <v>4719</v>
      </c>
      <c r="BH775" t="s">
        <v>138</v>
      </c>
      <c r="BI775" t="s">
        <v>224</v>
      </c>
      <c r="BJ775" s="5">
        <v>-8.3999996299768398E-3</v>
      </c>
      <c r="BK775" t="s">
        <v>209</v>
      </c>
      <c r="BL775" s="5">
        <v>-0.57369998449882198</v>
      </c>
      <c r="BM775" t="s">
        <v>210</v>
      </c>
      <c r="BN775" s="5">
        <v>3.2600005477203542E-2</v>
      </c>
      <c r="BO775" t="s">
        <v>211</v>
      </c>
      <c r="BQ775" t="s">
        <v>212</v>
      </c>
      <c r="BR775" s="5">
        <v>-0.57008872998981341</v>
      </c>
      <c r="BS775" t="s">
        <v>213</v>
      </c>
      <c r="BU775" t="s">
        <v>214</v>
      </c>
      <c r="BV775" s="5"/>
      <c r="BW775" t="s">
        <v>215</v>
      </c>
    </row>
    <row r="776" spans="1:75" x14ac:dyDescent="0.3">
      <c r="A776" t="s">
        <v>4720</v>
      </c>
      <c r="F776" s="4">
        <v>250710435</v>
      </c>
      <c r="G776" s="4">
        <v>198456767</v>
      </c>
      <c r="J776" s="5">
        <v>0.26329999999999998</v>
      </c>
      <c r="M776" s="4">
        <v>6421154</v>
      </c>
      <c r="N776" s="4">
        <v>11219909</v>
      </c>
      <c r="Q776" s="5">
        <v>-0.42770000000000002</v>
      </c>
      <c r="T776" s="4">
        <v>69044519</v>
      </c>
      <c r="U776" s="4">
        <v>37532354</v>
      </c>
      <c r="X776" s="5">
        <v>0.8395999999999999</v>
      </c>
      <c r="AA776" s="4">
        <v>2569189</v>
      </c>
      <c r="AH776" s="5">
        <v>2.56118338273395E-2</v>
      </c>
      <c r="AI776" s="5">
        <v>5.6535784441152363E-2</v>
      </c>
      <c r="AL776" s="5">
        <f>IFERROR(Table2[[#This Row],[Resultat d''exploitation 2023 (Dhs)]]/Table2[[#This Row],[Charges personnel 2023]], "")</f>
        <v>2.4992921890915771</v>
      </c>
      <c r="AM776" s="5" t="str">
        <f>IFERROR(Table2[[#This Row],[Resultat d''exploitation 2022 (Dhs)]]/Table2[[#This Row],[Charges personnel 2022]], "")</f>
        <v/>
      </c>
      <c r="AN776" s="5" t="str">
        <f>IFERROR(Table2[[#This Row],[Resultat d''exploitation 2021 (Dhs)]]/Table2[[#This Row],[Charges personnel 2021]], "")</f>
        <v/>
      </c>
      <c r="AO776" s="5" t="str">
        <f>IFERROR(Table2[[#This Row],[Resultat d''exploitation 2020 (Dhs)]]/Table2[[#This Row],[Charges personnel 2020]], "")</f>
        <v/>
      </c>
      <c r="AP776" s="5">
        <v>1.0247634886038951E-2</v>
      </c>
      <c r="BE776" t="s">
        <v>10979</v>
      </c>
      <c r="BH776"/>
      <c r="BJ776" s="5">
        <v>0.26330000629305839</v>
      </c>
      <c r="BK776" t="s">
        <v>209</v>
      </c>
      <c r="BL776" s="5">
        <v>-0.42769999293220651</v>
      </c>
      <c r="BM776" t="s">
        <v>210</v>
      </c>
      <c r="BN776" s="5">
        <v>0.83960001549596375</v>
      </c>
      <c r="BO776" t="s">
        <v>211</v>
      </c>
      <c r="BQ776" t="s">
        <v>212</v>
      </c>
      <c r="BR776" s="5">
        <v>-0.54698012806386997</v>
      </c>
      <c r="BS776" t="s">
        <v>213</v>
      </c>
      <c r="BU776" t="s">
        <v>214</v>
      </c>
      <c r="BV776" s="5"/>
      <c r="BW776" t="s">
        <v>215</v>
      </c>
    </row>
    <row r="777" spans="1:75" x14ac:dyDescent="0.3">
      <c r="A777" t="s">
        <v>4721</v>
      </c>
      <c r="G777" s="4">
        <v>250143322</v>
      </c>
      <c r="N777" s="4">
        <v>6263646</v>
      </c>
      <c r="U777" s="4">
        <v>2205910</v>
      </c>
      <c r="AB777" s="4">
        <v>7297093</v>
      </c>
      <c r="AE777" s="5">
        <v>1.0084</v>
      </c>
      <c r="AI777" s="5">
        <v>2.5040228737347629E-2</v>
      </c>
      <c r="AL777" s="5" t="str">
        <f>IFERROR(Table2[[#This Row],[Resultat d''exploitation 2023 (Dhs)]]/Table2[[#This Row],[Charges personnel 2023]], "")</f>
        <v/>
      </c>
      <c r="AM777" s="5">
        <f>IFERROR(Table2[[#This Row],[Resultat d''exploitation 2022 (Dhs)]]/Table2[[#This Row],[Charges personnel 2022]], "")</f>
        <v>0.85837552022428654</v>
      </c>
      <c r="AN777" s="5" t="str">
        <f>IFERROR(Table2[[#This Row],[Resultat d''exploitation 2021 (Dhs)]]/Table2[[#This Row],[Charges personnel 2021]], "")</f>
        <v/>
      </c>
      <c r="AO777" s="5" t="str">
        <f>IFERROR(Table2[[#This Row],[Resultat d''exploitation 2020 (Dhs)]]/Table2[[#This Row],[Charges personnel 2020]], "")</f>
        <v/>
      </c>
      <c r="AQ777" s="5">
        <v>2.9171648244121419E-2</v>
      </c>
      <c r="BE777" t="s">
        <v>10979</v>
      </c>
      <c r="BH777"/>
      <c r="BK777" t="s">
        <v>472</v>
      </c>
      <c r="BM777" t="s">
        <v>473</v>
      </c>
      <c r="BO777" t="s">
        <v>474</v>
      </c>
      <c r="BQ777" t="s">
        <v>475</v>
      </c>
      <c r="BS777" t="s">
        <v>476</v>
      </c>
      <c r="BU777" t="s">
        <v>477</v>
      </c>
      <c r="BV777" s="5"/>
      <c r="BW777" t="s">
        <v>478</v>
      </c>
    </row>
    <row r="778" spans="1:75" x14ac:dyDescent="0.3">
      <c r="A778" t="s">
        <v>4722</v>
      </c>
      <c r="B778" t="s">
        <v>4722</v>
      </c>
      <c r="C778" t="s">
        <v>4723</v>
      </c>
      <c r="E778" t="s">
        <v>411</v>
      </c>
      <c r="F778" s="4">
        <v>250120906</v>
      </c>
      <c r="G778" s="4">
        <v>219250443</v>
      </c>
      <c r="H778" s="4">
        <v>159764092</v>
      </c>
      <c r="I778" s="4">
        <v>119655551.2282804</v>
      </c>
      <c r="J778" s="5">
        <v>0.14080000000000001</v>
      </c>
      <c r="K778" s="5">
        <v>0.37233867920708991</v>
      </c>
      <c r="L778" s="5">
        <v>0.3352</v>
      </c>
      <c r="M778" s="4">
        <v>13553745</v>
      </c>
      <c r="N778" s="4">
        <v>11789966</v>
      </c>
      <c r="O778" s="4">
        <v>8532988</v>
      </c>
      <c r="P778" s="4">
        <v>7096039.9168399163</v>
      </c>
      <c r="Q778" s="5">
        <v>0.14960000000000001</v>
      </c>
      <c r="R778" s="5">
        <v>0.38169255599562552</v>
      </c>
      <c r="S778" s="5">
        <v>0.20250000000000001</v>
      </c>
      <c r="T778" s="4">
        <v>258031103</v>
      </c>
      <c r="U778" s="4">
        <v>197952514</v>
      </c>
      <c r="V778" s="4">
        <v>183436425</v>
      </c>
      <c r="W778" s="4">
        <v>132235023.7889273</v>
      </c>
      <c r="X778" s="5">
        <v>0.30349999999999999</v>
      </c>
      <c r="Y778" s="5">
        <v>7.9134168690869297E-2</v>
      </c>
      <c r="Z778" s="5">
        <v>0.38719999999999999</v>
      </c>
      <c r="AA778" s="4">
        <v>6070574</v>
      </c>
      <c r="AB778" s="4">
        <v>6147416</v>
      </c>
      <c r="AC778" s="4">
        <v>5759616</v>
      </c>
      <c r="AD778" s="4">
        <v>4637371.9806763288</v>
      </c>
      <c r="AE778" s="5">
        <v>-1.2500000000000001E-2</v>
      </c>
      <c r="AF778" s="5">
        <v>6.7330877614063159E-2</v>
      </c>
      <c r="AG778" s="5">
        <v>0.24199999999999999</v>
      </c>
      <c r="AH778" s="5">
        <v>5.4188773008842367E-2</v>
      </c>
      <c r="AI778" s="5">
        <v>5.3773966604938633E-2</v>
      </c>
      <c r="AJ778" s="5">
        <v>5.3409923927086198E-2</v>
      </c>
      <c r="AK778" s="5">
        <v>5.9303892247355917E-2</v>
      </c>
      <c r="AL778" s="5">
        <f>IFERROR(Table2[[#This Row],[Resultat d''exploitation 2023 (Dhs)]]/Table2[[#This Row],[Charges personnel 2023]], "")</f>
        <v>2.2326957879106653</v>
      </c>
      <c r="AM778" s="5">
        <f>IFERROR(Table2[[#This Row],[Resultat d''exploitation 2022 (Dhs)]]/Table2[[#This Row],[Charges personnel 2022]], "")</f>
        <v>1.9178734609793773</v>
      </c>
      <c r="AN778" s="5">
        <f>IFERROR(Table2[[#This Row],[Resultat d''exploitation 2021 (Dhs)]]/Table2[[#This Row],[Charges personnel 2021]], "")</f>
        <v>1.4815202957974976</v>
      </c>
      <c r="AO778" s="5">
        <f>IFERROR(Table2[[#This Row],[Resultat d''exploitation 2020 (Dhs)]]/Table2[[#This Row],[Charges personnel 2020]], "")</f>
        <v>1.5301856194432364</v>
      </c>
      <c r="AP778" s="5">
        <v>2.4270558175572901E-2</v>
      </c>
      <c r="AQ778" s="5">
        <v>2.803832875265844E-2</v>
      </c>
      <c r="AR778" s="5">
        <v>3.6050754133162791E-2</v>
      </c>
      <c r="AS778" s="5">
        <v>3.8756012011754402E-2</v>
      </c>
      <c r="AT778">
        <v>66201000089</v>
      </c>
      <c r="AU778">
        <v>22571</v>
      </c>
      <c r="AV778" t="s">
        <v>218</v>
      </c>
      <c r="AW778" t="s">
        <v>4724</v>
      </c>
      <c r="AX778" t="s">
        <v>4725</v>
      </c>
      <c r="AY778" t="s">
        <v>122</v>
      </c>
      <c r="AZ778">
        <v>100000</v>
      </c>
      <c r="BA778">
        <v>2005</v>
      </c>
      <c r="BB778">
        <v>20</v>
      </c>
      <c r="BC778" t="s">
        <v>4726</v>
      </c>
      <c r="BD778" t="s">
        <v>4727</v>
      </c>
      <c r="BE778" t="s">
        <v>10979</v>
      </c>
      <c r="BH778" t="s">
        <v>86</v>
      </c>
      <c r="BI778" t="s">
        <v>882</v>
      </c>
      <c r="BJ778" s="5">
        <v>0.27861279802671662</v>
      </c>
      <c r="BL778" s="5">
        <v>0.2407408665401829</v>
      </c>
      <c r="BN778" s="5">
        <v>0.2496119999475859</v>
      </c>
      <c r="BP778" s="5">
        <v>9.3920953960532128E-2</v>
      </c>
      <c r="BR778" s="5">
        <v>-2.9619546703256391E-2</v>
      </c>
      <c r="BT778" s="5">
        <v>0.13421437083556209</v>
      </c>
      <c r="BV778" s="5">
        <v>-0.14444704788753829</v>
      </c>
    </row>
    <row r="779" spans="1:75" x14ac:dyDescent="0.3">
      <c r="A779" t="s">
        <v>4728</v>
      </c>
      <c r="B779" t="s">
        <v>4728</v>
      </c>
      <c r="C779" t="s">
        <v>4729</v>
      </c>
      <c r="E779" t="s">
        <v>411</v>
      </c>
      <c r="F779" s="4">
        <v>249952155</v>
      </c>
      <c r="G779" s="4">
        <v>238412967</v>
      </c>
      <c r="H779" s="4">
        <v>231859140</v>
      </c>
      <c r="I779" s="4">
        <v>187512446.4213506</v>
      </c>
      <c r="J779" s="5">
        <v>4.8399999999999999E-2</v>
      </c>
      <c r="K779" s="5">
        <v>2.82664164112745E-2</v>
      </c>
      <c r="L779" s="5">
        <v>0.23649999999999999</v>
      </c>
      <c r="M779" s="4">
        <v>13785685</v>
      </c>
      <c r="N779" s="4">
        <v>17719389</v>
      </c>
      <c r="O779" s="4">
        <v>11335858</v>
      </c>
      <c r="P779" s="4">
        <v>5965299.1632900061</v>
      </c>
      <c r="Q779" s="5">
        <v>-0.222</v>
      </c>
      <c r="R779" s="5">
        <v>0.56312729040889542</v>
      </c>
      <c r="S779" s="5">
        <v>0.90029999999999999</v>
      </c>
      <c r="T779" s="4">
        <v>134216139</v>
      </c>
      <c r="U779" s="4">
        <v>124010107</v>
      </c>
      <c r="V779" s="4">
        <v>110445610</v>
      </c>
      <c r="W779" s="4">
        <v>87717901.675800174</v>
      </c>
      <c r="X779" s="5">
        <v>8.2299999999999998E-2</v>
      </c>
      <c r="Y779" s="5">
        <v>0.1228160811461859</v>
      </c>
      <c r="Z779" s="5">
        <v>0.2591</v>
      </c>
      <c r="AA779" s="4">
        <v>35115733</v>
      </c>
      <c r="AB779" s="4">
        <v>32839926</v>
      </c>
      <c r="AC779" s="4">
        <v>30200358</v>
      </c>
      <c r="AD779" s="4">
        <v>26652862.059835851</v>
      </c>
      <c r="AE779" s="5">
        <v>6.93E-2</v>
      </c>
      <c r="AF779" s="5">
        <v>8.7401877818799364E-2</v>
      </c>
      <c r="AG779" s="5">
        <v>0.1331</v>
      </c>
      <c r="AH779" s="5">
        <v>5.5153295237642577E-2</v>
      </c>
      <c r="AI779" s="5">
        <v>7.4322253621381257E-2</v>
      </c>
      <c r="AJ779" s="5">
        <v>4.8891141405941557E-2</v>
      </c>
      <c r="AK779" s="5">
        <v>3.1812817107007688E-2</v>
      </c>
      <c r="AL779" s="5">
        <f>IFERROR(Table2[[#This Row],[Resultat d''exploitation 2023 (Dhs)]]/Table2[[#This Row],[Charges personnel 2023]], "")</f>
        <v>0.39257859148205737</v>
      </c>
      <c r="AM779" s="5">
        <f>IFERROR(Table2[[#This Row],[Resultat d''exploitation 2022 (Dhs)]]/Table2[[#This Row],[Charges personnel 2022]], "")</f>
        <v>0.53956848136624913</v>
      </c>
      <c r="AN779" s="5">
        <f>IFERROR(Table2[[#This Row],[Resultat d''exploitation 2021 (Dhs)]]/Table2[[#This Row],[Charges personnel 2021]], "")</f>
        <v>0.37535508685029495</v>
      </c>
      <c r="AO779" s="5">
        <f>IFERROR(Table2[[#This Row],[Resultat d''exploitation 2020 (Dhs)]]/Table2[[#This Row],[Charges personnel 2020]], "")</f>
        <v>0.2238145813345625</v>
      </c>
      <c r="AP779" s="5">
        <v>0.14048981894154899</v>
      </c>
      <c r="AQ779" s="5">
        <v>0.1377438753153053</v>
      </c>
      <c r="AR779" s="5">
        <v>0.13025304070393781</v>
      </c>
      <c r="AS779" s="5">
        <v>0.14213916232496601</v>
      </c>
      <c r="AT779">
        <v>1598038000029</v>
      </c>
      <c r="AU779">
        <v>63123</v>
      </c>
      <c r="AV779" t="s">
        <v>92</v>
      </c>
      <c r="AW779" t="s">
        <v>4730</v>
      </c>
      <c r="AX779" t="s">
        <v>4731</v>
      </c>
      <c r="AY779" t="s">
        <v>82</v>
      </c>
      <c r="AZ779">
        <v>30000000</v>
      </c>
      <c r="BA779">
        <v>1996</v>
      </c>
      <c r="BB779">
        <v>29</v>
      </c>
      <c r="BC779" t="s">
        <v>4732</v>
      </c>
      <c r="BD779" t="s">
        <v>4733</v>
      </c>
      <c r="BE779" t="s">
        <v>11122</v>
      </c>
      <c r="BH779" t="s">
        <v>86</v>
      </c>
      <c r="BI779" t="s">
        <v>278</v>
      </c>
      <c r="BJ779" s="5">
        <v>0.1005478469182257</v>
      </c>
      <c r="BL779" s="5">
        <v>0.32210325366253739</v>
      </c>
      <c r="BN779" s="5">
        <v>0.15231753062598341</v>
      </c>
      <c r="BP779" s="5">
        <v>9.627445773449228E-2</v>
      </c>
      <c r="BR779" s="5">
        <v>0.2013137433004073</v>
      </c>
      <c r="BT779" s="5">
        <v>0.2059965862880104</v>
      </c>
      <c r="BV779" s="5">
        <v>-3.882965375562653E-3</v>
      </c>
    </row>
    <row r="780" spans="1:75" x14ac:dyDescent="0.3">
      <c r="A780" t="s">
        <v>4734</v>
      </c>
      <c r="B780" t="s">
        <v>4735</v>
      </c>
      <c r="C780" t="s">
        <v>4736</v>
      </c>
      <c r="E780" t="s">
        <v>411</v>
      </c>
      <c r="F780" s="4">
        <v>249446875</v>
      </c>
      <c r="G780" s="4">
        <v>230393345</v>
      </c>
      <c r="H780" s="4">
        <v>211954780</v>
      </c>
      <c r="I780" s="4">
        <v>172939605.09138381</v>
      </c>
      <c r="J780" s="5">
        <v>8.2699999999999996E-2</v>
      </c>
      <c r="K780" s="5">
        <v>8.6992918961299195E-2</v>
      </c>
      <c r="L780" s="5">
        <v>0.22559999999999999</v>
      </c>
      <c r="M780" s="4">
        <v>22184850</v>
      </c>
      <c r="N780" s="4">
        <v>15633042</v>
      </c>
      <c r="O780" s="4">
        <v>24162425</v>
      </c>
      <c r="P780" s="4">
        <v>19054037.536471888</v>
      </c>
      <c r="Q780" s="5">
        <v>0.41909999999999997</v>
      </c>
      <c r="R780" s="5">
        <v>-0.35300194413433261</v>
      </c>
      <c r="S780" s="5">
        <v>0.2681</v>
      </c>
      <c r="T780" s="4">
        <v>156796855</v>
      </c>
      <c r="U780" s="4">
        <v>165049321</v>
      </c>
      <c r="V780" s="4">
        <v>131398118</v>
      </c>
      <c r="W780" s="4">
        <v>93581737.767965242</v>
      </c>
      <c r="X780" s="5">
        <v>-0.05</v>
      </c>
      <c r="Y780" s="5">
        <v>0.25610110336587932</v>
      </c>
      <c r="Z780" s="5">
        <v>0.40410000000000001</v>
      </c>
      <c r="AA780" s="4">
        <v>30249697</v>
      </c>
      <c r="AC780" s="4">
        <v>28518487</v>
      </c>
      <c r="AD780" s="4">
        <v>25424344.29883213</v>
      </c>
      <c r="AG780" s="5">
        <v>0.1217</v>
      </c>
      <c r="AH780" s="5">
        <v>8.8936171278954687E-2</v>
      </c>
      <c r="AI780" s="5">
        <v>6.785370471529896E-2</v>
      </c>
      <c r="AJ780" s="5">
        <v>0.1139980188226942</v>
      </c>
      <c r="AK780" s="5">
        <v>0.11017740861847961</v>
      </c>
      <c r="AL780" s="5">
        <f>IFERROR(Table2[[#This Row],[Resultat d''exploitation 2023 (Dhs)]]/Table2[[#This Row],[Charges personnel 2023]], "")</f>
        <v>0.73339081710471343</v>
      </c>
      <c r="AM780" s="5" t="str">
        <f>IFERROR(Table2[[#This Row],[Resultat d''exploitation 2022 (Dhs)]]/Table2[[#This Row],[Charges personnel 2022]], "")</f>
        <v/>
      </c>
      <c r="AN780" s="5">
        <f>IFERROR(Table2[[#This Row],[Resultat d''exploitation 2021 (Dhs)]]/Table2[[#This Row],[Charges personnel 2021]], "")</f>
        <v>0.84725480001796727</v>
      </c>
      <c r="AO780" s="5">
        <f>IFERROR(Table2[[#This Row],[Resultat d''exploitation 2020 (Dhs)]]/Table2[[#This Row],[Charges personnel 2020]], "")</f>
        <v>0.74944066649330021</v>
      </c>
      <c r="AP780" s="5">
        <v>0.1212670914398106</v>
      </c>
      <c r="AR780" s="5">
        <v>0.1345498648343765</v>
      </c>
      <c r="AS780" s="5">
        <v>0.1470128504421965</v>
      </c>
      <c r="AT780">
        <v>1524741000054</v>
      </c>
      <c r="AU780">
        <v>39975</v>
      </c>
      <c r="AV780" t="s">
        <v>92</v>
      </c>
      <c r="AW780" t="s">
        <v>4737</v>
      </c>
      <c r="AX780" t="s">
        <v>4738</v>
      </c>
      <c r="AY780" t="s">
        <v>82</v>
      </c>
      <c r="AZ780">
        <v>75000000</v>
      </c>
      <c r="BA780">
        <v>1984</v>
      </c>
      <c r="BB780">
        <v>41</v>
      </c>
      <c r="BC780" t="s">
        <v>4739</v>
      </c>
      <c r="BD780" t="s">
        <v>4740</v>
      </c>
      <c r="BE780" t="s">
        <v>4741</v>
      </c>
      <c r="BF780" t="s">
        <v>4742</v>
      </c>
      <c r="BG780" t="s">
        <v>4743</v>
      </c>
      <c r="BH780" t="s">
        <v>223</v>
      </c>
      <c r="BI780" t="s">
        <v>1324</v>
      </c>
      <c r="BJ780" s="5">
        <v>0.12986841481756881</v>
      </c>
      <c r="BL780" s="5">
        <v>5.2017974362121411E-2</v>
      </c>
      <c r="BN780" s="5">
        <v>0.18772367655739619</v>
      </c>
      <c r="BP780" s="5">
        <v>9.0776150976916048E-2</v>
      </c>
      <c r="BQ780" t="s">
        <v>128</v>
      </c>
      <c r="BR780" s="5">
        <v>-6.8902218554376837E-2</v>
      </c>
      <c r="BT780" s="5">
        <v>-1.0765836920063171E-2</v>
      </c>
      <c r="BU780" t="s">
        <v>129</v>
      </c>
      <c r="BV780" s="5">
        <v>-6.2158987152412637E-2</v>
      </c>
    </row>
    <row r="781" spans="1:75" x14ac:dyDescent="0.3">
      <c r="A781" t="s">
        <v>4744</v>
      </c>
      <c r="B781" t="s">
        <v>4744</v>
      </c>
      <c r="C781" t="s">
        <v>4745</v>
      </c>
      <c r="E781" t="s">
        <v>411</v>
      </c>
      <c r="F781" s="4">
        <v>249160587</v>
      </c>
      <c r="G781" s="4">
        <v>275011685</v>
      </c>
      <c r="H781" s="4">
        <v>282466234</v>
      </c>
      <c r="J781" s="5">
        <v>-9.4E-2</v>
      </c>
      <c r="K781" s="5">
        <v>-2.6390938465232602E-2</v>
      </c>
      <c r="M781" s="4">
        <v>25288</v>
      </c>
      <c r="N781" s="4">
        <v>2089917</v>
      </c>
      <c r="O781" s="4">
        <v>1707505</v>
      </c>
      <c r="Q781" s="5">
        <v>-0.98790000000000011</v>
      </c>
      <c r="R781" s="5">
        <v>0.22395951988427559</v>
      </c>
      <c r="T781" s="4">
        <v>34567465</v>
      </c>
      <c r="U781" s="4">
        <v>41823914</v>
      </c>
      <c r="V781" s="4">
        <v>44576789</v>
      </c>
      <c r="X781" s="5">
        <v>-0.17349999999999999</v>
      </c>
      <c r="Y781" s="5">
        <v>-6.1755794029937798E-2</v>
      </c>
      <c r="AC781" s="4">
        <v>11432833</v>
      </c>
      <c r="AH781" s="5">
        <v>1.014927774271137E-4</v>
      </c>
      <c r="AI781" s="5">
        <v>7.5993752774541198E-3</v>
      </c>
      <c r="AJ781" s="5">
        <v>6.0449880179306668E-3</v>
      </c>
      <c r="AL781" s="5" t="str">
        <f>IFERROR(Table2[[#This Row],[Resultat d''exploitation 2023 (Dhs)]]/Table2[[#This Row],[Charges personnel 2023]], "")</f>
        <v/>
      </c>
      <c r="AM781" s="5" t="str">
        <f>IFERROR(Table2[[#This Row],[Resultat d''exploitation 2022 (Dhs)]]/Table2[[#This Row],[Charges personnel 2022]], "")</f>
        <v/>
      </c>
      <c r="AN781" s="5">
        <f>IFERROR(Table2[[#This Row],[Resultat d''exploitation 2021 (Dhs)]]/Table2[[#This Row],[Charges personnel 2021]], "")</f>
        <v>0.14935099638033722</v>
      </c>
      <c r="AO781" s="5" t="str">
        <f>IFERROR(Table2[[#This Row],[Resultat d''exploitation 2020 (Dhs)]]/Table2[[#This Row],[Charges personnel 2020]], "")</f>
        <v/>
      </c>
      <c r="AP781" s="5">
        <v>0</v>
      </c>
      <c r="AR781" s="5">
        <v>4.0475043116126937E-2</v>
      </c>
      <c r="AT781">
        <v>1527432000050</v>
      </c>
      <c r="AU781">
        <v>17431</v>
      </c>
      <c r="AV781" t="s">
        <v>653</v>
      </c>
      <c r="AW781" t="s">
        <v>4746</v>
      </c>
      <c r="AX781" t="s">
        <v>4747</v>
      </c>
      <c r="AY781" t="s">
        <v>122</v>
      </c>
      <c r="AZ781">
        <v>7500000</v>
      </c>
      <c r="BA781">
        <v>1978</v>
      </c>
      <c r="BB781">
        <v>47</v>
      </c>
      <c r="BC781" t="s">
        <v>4748</v>
      </c>
      <c r="BD781" t="s">
        <v>4749</v>
      </c>
      <c r="BE781" t="s">
        <v>10979</v>
      </c>
      <c r="BH781" t="s">
        <v>86</v>
      </c>
      <c r="BI781" t="s">
        <v>178</v>
      </c>
      <c r="BJ781" s="5">
        <v>-6.0803635478077878E-2</v>
      </c>
      <c r="BK781" t="s">
        <v>196</v>
      </c>
      <c r="BL781" s="5">
        <v>-0.87830401523101109</v>
      </c>
      <c r="BM781" t="s">
        <v>197</v>
      </c>
      <c r="BN781" s="5">
        <v>-0.1193985930022147</v>
      </c>
      <c r="BO781" t="s">
        <v>177</v>
      </c>
      <c r="BQ781" t="s">
        <v>1882</v>
      </c>
      <c r="BR781" s="5">
        <v>-0.87042540903473831</v>
      </c>
      <c r="BS781" t="s">
        <v>199</v>
      </c>
      <c r="BU781" t="s">
        <v>4750</v>
      </c>
      <c r="BV781" s="5"/>
      <c r="BW781" t="s">
        <v>3053</v>
      </c>
    </row>
    <row r="782" spans="1:75" x14ac:dyDescent="0.3">
      <c r="A782" t="s">
        <v>4751</v>
      </c>
      <c r="C782" t="s">
        <v>4752</v>
      </c>
      <c r="E782" t="s">
        <v>1076</v>
      </c>
      <c r="F782" s="4">
        <v>249084350</v>
      </c>
      <c r="M782" s="4">
        <v>72211063</v>
      </c>
      <c r="T782" s="4">
        <v>36788171</v>
      </c>
      <c r="AA782" s="4">
        <v>15740057</v>
      </c>
      <c r="AH782" s="5">
        <v>0.28990606194247048</v>
      </c>
      <c r="AL782" s="5">
        <f>IFERROR(Table2[[#This Row],[Resultat d''exploitation 2023 (Dhs)]]/Table2[[#This Row],[Charges personnel 2023]], "")</f>
        <v>4.5877256353010667</v>
      </c>
      <c r="AM782" s="5" t="str">
        <f>IFERROR(Table2[[#This Row],[Resultat d''exploitation 2022 (Dhs)]]/Table2[[#This Row],[Charges personnel 2022]], "")</f>
        <v/>
      </c>
      <c r="AN782" s="5" t="str">
        <f>IFERROR(Table2[[#This Row],[Resultat d''exploitation 2021 (Dhs)]]/Table2[[#This Row],[Charges personnel 2021]], "")</f>
        <v/>
      </c>
      <c r="AO782" s="5" t="str">
        <f>IFERROR(Table2[[#This Row],[Resultat d''exploitation 2020 (Dhs)]]/Table2[[#This Row],[Charges personnel 2020]], "")</f>
        <v/>
      </c>
      <c r="AP782" s="5">
        <v>6.3191673824549793E-2</v>
      </c>
      <c r="AT782">
        <v>1796040000033</v>
      </c>
      <c r="AU782">
        <v>1423</v>
      </c>
      <c r="AV782" t="s">
        <v>1771</v>
      </c>
      <c r="AW782" t="s">
        <v>4753</v>
      </c>
      <c r="AX782" t="s">
        <v>4754</v>
      </c>
      <c r="AY782" t="s">
        <v>82</v>
      </c>
      <c r="AZ782">
        <v>54652000</v>
      </c>
      <c r="BA782">
        <v>2004</v>
      </c>
      <c r="BB782">
        <v>21</v>
      </c>
      <c r="BC782" t="s">
        <v>4755</v>
      </c>
      <c r="BD782" t="s">
        <v>4756</v>
      </c>
      <c r="BE782" t="s">
        <v>11123</v>
      </c>
      <c r="BH782" t="s">
        <v>223</v>
      </c>
      <c r="BI782" t="s">
        <v>89</v>
      </c>
      <c r="BK782" t="s">
        <v>264</v>
      </c>
      <c r="BM782" t="s">
        <v>265</v>
      </c>
      <c r="BO782" t="s">
        <v>304</v>
      </c>
      <c r="BQ782" t="s">
        <v>212</v>
      </c>
      <c r="BS782" t="s">
        <v>266</v>
      </c>
      <c r="BU782" t="s">
        <v>214</v>
      </c>
      <c r="BV782" s="5"/>
      <c r="BW782" t="s">
        <v>267</v>
      </c>
    </row>
    <row r="783" spans="1:75" x14ac:dyDescent="0.3">
      <c r="A783" t="s">
        <v>4757</v>
      </c>
      <c r="C783" t="s">
        <v>4758</v>
      </c>
      <c r="E783" t="s">
        <v>411</v>
      </c>
      <c r="F783" s="4">
        <v>248725522</v>
      </c>
      <c r="G783" s="4">
        <v>123719420</v>
      </c>
      <c r="J783" s="5">
        <v>1.0104</v>
      </c>
      <c r="M783" s="4">
        <v>8457479</v>
      </c>
      <c r="N783" s="4">
        <v>6503751</v>
      </c>
      <c r="Q783" s="5">
        <v>0.3004</v>
      </c>
      <c r="T783" s="4">
        <v>54215991</v>
      </c>
      <c r="U783" s="4">
        <v>112644901</v>
      </c>
      <c r="X783" s="5">
        <v>-0.51869999999999994</v>
      </c>
      <c r="AA783" s="4">
        <v>3452037</v>
      </c>
      <c r="AB783" s="4">
        <v>3258790</v>
      </c>
      <c r="AE783" s="5">
        <v>5.9299999999999999E-2</v>
      </c>
      <c r="AH783" s="5">
        <v>3.4003261635530913E-2</v>
      </c>
      <c r="AI783" s="5">
        <v>5.2568553910129871E-2</v>
      </c>
      <c r="AL783" s="5">
        <f>IFERROR(Table2[[#This Row],[Resultat d''exploitation 2023 (Dhs)]]/Table2[[#This Row],[Charges personnel 2023]], "")</f>
        <v>2.4499966251810164</v>
      </c>
      <c r="AM783" s="5">
        <f>IFERROR(Table2[[#This Row],[Resultat d''exploitation 2022 (Dhs)]]/Table2[[#This Row],[Charges personnel 2022]], "")</f>
        <v>1.9957564003817367</v>
      </c>
      <c r="AN783" s="5" t="str">
        <f>IFERROR(Table2[[#This Row],[Resultat d''exploitation 2021 (Dhs)]]/Table2[[#This Row],[Charges personnel 2021]], "")</f>
        <v/>
      </c>
      <c r="AO783" s="5" t="str">
        <f>IFERROR(Table2[[#This Row],[Resultat d''exploitation 2020 (Dhs)]]/Table2[[#This Row],[Charges personnel 2020]], "")</f>
        <v/>
      </c>
      <c r="AP783" s="5">
        <v>1.387890141808608E-2</v>
      </c>
      <c r="AQ783" s="5">
        <v>2.634016551322339E-2</v>
      </c>
      <c r="AU783">
        <v>1795</v>
      </c>
      <c r="AV783" t="s">
        <v>976</v>
      </c>
      <c r="AW783" t="s">
        <v>4759</v>
      </c>
      <c r="AX783" t="s">
        <v>4760</v>
      </c>
      <c r="AY783" t="s">
        <v>122</v>
      </c>
      <c r="AZ783">
        <v>30000000</v>
      </c>
      <c r="BA783">
        <v>1994</v>
      </c>
      <c r="BB783">
        <v>31</v>
      </c>
      <c r="BC783" t="s">
        <v>4761</v>
      </c>
      <c r="BD783" t="s">
        <v>4762</v>
      </c>
      <c r="BE783" t="s">
        <v>10979</v>
      </c>
      <c r="BH783" t="s">
        <v>127</v>
      </c>
      <c r="BI783" t="s">
        <v>331</v>
      </c>
      <c r="BJ783" s="5">
        <v>1.01040000025865</v>
      </c>
      <c r="BK783" t="s">
        <v>209</v>
      </c>
      <c r="BL783" s="5">
        <v>0.30040018444740579</v>
      </c>
      <c r="BM783" t="s">
        <v>210</v>
      </c>
      <c r="BN783" s="5">
        <v>-0.51869999867992256</v>
      </c>
      <c r="BO783" t="s">
        <v>211</v>
      </c>
      <c r="BP783" s="5">
        <v>5.9300231067359377E-2</v>
      </c>
      <c r="BQ783" t="s">
        <v>405</v>
      </c>
      <c r="BR783" s="5">
        <v>-0.3531634578789784</v>
      </c>
      <c r="BS783" t="s">
        <v>213</v>
      </c>
      <c r="BT783" s="5">
        <v>0.22760304048750399</v>
      </c>
      <c r="BU783" t="s">
        <v>406</v>
      </c>
      <c r="BV783" s="5">
        <v>-0.4730898174835485</v>
      </c>
      <c r="BW783" t="s">
        <v>407</v>
      </c>
    </row>
    <row r="784" spans="1:75" x14ac:dyDescent="0.3">
      <c r="A784" t="s">
        <v>4763</v>
      </c>
      <c r="B784" t="s">
        <v>4764</v>
      </c>
      <c r="C784" t="s">
        <v>4764</v>
      </c>
      <c r="E784" t="s">
        <v>411</v>
      </c>
      <c r="F784" s="4">
        <v>247572222</v>
      </c>
      <c r="G784" s="4">
        <v>278766154</v>
      </c>
      <c r="H784" s="4">
        <v>170280042</v>
      </c>
      <c r="I784" s="4">
        <v>168811382.9681769</v>
      </c>
      <c r="J784" s="5">
        <v>-0.1119</v>
      </c>
      <c r="K784" s="5">
        <v>0.63710409467716711</v>
      </c>
      <c r="L784" s="5">
        <v>8.6999999999999994E-3</v>
      </c>
      <c r="M784" s="4">
        <v>31839996</v>
      </c>
      <c r="N784" s="4">
        <v>44222216</v>
      </c>
      <c r="O784" s="4">
        <v>23411549</v>
      </c>
      <c r="P784" s="4">
        <v>16963661.32888921</v>
      </c>
      <c r="Q784" s="5">
        <v>-0.28000000000000003</v>
      </c>
      <c r="R784" s="5">
        <v>0.88890602667939655</v>
      </c>
      <c r="S784" s="5">
        <v>0.38009999999999999</v>
      </c>
      <c r="V784" s="4">
        <v>4304678</v>
      </c>
      <c r="W784" s="4">
        <v>3116396.148555709</v>
      </c>
      <c r="Z784" s="5">
        <v>0.38129999999999997</v>
      </c>
      <c r="AA784" s="4">
        <v>77087390</v>
      </c>
      <c r="AB784" s="4">
        <v>68858767</v>
      </c>
      <c r="AC784" s="4">
        <v>44868383</v>
      </c>
      <c r="AD784" s="4">
        <v>39720594.015580744</v>
      </c>
      <c r="AE784" s="5">
        <v>0.1195</v>
      </c>
      <c r="AF784" s="5">
        <v>0.53468349862307274</v>
      </c>
      <c r="AG784" s="5">
        <v>0.12959999999999999</v>
      </c>
      <c r="AH784" s="5">
        <v>0.12860891962265461</v>
      </c>
      <c r="AI784" s="5">
        <v>0.15863552789841201</v>
      </c>
      <c r="AJ784" s="5">
        <v>0.13748850848885741</v>
      </c>
      <c r="AK784" s="5">
        <v>0.100488847556489</v>
      </c>
      <c r="AL784" s="5">
        <f>IFERROR(Table2[[#This Row],[Resultat d''exploitation 2023 (Dhs)]]/Table2[[#This Row],[Charges personnel 2023]], "")</f>
        <v>0.41303767062291252</v>
      </c>
      <c r="AM784" s="5">
        <f>IFERROR(Table2[[#This Row],[Resultat d''exploitation 2022 (Dhs)]]/Table2[[#This Row],[Charges personnel 2022]], "")</f>
        <v>0.64221620465553786</v>
      </c>
      <c r="AN784" s="5">
        <f>IFERROR(Table2[[#This Row],[Resultat d''exploitation 2021 (Dhs)]]/Table2[[#This Row],[Charges personnel 2021]], "")</f>
        <v>0.52178276627441644</v>
      </c>
      <c r="AO784" s="5">
        <f>IFERROR(Table2[[#This Row],[Resultat d''exploitation 2020 (Dhs)]]/Table2[[#This Row],[Charges personnel 2020]], "")</f>
        <v>0.42707471399433422</v>
      </c>
      <c r="AP784" s="5">
        <v>0.31137334139207268</v>
      </c>
      <c r="AQ784" s="5">
        <v>0.24701265204526951</v>
      </c>
      <c r="AR784" s="5">
        <v>0.26349760355356272</v>
      </c>
      <c r="AS784" s="5">
        <v>0.23529570883895071</v>
      </c>
      <c r="AT784">
        <v>103387000017</v>
      </c>
      <c r="AU784">
        <v>17395</v>
      </c>
      <c r="AV784" t="s">
        <v>218</v>
      </c>
      <c r="AW784" t="s">
        <v>4765</v>
      </c>
      <c r="AX784" t="s">
        <v>4766</v>
      </c>
      <c r="AY784" t="s">
        <v>122</v>
      </c>
      <c r="AZ784">
        <v>50000000</v>
      </c>
      <c r="BA784">
        <v>1993</v>
      </c>
      <c r="BB784">
        <v>32</v>
      </c>
      <c r="BC784" t="s">
        <v>4767</v>
      </c>
      <c r="BD784" t="s">
        <v>4768</v>
      </c>
      <c r="BE784" t="s">
        <v>4769</v>
      </c>
      <c r="BH784" t="s">
        <v>153</v>
      </c>
      <c r="BI784" t="s">
        <v>98</v>
      </c>
      <c r="BJ784" s="5">
        <v>0.13614404259847279</v>
      </c>
      <c r="BL784" s="5">
        <v>0.2335340356456734</v>
      </c>
      <c r="BN784" s="5">
        <v>0.38129999999999981</v>
      </c>
      <c r="BO784" t="s">
        <v>295</v>
      </c>
      <c r="BP784" s="5">
        <v>0.2473525015326572</v>
      </c>
      <c r="BR784" s="5">
        <v>8.5719758583128414E-2</v>
      </c>
      <c r="BT784" s="5">
        <v>-1.1078236400700381E-2</v>
      </c>
      <c r="BV784" s="5">
        <v>9.7882358895127197E-2</v>
      </c>
    </row>
    <row r="785" spans="1:75" x14ac:dyDescent="0.3">
      <c r="A785" t="s">
        <v>4770</v>
      </c>
      <c r="B785" t="s">
        <v>4770</v>
      </c>
      <c r="C785" t="s">
        <v>4771</v>
      </c>
      <c r="E785" t="s">
        <v>411</v>
      </c>
      <c r="F785" s="4">
        <v>247466878</v>
      </c>
      <c r="G785" s="4">
        <v>200491677</v>
      </c>
      <c r="H785" s="4">
        <v>174817299</v>
      </c>
      <c r="I785" s="4">
        <v>131481121.3898917</v>
      </c>
      <c r="J785" s="5">
        <v>0.23430000000000001</v>
      </c>
      <c r="K785" s="5">
        <v>0.14686405834470651</v>
      </c>
      <c r="L785" s="5">
        <v>0.3296</v>
      </c>
      <c r="M785" s="4">
        <v>73955778</v>
      </c>
      <c r="N785" s="4">
        <v>29423424</v>
      </c>
      <c r="O785" s="4">
        <v>21055594</v>
      </c>
      <c r="P785" s="4">
        <v>15674528.40020844</v>
      </c>
      <c r="Q785" s="5">
        <v>1.5135000000000001</v>
      </c>
      <c r="R785" s="5">
        <v>0.39741600260719312</v>
      </c>
      <c r="S785" s="5">
        <v>0.34329999999999999</v>
      </c>
      <c r="T785" s="4">
        <v>84189311</v>
      </c>
      <c r="U785" s="4">
        <v>80440771</v>
      </c>
      <c r="V785" s="4">
        <v>70797713</v>
      </c>
      <c r="W785" s="4">
        <v>78498406.696973056</v>
      </c>
      <c r="X785" s="5">
        <v>4.6600000000000003E-2</v>
      </c>
      <c r="Y785" s="5">
        <v>0.13620578393542179</v>
      </c>
      <c r="Z785" s="5">
        <v>-9.8100000000000007E-2</v>
      </c>
      <c r="AA785" s="4">
        <v>16671096</v>
      </c>
      <c r="AB785" s="4">
        <v>15868166</v>
      </c>
      <c r="AC785" s="4">
        <v>13918104</v>
      </c>
      <c r="AD785" s="4">
        <v>12828928.01179832</v>
      </c>
      <c r="AE785" s="5">
        <v>5.0599999999999999E-2</v>
      </c>
      <c r="AF785" s="5">
        <v>0.1401097448330606</v>
      </c>
      <c r="AG785" s="5">
        <v>8.4900000000000003E-2</v>
      </c>
      <c r="AH785" s="5">
        <v>0.29885121838406192</v>
      </c>
      <c r="AI785" s="5">
        <v>0.14675633642388061</v>
      </c>
      <c r="AJ785" s="5">
        <v>0.12044342362251</v>
      </c>
      <c r="AK785" s="5">
        <v>0.1192150495410477</v>
      </c>
      <c r="AL785" s="5">
        <f>IFERROR(Table2[[#This Row],[Resultat d''exploitation 2023 (Dhs)]]/Table2[[#This Row],[Charges personnel 2023]], "")</f>
        <v>4.4361677240656521</v>
      </c>
      <c r="AM785" s="5">
        <f>IFERROR(Table2[[#This Row],[Resultat d''exploitation 2022 (Dhs)]]/Table2[[#This Row],[Charges personnel 2022]], "")</f>
        <v>1.8542422608888764</v>
      </c>
      <c r="AN785" s="5">
        <f>IFERROR(Table2[[#This Row],[Resultat d''exploitation 2021 (Dhs)]]/Table2[[#This Row],[Charges personnel 2021]], "")</f>
        <v>1.5128205680888718</v>
      </c>
      <c r="AO785" s="5">
        <f>IFERROR(Table2[[#This Row],[Resultat d''exploitation 2020 (Dhs)]]/Table2[[#This Row],[Charges personnel 2020]], "")</f>
        <v>1.2218112367450435</v>
      </c>
      <c r="AP785" s="5">
        <v>6.7366979107401997E-2</v>
      </c>
      <c r="AQ785" s="5">
        <v>7.9146258026461622E-2</v>
      </c>
      <c r="AR785" s="5">
        <v>7.9615141519833232E-2</v>
      </c>
      <c r="AS785" s="5">
        <v>9.757239576437482E-2</v>
      </c>
      <c r="AU785">
        <v>29</v>
      </c>
      <c r="AV785" t="s">
        <v>1033</v>
      </c>
      <c r="AW785" t="s">
        <v>4772</v>
      </c>
      <c r="AX785" t="s">
        <v>4773</v>
      </c>
      <c r="AY785" t="s">
        <v>82</v>
      </c>
      <c r="AZ785">
        <v>25000000</v>
      </c>
      <c r="BA785">
        <v>1966</v>
      </c>
      <c r="BB785">
        <v>59</v>
      </c>
      <c r="BC785" t="s">
        <v>4774</v>
      </c>
      <c r="BD785" t="s">
        <v>4775</v>
      </c>
      <c r="BE785" t="s">
        <v>10979</v>
      </c>
      <c r="BG785" t="s">
        <v>1011</v>
      </c>
      <c r="BH785" t="s">
        <v>86</v>
      </c>
      <c r="BI785" t="s">
        <v>89</v>
      </c>
      <c r="BJ785" s="5">
        <v>0.2346709405577172</v>
      </c>
      <c r="BL785" s="5">
        <v>0.67722969289732871</v>
      </c>
      <c r="BN785" s="5">
        <v>2.360414961704271E-2</v>
      </c>
      <c r="BP785" s="5">
        <v>9.1250849374995946E-2</v>
      </c>
      <c r="BR785" s="5">
        <v>0.35844267310584138</v>
      </c>
      <c r="BT785" s="5">
        <v>0.53697904918740447</v>
      </c>
      <c r="BV785" s="5">
        <v>-0.11616057888099041</v>
      </c>
    </row>
    <row r="786" spans="1:75" x14ac:dyDescent="0.3">
      <c r="A786" t="s">
        <v>4776</v>
      </c>
      <c r="F786" s="4">
        <v>247464450</v>
      </c>
      <c r="G786" s="4">
        <v>519011010</v>
      </c>
      <c r="J786" s="5">
        <v>-0.5232</v>
      </c>
      <c r="M786" s="4">
        <v>76952385</v>
      </c>
      <c r="N786" s="4">
        <v>148729000</v>
      </c>
      <c r="Q786" s="5">
        <v>-0.48259999999999997</v>
      </c>
      <c r="T786" s="4">
        <v>185013767</v>
      </c>
      <c r="U786" s="4">
        <v>321931037</v>
      </c>
      <c r="X786" s="5">
        <v>-0.42530000000000001</v>
      </c>
      <c r="AA786" s="4">
        <v>7025509</v>
      </c>
      <c r="AB786" s="4">
        <v>6801073</v>
      </c>
      <c r="AE786" s="5">
        <v>3.3000000000000002E-2</v>
      </c>
      <c r="AH786" s="5">
        <v>0.31096339292371078</v>
      </c>
      <c r="AI786" s="5">
        <v>0.28656232167406243</v>
      </c>
      <c r="AL786" s="5">
        <f>IFERROR(Table2[[#This Row],[Resultat d''exploitation 2023 (Dhs)]]/Table2[[#This Row],[Charges personnel 2023]], "")</f>
        <v>10.953282530845808</v>
      </c>
      <c r="AM786" s="5">
        <f>IFERROR(Table2[[#This Row],[Resultat d''exploitation 2022 (Dhs)]]/Table2[[#This Row],[Charges personnel 2022]], "")</f>
        <v>21.86846105019017</v>
      </c>
      <c r="AN786" s="5" t="str">
        <f>IFERROR(Table2[[#This Row],[Resultat d''exploitation 2021 (Dhs)]]/Table2[[#This Row],[Charges personnel 2021]], "")</f>
        <v/>
      </c>
      <c r="AO786" s="5" t="str">
        <f>IFERROR(Table2[[#This Row],[Resultat d''exploitation 2020 (Dhs)]]/Table2[[#This Row],[Charges personnel 2020]], "")</f>
        <v/>
      </c>
      <c r="AP786" s="5">
        <v>2.8389972781949081E-2</v>
      </c>
      <c r="AQ786" s="5">
        <v>1.310390891322325E-2</v>
      </c>
      <c r="BE786" t="s">
        <v>10979</v>
      </c>
      <c r="BH786"/>
      <c r="BJ786" s="5">
        <v>-0.5231999991676477</v>
      </c>
      <c r="BK786" t="s">
        <v>209</v>
      </c>
      <c r="BL786" s="5">
        <v>-0.4825999973105447</v>
      </c>
      <c r="BM786" t="s">
        <v>210</v>
      </c>
      <c r="BN786" s="5">
        <v>-0.42529999988786421</v>
      </c>
      <c r="BO786" t="s">
        <v>211</v>
      </c>
      <c r="BP786" s="5">
        <v>3.3000086898052672E-2</v>
      </c>
      <c r="BQ786" t="s">
        <v>405</v>
      </c>
      <c r="BR786" s="5">
        <v>8.5151010457691578E-2</v>
      </c>
      <c r="BS786" t="s">
        <v>213</v>
      </c>
      <c r="BT786" s="5">
        <v>-0.49912879074083011</v>
      </c>
      <c r="BU786" t="s">
        <v>406</v>
      </c>
      <c r="BV786" s="5">
        <v>1.1665270241080941</v>
      </c>
      <c r="BW786" t="s">
        <v>407</v>
      </c>
    </row>
    <row r="787" spans="1:75" x14ac:dyDescent="0.3">
      <c r="A787" t="s">
        <v>4777</v>
      </c>
      <c r="B787" t="s">
        <v>4777</v>
      </c>
      <c r="C787" t="s">
        <v>4778</v>
      </c>
      <c r="E787" t="s">
        <v>411</v>
      </c>
      <c r="F787" s="4">
        <v>247327428</v>
      </c>
      <c r="H787" s="4">
        <v>229296082</v>
      </c>
      <c r="I787" s="4">
        <v>169147301.56388319</v>
      </c>
      <c r="L787" s="5">
        <v>0.35560000000000003</v>
      </c>
      <c r="M787" s="4">
        <v>39054132</v>
      </c>
      <c r="O787" s="4">
        <v>29617696</v>
      </c>
      <c r="P787" s="4">
        <v>22312562.90492693</v>
      </c>
      <c r="S787" s="5">
        <v>0.32740000000000002</v>
      </c>
      <c r="V787" s="4">
        <v>21198235</v>
      </c>
      <c r="W787" s="4">
        <v>3302574.508856934</v>
      </c>
      <c r="Z787" s="5">
        <v>5.4187000000000003</v>
      </c>
      <c r="AA787" s="4">
        <v>7966998</v>
      </c>
      <c r="AC787" s="4">
        <v>9739013</v>
      </c>
      <c r="AD787" s="4">
        <v>6660064.9661492174</v>
      </c>
      <c r="AG787" s="5">
        <v>0.46229999999999999</v>
      </c>
      <c r="AH787" s="5">
        <v>0.1579045733657975</v>
      </c>
      <c r="AJ787" s="5">
        <v>0.12916791138193109</v>
      </c>
      <c r="AK787" s="5">
        <v>0.13191202400884869</v>
      </c>
      <c r="AL787" s="5">
        <f>IFERROR(Table2[[#This Row],[Resultat d''exploitation 2023 (Dhs)]]/Table2[[#This Row],[Charges personnel 2023]], "")</f>
        <v>4.9019884277616237</v>
      </c>
      <c r="AM787" s="5" t="str">
        <f>IFERROR(Table2[[#This Row],[Resultat d''exploitation 2022 (Dhs)]]/Table2[[#This Row],[Charges personnel 2022]], "")</f>
        <v/>
      </c>
      <c r="AN787" s="5">
        <f>IFERROR(Table2[[#This Row],[Resultat d''exploitation 2021 (Dhs)]]/Table2[[#This Row],[Charges personnel 2021]], "")</f>
        <v>3.0411393844530243</v>
      </c>
      <c r="AO787" s="5">
        <f>IFERROR(Table2[[#This Row],[Resultat d''exploitation 2020 (Dhs)]]/Table2[[#This Row],[Charges personnel 2020]], "")</f>
        <v>3.350201990270949</v>
      </c>
      <c r="AP787" s="5">
        <v>3.2212351312689833E-2</v>
      </c>
      <c r="AR787" s="5">
        <v>4.2473525561592458E-2</v>
      </c>
      <c r="AS787" s="5">
        <v>3.937434948457548E-2</v>
      </c>
      <c r="AT787">
        <v>1534664000047</v>
      </c>
      <c r="AU787">
        <v>100085</v>
      </c>
      <c r="AV787" t="s">
        <v>92</v>
      </c>
      <c r="AW787" t="s">
        <v>4779</v>
      </c>
      <c r="AX787" t="s">
        <v>4780</v>
      </c>
      <c r="AY787" t="s">
        <v>122</v>
      </c>
      <c r="AZ787">
        <v>30000000</v>
      </c>
      <c r="BA787">
        <v>2002</v>
      </c>
      <c r="BB787">
        <v>23</v>
      </c>
      <c r="BC787" t="s">
        <v>4781</v>
      </c>
      <c r="BD787" t="s">
        <v>4782</v>
      </c>
      <c r="BE787" t="s">
        <v>4783</v>
      </c>
      <c r="BF787" t="s">
        <v>4784</v>
      </c>
      <c r="BG787" t="s">
        <v>4785</v>
      </c>
      <c r="BH787" t="s">
        <v>86</v>
      </c>
      <c r="BI787" t="s">
        <v>331</v>
      </c>
      <c r="BJ787" s="5">
        <v>0.20921521677487639</v>
      </c>
      <c r="BK787" t="s">
        <v>139</v>
      </c>
      <c r="BL787" s="5">
        <v>0.32299671544364861</v>
      </c>
      <c r="BM787" t="s">
        <v>140</v>
      </c>
      <c r="BN787" s="5">
        <v>5.4186999999999994</v>
      </c>
      <c r="BO787" t="s">
        <v>295</v>
      </c>
      <c r="BP787" s="5">
        <v>9.372495494383104E-2</v>
      </c>
      <c r="BQ787" t="s">
        <v>128</v>
      </c>
      <c r="BR787" s="5">
        <v>9.4095324877105924E-2</v>
      </c>
      <c r="BS787" t="s">
        <v>142</v>
      </c>
      <c r="BT787" s="5">
        <v>0.20962469537105141</v>
      </c>
      <c r="BU787" t="s">
        <v>129</v>
      </c>
      <c r="BV787" s="5">
        <v>-9.5508442359063195E-2</v>
      </c>
      <c r="BW787" t="s">
        <v>143</v>
      </c>
    </row>
    <row r="788" spans="1:75" x14ac:dyDescent="0.3">
      <c r="A788" t="s">
        <v>4786</v>
      </c>
      <c r="B788" t="s">
        <v>4786</v>
      </c>
      <c r="C788" t="s">
        <v>4787</v>
      </c>
      <c r="E788" t="s">
        <v>411</v>
      </c>
      <c r="F788" s="4">
        <v>247110468</v>
      </c>
      <c r="G788" s="4">
        <v>239517755</v>
      </c>
      <c r="H788" s="4">
        <v>229347485</v>
      </c>
      <c r="I788" s="4">
        <v>219765700.4599463</v>
      </c>
      <c r="J788" s="5">
        <v>3.1699999999999999E-2</v>
      </c>
      <c r="K788" s="5">
        <v>4.4344371162387E-2</v>
      </c>
      <c r="L788" s="5">
        <v>4.36E-2</v>
      </c>
      <c r="M788" s="4">
        <v>11415324</v>
      </c>
      <c r="N788" s="4">
        <v>11775659</v>
      </c>
      <c r="O788" s="4">
        <v>10841111</v>
      </c>
      <c r="P788" s="4">
        <v>8511510.5597864483</v>
      </c>
      <c r="Q788" s="5">
        <v>-3.0599999999999999E-2</v>
      </c>
      <c r="R788" s="5">
        <v>8.6204080006191203E-2</v>
      </c>
      <c r="S788" s="5">
        <v>0.2737</v>
      </c>
      <c r="T788" s="4">
        <v>2799903</v>
      </c>
      <c r="U788" s="4">
        <v>3807319</v>
      </c>
      <c r="V788" s="4">
        <v>3010535</v>
      </c>
      <c r="W788" s="4">
        <v>2840127.3584905658</v>
      </c>
      <c r="X788" s="5">
        <v>-0.2646</v>
      </c>
      <c r="Y788" s="5">
        <v>0.26466525052856049</v>
      </c>
      <c r="Z788" s="5">
        <v>0.06</v>
      </c>
      <c r="AA788" s="4">
        <v>198814925</v>
      </c>
      <c r="AB788" s="4">
        <v>188754319</v>
      </c>
      <c r="AC788" s="4">
        <v>180810956</v>
      </c>
      <c r="AD788" s="4">
        <v>172282949.97617909</v>
      </c>
      <c r="AE788" s="5">
        <v>5.33E-2</v>
      </c>
      <c r="AF788" s="5">
        <v>4.3931867712706532E-2</v>
      </c>
      <c r="AG788" s="5">
        <v>4.9500000000000002E-2</v>
      </c>
      <c r="AH788" s="5">
        <v>4.6195226339015308E-2</v>
      </c>
      <c r="AI788" s="5">
        <v>4.9164033789478361E-2</v>
      </c>
      <c r="AJ788" s="5">
        <v>4.7269369446104888E-2</v>
      </c>
      <c r="AK788" s="5">
        <v>3.8729931658911101E-2</v>
      </c>
      <c r="AL788" s="5">
        <f>IFERROR(Table2[[#This Row],[Resultat d''exploitation 2023 (Dhs)]]/Table2[[#This Row],[Charges personnel 2023]], "")</f>
        <v>5.7416836286309995E-2</v>
      </c>
      <c r="AM788" s="5">
        <f>IFERROR(Table2[[#This Row],[Resultat d''exploitation 2022 (Dhs)]]/Table2[[#This Row],[Charges personnel 2022]], "")</f>
        <v>6.2386169823218721E-2</v>
      </c>
      <c r="AN788" s="5">
        <f>IFERROR(Table2[[#This Row],[Resultat d''exploitation 2021 (Dhs)]]/Table2[[#This Row],[Charges personnel 2021]], "")</f>
        <v>5.9958263812288012E-2</v>
      </c>
      <c r="AO788" s="5">
        <f>IFERROR(Table2[[#This Row],[Resultat d''exploitation 2020 (Dhs)]]/Table2[[#This Row],[Charges personnel 2020]], "")</f>
        <v>4.9404253647637807E-2</v>
      </c>
      <c r="AP788" s="5">
        <v>0.8045588946883464</v>
      </c>
      <c r="AQ788" s="5">
        <v>0.7880598204504714</v>
      </c>
      <c r="AR788" s="5">
        <v>0.78837121758714734</v>
      </c>
      <c r="AS788" s="5">
        <v>0.78393921169504222</v>
      </c>
      <c r="AT788">
        <v>161013000092</v>
      </c>
      <c r="AU788">
        <v>271379</v>
      </c>
      <c r="AV788" t="s">
        <v>92</v>
      </c>
      <c r="AW788" t="s">
        <v>4788</v>
      </c>
      <c r="AX788" t="s">
        <v>4789</v>
      </c>
      <c r="AY788" t="s">
        <v>122</v>
      </c>
      <c r="AZ788">
        <v>14815000</v>
      </c>
      <c r="BA788">
        <v>2012</v>
      </c>
      <c r="BB788">
        <v>13</v>
      </c>
      <c r="BC788" t="s">
        <v>4790</v>
      </c>
      <c r="BD788" t="s">
        <v>4791</v>
      </c>
      <c r="BE788" t="s">
        <v>10979</v>
      </c>
      <c r="BG788" t="s">
        <v>4792</v>
      </c>
      <c r="BH788" t="s">
        <v>223</v>
      </c>
      <c r="BI788" t="s">
        <v>1239</v>
      </c>
      <c r="BJ788" s="5">
        <v>3.9865278502719807E-2</v>
      </c>
      <c r="BL788" s="5">
        <v>0.10279265973655979</v>
      </c>
      <c r="BN788" s="5">
        <v>-4.7434216005167729E-3</v>
      </c>
      <c r="BP788" s="5">
        <v>4.8903564766897167E-2</v>
      </c>
      <c r="BR788" s="5">
        <v>6.0514936439120197E-2</v>
      </c>
      <c r="BT788" s="5">
        <v>5.13765962666346E-2</v>
      </c>
      <c r="BV788" s="5">
        <v>8.6917858024757599E-3</v>
      </c>
    </row>
    <row r="789" spans="1:75" x14ac:dyDescent="0.3">
      <c r="A789" t="s">
        <v>4793</v>
      </c>
      <c r="C789" t="s">
        <v>4794</v>
      </c>
      <c r="E789" t="s">
        <v>411</v>
      </c>
      <c r="F789" s="4">
        <v>247006071</v>
      </c>
      <c r="M789" s="4">
        <v>16703628</v>
      </c>
      <c r="AA789" s="4">
        <v>30208259</v>
      </c>
      <c r="AH789" s="5">
        <v>6.7624362155859721E-2</v>
      </c>
      <c r="AL789" s="5">
        <f>IFERROR(Table2[[#This Row],[Resultat d''exploitation 2023 (Dhs)]]/Table2[[#This Row],[Charges personnel 2023]], "")</f>
        <v>0.55294904615323903</v>
      </c>
      <c r="AM789" s="5" t="str">
        <f>IFERROR(Table2[[#This Row],[Resultat d''exploitation 2022 (Dhs)]]/Table2[[#This Row],[Charges personnel 2022]], "")</f>
        <v/>
      </c>
      <c r="AN789" s="5" t="str">
        <f>IFERROR(Table2[[#This Row],[Resultat d''exploitation 2021 (Dhs)]]/Table2[[#This Row],[Charges personnel 2021]], "")</f>
        <v/>
      </c>
      <c r="AO789" s="5" t="str">
        <f>IFERROR(Table2[[#This Row],[Resultat d''exploitation 2020 (Dhs)]]/Table2[[#This Row],[Charges personnel 2020]], "")</f>
        <v/>
      </c>
      <c r="AP789" s="5">
        <v>0.1222976377774941</v>
      </c>
      <c r="AT789">
        <v>1530405000095</v>
      </c>
      <c r="AU789">
        <v>35911</v>
      </c>
      <c r="AV789" t="s">
        <v>92</v>
      </c>
      <c r="AW789" t="s">
        <v>4795</v>
      </c>
      <c r="AX789" t="s">
        <v>4796</v>
      </c>
      <c r="AY789" t="s">
        <v>122</v>
      </c>
      <c r="AZ789">
        <v>20000000</v>
      </c>
      <c r="BA789">
        <v>1977</v>
      </c>
      <c r="BB789">
        <v>48</v>
      </c>
      <c r="BC789" t="s">
        <v>4797</v>
      </c>
      <c r="BD789" t="s">
        <v>4798</v>
      </c>
      <c r="BE789" t="s">
        <v>11124</v>
      </c>
      <c r="BH789" t="s">
        <v>97</v>
      </c>
      <c r="BI789" t="s">
        <v>1239</v>
      </c>
      <c r="BK789" t="s">
        <v>264</v>
      </c>
      <c r="BM789" t="s">
        <v>265</v>
      </c>
      <c r="BO789" t="s">
        <v>235</v>
      </c>
      <c r="BQ789" t="s">
        <v>212</v>
      </c>
      <c r="BS789" t="s">
        <v>266</v>
      </c>
      <c r="BU789" t="s">
        <v>214</v>
      </c>
      <c r="BV789" s="5"/>
      <c r="BW789" t="s">
        <v>267</v>
      </c>
    </row>
    <row r="790" spans="1:75" x14ac:dyDescent="0.3">
      <c r="A790" t="s">
        <v>4799</v>
      </c>
      <c r="B790" t="s">
        <v>4799</v>
      </c>
      <c r="C790" t="s">
        <v>4800</v>
      </c>
      <c r="E790" t="s">
        <v>411</v>
      </c>
      <c r="F790" s="4">
        <v>246839212</v>
      </c>
      <c r="G790" s="4">
        <v>272239122</v>
      </c>
      <c r="H790" s="4">
        <v>254185389</v>
      </c>
      <c r="I790" s="4">
        <v>171700478.924615</v>
      </c>
      <c r="J790" s="5">
        <v>-9.3299999999999994E-2</v>
      </c>
      <c r="K790" s="5">
        <v>7.1025848775281106E-2</v>
      </c>
      <c r="L790" s="5">
        <v>0.48039999999999999</v>
      </c>
      <c r="M790" s="4">
        <v>14989837</v>
      </c>
      <c r="N790" s="4">
        <v>29606630</v>
      </c>
      <c r="O790" s="4">
        <v>35046379</v>
      </c>
      <c r="P790" s="4">
        <v>23414202.96632817</v>
      </c>
      <c r="Q790" s="5">
        <v>-0.49370000000000003</v>
      </c>
      <c r="R790" s="5">
        <v>-0.1552157214301654</v>
      </c>
      <c r="S790" s="5">
        <v>0.49680000000000002</v>
      </c>
      <c r="T790" s="4">
        <v>134526435</v>
      </c>
      <c r="U790" s="4">
        <v>150983653</v>
      </c>
      <c r="V790" s="4">
        <v>101738729</v>
      </c>
      <c r="W790" s="4">
        <v>92844249.863113701</v>
      </c>
      <c r="X790" s="5">
        <v>-0.109</v>
      </c>
      <c r="Y790" s="5">
        <v>0.48403321413618211</v>
      </c>
      <c r="Z790" s="5">
        <v>9.5799999999999996E-2</v>
      </c>
      <c r="AA790" s="4">
        <v>14393079</v>
      </c>
      <c r="AB790" s="4">
        <v>14686815</v>
      </c>
      <c r="AC790" s="4">
        <v>13816931</v>
      </c>
      <c r="AD790" s="4">
        <v>11486350.486324711</v>
      </c>
      <c r="AE790" s="5">
        <v>-0.02</v>
      </c>
      <c r="AF790" s="5">
        <v>6.2957830505196849E-2</v>
      </c>
      <c r="AG790" s="5">
        <v>0.2029</v>
      </c>
      <c r="AH790" s="5">
        <v>6.0727130339404911E-2</v>
      </c>
      <c r="AI790" s="5">
        <v>0.10875229754818271</v>
      </c>
      <c r="AJ790" s="5">
        <v>0.13787723652361469</v>
      </c>
      <c r="AK790" s="5">
        <v>0.13636655595240449</v>
      </c>
      <c r="AL790" s="5">
        <f>IFERROR(Table2[[#This Row],[Resultat d''exploitation 2023 (Dhs)]]/Table2[[#This Row],[Charges personnel 2023]], "")</f>
        <v>1.0414614551896784</v>
      </c>
      <c r="AM790" s="5">
        <f>IFERROR(Table2[[#This Row],[Resultat d''exploitation 2022 (Dhs)]]/Table2[[#This Row],[Charges personnel 2022]], "")</f>
        <v>2.0158645696837607</v>
      </c>
      <c r="AN790" s="5">
        <f>IFERROR(Table2[[#This Row],[Resultat d''exploitation 2021 (Dhs)]]/Table2[[#This Row],[Charges personnel 2021]], "")</f>
        <v>2.5364807134087881</v>
      </c>
      <c r="AO790" s="5">
        <f>IFERROR(Table2[[#This Row],[Resultat d''exploitation 2020 (Dhs)]]/Table2[[#This Row],[Charges personnel 2020]], "")</f>
        <v>2.0384370992513583</v>
      </c>
      <c r="AP790" s="5">
        <v>5.8309532279660653E-2</v>
      </c>
      <c r="AQ790" s="5">
        <v>5.3948216156824068E-2</v>
      </c>
      <c r="AR790" s="5">
        <v>5.4357691661026199E-2</v>
      </c>
      <c r="AS790" s="5">
        <v>6.6897603071729275E-2</v>
      </c>
      <c r="AT790">
        <v>1526562000066</v>
      </c>
      <c r="AU790">
        <v>2113</v>
      </c>
      <c r="AV790" t="s">
        <v>79</v>
      </c>
      <c r="AW790" t="s">
        <v>4801</v>
      </c>
      <c r="AX790" t="s">
        <v>4802</v>
      </c>
      <c r="AY790" t="s">
        <v>82</v>
      </c>
      <c r="AZ790">
        <v>96318900</v>
      </c>
      <c r="BA790">
        <v>2006</v>
      </c>
      <c r="BB790">
        <v>19</v>
      </c>
      <c r="BC790" t="s">
        <v>4803</v>
      </c>
      <c r="BD790" t="s">
        <v>4804</v>
      </c>
      <c r="BE790" t="s">
        <v>11125</v>
      </c>
      <c r="BG790" t="s">
        <v>4805</v>
      </c>
      <c r="BH790" t="s">
        <v>86</v>
      </c>
      <c r="BI790" t="s">
        <v>98</v>
      </c>
      <c r="BJ790" s="5">
        <v>0.12861949644285439</v>
      </c>
      <c r="BL790" s="5">
        <v>-0.1381351336268242</v>
      </c>
      <c r="BN790" s="5">
        <v>0.13157724925185141</v>
      </c>
      <c r="BP790" s="5">
        <v>7.809545479745017E-2</v>
      </c>
      <c r="BR790" s="5">
        <v>-0.23635479531447659</v>
      </c>
      <c r="BT790" s="5">
        <v>-0.2005672015980248</v>
      </c>
      <c r="BV790" s="5">
        <v>-4.4766231493115427E-2</v>
      </c>
    </row>
    <row r="791" spans="1:75" x14ac:dyDescent="0.3">
      <c r="A791" t="s">
        <v>4806</v>
      </c>
      <c r="B791" t="s">
        <v>4806</v>
      </c>
      <c r="C791" t="s">
        <v>4807</v>
      </c>
      <c r="E791" t="s">
        <v>78</v>
      </c>
      <c r="F791" s="4">
        <v>246785319</v>
      </c>
      <c r="G791" s="4">
        <v>337322743</v>
      </c>
      <c r="H791" s="4">
        <v>824272215</v>
      </c>
      <c r="I791" s="4">
        <v>606975121.50220907</v>
      </c>
      <c r="J791" s="5">
        <v>-0.26840000000000003</v>
      </c>
      <c r="K791" s="5">
        <v>-0.59076293382035205</v>
      </c>
      <c r="L791" s="5">
        <v>0.35799999999999998</v>
      </c>
      <c r="M791" s="4">
        <v>-964842</v>
      </c>
      <c r="N791" s="4">
        <v>2185867</v>
      </c>
      <c r="O791" s="4">
        <v>22617243</v>
      </c>
      <c r="P791" s="4">
        <v>-926791.85208860913</v>
      </c>
      <c r="Q791" s="5">
        <v>-1.4414</v>
      </c>
      <c r="R791" s="5">
        <v>-0.90335395874731517</v>
      </c>
      <c r="S791" s="5">
        <v>-25.4038</v>
      </c>
      <c r="T791" s="4">
        <v>80804802</v>
      </c>
      <c r="U791" s="4">
        <v>132185182</v>
      </c>
      <c r="V791" s="4">
        <v>33547663</v>
      </c>
      <c r="W791" s="4">
        <v>159979318.07343829</v>
      </c>
      <c r="X791" s="5">
        <v>-0.38869999999999999</v>
      </c>
      <c r="Y791" s="5">
        <v>2.9402202770428452</v>
      </c>
      <c r="Z791" s="5">
        <v>-0.7903</v>
      </c>
      <c r="AA791" s="4">
        <v>3513118</v>
      </c>
      <c r="AB791" s="4">
        <v>4169378</v>
      </c>
      <c r="AC791" s="4">
        <v>4226516</v>
      </c>
      <c r="AD791" s="4">
        <v>4037944.0145218312</v>
      </c>
      <c r="AE791" s="5">
        <v>-0.15740000000000001</v>
      </c>
      <c r="AF791" s="5">
        <v>-1.351893616397051E-2</v>
      </c>
      <c r="AG791" s="5">
        <v>4.6699999999999998E-2</v>
      </c>
      <c r="AH791" s="5">
        <v>-3.9096409944871964E-3</v>
      </c>
      <c r="AI791" s="5">
        <v>6.4800463216913894E-3</v>
      </c>
      <c r="AJ791" s="5">
        <v>2.7439045728358081E-2</v>
      </c>
      <c r="AK791" s="5">
        <v>-1.5269025356342159E-3</v>
      </c>
      <c r="AL791" s="5">
        <f>IFERROR(Table2[[#This Row],[Resultat d''exploitation 2023 (Dhs)]]/Table2[[#This Row],[Charges personnel 2023]], "")</f>
        <v>-0.27463979291330382</v>
      </c>
      <c r="AM791" s="5">
        <f>IFERROR(Table2[[#This Row],[Resultat d''exploitation 2022 (Dhs)]]/Table2[[#This Row],[Charges personnel 2022]], "")</f>
        <v>0.52426692902394556</v>
      </c>
      <c r="AN791" s="5">
        <f>IFERROR(Table2[[#This Row],[Resultat d''exploitation 2021 (Dhs)]]/Table2[[#This Row],[Charges personnel 2021]], "")</f>
        <v>5.351273483881287</v>
      </c>
      <c r="AO791" s="5">
        <f>IFERROR(Table2[[#This Row],[Resultat d''exploitation 2020 (Dhs)]]/Table2[[#This Row],[Charges personnel 2020]], "")</f>
        <v>-0.2295207285577878</v>
      </c>
      <c r="AP791" s="5">
        <v>1.423552265684005E-2</v>
      </c>
      <c r="AQ791" s="5">
        <v>1.2360204245107779E-2</v>
      </c>
      <c r="AR791" s="5">
        <v>5.1275730554620237E-3</v>
      </c>
      <c r="AS791" s="5">
        <v>6.6525692264425623E-3</v>
      </c>
      <c r="AU791">
        <v>310015</v>
      </c>
      <c r="AV791" t="s">
        <v>298</v>
      </c>
      <c r="AW791" t="s">
        <v>2931</v>
      </c>
      <c r="AX791" t="s">
        <v>4808</v>
      </c>
      <c r="AY791" t="s">
        <v>82</v>
      </c>
      <c r="AZ791">
        <v>50000000</v>
      </c>
      <c r="BA791">
        <v>2014</v>
      </c>
      <c r="BB791">
        <v>11</v>
      </c>
      <c r="BC791" t="s">
        <v>2933</v>
      </c>
      <c r="BD791" t="s">
        <v>4809</v>
      </c>
      <c r="BE791" t="s">
        <v>10979</v>
      </c>
      <c r="BF791" t="s">
        <v>4810</v>
      </c>
      <c r="BH791" t="s">
        <v>127</v>
      </c>
      <c r="BI791" t="s">
        <v>178</v>
      </c>
      <c r="BJ791" s="5">
        <v>-0.25917412400348638</v>
      </c>
      <c r="BM791" t="s">
        <v>87</v>
      </c>
      <c r="BN791" s="5">
        <v>-0.20361248480140709</v>
      </c>
      <c r="BP791" s="5">
        <v>-4.5350063461001233E-2</v>
      </c>
      <c r="BS791" t="s">
        <v>87</v>
      </c>
      <c r="BU791" t="s">
        <v>87</v>
      </c>
      <c r="BV791" s="5">
        <v>0.28862930881681498</v>
      </c>
    </row>
    <row r="792" spans="1:75" x14ac:dyDescent="0.3">
      <c r="A792" t="s">
        <v>4811</v>
      </c>
      <c r="B792" t="s">
        <v>4811</v>
      </c>
      <c r="C792" t="s">
        <v>4812</v>
      </c>
      <c r="E792" t="s">
        <v>411</v>
      </c>
      <c r="F792" s="4">
        <v>245740620</v>
      </c>
      <c r="G792" s="4">
        <v>233527150</v>
      </c>
      <c r="H792" s="4">
        <v>213840645</v>
      </c>
      <c r="I792" s="4">
        <v>192233589.53613809</v>
      </c>
      <c r="J792" s="5">
        <v>5.2300000000000013E-2</v>
      </c>
      <c r="K792" s="5">
        <v>9.2061567622001794E-2</v>
      </c>
      <c r="L792" s="5">
        <v>0.1124</v>
      </c>
      <c r="M792" s="4">
        <v>52385872</v>
      </c>
      <c r="N792" s="4">
        <v>39491799</v>
      </c>
      <c r="O792" s="4">
        <v>36098600</v>
      </c>
      <c r="P792" s="4">
        <v>2434439.5513983401</v>
      </c>
      <c r="Q792" s="5">
        <v>0.32650000000000001</v>
      </c>
      <c r="R792" s="5">
        <v>9.3998077487769602E-2</v>
      </c>
      <c r="S792" s="5">
        <v>13.8283</v>
      </c>
      <c r="T792" s="4">
        <v>2386865</v>
      </c>
      <c r="U792" s="4">
        <v>1334935</v>
      </c>
      <c r="V792" s="4">
        <v>2734887</v>
      </c>
      <c r="W792" s="4">
        <v>2734887</v>
      </c>
      <c r="X792" s="5">
        <v>0.78799999999999992</v>
      </c>
      <c r="Y792" s="5">
        <v>-0.51188659714277041</v>
      </c>
      <c r="Z792" s="5">
        <v>0</v>
      </c>
      <c r="AA792" s="4">
        <v>82937404</v>
      </c>
      <c r="AB792" s="4">
        <v>88579946</v>
      </c>
      <c r="AC792" s="4">
        <v>91391358</v>
      </c>
      <c r="AD792" s="4">
        <v>104722536.9542798</v>
      </c>
      <c r="AE792" s="5">
        <v>-6.3700000000000007E-2</v>
      </c>
      <c r="AF792" s="5">
        <v>-3.076233969518212E-2</v>
      </c>
      <c r="AG792" s="5">
        <v>-0.1273</v>
      </c>
      <c r="AH792" s="5">
        <v>0.21317546932208439</v>
      </c>
      <c r="AI792" s="5">
        <v>0.16911009704867291</v>
      </c>
      <c r="AJ792" s="5">
        <v>0.1688107515762497</v>
      </c>
      <c r="AK792" s="5">
        <v>1.26639655289831E-2</v>
      </c>
      <c r="AL792" s="5">
        <f>IFERROR(Table2[[#This Row],[Resultat d''exploitation 2023 (Dhs)]]/Table2[[#This Row],[Charges personnel 2023]], "")</f>
        <v>0.63163144098409452</v>
      </c>
      <c r="AM792" s="5">
        <f>IFERROR(Table2[[#This Row],[Resultat d''exploitation 2022 (Dhs)]]/Table2[[#This Row],[Charges personnel 2022]], "")</f>
        <v>0.44583227675483117</v>
      </c>
      <c r="AN792" s="5">
        <f>IFERROR(Table2[[#This Row],[Resultat d''exploitation 2021 (Dhs)]]/Table2[[#This Row],[Charges personnel 2021]], "")</f>
        <v>0.39498920674753513</v>
      </c>
      <c r="AO792" s="5">
        <f>IFERROR(Table2[[#This Row],[Resultat d''exploitation 2020 (Dhs)]]/Table2[[#This Row],[Charges personnel 2020]], "")</f>
        <v>2.3246567760874415E-2</v>
      </c>
      <c r="AP792" s="5">
        <v>0.3374997751694449</v>
      </c>
      <c r="AQ792" s="5">
        <v>0.37931326614485722</v>
      </c>
      <c r="AR792" s="5">
        <v>0.42738066937648828</v>
      </c>
      <c r="AS792" s="5">
        <v>0.54476710967618358</v>
      </c>
      <c r="AT792">
        <v>1539726000046</v>
      </c>
      <c r="AU792">
        <v>98795</v>
      </c>
      <c r="AV792" t="s">
        <v>92</v>
      </c>
      <c r="AW792" t="s">
        <v>4813</v>
      </c>
      <c r="AX792" t="s">
        <v>4814</v>
      </c>
      <c r="AY792" t="s">
        <v>567</v>
      </c>
      <c r="AZ792">
        <v>52670000</v>
      </c>
      <c r="BA792">
        <v>1999</v>
      </c>
      <c r="BB792">
        <v>26</v>
      </c>
      <c r="BC792" t="s">
        <v>4815</v>
      </c>
      <c r="BD792" t="s">
        <v>4816</v>
      </c>
      <c r="BE792" t="s">
        <v>11126</v>
      </c>
      <c r="BG792" t="s">
        <v>4817</v>
      </c>
      <c r="BH792" t="s">
        <v>223</v>
      </c>
      <c r="BI792" t="s">
        <v>390</v>
      </c>
      <c r="BJ792" s="5">
        <v>8.5298554850296471E-2</v>
      </c>
      <c r="BL792" s="5">
        <v>1.7814530103915669</v>
      </c>
      <c r="BN792" s="5">
        <v>-4.4355958167640368E-2</v>
      </c>
      <c r="BP792" s="5">
        <v>-7.4797578104549345E-2</v>
      </c>
      <c r="BR792" s="5">
        <v>1.5628459541948201</v>
      </c>
      <c r="BT792" s="5">
        <v>2.0063183413346879</v>
      </c>
      <c r="BV792" s="5">
        <v>-0.14751344893933729</v>
      </c>
    </row>
    <row r="793" spans="1:75" x14ac:dyDescent="0.3">
      <c r="A793" t="s">
        <v>4818</v>
      </c>
      <c r="C793" t="s">
        <v>4819</v>
      </c>
      <c r="E793" t="s">
        <v>411</v>
      </c>
      <c r="F793" s="4">
        <v>244896305</v>
      </c>
      <c r="M793" s="4">
        <v>10563365</v>
      </c>
      <c r="T793" s="4">
        <v>113229965</v>
      </c>
      <c r="AA793" s="4">
        <v>20803438</v>
      </c>
      <c r="AH793" s="5">
        <v>4.3134031769078762E-2</v>
      </c>
      <c r="AL793" s="5">
        <f>IFERROR(Table2[[#This Row],[Resultat d''exploitation 2023 (Dhs)]]/Table2[[#This Row],[Charges personnel 2023]], "")</f>
        <v>0.50777015799023217</v>
      </c>
      <c r="AM793" s="5" t="str">
        <f>IFERROR(Table2[[#This Row],[Resultat d''exploitation 2022 (Dhs)]]/Table2[[#This Row],[Charges personnel 2022]], "")</f>
        <v/>
      </c>
      <c r="AN793" s="5" t="str">
        <f>IFERROR(Table2[[#This Row],[Resultat d''exploitation 2021 (Dhs)]]/Table2[[#This Row],[Charges personnel 2021]], "")</f>
        <v/>
      </c>
      <c r="AO793" s="5" t="str">
        <f>IFERROR(Table2[[#This Row],[Resultat d''exploitation 2020 (Dhs)]]/Table2[[#This Row],[Charges personnel 2020]], "")</f>
        <v/>
      </c>
      <c r="AP793" s="5">
        <v>8.4947945621311027E-2</v>
      </c>
      <c r="AT793">
        <v>1525856000019</v>
      </c>
      <c r="AU793">
        <v>959</v>
      </c>
      <c r="AV793" t="s">
        <v>482</v>
      </c>
      <c r="AW793" t="s">
        <v>4820</v>
      </c>
      <c r="AX793" t="s">
        <v>4821</v>
      </c>
      <c r="AY793" t="s">
        <v>82</v>
      </c>
      <c r="AZ793">
        <v>52650000</v>
      </c>
      <c r="BA793">
        <v>1948</v>
      </c>
      <c r="BB793">
        <v>77</v>
      </c>
      <c r="BC793" t="s">
        <v>4822</v>
      </c>
      <c r="BD793" t="s">
        <v>4823</v>
      </c>
      <c r="BE793" t="s">
        <v>4824</v>
      </c>
      <c r="BH793" t="s">
        <v>86</v>
      </c>
      <c r="BI793" t="s">
        <v>89</v>
      </c>
      <c r="BK793" t="s">
        <v>264</v>
      </c>
      <c r="BM793" t="s">
        <v>265</v>
      </c>
      <c r="BO793" t="s">
        <v>304</v>
      </c>
      <c r="BQ793" t="s">
        <v>212</v>
      </c>
      <c r="BS793" t="s">
        <v>266</v>
      </c>
      <c r="BU793" t="s">
        <v>214</v>
      </c>
      <c r="BV793" s="5"/>
      <c r="BW793" t="s">
        <v>267</v>
      </c>
    </row>
    <row r="794" spans="1:75" x14ac:dyDescent="0.3">
      <c r="A794" t="s">
        <v>4825</v>
      </c>
      <c r="F794" s="4">
        <v>244815302</v>
      </c>
      <c r="M794" s="4">
        <v>-135918</v>
      </c>
      <c r="T794" s="4">
        <v>37321300</v>
      </c>
      <c r="AA794" s="4">
        <v>1279229</v>
      </c>
      <c r="AH794" s="5">
        <v>-5.5518588458167541E-4</v>
      </c>
      <c r="AL794" s="5">
        <f>IFERROR(Table2[[#This Row],[Resultat d''exploitation 2023 (Dhs)]]/Table2[[#This Row],[Charges personnel 2023]], "")</f>
        <v>-0.10624993648517975</v>
      </c>
      <c r="AM794" s="5" t="str">
        <f>IFERROR(Table2[[#This Row],[Resultat d''exploitation 2022 (Dhs)]]/Table2[[#This Row],[Charges personnel 2022]], "")</f>
        <v/>
      </c>
      <c r="AN794" s="5" t="str">
        <f>IFERROR(Table2[[#This Row],[Resultat d''exploitation 2021 (Dhs)]]/Table2[[#This Row],[Charges personnel 2021]], "")</f>
        <v/>
      </c>
      <c r="AO794" s="5" t="str">
        <f>IFERROR(Table2[[#This Row],[Resultat d''exploitation 2020 (Dhs)]]/Table2[[#This Row],[Charges personnel 2020]], "")</f>
        <v/>
      </c>
      <c r="AP794" s="5">
        <v>5.2252820373131737E-3</v>
      </c>
      <c r="BE794" t="s">
        <v>10979</v>
      </c>
      <c r="BH794"/>
      <c r="BK794" t="s">
        <v>264</v>
      </c>
      <c r="BM794" t="s">
        <v>265</v>
      </c>
      <c r="BO794" t="s">
        <v>304</v>
      </c>
      <c r="BQ794" t="s">
        <v>212</v>
      </c>
      <c r="BS794" t="s">
        <v>266</v>
      </c>
      <c r="BU794" t="s">
        <v>214</v>
      </c>
      <c r="BV794" s="5"/>
      <c r="BW794" t="s">
        <v>267</v>
      </c>
    </row>
    <row r="795" spans="1:75" x14ac:dyDescent="0.3">
      <c r="A795" t="s">
        <v>4826</v>
      </c>
      <c r="C795" t="s">
        <v>4827</v>
      </c>
      <c r="E795" t="s">
        <v>78</v>
      </c>
      <c r="F795" s="4">
        <v>244791206</v>
      </c>
      <c r="G795" s="4">
        <v>332235621</v>
      </c>
      <c r="J795" s="5">
        <v>-0.26319999999999999</v>
      </c>
      <c r="M795" s="4">
        <v>11217263</v>
      </c>
      <c r="N795" s="4">
        <v>12561324</v>
      </c>
      <c r="Q795" s="5">
        <v>-0.107</v>
      </c>
      <c r="T795" s="4">
        <v>9554730</v>
      </c>
      <c r="U795" s="4">
        <v>6317594</v>
      </c>
      <c r="X795" s="5">
        <v>0.51239999999999997</v>
      </c>
      <c r="AA795" s="4">
        <v>89608221</v>
      </c>
      <c r="AB795" s="4">
        <v>109693011</v>
      </c>
      <c r="AE795" s="5">
        <v>-0.18310000000000001</v>
      </c>
      <c r="AH795" s="5">
        <v>4.5823798915390783E-2</v>
      </c>
      <c r="AI795" s="5">
        <v>3.7808480506068311E-2</v>
      </c>
      <c r="AL795" s="5">
        <f>IFERROR(Table2[[#This Row],[Resultat d''exploitation 2023 (Dhs)]]/Table2[[#This Row],[Charges personnel 2023]], "")</f>
        <v>0.12518118175786572</v>
      </c>
      <c r="AM795" s="5">
        <f>IFERROR(Table2[[#This Row],[Resultat d''exploitation 2022 (Dhs)]]/Table2[[#This Row],[Charges personnel 2022]], "")</f>
        <v>0.11451343969398378</v>
      </c>
      <c r="AN795" s="5" t="str">
        <f>IFERROR(Table2[[#This Row],[Resultat d''exploitation 2021 (Dhs)]]/Table2[[#This Row],[Charges personnel 2021]], "")</f>
        <v/>
      </c>
      <c r="AO795" s="5" t="str">
        <f>IFERROR(Table2[[#This Row],[Resultat d''exploitation 2020 (Dhs)]]/Table2[[#This Row],[Charges personnel 2020]], "")</f>
        <v/>
      </c>
      <c r="AP795" s="5">
        <v>0.36605980445228897</v>
      </c>
      <c r="AQ795" s="5">
        <v>0.33016631591108048</v>
      </c>
      <c r="AT795">
        <v>229133000069</v>
      </c>
      <c r="AU795">
        <v>70435</v>
      </c>
      <c r="AV795" t="s">
        <v>298</v>
      </c>
      <c r="AW795" t="s">
        <v>4828</v>
      </c>
      <c r="AX795" t="s">
        <v>4829</v>
      </c>
      <c r="AY795" t="s">
        <v>122</v>
      </c>
      <c r="AZ795">
        <v>520000000</v>
      </c>
      <c r="BA795">
        <v>2008</v>
      </c>
      <c r="BB795">
        <v>17</v>
      </c>
      <c r="BC795" t="s">
        <v>4830</v>
      </c>
      <c r="BD795" t="s">
        <v>4831</v>
      </c>
      <c r="BE795" t="s">
        <v>11127</v>
      </c>
      <c r="BH795" t="s">
        <v>233</v>
      </c>
      <c r="BI795" t="s">
        <v>1239</v>
      </c>
      <c r="BJ795" s="5">
        <v>-0.26319999865396743</v>
      </c>
      <c r="BK795" t="s">
        <v>209</v>
      </c>
      <c r="BL795" s="5">
        <v>-0.10699994682089239</v>
      </c>
      <c r="BM795" t="s">
        <v>210</v>
      </c>
      <c r="BN795" s="5">
        <v>0.51240013207559709</v>
      </c>
      <c r="BO795" t="s">
        <v>211</v>
      </c>
      <c r="BP795" s="5">
        <v>-0.18309999713655409</v>
      </c>
      <c r="BQ795" t="s">
        <v>405</v>
      </c>
      <c r="BR795" s="5">
        <v>0.21199789840895611</v>
      </c>
      <c r="BS795" t="s">
        <v>213</v>
      </c>
      <c r="BT795" s="5">
        <v>9.3157118434216368E-2</v>
      </c>
      <c r="BU795" t="s">
        <v>406</v>
      </c>
      <c r="BV795" s="5">
        <v>0.1087133569097196</v>
      </c>
      <c r="BW795" t="s">
        <v>407</v>
      </c>
    </row>
    <row r="796" spans="1:75" x14ac:dyDescent="0.3">
      <c r="A796" t="s">
        <v>4832</v>
      </c>
      <c r="C796" t="s">
        <v>4833</v>
      </c>
      <c r="E796" t="s">
        <v>411</v>
      </c>
      <c r="F796" s="4">
        <v>244652789</v>
      </c>
      <c r="G796" s="4">
        <v>251959617</v>
      </c>
      <c r="J796" s="5">
        <v>-2.9000000000000001E-2</v>
      </c>
      <c r="M796" s="4">
        <v>5385217</v>
      </c>
      <c r="N796" s="4">
        <v>8216687</v>
      </c>
      <c r="Q796" s="5">
        <v>-0.34460000000000002</v>
      </c>
      <c r="T796" s="4">
        <v>23378790</v>
      </c>
      <c r="U796" s="4">
        <v>24844622</v>
      </c>
      <c r="X796" s="5">
        <v>-5.8999999999999997E-2</v>
      </c>
      <c r="AA796" s="4">
        <v>160940839</v>
      </c>
      <c r="AB796" s="4">
        <v>155648780</v>
      </c>
      <c r="AE796" s="5">
        <v>3.4000000000000002E-2</v>
      </c>
      <c r="AH796" s="5">
        <v>2.201167222336468E-2</v>
      </c>
      <c r="AI796" s="5">
        <v>3.2611126726708753E-2</v>
      </c>
      <c r="AL796" s="5">
        <f>IFERROR(Table2[[#This Row],[Resultat d''exploitation 2023 (Dhs)]]/Table2[[#This Row],[Charges personnel 2023]], "")</f>
        <v>3.3460848305879656E-2</v>
      </c>
      <c r="AM796" s="5">
        <f>IFERROR(Table2[[#This Row],[Resultat d''exploitation 2022 (Dhs)]]/Table2[[#This Row],[Charges personnel 2022]], "")</f>
        <v>5.2789922285288712E-2</v>
      </c>
      <c r="AN796" s="5" t="str">
        <f>IFERROR(Table2[[#This Row],[Resultat d''exploitation 2021 (Dhs)]]/Table2[[#This Row],[Charges personnel 2021]], "")</f>
        <v/>
      </c>
      <c r="AO796" s="5" t="str">
        <f>IFERROR(Table2[[#This Row],[Resultat d''exploitation 2020 (Dhs)]]/Table2[[#This Row],[Charges personnel 2020]], "")</f>
        <v/>
      </c>
      <c r="AP796" s="5">
        <v>0.65783365747774081</v>
      </c>
      <c r="AQ796" s="5">
        <v>0.61775288378851601</v>
      </c>
      <c r="AT796">
        <v>1530374000059</v>
      </c>
      <c r="AU796">
        <v>47351</v>
      </c>
      <c r="AV796" t="s">
        <v>298</v>
      </c>
      <c r="AW796" t="s">
        <v>4834</v>
      </c>
      <c r="AX796" t="s">
        <v>4835</v>
      </c>
      <c r="AY796" t="s">
        <v>122</v>
      </c>
      <c r="AZ796">
        <v>67618000</v>
      </c>
      <c r="BA796">
        <v>1999</v>
      </c>
      <c r="BB796">
        <v>26</v>
      </c>
      <c r="BC796" t="s">
        <v>4836</v>
      </c>
      <c r="BD796" t="s">
        <v>4837</v>
      </c>
      <c r="BE796" t="s">
        <v>4838</v>
      </c>
      <c r="BG796" t="s">
        <v>4839</v>
      </c>
      <c r="BH796" t="s">
        <v>86</v>
      </c>
      <c r="BI796" t="s">
        <v>571</v>
      </c>
      <c r="BJ796" s="5">
        <v>-2.8999996455781218E-2</v>
      </c>
      <c r="BK796" t="s">
        <v>209</v>
      </c>
      <c r="BL796" s="5">
        <v>-0.34459995859645132</v>
      </c>
      <c r="BM796" t="s">
        <v>210</v>
      </c>
      <c r="BN796" s="5">
        <v>-5.8999971905388637E-2</v>
      </c>
      <c r="BO796" t="s">
        <v>211</v>
      </c>
      <c r="BP796" s="5">
        <v>3.4000003083866082E-2</v>
      </c>
      <c r="BQ796" t="s">
        <v>405</v>
      </c>
      <c r="BR796" s="5">
        <v>-0.32502570647652718</v>
      </c>
      <c r="BS796" t="s">
        <v>213</v>
      </c>
      <c r="BT796" s="5">
        <v>-0.36615083225450412</v>
      </c>
      <c r="BU796" t="s">
        <v>406</v>
      </c>
      <c r="BV796" s="5">
        <v>6.4881564685574489E-2</v>
      </c>
      <c r="BW796" t="s">
        <v>407</v>
      </c>
    </row>
    <row r="797" spans="1:75" x14ac:dyDescent="0.3">
      <c r="A797" t="s">
        <v>4840</v>
      </c>
      <c r="B797" t="s">
        <v>4840</v>
      </c>
      <c r="C797" t="s">
        <v>4841</v>
      </c>
      <c r="E797" t="s">
        <v>411</v>
      </c>
      <c r="F797" s="4">
        <v>244633636</v>
      </c>
      <c r="G797" s="4">
        <v>217432793</v>
      </c>
      <c r="H797" s="4">
        <v>229853734</v>
      </c>
      <c r="I797" s="4">
        <v>252364661.83574879</v>
      </c>
      <c r="J797" s="5">
        <v>0.12509999999999999</v>
      </c>
      <c r="K797" s="5">
        <v>-5.4038456473367497E-2</v>
      </c>
      <c r="L797" s="5">
        <v>-8.9200000000000002E-2</v>
      </c>
      <c r="M797" s="4">
        <v>13216230</v>
      </c>
      <c r="N797" s="4">
        <v>6580476</v>
      </c>
      <c r="O797" s="4">
        <v>9697494</v>
      </c>
      <c r="P797" s="4">
        <v>9019246.6517857146</v>
      </c>
      <c r="Q797" s="5">
        <v>1.0084</v>
      </c>
      <c r="R797" s="5">
        <v>-0.32142510219650561</v>
      </c>
      <c r="S797" s="5">
        <v>7.5200000000000003E-2</v>
      </c>
      <c r="T797" s="4">
        <v>52795960</v>
      </c>
      <c r="U797" s="4">
        <v>63228694</v>
      </c>
      <c r="V797" s="4">
        <v>56524552</v>
      </c>
      <c r="W797" s="4">
        <v>46908341.908713691</v>
      </c>
      <c r="X797" s="5">
        <v>-0.16500000000000001</v>
      </c>
      <c r="Y797" s="5">
        <v>0.1186058405204167</v>
      </c>
      <c r="Z797" s="5">
        <v>0.20499999999999999</v>
      </c>
      <c r="AA797" s="4">
        <v>27617376</v>
      </c>
      <c r="AB797" s="4">
        <v>23260655</v>
      </c>
      <c r="AC797" s="4">
        <v>20151441</v>
      </c>
      <c r="AD797" s="4">
        <v>20587904.577033099</v>
      </c>
      <c r="AE797" s="5">
        <v>0.18729999999999999</v>
      </c>
      <c r="AF797" s="5">
        <v>0.1542923903059836</v>
      </c>
      <c r="AG797" s="5">
        <v>-2.12E-2</v>
      </c>
      <c r="AH797" s="5">
        <v>5.4024582294153529E-2</v>
      </c>
      <c r="AI797" s="5">
        <v>3.026441370322645E-2</v>
      </c>
      <c r="AJ797" s="5">
        <v>4.2189847566278818E-2</v>
      </c>
      <c r="AK797" s="5">
        <v>3.5738944534381277E-2</v>
      </c>
      <c r="AL797" s="5">
        <f>IFERROR(Table2[[#This Row],[Resultat d''exploitation 2023 (Dhs)]]/Table2[[#This Row],[Charges personnel 2023]], "")</f>
        <v>0.4785476360969268</v>
      </c>
      <c r="AM797" s="5">
        <f>IFERROR(Table2[[#This Row],[Resultat d''exploitation 2022 (Dhs)]]/Table2[[#This Row],[Charges personnel 2022]], "")</f>
        <v>0.28290157779305869</v>
      </c>
      <c r="AN797" s="5">
        <f>IFERROR(Table2[[#This Row],[Resultat d''exploitation 2021 (Dhs)]]/Table2[[#This Row],[Charges personnel 2021]], "")</f>
        <v>0.48123079634850929</v>
      </c>
      <c r="AO797" s="5">
        <f>IFERROR(Table2[[#This Row],[Resultat d''exploitation 2020 (Dhs)]]/Table2[[#This Row],[Charges personnel 2020]], "")</f>
        <v>0.43808473164613182</v>
      </c>
      <c r="AP797" s="5">
        <v>0.1128927994186376</v>
      </c>
      <c r="AQ797" s="5">
        <v>0.1069785963702357</v>
      </c>
      <c r="AR797" s="5">
        <v>8.7670714107259184E-2</v>
      </c>
      <c r="AS797" s="5">
        <v>8.1579982027882775E-2</v>
      </c>
      <c r="AT797">
        <v>1525747000052</v>
      </c>
      <c r="AU797">
        <v>17201</v>
      </c>
      <c r="AV797" t="s">
        <v>92</v>
      </c>
      <c r="AW797" t="s">
        <v>4842</v>
      </c>
      <c r="AX797" t="s">
        <v>4843</v>
      </c>
      <c r="AY797" t="s">
        <v>82</v>
      </c>
      <c r="AZ797">
        <v>10000000</v>
      </c>
      <c r="BA797">
        <v>1951</v>
      </c>
      <c r="BB797">
        <v>74</v>
      </c>
      <c r="BC797" t="s">
        <v>4844</v>
      </c>
      <c r="BD797" t="s">
        <v>4845</v>
      </c>
      <c r="BE797" t="s">
        <v>4846</v>
      </c>
      <c r="BF797" t="s">
        <v>4847</v>
      </c>
      <c r="BG797" t="s">
        <v>4848</v>
      </c>
      <c r="BH797" t="s">
        <v>127</v>
      </c>
      <c r="BI797" t="s">
        <v>178</v>
      </c>
      <c r="BJ797" s="5">
        <v>-1.031753335136798E-2</v>
      </c>
      <c r="BL797" s="5">
        <v>0.13582766220158149</v>
      </c>
      <c r="BN797" s="5">
        <v>4.0200048566713553E-2</v>
      </c>
      <c r="BP797" s="5">
        <v>0.1028677112224987</v>
      </c>
      <c r="BR797" s="5">
        <v>0.1476687730437842</v>
      </c>
      <c r="BT797" s="5">
        <v>2.988567952773535E-2</v>
      </c>
      <c r="BV797" s="5">
        <v>0.1143652114573137</v>
      </c>
    </row>
    <row r="798" spans="1:75" x14ac:dyDescent="0.3">
      <c r="A798" t="s">
        <v>4849</v>
      </c>
      <c r="B798" t="s">
        <v>4849</v>
      </c>
      <c r="C798" t="s">
        <v>4850</v>
      </c>
      <c r="E798" t="s">
        <v>411</v>
      </c>
      <c r="F798" s="4">
        <v>244273151</v>
      </c>
      <c r="G798" s="4">
        <v>244542147</v>
      </c>
      <c r="H798" s="4">
        <v>178955606</v>
      </c>
      <c r="I798" s="4">
        <v>131007032.2108345</v>
      </c>
      <c r="J798" s="5">
        <v>-1.1000000000000001E-3</v>
      </c>
      <c r="K798" s="5">
        <v>0.36649615212389602</v>
      </c>
      <c r="L798" s="5">
        <v>0.36599999999999999</v>
      </c>
      <c r="M798" s="4">
        <v>8126972</v>
      </c>
      <c r="N798" s="4">
        <v>10782767</v>
      </c>
      <c r="O798" s="4">
        <v>7170912</v>
      </c>
      <c r="P798" s="4">
        <v>5209525.6084271697</v>
      </c>
      <c r="Q798" s="5">
        <v>-0.24629999999999999</v>
      </c>
      <c r="R798" s="5">
        <v>0.50368140063634859</v>
      </c>
      <c r="S798" s="5">
        <v>0.3765</v>
      </c>
      <c r="V798" s="4">
        <v>0</v>
      </c>
      <c r="AA798" s="4">
        <v>231569116</v>
      </c>
      <c r="AB798" s="4">
        <v>228981623</v>
      </c>
      <c r="AC798" s="4">
        <v>167454071</v>
      </c>
      <c r="AD798" s="4">
        <v>122793921.6836548</v>
      </c>
      <c r="AE798" s="5">
        <v>1.1299999999999999E-2</v>
      </c>
      <c r="AF798" s="5">
        <v>0.3674294189001831</v>
      </c>
      <c r="AG798" s="5">
        <v>0.36370000000000002</v>
      </c>
      <c r="AH798" s="5">
        <v>3.3270017464997623E-2</v>
      </c>
      <c r="AI798" s="5">
        <v>4.4093695636032833E-2</v>
      </c>
      <c r="AJ798" s="5">
        <v>4.0070898924507568E-2</v>
      </c>
      <c r="AK798" s="5">
        <v>3.9765236419089967E-2</v>
      </c>
      <c r="AL798" s="5">
        <f>IFERROR(Table2[[#This Row],[Resultat d''exploitation 2023 (Dhs)]]/Table2[[#This Row],[Charges personnel 2023]], "")</f>
        <v>3.5095232647517641E-2</v>
      </c>
      <c r="AM798" s="5">
        <f>IFERROR(Table2[[#This Row],[Resultat d''exploitation 2022 (Dhs)]]/Table2[[#This Row],[Charges personnel 2022]], "")</f>
        <v>4.7090097706225097E-2</v>
      </c>
      <c r="AN798" s="5">
        <f>IFERROR(Table2[[#This Row],[Resultat d''exploitation 2021 (Dhs)]]/Table2[[#This Row],[Charges personnel 2021]], "")</f>
        <v>4.2823157162897522E-2</v>
      </c>
      <c r="AO798" s="5">
        <f>IFERROR(Table2[[#This Row],[Resultat d''exploitation 2020 (Dhs)]]/Table2[[#This Row],[Charges personnel 2020]], "")</f>
        <v>4.2424946911037646E-2</v>
      </c>
      <c r="AP798" s="5">
        <v>0.94799250368698929</v>
      </c>
      <c r="AQ798" s="5">
        <v>0.93636874383048574</v>
      </c>
      <c r="AR798" s="5">
        <v>0.93572967476637758</v>
      </c>
      <c r="AS798" s="5">
        <v>0.93730786516893205</v>
      </c>
      <c r="AT798">
        <v>81563000087</v>
      </c>
      <c r="AU798">
        <v>219441</v>
      </c>
      <c r="AV798" t="s">
        <v>92</v>
      </c>
      <c r="AW798" t="s">
        <v>4851</v>
      </c>
      <c r="AX798" t="s">
        <v>4852</v>
      </c>
      <c r="AY798" t="s">
        <v>122</v>
      </c>
      <c r="AZ798">
        <v>2000000</v>
      </c>
      <c r="BA798">
        <v>2010</v>
      </c>
      <c r="BB798">
        <v>15</v>
      </c>
      <c r="BC798" t="s">
        <v>4853</v>
      </c>
      <c r="BD798" t="s">
        <v>4854</v>
      </c>
      <c r="BE798" t="s">
        <v>11128</v>
      </c>
      <c r="BH798" t="s">
        <v>97</v>
      </c>
      <c r="BI798" t="s">
        <v>1239</v>
      </c>
      <c r="BJ798" s="5">
        <v>0.23081763105219449</v>
      </c>
      <c r="BL798" s="5">
        <v>0.15978332973598869</v>
      </c>
      <c r="BO798" t="s">
        <v>389</v>
      </c>
      <c r="BP798" s="5">
        <v>0.23547678519983159</v>
      </c>
      <c r="BR798" s="5">
        <v>-5.7713100238481641E-2</v>
      </c>
      <c r="BT798" s="5">
        <v>-6.1266594703031967E-2</v>
      </c>
      <c r="BV798" s="5">
        <v>3.7854138826840522E-3</v>
      </c>
    </row>
    <row r="799" spans="1:75" x14ac:dyDescent="0.3">
      <c r="A799" t="s">
        <v>4855</v>
      </c>
      <c r="B799" t="s">
        <v>4855</v>
      </c>
      <c r="C799" t="s">
        <v>4856</v>
      </c>
      <c r="E799" t="s">
        <v>411</v>
      </c>
      <c r="F799" s="4">
        <v>244041985</v>
      </c>
      <c r="G799" s="4">
        <v>223338505</v>
      </c>
      <c r="H799" s="4">
        <v>201359600</v>
      </c>
      <c r="I799" s="4">
        <v>181962407.3739382</v>
      </c>
      <c r="J799" s="5">
        <v>9.2699999999999991E-2</v>
      </c>
      <c r="K799" s="5">
        <v>0.10915250626242801</v>
      </c>
      <c r="L799" s="5">
        <v>0.1066</v>
      </c>
      <c r="M799" s="4">
        <v>90707934</v>
      </c>
      <c r="N799" s="4">
        <v>72479371</v>
      </c>
      <c r="O799" s="4">
        <v>62728921</v>
      </c>
      <c r="P799" s="4">
        <v>57512534.152379207</v>
      </c>
      <c r="Q799" s="5">
        <v>0.2515</v>
      </c>
      <c r="R799" s="5">
        <v>0.15543787211005911</v>
      </c>
      <c r="S799" s="5">
        <v>9.0700000000000003E-2</v>
      </c>
      <c r="T799" s="4">
        <v>15137549</v>
      </c>
      <c r="U799" s="4">
        <v>14060513</v>
      </c>
      <c r="V799" s="4">
        <v>10840235</v>
      </c>
      <c r="X799" s="5">
        <v>7.6600000000000001E-2</v>
      </c>
      <c r="Y799" s="5">
        <v>0.29706717612671679</v>
      </c>
      <c r="AA799" s="4">
        <v>75023450</v>
      </c>
      <c r="AB799" s="4">
        <v>71464517</v>
      </c>
      <c r="AC799" s="4">
        <v>68304301</v>
      </c>
      <c r="AD799" s="4">
        <v>62060967.654006913</v>
      </c>
      <c r="AE799" s="5">
        <v>4.9799999999999997E-2</v>
      </c>
      <c r="AF799" s="5">
        <v>4.6266720451469082E-2</v>
      </c>
      <c r="AG799" s="5">
        <v>0.10059999999999999</v>
      </c>
      <c r="AH799" s="5">
        <v>0.37168987131456088</v>
      </c>
      <c r="AI799" s="5">
        <v>0.32452698203563241</v>
      </c>
      <c r="AJ799" s="5">
        <v>0.31152684550426202</v>
      </c>
      <c r="AK799" s="5">
        <v>0.31606821970754218</v>
      </c>
      <c r="AL799" s="5">
        <f>IFERROR(Table2[[#This Row],[Resultat d''exploitation 2023 (Dhs)]]/Table2[[#This Row],[Charges personnel 2023]], "")</f>
        <v>1.2090610869001626</v>
      </c>
      <c r="AM799" s="5">
        <f>IFERROR(Table2[[#This Row],[Resultat d''exploitation 2022 (Dhs)]]/Table2[[#This Row],[Charges personnel 2022]], "")</f>
        <v>1.014200809612972</v>
      </c>
      <c r="AN799" s="5">
        <f>IFERROR(Table2[[#This Row],[Resultat d''exploitation 2021 (Dhs)]]/Table2[[#This Row],[Charges personnel 2021]], "")</f>
        <v>0.91837439343680571</v>
      </c>
      <c r="AO799" s="5">
        <f>IFERROR(Table2[[#This Row],[Resultat d''exploitation 2020 (Dhs)]]/Table2[[#This Row],[Charges personnel 2020]], "")</f>
        <v>0.92671023876093173</v>
      </c>
      <c r="AP799" s="5">
        <v>0.30742025803469841</v>
      </c>
      <c r="AQ799" s="5">
        <v>0.31998296487208949</v>
      </c>
      <c r="AR799" s="5">
        <v>0.33921551790925292</v>
      </c>
      <c r="AS799" s="5">
        <v>0.34106477568451687</v>
      </c>
      <c r="AT799">
        <v>79664000047</v>
      </c>
      <c r="AU799">
        <v>130045</v>
      </c>
      <c r="AV799" t="s">
        <v>92</v>
      </c>
      <c r="AW799" t="s">
        <v>4857</v>
      </c>
      <c r="AX799" t="s">
        <v>4858</v>
      </c>
      <c r="AY799" t="s">
        <v>82</v>
      </c>
      <c r="AZ799">
        <v>25000000</v>
      </c>
      <c r="BA799">
        <v>2003</v>
      </c>
      <c r="BB799">
        <v>22</v>
      </c>
      <c r="BC799" t="s">
        <v>4859</v>
      </c>
      <c r="BD799" t="s">
        <v>4860</v>
      </c>
      <c r="BE799" t="s">
        <v>4861</v>
      </c>
      <c r="BH799" t="s">
        <v>153</v>
      </c>
      <c r="BI799" t="s">
        <v>268</v>
      </c>
      <c r="BJ799" s="5">
        <v>0.1027937386168267</v>
      </c>
      <c r="BL799" s="5">
        <v>0.1640212902411875</v>
      </c>
      <c r="BN799" s="5">
        <v>0.18170325665105719</v>
      </c>
      <c r="BO799" t="s">
        <v>177</v>
      </c>
      <c r="BP799" s="5">
        <v>6.526950845951407E-2</v>
      </c>
      <c r="BR799" s="5">
        <v>5.5520401939491482E-2</v>
      </c>
      <c r="BT799" s="5">
        <v>9.2701218797183405E-2</v>
      </c>
      <c r="BV799" s="5">
        <v>-3.4026517238279992E-2</v>
      </c>
    </row>
    <row r="800" spans="1:75" x14ac:dyDescent="0.3">
      <c r="A800" t="s">
        <v>4862</v>
      </c>
      <c r="F800" s="4">
        <v>243910231</v>
      </c>
      <c r="M800" s="4">
        <v>1993487</v>
      </c>
      <c r="AA800" s="4">
        <v>17867123</v>
      </c>
      <c r="AH800" s="5">
        <v>8.173035595214536E-3</v>
      </c>
      <c r="AL800" s="5">
        <f>IFERROR(Table2[[#This Row],[Resultat d''exploitation 2023 (Dhs)]]/Table2[[#This Row],[Charges personnel 2023]], "")</f>
        <v>0.11157291523654927</v>
      </c>
      <c r="AM800" s="5" t="str">
        <f>IFERROR(Table2[[#This Row],[Resultat d''exploitation 2022 (Dhs)]]/Table2[[#This Row],[Charges personnel 2022]], "")</f>
        <v/>
      </c>
      <c r="AN800" s="5" t="str">
        <f>IFERROR(Table2[[#This Row],[Resultat d''exploitation 2021 (Dhs)]]/Table2[[#This Row],[Charges personnel 2021]], "")</f>
        <v/>
      </c>
      <c r="AO800" s="5" t="str">
        <f>IFERROR(Table2[[#This Row],[Resultat d''exploitation 2020 (Dhs)]]/Table2[[#This Row],[Charges personnel 2020]], "")</f>
        <v/>
      </c>
      <c r="AP800" s="5">
        <v>7.3252864083425837E-2</v>
      </c>
      <c r="BE800" t="s">
        <v>10979</v>
      </c>
      <c r="BH800"/>
      <c r="BK800" t="s">
        <v>264</v>
      </c>
      <c r="BM800" t="s">
        <v>265</v>
      </c>
      <c r="BO800" t="s">
        <v>235</v>
      </c>
      <c r="BQ800" t="s">
        <v>212</v>
      </c>
      <c r="BS800" t="s">
        <v>266</v>
      </c>
      <c r="BU800" t="s">
        <v>214</v>
      </c>
      <c r="BV800" s="5"/>
      <c r="BW800" t="s">
        <v>267</v>
      </c>
    </row>
    <row r="801" spans="1:75" x14ac:dyDescent="0.3">
      <c r="A801" t="s">
        <v>4863</v>
      </c>
      <c r="B801" t="s">
        <v>4864</v>
      </c>
      <c r="C801" t="s">
        <v>4864</v>
      </c>
      <c r="E801" t="s">
        <v>411</v>
      </c>
      <c r="F801" s="4">
        <v>243741484</v>
      </c>
      <c r="G801" s="4">
        <v>159162520</v>
      </c>
      <c r="H801" s="4">
        <v>105353283</v>
      </c>
      <c r="J801" s="5">
        <v>0.53139999999999998</v>
      </c>
      <c r="K801" s="5">
        <v>0.51075045283591214</v>
      </c>
      <c r="M801" s="4">
        <v>2671612</v>
      </c>
      <c r="N801" s="4">
        <v>6687389</v>
      </c>
      <c r="O801" s="4">
        <v>3600672</v>
      </c>
      <c r="Q801" s="5">
        <v>-0.60049999999999992</v>
      </c>
      <c r="R801" s="5">
        <v>0.85726136676709241</v>
      </c>
      <c r="T801" s="4">
        <v>33306837</v>
      </c>
      <c r="U801" s="4">
        <v>43458816</v>
      </c>
      <c r="V801" s="4">
        <v>63209247</v>
      </c>
      <c r="X801" s="5">
        <v>-0.2336</v>
      </c>
      <c r="Y801" s="5">
        <v>-0.31246110240800679</v>
      </c>
      <c r="AA801" s="4">
        <v>20377240</v>
      </c>
      <c r="AB801" s="4">
        <v>19169557</v>
      </c>
      <c r="AC801" s="4">
        <v>14668798</v>
      </c>
      <c r="AE801" s="5">
        <v>6.3E-2</v>
      </c>
      <c r="AF801" s="5">
        <v>0.30682534451698079</v>
      </c>
      <c r="AH801" s="5">
        <v>1.09608424309093E-2</v>
      </c>
      <c r="AI801" s="5">
        <v>4.2016104042584899E-2</v>
      </c>
      <c r="AJ801" s="5">
        <v>3.417712194123082E-2</v>
      </c>
      <c r="AL801" s="5">
        <f>IFERROR(Table2[[#This Row],[Resultat d''exploitation 2023 (Dhs)]]/Table2[[#This Row],[Charges personnel 2023]], "")</f>
        <v>0.13110764755187651</v>
      </c>
      <c r="AM801" s="5">
        <f>IFERROR(Table2[[#This Row],[Resultat d''exploitation 2022 (Dhs)]]/Table2[[#This Row],[Charges personnel 2022]], "")</f>
        <v>0.34885464489346313</v>
      </c>
      <c r="AN801" s="5">
        <f>IFERROR(Table2[[#This Row],[Resultat d''exploitation 2021 (Dhs)]]/Table2[[#This Row],[Charges personnel 2021]], "")</f>
        <v>0.24546469315345401</v>
      </c>
      <c r="AO801" s="5" t="str">
        <f>IFERROR(Table2[[#This Row],[Resultat d''exploitation 2020 (Dhs)]]/Table2[[#This Row],[Charges personnel 2020]], "")</f>
        <v/>
      </c>
      <c r="AP801" s="5">
        <v>8.360185416775423E-2</v>
      </c>
      <c r="AQ801" s="5">
        <v>0.12044014507938169</v>
      </c>
      <c r="AR801" s="5">
        <v>0.139234370133487</v>
      </c>
      <c r="AT801">
        <v>13373000060</v>
      </c>
      <c r="AU801">
        <v>74911</v>
      </c>
      <c r="AV801" t="s">
        <v>92</v>
      </c>
      <c r="AW801" t="s">
        <v>4865</v>
      </c>
      <c r="AX801" t="s">
        <v>4866</v>
      </c>
      <c r="AY801" t="s">
        <v>122</v>
      </c>
      <c r="AZ801">
        <v>14133400</v>
      </c>
      <c r="BA801">
        <v>1995</v>
      </c>
      <c r="BB801">
        <v>30</v>
      </c>
      <c r="BC801" t="s">
        <v>4867</v>
      </c>
      <c r="BD801" t="s">
        <v>4868</v>
      </c>
      <c r="BE801" t="s">
        <v>4869</v>
      </c>
      <c r="BG801" t="s">
        <v>881</v>
      </c>
      <c r="BH801" t="s">
        <v>86</v>
      </c>
      <c r="BI801" t="s">
        <v>882</v>
      </c>
      <c r="BJ801" s="5">
        <v>0.52104018742103886</v>
      </c>
      <c r="BK801" t="s">
        <v>196</v>
      </c>
      <c r="BL801" s="5">
        <v>-0.13861974583314579</v>
      </c>
      <c r="BM801" t="s">
        <v>197</v>
      </c>
      <c r="BN801" s="5">
        <v>-0.27410068348211553</v>
      </c>
      <c r="BO801" t="s">
        <v>177</v>
      </c>
      <c r="BP801" s="5">
        <v>0.17862436899540571</v>
      </c>
      <c r="BQ801" t="s">
        <v>329</v>
      </c>
      <c r="BR801" s="5">
        <v>-0.433690009448504</v>
      </c>
      <c r="BS801" t="s">
        <v>199</v>
      </c>
      <c r="BT801" s="5">
        <v>-0.26916473405259123</v>
      </c>
      <c r="BU801" t="s">
        <v>330</v>
      </c>
      <c r="BV801" s="5">
        <v>-0.22511950785876839</v>
      </c>
      <c r="BW801" t="s">
        <v>201</v>
      </c>
    </row>
    <row r="802" spans="1:75" x14ac:dyDescent="0.3">
      <c r="A802" t="s">
        <v>4870</v>
      </c>
      <c r="F802" s="4">
        <v>243541445</v>
      </c>
      <c r="G802" s="4">
        <v>182976292</v>
      </c>
      <c r="J802" s="5">
        <v>0.33100000000000002</v>
      </c>
      <c r="M802" s="4">
        <v>17015796</v>
      </c>
      <c r="N802" s="4">
        <v>4732262</v>
      </c>
      <c r="Q802" s="5">
        <v>2.5956999999999999</v>
      </c>
      <c r="T802" s="4">
        <v>41626646</v>
      </c>
      <c r="AA802" s="4">
        <v>8394816</v>
      </c>
      <c r="AB802" s="4">
        <v>6940158</v>
      </c>
      <c r="AE802" s="5">
        <v>0.20960000000000001</v>
      </c>
      <c r="AH802" s="5">
        <v>6.9868173772230022E-2</v>
      </c>
      <c r="AI802" s="5">
        <v>2.586270575425148E-2</v>
      </c>
      <c r="AL802" s="5">
        <f>IFERROR(Table2[[#This Row],[Resultat d''exploitation 2023 (Dhs)]]/Table2[[#This Row],[Charges personnel 2023]], "")</f>
        <v>2.0269409121057569</v>
      </c>
      <c r="AM802" s="5">
        <f>IFERROR(Table2[[#This Row],[Resultat d''exploitation 2022 (Dhs)]]/Table2[[#This Row],[Charges personnel 2022]], "")</f>
        <v>0.68186660880054895</v>
      </c>
      <c r="AN802" s="5" t="str">
        <f>IFERROR(Table2[[#This Row],[Resultat d''exploitation 2021 (Dhs)]]/Table2[[#This Row],[Charges personnel 2021]], "")</f>
        <v/>
      </c>
      <c r="AO802" s="5" t="str">
        <f>IFERROR(Table2[[#This Row],[Resultat d''exploitation 2020 (Dhs)]]/Table2[[#This Row],[Charges personnel 2020]], "")</f>
        <v/>
      </c>
      <c r="AP802" s="5">
        <v>3.4469763452376657E-2</v>
      </c>
      <c r="AQ802" s="5">
        <v>3.7929274465787068E-2</v>
      </c>
      <c r="BE802" t="s">
        <v>10979</v>
      </c>
      <c r="BH802"/>
      <c r="BJ802" s="5">
        <v>0.33100000190188572</v>
      </c>
      <c r="BK802" t="s">
        <v>209</v>
      </c>
      <c r="BL802" s="5">
        <v>2.595700322594142</v>
      </c>
      <c r="BM802" t="s">
        <v>210</v>
      </c>
      <c r="BO802" t="s">
        <v>304</v>
      </c>
      <c r="BP802" s="5">
        <v>0.20960012725935059</v>
      </c>
      <c r="BQ802" t="s">
        <v>405</v>
      </c>
      <c r="BR802" s="5">
        <v>1.7015028681113391</v>
      </c>
      <c r="BS802" t="s">
        <v>213</v>
      </c>
      <c r="BT802" s="5">
        <v>1.9726355359610399</v>
      </c>
      <c r="BU802" t="s">
        <v>406</v>
      </c>
      <c r="BV802" s="5">
        <v>-9.1209522516202179E-2</v>
      </c>
      <c r="BW802" t="s">
        <v>407</v>
      </c>
    </row>
    <row r="803" spans="1:75" x14ac:dyDescent="0.3">
      <c r="A803" t="s">
        <v>4871</v>
      </c>
      <c r="F803" s="4">
        <v>242877966</v>
      </c>
      <c r="M803" s="4">
        <v>17287497</v>
      </c>
      <c r="T803" s="4">
        <v>30637721</v>
      </c>
      <c r="AA803" s="4">
        <v>7136657</v>
      </c>
      <c r="AH803" s="5">
        <v>7.1177708232289791E-2</v>
      </c>
      <c r="AL803" s="5">
        <f>IFERROR(Table2[[#This Row],[Resultat d''exploitation 2023 (Dhs)]]/Table2[[#This Row],[Charges personnel 2023]], "")</f>
        <v>2.4223522301828435</v>
      </c>
      <c r="AM803" s="5" t="str">
        <f>IFERROR(Table2[[#This Row],[Resultat d''exploitation 2022 (Dhs)]]/Table2[[#This Row],[Charges personnel 2022]], "")</f>
        <v/>
      </c>
      <c r="AN803" s="5" t="str">
        <f>IFERROR(Table2[[#This Row],[Resultat d''exploitation 2021 (Dhs)]]/Table2[[#This Row],[Charges personnel 2021]], "")</f>
        <v/>
      </c>
      <c r="AO803" s="5" t="str">
        <f>IFERROR(Table2[[#This Row],[Resultat d''exploitation 2020 (Dhs)]]/Table2[[#This Row],[Charges personnel 2020]], "")</f>
        <v/>
      </c>
      <c r="AP803" s="5">
        <v>2.9383715276996351E-2</v>
      </c>
      <c r="BE803" t="s">
        <v>10979</v>
      </c>
      <c r="BH803"/>
      <c r="BK803" t="s">
        <v>264</v>
      </c>
      <c r="BM803" t="s">
        <v>265</v>
      </c>
      <c r="BO803" t="s">
        <v>304</v>
      </c>
      <c r="BQ803" t="s">
        <v>212</v>
      </c>
      <c r="BS803" t="s">
        <v>266</v>
      </c>
      <c r="BU803" t="s">
        <v>214</v>
      </c>
      <c r="BV803" s="5"/>
      <c r="BW803" t="s">
        <v>267</v>
      </c>
    </row>
    <row r="804" spans="1:75" x14ac:dyDescent="0.3">
      <c r="A804" t="s">
        <v>4872</v>
      </c>
      <c r="B804" t="s">
        <v>4873</v>
      </c>
      <c r="C804" t="s">
        <v>4874</v>
      </c>
      <c r="E804" t="s">
        <v>411</v>
      </c>
      <c r="F804" s="4">
        <v>241973069</v>
      </c>
      <c r="H804" s="4">
        <v>175137216</v>
      </c>
      <c r="M804" s="4">
        <v>9829914</v>
      </c>
      <c r="O804" s="4">
        <v>3772838</v>
      </c>
      <c r="V804" s="4">
        <v>2094656</v>
      </c>
      <c r="AA804" s="4">
        <v>42281416</v>
      </c>
      <c r="AC804" s="4">
        <v>37058377</v>
      </c>
      <c r="AH804" s="5">
        <v>4.0624000185739681E-2</v>
      </c>
      <c r="AJ804" s="5">
        <v>2.1542183244479571E-2</v>
      </c>
      <c r="AL804" s="5">
        <f>IFERROR(Table2[[#This Row],[Resultat d''exploitation 2023 (Dhs)]]/Table2[[#This Row],[Charges personnel 2023]], "")</f>
        <v>0.2324878145046041</v>
      </c>
      <c r="AM804" s="5" t="str">
        <f>IFERROR(Table2[[#This Row],[Resultat d''exploitation 2022 (Dhs)]]/Table2[[#This Row],[Charges personnel 2022]], "")</f>
        <v/>
      </c>
      <c r="AN804" s="5">
        <f>IFERROR(Table2[[#This Row],[Resultat d''exploitation 2021 (Dhs)]]/Table2[[#This Row],[Charges personnel 2021]], "")</f>
        <v>0.10180796638773468</v>
      </c>
      <c r="AO804" s="5" t="str">
        <f>IFERROR(Table2[[#This Row],[Resultat d''exploitation 2020 (Dhs)]]/Table2[[#This Row],[Charges personnel 2020]], "")</f>
        <v/>
      </c>
      <c r="AP804" s="5">
        <v>0.17473604056325789</v>
      </c>
      <c r="AR804" s="5">
        <v>0.2115962434848799</v>
      </c>
      <c r="AT804">
        <v>39022000020</v>
      </c>
      <c r="AU804">
        <v>74951</v>
      </c>
      <c r="AV804" t="s">
        <v>92</v>
      </c>
      <c r="AW804" t="s">
        <v>4875</v>
      </c>
      <c r="AX804" t="s">
        <v>4876</v>
      </c>
      <c r="AY804" t="s">
        <v>122</v>
      </c>
      <c r="AZ804">
        <v>3000000</v>
      </c>
      <c r="BA804">
        <v>1970</v>
      </c>
      <c r="BB804">
        <v>55</v>
      </c>
      <c r="BC804" t="s">
        <v>4877</v>
      </c>
      <c r="BD804" t="s">
        <v>4878</v>
      </c>
      <c r="BE804" t="s">
        <v>4879</v>
      </c>
      <c r="BH804" t="s">
        <v>86</v>
      </c>
      <c r="BI804" t="s">
        <v>390</v>
      </c>
      <c r="BJ804" s="5">
        <v>0.38161993507993192</v>
      </c>
      <c r="BK804" t="s">
        <v>1197</v>
      </c>
      <c r="BL804" s="5">
        <v>1.6054429053142489</v>
      </c>
      <c r="BM804" t="s">
        <v>1198</v>
      </c>
      <c r="BO804" t="s">
        <v>389</v>
      </c>
      <c r="BP804" s="5">
        <v>0.14094084584438221</v>
      </c>
      <c r="BQ804" t="s">
        <v>198</v>
      </c>
      <c r="BR804" s="5">
        <v>0.88578844236458876</v>
      </c>
      <c r="BS804" t="s">
        <v>1200</v>
      </c>
      <c r="BT804" s="5">
        <v>1.283591576902503</v>
      </c>
      <c r="BU804" t="s">
        <v>200</v>
      </c>
      <c r="BV804" s="5">
        <v>-0.17420064890828699</v>
      </c>
      <c r="BW804" t="s">
        <v>1201</v>
      </c>
    </row>
    <row r="805" spans="1:75" x14ac:dyDescent="0.3">
      <c r="A805" t="s">
        <v>4880</v>
      </c>
      <c r="B805" t="s">
        <v>4880</v>
      </c>
      <c r="C805" t="s">
        <v>4881</v>
      </c>
      <c r="E805" t="s">
        <v>411</v>
      </c>
      <c r="F805" s="4">
        <v>241793370</v>
      </c>
      <c r="G805" s="4">
        <v>236195535</v>
      </c>
      <c r="H805" s="4">
        <v>194817580</v>
      </c>
      <c r="J805" s="5">
        <v>2.3699999999999999E-2</v>
      </c>
      <c r="K805" s="5">
        <v>0.2123933322649835</v>
      </c>
      <c r="M805" s="4">
        <v>11499369</v>
      </c>
      <c r="N805" s="4">
        <v>17688615</v>
      </c>
      <c r="O805" s="4">
        <v>12413092</v>
      </c>
      <c r="Q805" s="5">
        <v>-0.34989999999999999</v>
      </c>
      <c r="R805" s="5">
        <v>0.42499668897966758</v>
      </c>
      <c r="T805" s="4">
        <v>48340546</v>
      </c>
      <c r="U805" s="4">
        <v>46334272</v>
      </c>
      <c r="V805" s="4">
        <v>15781449</v>
      </c>
      <c r="X805" s="5">
        <v>4.3299999999999998E-2</v>
      </c>
      <c r="Y805" s="5">
        <v>1.9359960546081669</v>
      </c>
      <c r="AA805" s="4">
        <v>17056736</v>
      </c>
      <c r="AB805" s="4">
        <v>16219794</v>
      </c>
      <c r="AC805" s="4">
        <v>15098227</v>
      </c>
      <c r="AE805" s="5">
        <v>5.16E-2</v>
      </c>
      <c r="AF805" s="5">
        <v>7.4284682565707874E-2</v>
      </c>
      <c r="AH805" s="5">
        <v>4.7558661347910411E-2</v>
      </c>
      <c r="AI805" s="5">
        <v>7.4889709494296755E-2</v>
      </c>
      <c r="AJ805" s="5">
        <v>6.3716488008936353E-2</v>
      </c>
      <c r="AL805" s="5">
        <f>IFERROR(Table2[[#This Row],[Resultat d''exploitation 2023 (Dhs)]]/Table2[[#This Row],[Charges personnel 2023]], "")</f>
        <v>0.67418344283454934</v>
      </c>
      <c r="AM805" s="5">
        <f>IFERROR(Table2[[#This Row],[Resultat d''exploitation 2022 (Dhs)]]/Table2[[#This Row],[Charges personnel 2022]], "")</f>
        <v>1.0905573153395167</v>
      </c>
      <c r="AN805" s="5">
        <f>IFERROR(Table2[[#This Row],[Resultat d''exploitation 2021 (Dhs)]]/Table2[[#This Row],[Charges personnel 2021]], "")</f>
        <v>0.82215560807239152</v>
      </c>
      <c r="AO805" s="5" t="str">
        <f>IFERROR(Table2[[#This Row],[Resultat d''exploitation 2020 (Dhs)]]/Table2[[#This Row],[Charges personnel 2020]], "")</f>
        <v/>
      </c>
      <c r="AP805" s="5">
        <v>7.0542612479407518E-2</v>
      </c>
      <c r="AQ805" s="5">
        <v>6.8671044099118977E-2</v>
      </c>
      <c r="AR805" s="5">
        <v>7.7499304734203148E-2</v>
      </c>
      <c r="AT805">
        <v>82971000095</v>
      </c>
      <c r="AU805">
        <v>281257</v>
      </c>
      <c r="AV805" t="s">
        <v>92</v>
      </c>
      <c r="AW805" t="s">
        <v>4882</v>
      </c>
      <c r="AX805" t="s">
        <v>4883</v>
      </c>
      <c r="AY805" t="s">
        <v>122</v>
      </c>
      <c r="AZ805">
        <v>44000000</v>
      </c>
      <c r="BA805">
        <v>2013</v>
      </c>
      <c r="BB805">
        <v>12</v>
      </c>
      <c r="BC805" t="s">
        <v>4884</v>
      </c>
      <c r="BD805" t="s">
        <v>4885</v>
      </c>
      <c r="BE805" t="s">
        <v>11129</v>
      </c>
      <c r="BH805" t="s">
        <v>86</v>
      </c>
      <c r="BI805" t="s">
        <v>224</v>
      </c>
      <c r="BJ805" s="5">
        <v>0.11405882180937631</v>
      </c>
      <c r="BK805" t="s">
        <v>196</v>
      </c>
      <c r="BL805" s="5">
        <v>-3.7508244812828113E-2</v>
      </c>
      <c r="BM805" t="s">
        <v>197</v>
      </c>
      <c r="BN805" s="5">
        <v>0.75017847238277069</v>
      </c>
      <c r="BO805" t="s">
        <v>177</v>
      </c>
      <c r="BP805" s="5">
        <v>6.2881843803138437E-2</v>
      </c>
      <c r="BQ805" t="s">
        <v>329</v>
      </c>
      <c r="BR805" s="5">
        <v>-0.13604942903826189</v>
      </c>
      <c r="BS805" t="s">
        <v>199</v>
      </c>
      <c r="BT805" s="5">
        <v>-9.4450845313865606E-2</v>
      </c>
      <c r="BU805" t="s">
        <v>330</v>
      </c>
      <c r="BV805" s="5">
        <v>-4.593741102747162E-2</v>
      </c>
      <c r="BW805" t="s">
        <v>201</v>
      </c>
    </row>
    <row r="806" spans="1:75" x14ac:dyDescent="0.3">
      <c r="A806" t="s">
        <v>4886</v>
      </c>
      <c r="B806" t="s">
        <v>4886</v>
      </c>
      <c r="C806" t="s">
        <v>4887</v>
      </c>
      <c r="E806" t="s">
        <v>411</v>
      </c>
      <c r="F806" s="4">
        <v>241789027</v>
      </c>
      <c r="G806" s="4">
        <v>194301693</v>
      </c>
      <c r="H806" s="4">
        <v>182990682</v>
      </c>
      <c r="I806" s="4">
        <v>119703461.7648983</v>
      </c>
      <c r="J806" s="5">
        <v>0.24440000000000001</v>
      </c>
      <c r="K806" s="5">
        <v>6.1811950621616797E-2</v>
      </c>
      <c r="L806" s="5">
        <v>0.52869999999999995</v>
      </c>
      <c r="M806" s="4">
        <v>12199528</v>
      </c>
      <c r="N806" s="4">
        <v>16331362</v>
      </c>
      <c r="O806" s="4">
        <v>5225507</v>
      </c>
      <c r="P806" s="4">
        <v>4698351.9151231786</v>
      </c>
      <c r="Q806" s="5">
        <v>-0.253</v>
      </c>
      <c r="R806" s="5">
        <v>2.125316261178102</v>
      </c>
      <c r="S806" s="5">
        <v>0.11219999999999999</v>
      </c>
      <c r="T806" s="4">
        <v>20510182</v>
      </c>
      <c r="U806" s="4">
        <v>11575248</v>
      </c>
      <c r="V806" s="4">
        <v>22132645</v>
      </c>
      <c r="W806" s="4">
        <v>5834206.2948123151</v>
      </c>
      <c r="X806" s="5">
        <v>0.77190000000000003</v>
      </c>
      <c r="Y806" s="5">
        <v>-0.47700566290201651</v>
      </c>
      <c r="Z806" s="5">
        <v>2.7936000000000001</v>
      </c>
      <c r="AA806" s="4">
        <v>3425909</v>
      </c>
      <c r="AB806" s="4">
        <v>3009407</v>
      </c>
      <c r="AC806" s="4">
        <v>3181454</v>
      </c>
      <c r="AD806" s="4">
        <v>1299613.5620915031</v>
      </c>
      <c r="AE806" s="5">
        <v>0.1384</v>
      </c>
      <c r="AF806" s="5">
        <v>-5.4078103910979072E-2</v>
      </c>
      <c r="AG806" s="5">
        <v>1.448</v>
      </c>
      <c r="AH806" s="5">
        <v>5.0455259080057428E-2</v>
      </c>
      <c r="AI806" s="5">
        <v>8.4051568197092349E-2</v>
      </c>
      <c r="AJ806" s="5">
        <v>2.8556137082433521E-2</v>
      </c>
      <c r="AK806" s="5">
        <v>3.9249925155472133E-2</v>
      </c>
      <c r="AL806" s="5">
        <f>IFERROR(Table2[[#This Row],[Resultat d''exploitation 2023 (Dhs)]]/Table2[[#This Row],[Charges personnel 2023]], "")</f>
        <v>3.5609609011798038</v>
      </c>
      <c r="AM806" s="5">
        <f>IFERROR(Table2[[#This Row],[Resultat d''exploitation 2022 (Dhs)]]/Table2[[#This Row],[Charges personnel 2022]], "")</f>
        <v>5.4267707890624299</v>
      </c>
      <c r="AN806" s="5">
        <f>IFERROR(Table2[[#This Row],[Resultat d''exploitation 2021 (Dhs)]]/Table2[[#This Row],[Charges personnel 2021]], "")</f>
        <v>1.6424901947348602</v>
      </c>
      <c r="AO806" s="5">
        <f>IFERROR(Table2[[#This Row],[Resultat d''exploitation 2020 (Dhs)]]/Table2[[#This Row],[Charges personnel 2020]], "")</f>
        <v>3.6151915093606708</v>
      </c>
      <c r="AP806" s="5">
        <v>1.416900114329837E-2</v>
      </c>
      <c r="AQ806" s="5">
        <v>1.548832104103179E-2</v>
      </c>
      <c r="AR806" s="5">
        <v>1.7385879790316319E-2</v>
      </c>
      <c r="AS806" s="5">
        <v>1.0856942171346629E-2</v>
      </c>
      <c r="AT806">
        <v>1533361000017</v>
      </c>
      <c r="AU806">
        <v>2113</v>
      </c>
      <c r="AV806" t="s">
        <v>976</v>
      </c>
      <c r="AW806" t="s">
        <v>4888</v>
      </c>
      <c r="AX806" t="s">
        <v>4889</v>
      </c>
      <c r="AY806" t="s">
        <v>122</v>
      </c>
      <c r="AZ806">
        <v>10000000</v>
      </c>
      <c r="BA806">
        <v>1998</v>
      </c>
      <c r="BB806">
        <v>27</v>
      </c>
      <c r="BC806" t="s">
        <v>4890</v>
      </c>
      <c r="BD806" t="s">
        <v>1624</v>
      </c>
      <c r="BE806" t="s">
        <v>10979</v>
      </c>
      <c r="BH806" t="s">
        <v>138</v>
      </c>
      <c r="BI806" t="s">
        <v>89</v>
      </c>
      <c r="BJ806" s="5">
        <v>0.26408601265316478</v>
      </c>
      <c r="BL806" s="5">
        <v>0.37446123310948698</v>
      </c>
      <c r="BN806" s="5">
        <v>0.52053321302695887</v>
      </c>
      <c r="BP806" s="5">
        <v>0.38140342799242521</v>
      </c>
      <c r="BR806" s="5">
        <v>8.7316226389261287E-2</v>
      </c>
      <c r="BT806" s="5">
        <v>-5.0254652205599104E-3</v>
      </c>
      <c r="BV806" s="5">
        <v>9.2808095465770624E-2</v>
      </c>
    </row>
    <row r="807" spans="1:75" x14ac:dyDescent="0.3">
      <c r="A807" t="s">
        <v>4891</v>
      </c>
      <c r="B807" t="s">
        <v>4891</v>
      </c>
      <c r="F807" s="4">
        <v>241747757</v>
      </c>
      <c r="G807" s="4">
        <v>255709495</v>
      </c>
      <c r="H807" s="4">
        <v>172855259</v>
      </c>
      <c r="J807" s="5">
        <v>-5.4600000000000003E-2</v>
      </c>
      <c r="K807" s="5">
        <v>0.47932725032103313</v>
      </c>
      <c r="M807" s="4">
        <v>25391931</v>
      </c>
      <c r="N807" s="4">
        <v>19205756</v>
      </c>
      <c r="O807" s="4">
        <v>10079640</v>
      </c>
      <c r="Q807" s="5">
        <v>0.3221</v>
      </c>
      <c r="R807" s="5">
        <v>0.90540098654317003</v>
      </c>
      <c r="T807" s="4">
        <v>106625810</v>
      </c>
      <c r="U807" s="4">
        <v>85595095</v>
      </c>
      <c r="V807" s="4">
        <v>0</v>
      </c>
      <c r="X807" s="5">
        <v>0.2457</v>
      </c>
      <c r="AA807" s="4">
        <v>16253080</v>
      </c>
      <c r="AB807" s="4">
        <v>14779558</v>
      </c>
      <c r="AC807" s="4">
        <v>12860714</v>
      </c>
      <c r="AE807" s="5">
        <v>9.9700000000000011E-2</v>
      </c>
      <c r="AF807" s="5">
        <v>0.14920198054322639</v>
      </c>
      <c r="AH807" s="5">
        <v>0.1050348152764867</v>
      </c>
      <c r="AI807" s="5">
        <v>7.5107715495664334E-2</v>
      </c>
      <c r="AJ807" s="5">
        <v>5.8312602453131031E-2</v>
      </c>
      <c r="AL807" s="5">
        <f>IFERROR(Table2[[#This Row],[Resultat d''exploitation 2023 (Dhs)]]/Table2[[#This Row],[Charges personnel 2023]], "")</f>
        <v>1.5622842562763488</v>
      </c>
      <c r="AM807" s="5">
        <f>IFERROR(Table2[[#This Row],[Resultat d''exploitation 2022 (Dhs)]]/Table2[[#This Row],[Charges personnel 2022]], "")</f>
        <v>1.2994810805573482</v>
      </c>
      <c r="AN807" s="5">
        <f>IFERROR(Table2[[#This Row],[Resultat d''exploitation 2021 (Dhs)]]/Table2[[#This Row],[Charges personnel 2021]], "")</f>
        <v>0.78375430788679379</v>
      </c>
      <c r="AO807" s="5" t="str">
        <f>IFERROR(Table2[[#This Row],[Resultat d''exploitation 2020 (Dhs)]]/Table2[[#This Row],[Charges personnel 2020]], "")</f>
        <v/>
      </c>
      <c r="AP807" s="5">
        <v>6.7231564841364791E-2</v>
      </c>
      <c r="AQ807" s="5">
        <v>5.7798237018926488E-2</v>
      </c>
      <c r="AR807" s="5">
        <v>7.4401635648239081E-2</v>
      </c>
      <c r="BE807" t="s">
        <v>10979</v>
      </c>
      <c r="BH807"/>
      <c r="BJ807" s="5">
        <v>0.1826055914478755</v>
      </c>
      <c r="BK807" t="s">
        <v>196</v>
      </c>
      <c r="BL807" s="5">
        <v>0.5871769727300804</v>
      </c>
      <c r="BM807" t="s">
        <v>197</v>
      </c>
      <c r="BO807" t="s">
        <v>88</v>
      </c>
      <c r="BP807" s="5">
        <v>0.124178554876472</v>
      </c>
      <c r="BQ807" t="s">
        <v>329</v>
      </c>
      <c r="BR807" s="5">
        <v>0.3421016983243621</v>
      </c>
      <c r="BS807" t="s">
        <v>199</v>
      </c>
      <c r="BT807" s="5">
        <v>0.41185487469513632</v>
      </c>
      <c r="BU807" t="s">
        <v>330</v>
      </c>
      <c r="BV807" s="5">
        <v>-4.9405344430911158E-2</v>
      </c>
      <c r="BW807" t="s">
        <v>201</v>
      </c>
    </row>
    <row r="808" spans="1:75" x14ac:dyDescent="0.3">
      <c r="A808" t="s">
        <v>4892</v>
      </c>
      <c r="C808" t="s">
        <v>4893</v>
      </c>
      <c r="E808" t="s">
        <v>411</v>
      </c>
      <c r="F808" s="4">
        <v>241277092</v>
      </c>
      <c r="M808" s="4">
        <v>21367648</v>
      </c>
      <c r="T808" s="4">
        <v>38725873</v>
      </c>
      <c r="AA808" s="4">
        <v>22465324</v>
      </c>
      <c r="AH808" s="5">
        <v>8.8560616438464038E-2</v>
      </c>
      <c r="AL808" s="5">
        <f>IFERROR(Table2[[#This Row],[Resultat d''exploitation 2023 (Dhs)]]/Table2[[#This Row],[Charges personnel 2023]], "")</f>
        <v>0.95113909774904648</v>
      </c>
      <c r="AM808" s="5" t="str">
        <f>IFERROR(Table2[[#This Row],[Resultat d''exploitation 2022 (Dhs)]]/Table2[[#This Row],[Charges personnel 2022]], "")</f>
        <v/>
      </c>
      <c r="AN808" s="5" t="str">
        <f>IFERROR(Table2[[#This Row],[Resultat d''exploitation 2021 (Dhs)]]/Table2[[#This Row],[Charges personnel 2021]], "")</f>
        <v/>
      </c>
      <c r="AO808" s="5" t="str">
        <f>IFERROR(Table2[[#This Row],[Resultat d''exploitation 2020 (Dhs)]]/Table2[[#This Row],[Charges personnel 2020]], "")</f>
        <v/>
      </c>
      <c r="AP808" s="5">
        <v>9.3110057874868618E-2</v>
      </c>
      <c r="AT808">
        <v>1596453000047</v>
      </c>
      <c r="AU808">
        <v>39131</v>
      </c>
      <c r="AV808" t="s">
        <v>92</v>
      </c>
      <c r="AW808" t="s">
        <v>4894</v>
      </c>
      <c r="AX808" t="s">
        <v>4895</v>
      </c>
      <c r="AY808" t="s">
        <v>82</v>
      </c>
      <c r="AZ808">
        <v>25000000</v>
      </c>
      <c r="BA808">
        <v>1980</v>
      </c>
      <c r="BB808">
        <v>45</v>
      </c>
      <c r="BC808" t="s">
        <v>4896</v>
      </c>
      <c r="BD808" t="s">
        <v>4897</v>
      </c>
      <c r="BE808" t="s">
        <v>11130</v>
      </c>
      <c r="BH808" t="s">
        <v>223</v>
      </c>
      <c r="BI808" t="s">
        <v>249</v>
      </c>
      <c r="BK808" t="s">
        <v>264</v>
      </c>
      <c r="BM808" t="s">
        <v>265</v>
      </c>
      <c r="BO808" t="s">
        <v>304</v>
      </c>
      <c r="BQ808" t="s">
        <v>212</v>
      </c>
      <c r="BS808" t="s">
        <v>266</v>
      </c>
      <c r="BU808" t="s">
        <v>214</v>
      </c>
      <c r="BV808" s="5"/>
      <c r="BW808" t="s">
        <v>267</v>
      </c>
    </row>
    <row r="809" spans="1:75" x14ac:dyDescent="0.3">
      <c r="A809" t="s">
        <v>4898</v>
      </c>
      <c r="B809" t="s">
        <v>4898</v>
      </c>
      <c r="C809" t="s">
        <v>4899</v>
      </c>
      <c r="E809" t="s">
        <v>411</v>
      </c>
      <c r="G809" s="4">
        <v>241274069</v>
      </c>
      <c r="H809" s="4">
        <v>195119316</v>
      </c>
      <c r="K809" s="5">
        <v>0.236546303801106</v>
      </c>
      <c r="N809" s="4">
        <v>2219517</v>
      </c>
      <c r="O809" s="4">
        <v>3924993</v>
      </c>
      <c r="R809" s="5">
        <v>-0.43451695327864281</v>
      </c>
      <c r="U809" s="4">
        <v>74807111</v>
      </c>
      <c r="V809" s="4">
        <v>43094509</v>
      </c>
      <c r="Y809" s="5">
        <v>0.73588498246957634</v>
      </c>
      <c r="AC809" s="4">
        <v>16263507</v>
      </c>
      <c r="AI809" s="5">
        <v>9.1991526863999633E-3</v>
      </c>
      <c r="AJ809" s="5">
        <v>2.011586079975803E-2</v>
      </c>
      <c r="AL809" s="5" t="str">
        <f>IFERROR(Table2[[#This Row],[Resultat d''exploitation 2023 (Dhs)]]/Table2[[#This Row],[Charges personnel 2023]], "")</f>
        <v/>
      </c>
      <c r="AM809" s="5" t="str">
        <f>IFERROR(Table2[[#This Row],[Resultat d''exploitation 2022 (Dhs)]]/Table2[[#This Row],[Charges personnel 2022]], "")</f>
        <v/>
      </c>
      <c r="AN809" s="5">
        <f>IFERROR(Table2[[#This Row],[Resultat d''exploitation 2021 (Dhs)]]/Table2[[#This Row],[Charges personnel 2021]], "")</f>
        <v>0.24133743109650335</v>
      </c>
      <c r="AO809" s="5" t="str">
        <f>IFERROR(Table2[[#This Row],[Resultat d''exploitation 2020 (Dhs)]]/Table2[[#This Row],[Charges personnel 2020]], "")</f>
        <v/>
      </c>
      <c r="AR809" s="5">
        <v>8.3351599080021377E-2</v>
      </c>
      <c r="AU809">
        <v>163579</v>
      </c>
      <c r="AV809" t="s">
        <v>92</v>
      </c>
      <c r="AW809" t="s">
        <v>4900</v>
      </c>
      <c r="AX809" t="s">
        <v>4901</v>
      </c>
      <c r="AY809" t="s">
        <v>82</v>
      </c>
      <c r="AZ809">
        <v>120000000</v>
      </c>
      <c r="BA809">
        <v>1998</v>
      </c>
      <c r="BB809">
        <v>27</v>
      </c>
      <c r="BC809" t="s">
        <v>4902</v>
      </c>
      <c r="BD809" t="s">
        <v>4903</v>
      </c>
      <c r="BE809" t="s">
        <v>10979</v>
      </c>
      <c r="BH809" t="s">
        <v>86</v>
      </c>
      <c r="BI809" t="s">
        <v>98</v>
      </c>
      <c r="BJ809" s="5">
        <v>0.236546303801106</v>
      </c>
      <c r="BK809" t="s">
        <v>111</v>
      </c>
      <c r="BL809" s="5">
        <v>-0.43451695327864281</v>
      </c>
      <c r="BM809" t="s">
        <v>112</v>
      </c>
      <c r="BN809" s="5">
        <v>0.73588498246957634</v>
      </c>
      <c r="BO809" t="s">
        <v>113</v>
      </c>
      <c r="BQ809" t="s">
        <v>1882</v>
      </c>
      <c r="BR809" s="5">
        <v>-0.54269157169199445</v>
      </c>
      <c r="BS809" t="s">
        <v>115</v>
      </c>
      <c r="BU809" t="s">
        <v>4750</v>
      </c>
      <c r="BV809" s="5"/>
      <c r="BW809" t="s">
        <v>1883</v>
      </c>
    </row>
    <row r="810" spans="1:75" x14ac:dyDescent="0.3">
      <c r="A810" t="s">
        <v>4904</v>
      </c>
      <c r="B810" t="s">
        <v>4904</v>
      </c>
      <c r="C810" t="s">
        <v>4905</v>
      </c>
      <c r="E810" t="s">
        <v>411</v>
      </c>
      <c r="F810" s="4">
        <v>241116217</v>
      </c>
      <c r="G810" s="4">
        <v>206329126</v>
      </c>
      <c r="H810" s="4">
        <v>243805990</v>
      </c>
      <c r="J810" s="5">
        <v>0.1686</v>
      </c>
      <c r="K810" s="5">
        <v>-0.15371592798027639</v>
      </c>
      <c r="M810" s="4">
        <v>213573</v>
      </c>
      <c r="N810" s="4">
        <v>1711322</v>
      </c>
      <c r="O810" s="4">
        <v>-27551</v>
      </c>
      <c r="Q810" s="5">
        <v>-0.87519999999999998</v>
      </c>
      <c r="R810" s="5">
        <v>-63.114696381256579</v>
      </c>
      <c r="T810" s="4">
        <v>233524126</v>
      </c>
      <c r="U810" s="4">
        <v>232154414</v>
      </c>
      <c r="V810" s="4">
        <v>156070129</v>
      </c>
      <c r="X810" s="5">
        <v>5.8999999999999999E-3</v>
      </c>
      <c r="Y810" s="5">
        <v>0.48750062223630253</v>
      </c>
      <c r="AA810" s="4">
        <v>22988965</v>
      </c>
      <c r="AB810" s="4">
        <v>21172375</v>
      </c>
      <c r="AC810" s="4">
        <v>21222202</v>
      </c>
      <c r="AE810" s="5">
        <v>8.5800000000000001E-2</v>
      </c>
      <c r="AF810" s="5">
        <v>-2.3478713471863102E-3</v>
      </c>
      <c r="AH810" s="5">
        <v>8.8576787848326267E-4</v>
      </c>
      <c r="AI810" s="5">
        <v>8.2941368151775146E-3</v>
      </c>
      <c r="AJ810" s="5">
        <v>-1.130037863302702E-4</v>
      </c>
      <c r="AL810" s="5">
        <f>IFERROR(Table2[[#This Row],[Resultat d''exploitation 2023 (Dhs)]]/Table2[[#This Row],[Charges personnel 2023]], "")</f>
        <v>9.2902399042323128E-3</v>
      </c>
      <c r="AM810" s="5">
        <f>IFERROR(Table2[[#This Row],[Resultat d''exploitation 2022 (Dhs)]]/Table2[[#This Row],[Charges personnel 2022]], "")</f>
        <v>8.0828060149133005E-2</v>
      </c>
      <c r="AN810" s="5">
        <f>IFERROR(Table2[[#This Row],[Resultat d''exploitation 2021 (Dhs)]]/Table2[[#This Row],[Charges personnel 2021]], "")</f>
        <v>-1.2982158967292838E-3</v>
      </c>
      <c r="AO810" s="5" t="str">
        <f>IFERROR(Table2[[#This Row],[Resultat d''exploitation 2020 (Dhs)]]/Table2[[#This Row],[Charges personnel 2020]], "")</f>
        <v/>
      </c>
      <c r="AP810" s="5">
        <v>9.5343918737742964E-2</v>
      </c>
      <c r="AQ810" s="5">
        <v>0.1026145722150735</v>
      </c>
      <c r="AR810" s="5">
        <v>8.7045449539611394E-2</v>
      </c>
      <c r="AT810">
        <v>229757000002</v>
      </c>
      <c r="AU810">
        <v>191093</v>
      </c>
      <c r="AV810" t="s">
        <v>92</v>
      </c>
      <c r="AW810" t="s">
        <v>4906</v>
      </c>
      <c r="AX810" t="s">
        <v>4907</v>
      </c>
      <c r="AY810" t="s">
        <v>122</v>
      </c>
      <c r="AZ810">
        <v>10000000</v>
      </c>
      <c r="BA810">
        <v>1998</v>
      </c>
      <c r="BB810">
        <v>27</v>
      </c>
      <c r="BC810" t="s">
        <v>4908</v>
      </c>
      <c r="BD810" t="s">
        <v>4909</v>
      </c>
      <c r="BE810" t="s">
        <v>10979</v>
      </c>
      <c r="BH810" t="s">
        <v>86</v>
      </c>
      <c r="BI810" t="s">
        <v>882</v>
      </c>
      <c r="BJ810" s="5">
        <v>-5.5315148160465233E-3</v>
      </c>
      <c r="BK810" t="s">
        <v>196</v>
      </c>
      <c r="BM810" t="s">
        <v>527</v>
      </c>
      <c r="BN810" s="5">
        <v>0.2232239705147698</v>
      </c>
      <c r="BO810" t="s">
        <v>177</v>
      </c>
      <c r="BP810" s="5">
        <v>4.0793299312274378E-2</v>
      </c>
      <c r="BQ810" t="s">
        <v>329</v>
      </c>
      <c r="BS810" t="s">
        <v>528</v>
      </c>
      <c r="BU810" t="s">
        <v>529</v>
      </c>
      <c r="BV810" s="5">
        <v>4.6582485838907013E-2</v>
      </c>
      <c r="BW810" t="s">
        <v>201</v>
      </c>
    </row>
    <row r="811" spans="1:75" x14ac:dyDescent="0.3">
      <c r="A811" t="s">
        <v>4910</v>
      </c>
      <c r="B811" t="s">
        <v>4910</v>
      </c>
      <c r="C811" t="s">
        <v>4911</v>
      </c>
      <c r="E811" t="s">
        <v>411</v>
      </c>
      <c r="G811" s="4">
        <v>240719003</v>
      </c>
      <c r="H811" s="4">
        <v>125839126</v>
      </c>
      <c r="I811" s="4">
        <v>114691146.5548669</v>
      </c>
      <c r="K811" s="5">
        <v>0.91291063957325957</v>
      </c>
      <c r="L811" s="5">
        <v>9.7199999999999995E-2</v>
      </c>
      <c r="N811" s="4">
        <v>25466855</v>
      </c>
      <c r="O811" s="4">
        <v>10451719</v>
      </c>
      <c r="P811" s="4">
        <v>7074400.2978204954</v>
      </c>
      <c r="R811" s="5">
        <v>1.4366187992616331</v>
      </c>
      <c r="S811" s="5">
        <v>0.47739999999999999</v>
      </c>
      <c r="U811" s="4">
        <v>104803974</v>
      </c>
      <c r="V811" s="4">
        <v>65909849</v>
      </c>
      <c r="Y811" s="5">
        <v>0.59011097112360245</v>
      </c>
      <c r="AB811" s="4">
        <v>64674082</v>
      </c>
      <c r="AC811" s="4">
        <v>63616355</v>
      </c>
      <c r="AD811" s="4">
        <v>61046305.536896653</v>
      </c>
      <c r="AE811" s="5">
        <v>1.66E-2</v>
      </c>
      <c r="AF811" s="5">
        <v>1.6626652061407791E-2</v>
      </c>
      <c r="AG811" s="5">
        <v>4.2099999999999999E-2</v>
      </c>
      <c r="AI811" s="5">
        <v>0.1057949504717748</v>
      </c>
      <c r="AJ811" s="5">
        <v>8.3056195097858512E-2</v>
      </c>
      <c r="AK811" s="5">
        <v>6.1682183065771223E-2</v>
      </c>
      <c r="AL811" s="5" t="str">
        <f>IFERROR(Table2[[#This Row],[Resultat d''exploitation 2023 (Dhs)]]/Table2[[#This Row],[Charges personnel 2023]], "")</f>
        <v/>
      </c>
      <c r="AM811" s="5">
        <f>IFERROR(Table2[[#This Row],[Resultat d''exploitation 2022 (Dhs)]]/Table2[[#This Row],[Charges personnel 2022]], "")</f>
        <v>0.3937721914630346</v>
      </c>
      <c r="AN811" s="5">
        <f>IFERROR(Table2[[#This Row],[Resultat d''exploitation 2021 (Dhs)]]/Table2[[#This Row],[Charges personnel 2021]], "")</f>
        <v>0.16429295579729458</v>
      </c>
      <c r="AO811" s="5">
        <f>IFERROR(Table2[[#This Row],[Resultat d''exploitation 2020 (Dhs)]]/Table2[[#This Row],[Charges personnel 2020]], "")</f>
        <v>0.11588580562905149</v>
      </c>
      <c r="AQ811" s="5">
        <v>0.26867044642919202</v>
      </c>
      <c r="AR811" s="5">
        <v>0.5055371649672773</v>
      </c>
      <c r="AS811" s="5">
        <v>0.53226693925928115</v>
      </c>
      <c r="AT811">
        <v>1450442000070</v>
      </c>
      <c r="AU811">
        <v>262185</v>
      </c>
      <c r="AV811" t="s">
        <v>92</v>
      </c>
      <c r="AW811" t="s">
        <v>4912</v>
      </c>
      <c r="AX811" t="s">
        <v>4913</v>
      </c>
      <c r="AY811" t="s">
        <v>82</v>
      </c>
      <c r="AZ811">
        <v>348000</v>
      </c>
      <c r="BA811">
        <v>2012</v>
      </c>
      <c r="BB811">
        <v>13</v>
      </c>
      <c r="BC811" t="s">
        <v>4914</v>
      </c>
      <c r="BD811" t="s">
        <v>4915</v>
      </c>
      <c r="BE811" t="s">
        <v>4916</v>
      </c>
      <c r="BG811" t="s">
        <v>4917</v>
      </c>
      <c r="BH811" t="s">
        <v>86</v>
      </c>
      <c r="BI811" t="s">
        <v>667</v>
      </c>
      <c r="BJ811" s="5">
        <v>0.44873929805875751</v>
      </c>
      <c r="BK811" t="s">
        <v>280</v>
      </c>
      <c r="BL811" s="5">
        <v>0.89732986431699246</v>
      </c>
      <c r="BM811" t="s">
        <v>281</v>
      </c>
      <c r="BN811" s="5">
        <v>0.59011097112360256</v>
      </c>
      <c r="BO811" t="s">
        <v>113</v>
      </c>
      <c r="BP811" s="5">
        <v>2.9284525344276831E-2</v>
      </c>
      <c r="BQ811" t="s">
        <v>283</v>
      </c>
      <c r="BR811" s="5">
        <v>0.30964202245312561</v>
      </c>
      <c r="BS811" t="s">
        <v>284</v>
      </c>
      <c r="BT811" s="5">
        <v>0.8433482847537912</v>
      </c>
      <c r="BU811" t="s">
        <v>285</v>
      </c>
      <c r="BV811" s="5">
        <v>-0.28953088611355432</v>
      </c>
      <c r="BW811" t="s">
        <v>286</v>
      </c>
    </row>
    <row r="812" spans="1:75" x14ac:dyDescent="0.3">
      <c r="A812" t="s">
        <v>4918</v>
      </c>
      <c r="F812" s="4">
        <v>240716834</v>
      </c>
      <c r="G812" s="4">
        <v>119208059</v>
      </c>
      <c r="J812" s="5">
        <v>1.0193000000000001</v>
      </c>
      <c r="M812" s="4">
        <v>-90278084</v>
      </c>
      <c r="N812" s="4">
        <v>46829590</v>
      </c>
      <c r="Q812" s="5">
        <v>-2.9278</v>
      </c>
      <c r="T812" s="4">
        <v>3743086</v>
      </c>
      <c r="U812" s="4">
        <v>283567121</v>
      </c>
      <c r="X812" s="5">
        <v>-0.98680000000000012</v>
      </c>
      <c r="AA812" s="4">
        <v>7147135</v>
      </c>
      <c r="AB812" s="4">
        <v>4425470</v>
      </c>
      <c r="AE812" s="5">
        <v>0.61499999999999999</v>
      </c>
      <c r="AH812" s="5">
        <v>-0.37503851517089992</v>
      </c>
      <c r="AI812" s="5">
        <v>0.39283912843510022</v>
      </c>
      <c r="AL812" s="5">
        <f>IFERROR(Table2[[#This Row],[Resultat d''exploitation 2023 (Dhs)]]/Table2[[#This Row],[Charges personnel 2023]], "")</f>
        <v>-12.631366834402876</v>
      </c>
      <c r="AM812" s="5">
        <f>IFERROR(Table2[[#This Row],[Resultat d''exploitation 2022 (Dhs)]]/Table2[[#This Row],[Charges personnel 2022]], "")</f>
        <v>10.581834245854113</v>
      </c>
      <c r="AN812" s="5" t="str">
        <f>IFERROR(Table2[[#This Row],[Resultat d''exploitation 2021 (Dhs)]]/Table2[[#This Row],[Charges personnel 2021]], "")</f>
        <v/>
      </c>
      <c r="AO812" s="5" t="str">
        <f>IFERROR(Table2[[#This Row],[Resultat d''exploitation 2020 (Dhs)]]/Table2[[#This Row],[Charges personnel 2020]], "")</f>
        <v/>
      </c>
      <c r="AP812" s="5">
        <v>2.9691047697976949E-2</v>
      </c>
      <c r="AQ812" s="5">
        <v>3.7123916261399742E-2</v>
      </c>
      <c r="BE812" t="s">
        <v>10979</v>
      </c>
      <c r="BH812"/>
      <c r="BJ812" s="5">
        <v>1.0193000038697051</v>
      </c>
      <c r="BK812" t="s">
        <v>209</v>
      </c>
      <c r="BM812" t="s">
        <v>234</v>
      </c>
      <c r="BN812" s="5">
        <v>-0.9867999999901258</v>
      </c>
      <c r="BO812" t="s">
        <v>211</v>
      </c>
      <c r="BP812" s="5">
        <v>0.61500021466646482</v>
      </c>
      <c r="BQ812" t="s">
        <v>405</v>
      </c>
      <c r="BS812" t="s">
        <v>237</v>
      </c>
      <c r="BU812" t="s">
        <v>490</v>
      </c>
      <c r="BV812" s="5">
        <v>-0.20021779251644439</v>
      </c>
      <c r="BW812" t="s">
        <v>407</v>
      </c>
    </row>
    <row r="813" spans="1:75" x14ac:dyDescent="0.3">
      <c r="A813" t="s">
        <v>4919</v>
      </c>
      <c r="C813" t="s">
        <v>4920</v>
      </c>
      <c r="E813" t="s">
        <v>811</v>
      </c>
      <c r="F813" s="4">
        <v>240683393</v>
      </c>
      <c r="M813" s="4">
        <v>9974771</v>
      </c>
      <c r="T813" s="4">
        <v>14203267</v>
      </c>
      <c r="AA813" s="4">
        <v>23355262</v>
      </c>
      <c r="AH813" s="5">
        <v>4.1443536571715192E-2</v>
      </c>
      <c r="AL813" s="5">
        <f>IFERROR(Table2[[#This Row],[Resultat d''exploitation 2023 (Dhs)]]/Table2[[#This Row],[Charges personnel 2023]], "")</f>
        <v>0.42708880765285356</v>
      </c>
      <c r="AM813" s="5" t="str">
        <f>IFERROR(Table2[[#This Row],[Resultat d''exploitation 2022 (Dhs)]]/Table2[[#This Row],[Charges personnel 2022]], "")</f>
        <v/>
      </c>
      <c r="AN813" s="5" t="str">
        <f>IFERROR(Table2[[#This Row],[Resultat d''exploitation 2021 (Dhs)]]/Table2[[#This Row],[Charges personnel 2021]], "")</f>
        <v/>
      </c>
      <c r="AO813" s="5" t="str">
        <f>IFERROR(Table2[[#This Row],[Resultat d''exploitation 2020 (Dhs)]]/Table2[[#This Row],[Charges personnel 2020]], "")</f>
        <v/>
      </c>
      <c r="AP813" s="5">
        <v>9.7037280839729567E-2</v>
      </c>
      <c r="AU813">
        <v>89635</v>
      </c>
      <c r="AV813" t="s">
        <v>92</v>
      </c>
      <c r="AW813" t="s">
        <v>4921</v>
      </c>
      <c r="AX813" t="s">
        <v>4922</v>
      </c>
      <c r="AY813" t="s">
        <v>122</v>
      </c>
      <c r="AZ813">
        <v>400000</v>
      </c>
      <c r="BA813">
        <v>1997</v>
      </c>
      <c r="BB813">
        <v>28</v>
      </c>
      <c r="BC813" t="s">
        <v>4923</v>
      </c>
      <c r="BD813" t="s">
        <v>4924</v>
      </c>
      <c r="BE813" t="s">
        <v>11131</v>
      </c>
      <c r="BF813" t="s">
        <v>4925</v>
      </c>
      <c r="BG813" t="s">
        <v>4926</v>
      </c>
      <c r="BH813" t="s">
        <v>176</v>
      </c>
      <c r="BI813" t="s">
        <v>1223</v>
      </c>
      <c r="BK813" t="s">
        <v>264</v>
      </c>
      <c r="BM813" t="s">
        <v>265</v>
      </c>
      <c r="BO813" t="s">
        <v>304</v>
      </c>
      <c r="BQ813" t="s">
        <v>212</v>
      </c>
      <c r="BS813" t="s">
        <v>266</v>
      </c>
      <c r="BU813" t="s">
        <v>214</v>
      </c>
      <c r="BV813" s="5"/>
      <c r="BW813" t="s">
        <v>267</v>
      </c>
    </row>
    <row r="814" spans="1:75" x14ac:dyDescent="0.3">
      <c r="A814" t="s">
        <v>4927</v>
      </c>
      <c r="F814" s="4">
        <v>240394144</v>
      </c>
      <c r="M814" s="4">
        <v>2697923</v>
      </c>
      <c r="T814" s="4">
        <v>7183708</v>
      </c>
      <c r="AA814" s="4">
        <v>9516270</v>
      </c>
      <c r="AH814" s="5">
        <v>1.1222914814430751E-2</v>
      </c>
      <c r="AL814" s="5">
        <f>IFERROR(Table2[[#This Row],[Resultat d''exploitation 2023 (Dhs)]]/Table2[[#This Row],[Charges personnel 2023]], "")</f>
        <v>0.28350635280419745</v>
      </c>
      <c r="AM814" s="5" t="str">
        <f>IFERROR(Table2[[#This Row],[Resultat d''exploitation 2022 (Dhs)]]/Table2[[#This Row],[Charges personnel 2022]], "")</f>
        <v/>
      </c>
      <c r="AN814" s="5" t="str">
        <f>IFERROR(Table2[[#This Row],[Resultat d''exploitation 2021 (Dhs)]]/Table2[[#This Row],[Charges personnel 2021]], "")</f>
        <v/>
      </c>
      <c r="AO814" s="5" t="str">
        <f>IFERROR(Table2[[#This Row],[Resultat d''exploitation 2020 (Dhs)]]/Table2[[#This Row],[Charges personnel 2020]], "")</f>
        <v/>
      </c>
      <c r="AP814" s="5">
        <v>3.9586114044441949E-2</v>
      </c>
      <c r="BE814" t="s">
        <v>10979</v>
      </c>
      <c r="BH814"/>
      <c r="BK814" t="s">
        <v>264</v>
      </c>
      <c r="BM814" t="s">
        <v>265</v>
      </c>
      <c r="BO814" t="s">
        <v>304</v>
      </c>
      <c r="BQ814" t="s">
        <v>212</v>
      </c>
      <c r="BS814" t="s">
        <v>266</v>
      </c>
      <c r="BU814" t="s">
        <v>214</v>
      </c>
      <c r="BV814" s="5"/>
      <c r="BW814" t="s">
        <v>267</v>
      </c>
    </row>
    <row r="815" spans="1:75" x14ac:dyDescent="0.3">
      <c r="A815" t="s">
        <v>4928</v>
      </c>
      <c r="B815" t="s">
        <v>4928</v>
      </c>
      <c r="C815" t="s">
        <v>4929</v>
      </c>
      <c r="E815" t="s">
        <v>411</v>
      </c>
      <c r="F815" s="4">
        <v>239827028</v>
      </c>
      <c r="G815" s="4">
        <v>248938164</v>
      </c>
      <c r="H815" s="4">
        <v>289563615</v>
      </c>
      <c r="I815" s="4">
        <v>258538941.9642857</v>
      </c>
      <c r="J815" s="5">
        <v>-3.6600000000000001E-2</v>
      </c>
      <c r="K815" s="5">
        <v>-0.14029888043772351</v>
      </c>
      <c r="L815" s="5">
        <v>0.12</v>
      </c>
      <c r="M815" s="4">
        <v>7070176</v>
      </c>
      <c r="N815" s="4">
        <v>6656162</v>
      </c>
      <c r="O815" s="4">
        <v>56916768</v>
      </c>
      <c r="P815" s="4">
        <v>43570977.570236549</v>
      </c>
      <c r="Q815" s="5">
        <v>6.2199999999999998E-2</v>
      </c>
      <c r="R815" s="5">
        <v>-0.88305446296599277</v>
      </c>
      <c r="S815" s="5">
        <v>0.30630000000000002</v>
      </c>
      <c r="T815" s="4">
        <v>73560123</v>
      </c>
      <c r="U815" s="4">
        <v>73186869</v>
      </c>
      <c r="V815" s="4">
        <v>48832825</v>
      </c>
      <c r="W815" s="4">
        <v>55066334.009923317</v>
      </c>
      <c r="X815" s="5">
        <v>5.1000000000000004E-3</v>
      </c>
      <c r="Y815" s="5">
        <v>0.49872281605661772</v>
      </c>
      <c r="Z815" s="5">
        <v>-0.1132</v>
      </c>
      <c r="AA815" s="4">
        <v>20673695</v>
      </c>
      <c r="AC815" s="4">
        <v>31316371</v>
      </c>
      <c r="AD815" s="4">
        <v>28200244.034218822</v>
      </c>
      <c r="AG815" s="5">
        <v>0.1105</v>
      </c>
      <c r="AH815" s="5">
        <v>2.948031362003118E-2</v>
      </c>
      <c r="AI815" s="5">
        <v>2.6738214394479109E-2</v>
      </c>
      <c r="AJ815" s="5">
        <v>0.19656049673229839</v>
      </c>
      <c r="AK815" s="5">
        <v>0.16852771671145539</v>
      </c>
      <c r="AL815" s="5">
        <f>IFERROR(Table2[[#This Row],[Resultat d''exploitation 2023 (Dhs)]]/Table2[[#This Row],[Charges personnel 2023]], "")</f>
        <v>0.34198898648741793</v>
      </c>
      <c r="AM815" s="5" t="str">
        <f>IFERROR(Table2[[#This Row],[Resultat d''exploitation 2022 (Dhs)]]/Table2[[#This Row],[Charges personnel 2022]], "")</f>
        <v/>
      </c>
      <c r="AN815" s="5">
        <f>IFERROR(Table2[[#This Row],[Resultat d''exploitation 2021 (Dhs)]]/Table2[[#This Row],[Charges personnel 2021]], "")</f>
        <v>1.8174764885752568</v>
      </c>
      <c r="AO815" s="5">
        <f>IFERROR(Table2[[#This Row],[Resultat d''exploitation 2020 (Dhs)]]/Table2[[#This Row],[Charges personnel 2020]], "")</f>
        <v>1.5450567561531214</v>
      </c>
      <c r="AP815" s="5">
        <v>8.6202523428677111E-2</v>
      </c>
      <c r="AR815" s="5">
        <v>0.1081502280595578</v>
      </c>
      <c r="AS815" s="5">
        <v>0.1090754213657855</v>
      </c>
      <c r="AT815">
        <v>1430015000057</v>
      </c>
      <c r="AU815">
        <v>89807</v>
      </c>
      <c r="AV815" t="s">
        <v>92</v>
      </c>
      <c r="AW815" t="s">
        <v>4930</v>
      </c>
      <c r="AX815" t="s">
        <v>4931</v>
      </c>
      <c r="AY815" t="s">
        <v>82</v>
      </c>
      <c r="AZ815">
        <v>38400000</v>
      </c>
      <c r="BA815">
        <v>1993</v>
      </c>
      <c r="BB815">
        <v>32</v>
      </c>
      <c r="BC815" t="s">
        <v>4932</v>
      </c>
      <c r="BD815" t="s">
        <v>4933</v>
      </c>
      <c r="BE815" t="s">
        <v>11132</v>
      </c>
      <c r="BH815" t="s">
        <v>223</v>
      </c>
      <c r="BI815" t="s">
        <v>98</v>
      </c>
      <c r="BJ815" s="5">
        <v>-2.473182438208665E-2</v>
      </c>
      <c r="BL815" s="5">
        <v>-0.45456336196494168</v>
      </c>
      <c r="BN815" s="5">
        <v>0.10133327439319161</v>
      </c>
      <c r="BP815" s="5">
        <v>-0.14378541958266061</v>
      </c>
      <c r="BQ815" t="s">
        <v>128</v>
      </c>
      <c r="BR815" s="5">
        <v>-0.44073163497878021</v>
      </c>
      <c r="BT815" s="5">
        <v>-0.52952793530270759</v>
      </c>
      <c r="BU815" t="s">
        <v>129</v>
      </c>
      <c r="BV815" s="5">
        <v>-7.5448672265766126E-2</v>
      </c>
    </row>
    <row r="816" spans="1:75" x14ac:dyDescent="0.3">
      <c r="A816" t="s">
        <v>4934</v>
      </c>
      <c r="B816" t="s">
        <v>4934</v>
      </c>
      <c r="C816" t="s">
        <v>4935</v>
      </c>
      <c r="E816" t="s">
        <v>411</v>
      </c>
      <c r="F816" s="4">
        <v>239794382</v>
      </c>
      <c r="G816" s="4">
        <v>271229931</v>
      </c>
      <c r="H816" s="4">
        <v>253272595</v>
      </c>
      <c r="I816" s="4">
        <v>243789195.30272409</v>
      </c>
      <c r="J816" s="5">
        <v>-0.1159</v>
      </c>
      <c r="K816" s="5">
        <v>7.0901220086602698E-2</v>
      </c>
      <c r="L816" s="5">
        <v>3.8899999999999997E-2</v>
      </c>
      <c r="M816" s="4">
        <v>21423997</v>
      </c>
      <c r="N816" s="4">
        <v>27399919</v>
      </c>
      <c r="O816" s="4">
        <v>22174938</v>
      </c>
      <c r="P816" s="4">
        <v>21830023.62669817</v>
      </c>
      <c r="Q816" s="5">
        <v>-0.21809999999999999</v>
      </c>
      <c r="R816" s="5">
        <v>0.23562550659668141</v>
      </c>
      <c r="S816" s="5">
        <v>1.5800000000000002E-2</v>
      </c>
      <c r="V816" s="4">
        <v>0</v>
      </c>
      <c r="AA816" s="4">
        <v>172039893</v>
      </c>
      <c r="AB816" s="4">
        <v>182264957</v>
      </c>
      <c r="AC816" s="4">
        <v>175421146</v>
      </c>
      <c r="AD816" s="4">
        <v>176019612.68312261</v>
      </c>
      <c r="AE816" s="5">
        <v>-5.6099999999999997E-2</v>
      </c>
      <c r="AF816" s="5">
        <v>3.9013603297290048E-2</v>
      </c>
      <c r="AG816" s="5">
        <v>-3.3999999999999998E-3</v>
      </c>
      <c r="AH816" s="5">
        <v>8.934319820720403E-2</v>
      </c>
      <c r="AI816" s="5">
        <v>0.1010210005178226</v>
      </c>
      <c r="AJ816" s="5">
        <v>8.7553641561575191E-2</v>
      </c>
      <c r="AK816" s="5">
        <v>8.9544672394487546E-2</v>
      </c>
      <c r="AL816" s="5">
        <f>IFERROR(Table2[[#This Row],[Resultat d''exploitation 2023 (Dhs)]]/Table2[[#This Row],[Charges personnel 2023]], "")</f>
        <v>0.12452923927359104</v>
      </c>
      <c r="AM816" s="5">
        <f>IFERROR(Table2[[#This Row],[Resultat d''exploitation 2022 (Dhs)]]/Table2[[#This Row],[Charges personnel 2022]], "")</f>
        <v>0.15033015370036271</v>
      </c>
      <c r="AN816" s="5">
        <f>IFERROR(Table2[[#This Row],[Resultat d''exploitation 2021 (Dhs)]]/Table2[[#This Row],[Charges personnel 2021]], "")</f>
        <v>0.12640972029677652</v>
      </c>
      <c r="AO816" s="5">
        <f>IFERROR(Table2[[#This Row],[Resultat d''exploitation 2020 (Dhs)]]/Table2[[#This Row],[Charges personnel 2020]], "")</f>
        <v>0.12402040485111981</v>
      </c>
      <c r="AP816" s="5">
        <v>0.71744755471377142</v>
      </c>
      <c r="AQ816" s="5">
        <v>0.67199426083989233</v>
      </c>
      <c r="AR816" s="5">
        <v>0.69261795181590813</v>
      </c>
      <c r="AS816" s="5">
        <v>0.72201564332886481</v>
      </c>
      <c r="AT816">
        <v>1524449000081</v>
      </c>
      <c r="AU816">
        <v>160773</v>
      </c>
      <c r="AV816" t="s">
        <v>92</v>
      </c>
      <c r="AW816" t="s">
        <v>4936</v>
      </c>
      <c r="AX816" t="s">
        <v>4937</v>
      </c>
      <c r="AY816" t="s">
        <v>82</v>
      </c>
      <c r="AZ816">
        <v>2000000</v>
      </c>
      <c r="BA816">
        <v>2007</v>
      </c>
      <c r="BB816">
        <v>18</v>
      </c>
      <c r="BC816" t="s">
        <v>4938</v>
      </c>
      <c r="BD816" t="s">
        <v>4939</v>
      </c>
      <c r="BE816" t="s">
        <v>3350</v>
      </c>
      <c r="BH816" t="s">
        <v>223</v>
      </c>
      <c r="BI816" t="s">
        <v>571</v>
      </c>
      <c r="BJ816" s="5">
        <v>-5.4922235318775048E-3</v>
      </c>
      <c r="BL816" s="5">
        <v>-6.2386595602837991E-3</v>
      </c>
      <c r="BO816" t="s">
        <v>389</v>
      </c>
      <c r="BP816" s="5">
        <v>-7.5940313804052639E-3</v>
      </c>
      <c r="BR816" s="5">
        <v>-7.5055826215575383E-4</v>
      </c>
      <c r="BT816" s="5">
        <v>1.3657433177340921E-3</v>
      </c>
      <c r="BV816" s="5">
        <v>-2.1134151972065358E-3</v>
      </c>
    </row>
    <row r="817" spans="1:75" x14ac:dyDescent="0.3">
      <c r="A817" t="s">
        <v>4940</v>
      </c>
      <c r="C817" t="s">
        <v>4941</v>
      </c>
      <c r="E817" t="s">
        <v>411</v>
      </c>
      <c r="F817" s="4">
        <v>239602394</v>
      </c>
      <c r="M817" s="4">
        <v>40526042</v>
      </c>
      <c r="T817" s="4">
        <v>7667319</v>
      </c>
      <c r="AA817" s="4">
        <v>55940807</v>
      </c>
      <c r="AH817" s="5">
        <v>0.169138719039677</v>
      </c>
      <c r="AL817" s="5">
        <f>IFERROR(Table2[[#This Row],[Resultat d''exploitation 2023 (Dhs)]]/Table2[[#This Row],[Charges personnel 2023]], "")</f>
        <v>0.72444507280704762</v>
      </c>
      <c r="AM817" s="5" t="str">
        <f>IFERROR(Table2[[#This Row],[Resultat d''exploitation 2022 (Dhs)]]/Table2[[#This Row],[Charges personnel 2022]], "")</f>
        <v/>
      </c>
      <c r="AN817" s="5" t="str">
        <f>IFERROR(Table2[[#This Row],[Resultat d''exploitation 2021 (Dhs)]]/Table2[[#This Row],[Charges personnel 2021]], "")</f>
        <v/>
      </c>
      <c r="AO817" s="5" t="str">
        <f>IFERROR(Table2[[#This Row],[Resultat d''exploitation 2020 (Dhs)]]/Table2[[#This Row],[Charges personnel 2020]], "")</f>
        <v/>
      </c>
      <c r="AP817" s="5">
        <v>0.2334734894176391</v>
      </c>
      <c r="AT817">
        <v>1524003000095</v>
      </c>
      <c r="AU817">
        <v>28383</v>
      </c>
      <c r="AV817" t="s">
        <v>298</v>
      </c>
      <c r="AW817" t="s">
        <v>4942</v>
      </c>
      <c r="AX817" t="s">
        <v>4943</v>
      </c>
      <c r="AY817" t="s">
        <v>82</v>
      </c>
      <c r="AZ817">
        <v>60000000</v>
      </c>
      <c r="BA817">
        <v>1988</v>
      </c>
      <c r="BB817">
        <v>37</v>
      </c>
      <c r="BC817" t="s">
        <v>4944</v>
      </c>
      <c r="BD817" t="s">
        <v>4945</v>
      </c>
      <c r="BE817" t="s">
        <v>11133</v>
      </c>
      <c r="BG817" t="s">
        <v>4946</v>
      </c>
      <c r="BH817" t="s">
        <v>86</v>
      </c>
      <c r="BI817" t="s">
        <v>571</v>
      </c>
      <c r="BK817" t="s">
        <v>264</v>
      </c>
      <c r="BM817" t="s">
        <v>265</v>
      </c>
      <c r="BO817" t="s">
        <v>304</v>
      </c>
      <c r="BQ817" t="s">
        <v>212</v>
      </c>
      <c r="BS817" t="s">
        <v>266</v>
      </c>
      <c r="BU817" t="s">
        <v>214</v>
      </c>
      <c r="BV817" s="5"/>
      <c r="BW817" t="s">
        <v>267</v>
      </c>
    </row>
    <row r="818" spans="1:75" x14ac:dyDescent="0.3">
      <c r="A818" t="s">
        <v>4947</v>
      </c>
      <c r="B818" t="s">
        <v>4947</v>
      </c>
      <c r="F818" s="4">
        <v>239200899</v>
      </c>
      <c r="H818" s="4">
        <v>266390385</v>
      </c>
      <c r="I818" s="4">
        <v>320643217.38083768</v>
      </c>
      <c r="L818" s="5">
        <v>-0.16919999999999999</v>
      </c>
      <c r="M818" s="4">
        <v>22983011</v>
      </c>
      <c r="O818" s="4">
        <v>28540368</v>
      </c>
      <c r="P818" s="4">
        <v>-73633560.371517032</v>
      </c>
      <c r="S818" s="5">
        <v>-1.3875999999999999</v>
      </c>
      <c r="V818" s="4">
        <v>0</v>
      </c>
      <c r="AA818" s="4">
        <v>10608806</v>
      </c>
      <c r="AC818" s="4">
        <v>8803606</v>
      </c>
      <c r="AD818" s="4">
        <v>8350982.7357237712</v>
      </c>
      <c r="AG818" s="5">
        <v>5.4199999999999998E-2</v>
      </c>
      <c r="AH818" s="5">
        <v>9.6082460793761482E-2</v>
      </c>
      <c r="AJ818" s="5">
        <v>0.1071373803525229</v>
      </c>
      <c r="AK818" s="5">
        <v>-0.22964328069369461</v>
      </c>
      <c r="AL818" s="5">
        <f>IFERROR(Table2[[#This Row],[Resultat d''exploitation 2023 (Dhs)]]/Table2[[#This Row],[Charges personnel 2023]], "")</f>
        <v>2.1664088305507709</v>
      </c>
      <c r="AM818" s="5" t="str">
        <f>IFERROR(Table2[[#This Row],[Resultat d''exploitation 2022 (Dhs)]]/Table2[[#This Row],[Charges personnel 2022]], "")</f>
        <v/>
      </c>
      <c r="AN818" s="5">
        <f>IFERROR(Table2[[#This Row],[Resultat d''exploitation 2021 (Dhs)]]/Table2[[#This Row],[Charges personnel 2021]], "")</f>
        <v>3.241895196127587</v>
      </c>
      <c r="AO818" s="5">
        <f>IFERROR(Table2[[#This Row],[Resultat d''exploitation 2020 (Dhs)]]/Table2[[#This Row],[Charges personnel 2020]], "")</f>
        <v>-8.817352723833082</v>
      </c>
      <c r="AP818" s="5">
        <v>4.4351028964987292E-2</v>
      </c>
      <c r="AR818" s="5">
        <v>3.3047761840203048E-2</v>
      </c>
      <c r="AS818" s="5">
        <v>2.604447024932717E-2</v>
      </c>
      <c r="BE818" t="s">
        <v>10979</v>
      </c>
      <c r="BH818"/>
      <c r="BJ818" s="5">
        <v>-0.13628517309340801</v>
      </c>
      <c r="BK818" t="s">
        <v>139</v>
      </c>
      <c r="BM818" t="s">
        <v>1938</v>
      </c>
      <c r="BO818" t="s">
        <v>389</v>
      </c>
      <c r="BP818" s="5">
        <v>0.1271052193749076</v>
      </c>
      <c r="BQ818" t="s">
        <v>128</v>
      </c>
      <c r="BS818" t="s">
        <v>1639</v>
      </c>
      <c r="BU818" t="s">
        <v>1939</v>
      </c>
      <c r="BV818" s="5">
        <v>0.30495064373463682</v>
      </c>
      <c r="BW818" t="s">
        <v>143</v>
      </c>
    </row>
    <row r="819" spans="1:75" x14ac:dyDescent="0.3">
      <c r="A819" t="s">
        <v>4948</v>
      </c>
      <c r="C819" t="s">
        <v>4949</v>
      </c>
      <c r="E819" t="s">
        <v>411</v>
      </c>
      <c r="F819" s="4">
        <v>238979159</v>
      </c>
      <c r="G819" s="4">
        <v>192865110</v>
      </c>
      <c r="J819" s="5">
        <v>0.23910000000000001</v>
      </c>
      <c r="M819" s="4">
        <v>39563208</v>
      </c>
      <c r="N819" s="4">
        <v>24623892</v>
      </c>
      <c r="Q819" s="5">
        <v>0.60670000000000002</v>
      </c>
      <c r="T819" s="4">
        <v>2115083</v>
      </c>
      <c r="U819" s="4">
        <v>1785633</v>
      </c>
      <c r="X819" s="5">
        <v>0.1845</v>
      </c>
      <c r="AA819" s="4">
        <v>47076873</v>
      </c>
      <c r="AB819" s="4">
        <v>42236562</v>
      </c>
      <c r="AE819" s="5">
        <v>0.11459999999999999</v>
      </c>
      <c r="AH819" s="5">
        <v>0.165550871320959</v>
      </c>
      <c r="AI819" s="5">
        <v>0.12767416563835729</v>
      </c>
      <c r="AL819" s="5">
        <f>IFERROR(Table2[[#This Row],[Resultat d''exploitation 2023 (Dhs)]]/Table2[[#This Row],[Charges personnel 2023]], "")</f>
        <v>0.84039583512694227</v>
      </c>
      <c r="AM819" s="5">
        <f>IFERROR(Table2[[#This Row],[Resultat d''exploitation 2022 (Dhs)]]/Table2[[#This Row],[Charges personnel 2022]], "")</f>
        <v>0.58299944015329652</v>
      </c>
      <c r="AN819" s="5" t="str">
        <f>IFERROR(Table2[[#This Row],[Resultat d''exploitation 2021 (Dhs)]]/Table2[[#This Row],[Charges personnel 2021]], "")</f>
        <v/>
      </c>
      <c r="AO819" s="5" t="str">
        <f>IFERROR(Table2[[#This Row],[Resultat d''exploitation 2020 (Dhs)]]/Table2[[#This Row],[Charges personnel 2020]], "")</f>
        <v/>
      </c>
      <c r="AP819" s="5">
        <v>0.1969915418440317</v>
      </c>
      <c r="AQ819" s="5">
        <v>0.21899534861437611</v>
      </c>
      <c r="AT819">
        <v>1702642000070</v>
      </c>
      <c r="AU819">
        <v>135865</v>
      </c>
      <c r="AV819" t="s">
        <v>92</v>
      </c>
      <c r="AW819" t="s">
        <v>4950</v>
      </c>
      <c r="AX819" t="s">
        <v>4951</v>
      </c>
      <c r="AY819" t="s">
        <v>82</v>
      </c>
      <c r="AZ819">
        <v>253000000</v>
      </c>
      <c r="BA819">
        <v>1988</v>
      </c>
      <c r="BB819">
        <v>37</v>
      </c>
      <c r="BC819" t="s">
        <v>4952</v>
      </c>
      <c r="BD819" t="s">
        <v>4953</v>
      </c>
      <c r="BE819" t="s">
        <v>4954</v>
      </c>
      <c r="BG819" t="s">
        <v>4955</v>
      </c>
      <c r="BH819" t="s">
        <v>223</v>
      </c>
      <c r="BI819" t="s">
        <v>408</v>
      </c>
      <c r="BJ819" s="5">
        <v>0.23910000621678029</v>
      </c>
      <c r="BK819" t="s">
        <v>209</v>
      </c>
      <c r="BL819" s="5">
        <v>0.6067000293860938</v>
      </c>
      <c r="BM819" t="s">
        <v>210</v>
      </c>
      <c r="BN819" s="5">
        <v>0.1845003984581377</v>
      </c>
      <c r="BO819" t="s">
        <v>211</v>
      </c>
      <c r="BP819" s="5">
        <v>0.11460002355305331</v>
      </c>
      <c r="BQ819" t="s">
        <v>405</v>
      </c>
      <c r="BR819" s="5">
        <v>0.29666695288919409</v>
      </c>
      <c r="BS819" t="s">
        <v>213</v>
      </c>
      <c r="BT819" s="5">
        <v>0.44150367435338311</v>
      </c>
      <c r="BU819" t="s">
        <v>406</v>
      </c>
      <c r="BV819" s="5">
        <v>-0.1004761375507133</v>
      </c>
      <c r="BW819" t="s">
        <v>407</v>
      </c>
    </row>
    <row r="820" spans="1:75" x14ac:dyDescent="0.3">
      <c r="A820" t="s">
        <v>4956</v>
      </c>
      <c r="B820" t="s">
        <v>4956</v>
      </c>
      <c r="F820" s="4">
        <v>238838703</v>
      </c>
      <c r="G820" s="4">
        <v>263822714</v>
      </c>
      <c r="H820" s="4">
        <v>106360699</v>
      </c>
      <c r="I820" s="4">
        <v>164925878.4307645</v>
      </c>
      <c r="J820" s="5">
        <v>-9.4700000000000006E-2</v>
      </c>
      <c r="K820" s="5">
        <v>1.480452991381713</v>
      </c>
      <c r="L820" s="5">
        <v>-0.35510000000000003</v>
      </c>
      <c r="M820" s="4">
        <v>55552196</v>
      </c>
      <c r="N820" s="4">
        <v>79530702</v>
      </c>
      <c r="O820" s="4">
        <v>10172155</v>
      </c>
      <c r="P820" s="4">
        <v>11739359.49221004</v>
      </c>
      <c r="Q820" s="5">
        <v>-0.30149999999999999</v>
      </c>
      <c r="R820" s="5">
        <v>6.8184713072107144</v>
      </c>
      <c r="S820" s="5">
        <v>-0.13350000000000001</v>
      </c>
      <c r="T820" s="4">
        <v>44619965</v>
      </c>
      <c r="U820" s="4">
        <v>28054049</v>
      </c>
      <c r="V820" s="4">
        <v>29369936</v>
      </c>
      <c r="W820" s="4">
        <v>24206656.226819418</v>
      </c>
      <c r="X820" s="5">
        <v>0.59050000000000002</v>
      </c>
      <c r="Y820" s="5">
        <v>-4.4803876998574299E-2</v>
      </c>
      <c r="Z820" s="5">
        <v>0.21329999999999999</v>
      </c>
      <c r="AA820" s="4">
        <v>6012778</v>
      </c>
      <c r="AB820" s="4">
        <v>5975134</v>
      </c>
      <c r="AC820" s="4">
        <v>7295851</v>
      </c>
      <c r="AD820" s="4">
        <v>8021826.2781748213</v>
      </c>
      <c r="AE820" s="5">
        <v>6.3E-3</v>
      </c>
      <c r="AF820" s="5">
        <v>-0.18102302253705571</v>
      </c>
      <c r="AG820" s="5">
        <v>-9.0499999999999997E-2</v>
      </c>
      <c r="AH820" s="5">
        <v>0.2325929395119852</v>
      </c>
      <c r="AI820" s="5">
        <v>0.30145509760770639</v>
      </c>
      <c r="AJ820" s="5">
        <v>9.5638286468952227E-2</v>
      </c>
      <c r="AK820" s="5">
        <v>7.117960870609033E-2</v>
      </c>
      <c r="AL820" s="5">
        <f>IFERROR(Table2[[#This Row],[Resultat d''exploitation 2023 (Dhs)]]/Table2[[#This Row],[Charges personnel 2023]], "")</f>
        <v>9.2390232933928385</v>
      </c>
      <c r="AM820" s="5">
        <f>IFERROR(Table2[[#This Row],[Resultat d''exploitation 2022 (Dhs)]]/Table2[[#This Row],[Charges personnel 2022]], "")</f>
        <v>13.310279233905048</v>
      </c>
      <c r="AN820" s="5">
        <f>IFERROR(Table2[[#This Row],[Resultat d''exploitation 2021 (Dhs)]]/Table2[[#This Row],[Charges personnel 2021]], "")</f>
        <v>1.3942383143515404</v>
      </c>
      <c r="AO820" s="5">
        <f>IFERROR(Table2[[#This Row],[Resultat d''exploitation 2020 (Dhs)]]/Table2[[#This Row],[Charges personnel 2020]], "")</f>
        <v>1.4634272901358636</v>
      </c>
      <c r="AP820" s="5">
        <v>2.5175057159810482E-2</v>
      </c>
      <c r="AQ820" s="5">
        <v>2.264829251965015E-2</v>
      </c>
      <c r="AR820" s="5">
        <v>6.8595365286194671E-2</v>
      </c>
      <c r="AS820" s="5">
        <v>4.8638978639985633E-2</v>
      </c>
      <c r="BE820" t="s">
        <v>10979</v>
      </c>
      <c r="BH820"/>
      <c r="BJ820" s="5">
        <v>0.13137166939386269</v>
      </c>
      <c r="BL820" s="5">
        <v>0.67887724596573795</v>
      </c>
      <c r="BN820" s="5">
        <v>0.22611575867237321</v>
      </c>
      <c r="BP820" s="5">
        <v>-9.1620539847544147E-2</v>
      </c>
      <c r="BR820" s="5">
        <v>0.48393078188461608</v>
      </c>
      <c r="BT820" s="5">
        <v>0.84821136938077357</v>
      </c>
      <c r="BV820" s="5">
        <v>-0.19709898636658971</v>
      </c>
    </row>
    <row r="821" spans="1:75" x14ac:dyDescent="0.3">
      <c r="A821" t="s">
        <v>4957</v>
      </c>
      <c r="B821" t="s">
        <v>4957</v>
      </c>
      <c r="F821" s="4">
        <v>238765635</v>
      </c>
      <c r="G821" s="4">
        <v>211409274</v>
      </c>
      <c r="H821" s="4">
        <v>205773732</v>
      </c>
      <c r="I821" s="4">
        <v>174384518.64406779</v>
      </c>
      <c r="J821" s="5">
        <v>0.12939999999999999</v>
      </c>
      <c r="K821" s="5">
        <v>2.7387081651413101E-2</v>
      </c>
      <c r="L821" s="5">
        <v>0.18</v>
      </c>
      <c r="M821" s="4">
        <v>10365019</v>
      </c>
      <c r="N821" s="4">
        <v>10348461</v>
      </c>
      <c r="O821" s="4">
        <v>5326814</v>
      </c>
      <c r="P821" s="4">
        <v>4502420.7590229046</v>
      </c>
      <c r="Q821" s="5">
        <v>1.6000000000000001E-3</v>
      </c>
      <c r="R821" s="5">
        <v>0.94271115905304759</v>
      </c>
      <c r="S821" s="5">
        <v>0.18310000000000001</v>
      </c>
      <c r="T821" s="4">
        <v>222285200</v>
      </c>
      <c r="U821" s="4">
        <v>190802746</v>
      </c>
      <c r="V821" s="4">
        <v>40956357</v>
      </c>
      <c r="W821" s="4">
        <v>70895546.13120997</v>
      </c>
      <c r="X821" s="5">
        <v>0.16500000000000001</v>
      </c>
      <c r="Y821" s="5">
        <v>3.658684511417849</v>
      </c>
      <c r="Z821" s="5">
        <v>-0.42230000000000001</v>
      </c>
      <c r="AA821" s="4">
        <v>42354955</v>
      </c>
      <c r="AB821" s="4">
        <v>40307342</v>
      </c>
      <c r="AC821" s="4">
        <v>8172775</v>
      </c>
      <c r="AD821" s="4">
        <v>7013451.4717240194</v>
      </c>
      <c r="AE821" s="5">
        <v>5.0799999999999998E-2</v>
      </c>
      <c r="AF821" s="5">
        <v>3.9319040350431771</v>
      </c>
      <c r="AG821" s="5">
        <v>0.1653</v>
      </c>
      <c r="AH821" s="5">
        <v>4.3410849304172272E-2</v>
      </c>
      <c r="AI821" s="5">
        <v>4.8949891384613517E-2</v>
      </c>
      <c r="AJ821" s="5">
        <v>2.5886754097456909E-2</v>
      </c>
      <c r="AK821" s="5">
        <v>2.5818924718957949E-2</v>
      </c>
      <c r="AL821" s="5">
        <f>IFERROR(Table2[[#This Row],[Resultat d''exploitation 2023 (Dhs)]]/Table2[[#This Row],[Charges personnel 2023]], "")</f>
        <v>0.24471797927774921</v>
      </c>
      <c r="AM821" s="5">
        <f>IFERROR(Table2[[#This Row],[Resultat d''exploitation 2022 (Dhs)]]/Table2[[#This Row],[Charges personnel 2022]], "")</f>
        <v>0.25673885913886357</v>
      </c>
      <c r="AN821" s="5">
        <f>IFERROR(Table2[[#This Row],[Resultat d''exploitation 2021 (Dhs)]]/Table2[[#This Row],[Charges personnel 2021]], "")</f>
        <v>0.65177543735145038</v>
      </c>
      <c r="AO821" s="5">
        <f>IFERROR(Table2[[#This Row],[Resultat d''exploitation 2020 (Dhs)]]/Table2[[#This Row],[Charges personnel 2020]], "")</f>
        <v>0.64196933238580423</v>
      </c>
      <c r="AP821" s="5">
        <v>0.17739133606894469</v>
      </c>
      <c r="AQ821" s="5">
        <v>0.1906602356526706</v>
      </c>
      <c r="AR821" s="5">
        <v>3.9717290057216817E-2</v>
      </c>
      <c r="AS821" s="5">
        <v>4.0218314826667677E-2</v>
      </c>
      <c r="BE821" t="s">
        <v>10979</v>
      </c>
      <c r="BH821"/>
      <c r="BJ821" s="5">
        <v>0.1104217616564509</v>
      </c>
      <c r="BL821" s="5">
        <v>0.3204075779747233</v>
      </c>
      <c r="BN821" s="5">
        <v>0.46362740227620769</v>
      </c>
      <c r="BP821" s="5">
        <v>0.82105952904482038</v>
      </c>
      <c r="BR821" s="5">
        <v>0.1891045578979198</v>
      </c>
      <c r="BT821" s="5">
        <v>-0.27492344049439082</v>
      </c>
      <c r="BV821" s="5">
        <v>0.63997103796695121</v>
      </c>
    </row>
    <row r="822" spans="1:75" x14ac:dyDescent="0.3">
      <c r="A822" t="s">
        <v>4958</v>
      </c>
      <c r="B822" t="s">
        <v>4958</v>
      </c>
      <c r="C822" t="s">
        <v>4959</v>
      </c>
      <c r="E822" t="s">
        <v>411</v>
      </c>
      <c r="F822" s="4">
        <v>237935679</v>
      </c>
      <c r="H822" s="4">
        <v>231709122</v>
      </c>
      <c r="M822" s="4">
        <v>1322100</v>
      </c>
      <c r="O822" s="4">
        <v>1902984</v>
      </c>
      <c r="T822" s="4">
        <v>26836208</v>
      </c>
      <c r="V822" s="4">
        <v>26235452</v>
      </c>
      <c r="AA822" s="4">
        <v>2063327</v>
      </c>
      <c r="AC822" s="4">
        <v>2069391</v>
      </c>
      <c r="AH822" s="5">
        <v>5.5565437077639791E-3</v>
      </c>
      <c r="AJ822" s="5">
        <v>8.212814340559281E-3</v>
      </c>
      <c r="AL822" s="5">
        <f>IFERROR(Table2[[#This Row],[Resultat d''exploitation 2023 (Dhs)]]/Table2[[#This Row],[Charges personnel 2023]], "")</f>
        <v>0.64076125597154499</v>
      </c>
      <c r="AM822" s="5" t="str">
        <f>IFERROR(Table2[[#This Row],[Resultat d''exploitation 2022 (Dhs)]]/Table2[[#This Row],[Charges personnel 2022]], "")</f>
        <v/>
      </c>
      <c r="AN822" s="5">
        <f>IFERROR(Table2[[#This Row],[Resultat d''exploitation 2021 (Dhs)]]/Table2[[#This Row],[Charges personnel 2021]], "")</f>
        <v>0.91958648703894041</v>
      </c>
      <c r="AO822" s="5" t="str">
        <f>IFERROR(Table2[[#This Row],[Resultat d''exploitation 2020 (Dhs)]]/Table2[[#This Row],[Charges personnel 2020]], "")</f>
        <v/>
      </c>
      <c r="AP822" s="5">
        <v>8.6717847809617485E-3</v>
      </c>
      <c r="AR822" s="5">
        <v>8.9309863251736798E-3</v>
      </c>
      <c r="AT822">
        <v>208460000005</v>
      </c>
      <c r="AU822">
        <v>79203</v>
      </c>
      <c r="AV822" t="s">
        <v>494</v>
      </c>
      <c r="AW822" t="s">
        <v>4960</v>
      </c>
      <c r="AX822" t="s">
        <v>4961</v>
      </c>
      <c r="AY822" t="s">
        <v>122</v>
      </c>
      <c r="AZ822">
        <v>6000000</v>
      </c>
      <c r="BA822">
        <v>2013</v>
      </c>
      <c r="BB822">
        <v>12</v>
      </c>
      <c r="BC822" t="s">
        <v>4962</v>
      </c>
      <c r="BD822" t="s">
        <v>4963</v>
      </c>
      <c r="BE822" t="s">
        <v>4453</v>
      </c>
      <c r="BH822" t="s">
        <v>127</v>
      </c>
      <c r="BI822" t="s">
        <v>178</v>
      </c>
      <c r="BJ822" s="5">
        <v>2.6872299831165011E-2</v>
      </c>
      <c r="BK822" t="s">
        <v>1197</v>
      </c>
      <c r="BL822" s="5">
        <v>-0.30524901943474042</v>
      </c>
      <c r="BM822" t="s">
        <v>1198</v>
      </c>
      <c r="BN822" s="5">
        <v>2.2898633497909548E-2</v>
      </c>
      <c r="BO822" t="s">
        <v>1199</v>
      </c>
      <c r="BP822" s="5">
        <v>-2.930330710822604E-3</v>
      </c>
      <c r="BQ822" t="s">
        <v>198</v>
      </c>
      <c r="BR822" s="5">
        <v>-0.32343001103497659</v>
      </c>
      <c r="BS822" t="s">
        <v>1200</v>
      </c>
      <c r="BT822" s="5">
        <v>-0.30320718605295077</v>
      </c>
      <c r="BU822" t="s">
        <v>200</v>
      </c>
      <c r="BV822" s="5">
        <v>-2.9022723221658331E-2</v>
      </c>
      <c r="BW822" t="s">
        <v>1201</v>
      </c>
    </row>
    <row r="823" spans="1:75" x14ac:dyDescent="0.3">
      <c r="A823" t="s">
        <v>4964</v>
      </c>
      <c r="B823" t="s">
        <v>4965</v>
      </c>
      <c r="C823" t="s">
        <v>4966</v>
      </c>
      <c r="E823" t="s">
        <v>411</v>
      </c>
      <c r="F823" s="4">
        <v>237454503</v>
      </c>
      <c r="G823" s="4">
        <v>217808203</v>
      </c>
      <c r="H823" s="4">
        <v>153731317</v>
      </c>
      <c r="J823" s="5">
        <v>9.0200000000000002E-2</v>
      </c>
      <c r="M823" s="4">
        <v>6550052</v>
      </c>
      <c r="N823" s="4">
        <v>5430770</v>
      </c>
      <c r="O823" s="4">
        <v>5626783</v>
      </c>
      <c r="Q823" s="5">
        <v>0.20610000000000001</v>
      </c>
      <c r="T823" s="4">
        <v>34646699</v>
      </c>
      <c r="U823" s="4">
        <v>9597423</v>
      </c>
      <c r="V823" s="4">
        <v>21906487</v>
      </c>
      <c r="X823" s="5">
        <v>2.61</v>
      </c>
      <c r="AA823" s="4">
        <v>5218020</v>
      </c>
      <c r="AB823" s="4">
        <v>4922196</v>
      </c>
      <c r="AC823" s="4">
        <v>4495633</v>
      </c>
      <c r="AE823" s="5">
        <v>6.0100000000000001E-2</v>
      </c>
      <c r="AH823" s="5">
        <v>2.7584450567357741E-2</v>
      </c>
      <c r="AI823" s="5">
        <v>2.4933725751366671E-2</v>
      </c>
      <c r="AJ823" s="5">
        <v>3.6601410238357612E-2</v>
      </c>
      <c r="AL823" s="5">
        <f>IFERROR(Table2[[#This Row],[Resultat d''exploitation 2023 (Dhs)]]/Table2[[#This Row],[Charges personnel 2023]], "")</f>
        <v>1.2552753726509289</v>
      </c>
      <c r="AM823" s="5">
        <f>IFERROR(Table2[[#This Row],[Resultat d''exploitation 2022 (Dhs)]]/Table2[[#This Row],[Charges personnel 2022]], "")</f>
        <v>1.1033225820345227</v>
      </c>
      <c r="AN823" s="5">
        <f>IFERROR(Table2[[#This Row],[Resultat d''exploitation 2021 (Dhs)]]/Table2[[#This Row],[Charges personnel 2021]], "")</f>
        <v>1.2516108410094864</v>
      </c>
      <c r="AO823" s="5" t="str">
        <f>IFERROR(Table2[[#This Row],[Resultat d''exploitation 2020 (Dhs)]]/Table2[[#This Row],[Charges personnel 2020]], "")</f>
        <v/>
      </c>
      <c r="AP823" s="5">
        <v>2.197482016165429E-2</v>
      </c>
      <c r="AQ823" s="5">
        <v>2.2598763187996189E-2</v>
      </c>
      <c r="AR823" s="5">
        <v>2.9243442960942039E-2</v>
      </c>
      <c r="AT823">
        <v>228386000062</v>
      </c>
      <c r="AU823">
        <v>6439</v>
      </c>
      <c r="AV823" t="s">
        <v>171</v>
      </c>
      <c r="AW823" t="s">
        <v>4967</v>
      </c>
      <c r="AX823" t="s">
        <v>4968</v>
      </c>
      <c r="AY823" t="s">
        <v>122</v>
      </c>
      <c r="AZ823">
        <v>1000000</v>
      </c>
      <c r="BA823">
        <v>1965</v>
      </c>
      <c r="BB823">
        <v>60</v>
      </c>
      <c r="BC823" t="s">
        <v>4969</v>
      </c>
      <c r="BD823" t="s">
        <v>4970</v>
      </c>
      <c r="BE823" t="s">
        <v>10979</v>
      </c>
      <c r="BH823" t="s">
        <v>176</v>
      </c>
      <c r="BI823" t="s">
        <v>89</v>
      </c>
      <c r="BJ823" s="5">
        <v>0.24282228228535671</v>
      </c>
      <c r="BK823" t="s">
        <v>196</v>
      </c>
      <c r="BL823" s="5">
        <v>7.8927569351885163E-2</v>
      </c>
      <c r="BM823" t="s">
        <v>197</v>
      </c>
      <c r="BN823" s="5">
        <v>0.25760588919755739</v>
      </c>
      <c r="BO823" t="s">
        <v>177</v>
      </c>
      <c r="BP823" s="5">
        <v>7.7351558986580526E-2</v>
      </c>
      <c r="BQ823" t="s">
        <v>329</v>
      </c>
      <c r="BR823" s="5">
        <v>-0.1318730081279961</v>
      </c>
      <c r="BS823" t="s">
        <v>199</v>
      </c>
      <c r="BT823" s="5">
        <v>1.46285616070152E-3</v>
      </c>
      <c r="BU823" t="s">
        <v>330</v>
      </c>
      <c r="BV823" s="5">
        <v>-0.13314109801322629</v>
      </c>
      <c r="BW823" t="s">
        <v>201</v>
      </c>
    </row>
    <row r="824" spans="1:75" x14ac:dyDescent="0.3">
      <c r="A824" t="s">
        <v>4971</v>
      </c>
      <c r="C824" t="s">
        <v>4972</v>
      </c>
      <c r="E824" t="s">
        <v>1076</v>
      </c>
      <c r="F824" s="4">
        <v>237122064</v>
      </c>
      <c r="M824" s="4">
        <v>16072835</v>
      </c>
      <c r="T824" s="4">
        <v>77381836</v>
      </c>
      <c r="AA824" s="4">
        <v>3218754</v>
      </c>
      <c r="AH824" s="5">
        <v>6.7782958400699478E-2</v>
      </c>
      <c r="AL824" s="5">
        <f>IFERROR(Table2[[#This Row],[Resultat d''exploitation 2023 (Dhs)]]/Table2[[#This Row],[Charges personnel 2023]], "")</f>
        <v>4.9934959304128244</v>
      </c>
      <c r="AM824" s="5" t="str">
        <f>IFERROR(Table2[[#This Row],[Resultat d''exploitation 2022 (Dhs)]]/Table2[[#This Row],[Charges personnel 2022]], "")</f>
        <v/>
      </c>
      <c r="AN824" s="5" t="str">
        <f>IFERROR(Table2[[#This Row],[Resultat d''exploitation 2021 (Dhs)]]/Table2[[#This Row],[Charges personnel 2021]], "")</f>
        <v/>
      </c>
      <c r="AO824" s="5" t="str">
        <f>IFERROR(Table2[[#This Row],[Resultat d''exploitation 2020 (Dhs)]]/Table2[[#This Row],[Charges personnel 2020]], "")</f>
        <v/>
      </c>
      <c r="AP824" s="5">
        <v>1.3574249252486259E-2</v>
      </c>
      <c r="AT824">
        <v>1546005000069</v>
      </c>
      <c r="AU824">
        <v>134113</v>
      </c>
      <c r="AV824" t="s">
        <v>92</v>
      </c>
      <c r="AW824" t="s">
        <v>4973</v>
      </c>
      <c r="AX824" t="s">
        <v>4974</v>
      </c>
      <c r="AY824" t="s">
        <v>122</v>
      </c>
      <c r="AZ824">
        <v>7000000</v>
      </c>
      <c r="BA824">
        <v>2004</v>
      </c>
      <c r="BB824">
        <v>21</v>
      </c>
      <c r="BC824" t="s">
        <v>4975</v>
      </c>
      <c r="BD824" t="s">
        <v>4976</v>
      </c>
      <c r="BE824" t="s">
        <v>4977</v>
      </c>
      <c r="BH824" t="s">
        <v>138</v>
      </c>
      <c r="BI824" t="s">
        <v>278</v>
      </c>
      <c r="BK824" t="s">
        <v>264</v>
      </c>
      <c r="BM824" t="s">
        <v>265</v>
      </c>
      <c r="BO824" t="s">
        <v>304</v>
      </c>
      <c r="BQ824" t="s">
        <v>212</v>
      </c>
      <c r="BS824" t="s">
        <v>266</v>
      </c>
      <c r="BU824" t="s">
        <v>214</v>
      </c>
      <c r="BV824" s="5"/>
      <c r="BW824" t="s">
        <v>267</v>
      </c>
    </row>
    <row r="825" spans="1:75" x14ac:dyDescent="0.3">
      <c r="A825" t="s">
        <v>4978</v>
      </c>
      <c r="F825" s="4">
        <v>236945153</v>
      </c>
      <c r="G825" s="4">
        <v>153154387</v>
      </c>
      <c r="J825" s="5">
        <v>0.54710000000000003</v>
      </c>
      <c r="M825" s="4">
        <v>-2329216</v>
      </c>
      <c r="N825" s="4">
        <v>1729573</v>
      </c>
      <c r="Q825" s="5">
        <v>-2.3466999999999998</v>
      </c>
      <c r="T825" s="4">
        <v>30441768</v>
      </c>
      <c r="U825" s="4">
        <v>19796948</v>
      </c>
      <c r="X825" s="5">
        <v>0.53770000000000007</v>
      </c>
      <c r="AA825" s="4">
        <v>13645348</v>
      </c>
      <c r="AB825" s="4">
        <v>9755736</v>
      </c>
      <c r="AE825" s="5">
        <v>0.3987</v>
      </c>
      <c r="AH825" s="5">
        <v>-9.8301905335873227E-3</v>
      </c>
      <c r="AI825" s="5">
        <v>1.1293003314361481E-2</v>
      </c>
      <c r="AL825" s="5">
        <f>IFERROR(Table2[[#This Row],[Resultat d''exploitation 2023 (Dhs)]]/Table2[[#This Row],[Charges personnel 2023]], "")</f>
        <v>-0.17069670923746319</v>
      </c>
      <c r="AM825" s="5">
        <f>IFERROR(Table2[[#This Row],[Resultat d''exploitation 2022 (Dhs)]]/Table2[[#This Row],[Charges personnel 2022]], "")</f>
        <v>0.17728780278597125</v>
      </c>
      <c r="AN825" s="5" t="str">
        <f>IFERROR(Table2[[#This Row],[Resultat d''exploitation 2021 (Dhs)]]/Table2[[#This Row],[Charges personnel 2021]], "")</f>
        <v/>
      </c>
      <c r="AO825" s="5" t="str">
        <f>IFERROR(Table2[[#This Row],[Resultat d''exploitation 2020 (Dhs)]]/Table2[[#This Row],[Charges personnel 2020]], "")</f>
        <v/>
      </c>
      <c r="AP825" s="5">
        <v>5.7588635290631997E-2</v>
      </c>
      <c r="AQ825" s="5">
        <v>6.3698704236268472E-2</v>
      </c>
      <c r="BE825" t="s">
        <v>10979</v>
      </c>
      <c r="BH825"/>
      <c r="BJ825" s="5">
        <v>0.54710000569555994</v>
      </c>
      <c r="BK825" t="s">
        <v>209</v>
      </c>
      <c r="BM825" t="s">
        <v>234</v>
      </c>
      <c r="BN825" s="5">
        <v>0.5377000535638119</v>
      </c>
      <c r="BO825" t="s">
        <v>211</v>
      </c>
      <c r="BP825" s="5">
        <v>0.39870000582221587</v>
      </c>
      <c r="BQ825" t="s">
        <v>405</v>
      </c>
      <c r="BS825" t="s">
        <v>237</v>
      </c>
      <c r="BU825" t="s">
        <v>490</v>
      </c>
      <c r="BV825" s="5">
        <v>-9.5921400896527897E-2</v>
      </c>
      <c r="BW825" t="s">
        <v>407</v>
      </c>
    </row>
    <row r="826" spans="1:75" x14ac:dyDescent="0.3">
      <c r="A826" t="s">
        <v>4979</v>
      </c>
      <c r="B826" t="s">
        <v>4979</v>
      </c>
      <c r="C826" t="s">
        <v>4980</v>
      </c>
      <c r="E826" t="s">
        <v>411</v>
      </c>
      <c r="F826" s="4">
        <v>236733613</v>
      </c>
      <c r="G826" s="4">
        <v>227716057</v>
      </c>
      <c r="H826" s="4">
        <v>188048668</v>
      </c>
      <c r="I826" s="4">
        <v>169413214.41441441</v>
      </c>
      <c r="J826" s="5">
        <v>3.9600000000000003E-2</v>
      </c>
      <c r="K826" s="5">
        <v>0.2109421429137695</v>
      </c>
      <c r="L826" s="5">
        <v>0.11</v>
      </c>
      <c r="M826" s="4">
        <v>19576276</v>
      </c>
      <c r="N826" s="4">
        <v>22631532</v>
      </c>
      <c r="O826" s="4">
        <v>1424313</v>
      </c>
      <c r="P826" s="4">
        <v>992276.02062142955</v>
      </c>
      <c r="Q826" s="5">
        <v>-0.13500000000000001</v>
      </c>
      <c r="R826" s="5">
        <v>14.889437223419289</v>
      </c>
      <c r="S826" s="5">
        <v>0.43540000000000001</v>
      </c>
      <c r="T826" s="4">
        <v>47769908</v>
      </c>
      <c r="U826" s="4">
        <v>38583238</v>
      </c>
      <c r="V826" s="4">
        <v>57631711</v>
      </c>
      <c r="W826" s="4">
        <v>55559347.344066322</v>
      </c>
      <c r="X826" s="5">
        <v>0.23810000000000001</v>
      </c>
      <c r="Y826" s="5">
        <v>-0.33052069198500811</v>
      </c>
      <c r="Z826" s="5">
        <v>3.73E-2</v>
      </c>
      <c r="AA826" s="4">
        <v>31309507</v>
      </c>
      <c r="AB826" s="4">
        <v>27418781</v>
      </c>
      <c r="AC826" s="4">
        <v>18149347</v>
      </c>
      <c r="AD826" s="4">
        <v>16454530.37171351</v>
      </c>
      <c r="AE826" s="5">
        <v>0.1419</v>
      </c>
      <c r="AF826" s="5">
        <v>0.51073099213982742</v>
      </c>
      <c r="AG826" s="5">
        <v>0.10299999999999999</v>
      </c>
      <c r="AH826" s="5">
        <v>8.2693267558924977E-2</v>
      </c>
      <c r="AI826" s="5">
        <v>9.9384875612877843E-2</v>
      </c>
      <c r="AJ826" s="5">
        <v>7.5741722350301357E-3</v>
      </c>
      <c r="AK826" s="5">
        <v>5.8571347226441762E-3</v>
      </c>
      <c r="AL826" s="5">
        <f>IFERROR(Table2[[#This Row],[Resultat d''exploitation 2023 (Dhs)]]/Table2[[#This Row],[Charges personnel 2023]], "")</f>
        <v>0.62525021553357574</v>
      </c>
      <c r="AM826" s="5">
        <f>IFERROR(Table2[[#This Row],[Resultat d''exploitation 2022 (Dhs)]]/Table2[[#This Row],[Charges personnel 2022]], "")</f>
        <v>0.82540255892484793</v>
      </c>
      <c r="AN826" s="5">
        <f>IFERROR(Table2[[#This Row],[Resultat d''exploitation 2021 (Dhs)]]/Table2[[#This Row],[Charges personnel 2021]], "")</f>
        <v>7.847736891029744E-2</v>
      </c>
      <c r="AO826" s="5">
        <f>IFERROR(Table2[[#This Row],[Resultat d''exploitation 2020 (Dhs)]]/Table2[[#This Row],[Charges personnel 2020]], "")</f>
        <v>6.0304122828520317E-2</v>
      </c>
      <c r="AP826" s="5">
        <v>0.1322562799732204</v>
      </c>
      <c r="AQ826" s="5">
        <v>0.12040776290097099</v>
      </c>
      <c r="AR826" s="5">
        <v>9.6514094957588323E-2</v>
      </c>
      <c r="AS826" s="5">
        <v>9.7126605079712644E-2</v>
      </c>
      <c r="AT826">
        <v>1534830000027</v>
      </c>
      <c r="AU826">
        <v>10917</v>
      </c>
      <c r="AV826" t="s">
        <v>92</v>
      </c>
      <c r="AW826" t="s">
        <v>4981</v>
      </c>
      <c r="AX826" t="s">
        <v>4982</v>
      </c>
      <c r="AY826" t="s">
        <v>82</v>
      </c>
      <c r="AZ826">
        <v>6000000</v>
      </c>
      <c r="BA826">
        <v>1948</v>
      </c>
      <c r="BB826">
        <v>77</v>
      </c>
      <c r="BC826" t="s">
        <v>4983</v>
      </c>
      <c r="BD826" t="s">
        <v>4984</v>
      </c>
      <c r="BE826" t="s">
        <v>11134</v>
      </c>
      <c r="BF826" t="s">
        <v>4985</v>
      </c>
      <c r="BH826" t="s">
        <v>138</v>
      </c>
      <c r="BI826" t="s">
        <v>178</v>
      </c>
      <c r="BJ826" s="5">
        <v>0.1179890446428653</v>
      </c>
      <c r="BL826" s="5">
        <v>1.7020861682710831</v>
      </c>
      <c r="BN826" s="5">
        <v>-4.9105307951703869E-2</v>
      </c>
      <c r="BP826" s="5">
        <v>0.23916816009603001</v>
      </c>
      <c r="BR826" s="5">
        <v>1.4169164995120751</v>
      </c>
      <c r="BT826" s="5">
        <v>1.1805645555496549</v>
      </c>
      <c r="BV826" s="5">
        <v>0.1083902530474927</v>
      </c>
    </row>
    <row r="827" spans="1:75" x14ac:dyDescent="0.3">
      <c r="A827" t="s">
        <v>4986</v>
      </c>
      <c r="B827" t="s">
        <v>4986</v>
      </c>
      <c r="F827" s="4">
        <v>236213476</v>
      </c>
      <c r="G827" s="4">
        <v>283944555</v>
      </c>
      <c r="H827" s="4">
        <v>259613210</v>
      </c>
      <c r="I827" s="4">
        <v>200643952.39199319</v>
      </c>
      <c r="J827" s="5">
        <v>-0.1681</v>
      </c>
      <c r="K827" s="5">
        <v>9.3721521335528302E-2</v>
      </c>
      <c r="L827" s="5">
        <v>0.29389999999999999</v>
      </c>
      <c r="M827" s="4">
        <v>-49839498</v>
      </c>
      <c r="N827" s="4">
        <v>15351762</v>
      </c>
      <c r="O827" s="4">
        <v>3776651</v>
      </c>
      <c r="P827" s="4">
        <v>1821389.438148059</v>
      </c>
      <c r="Q827" s="5">
        <v>-4.2465000000000002</v>
      </c>
      <c r="R827" s="5">
        <v>3.064914126298671</v>
      </c>
      <c r="S827" s="5">
        <v>1.0734999999999999</v>
      </c>
      <c r="T827" s="4">
        <v>84983481</v>
      </c>
      <c r="U827" s="4">
        <v>79209135</v>
      </c>
      <c r="V827" s="4">
        <v>34561592</v>
      </c>
      <c r="W827" s="4">
        <v>26185007.955148119</v>
      </c>
      <c r="X827" s="5">
        <v>7.2900000000000006E-2</v>
      </c>
      <c r="Y827" s="5">
        <v>1.2918254170699079</v>
      </c>
      <c r="Z827" s="5">
        <v>0.31990000000000002</v>
      </c>
      <c r="AA827" s="4">
        <v>48398650</v>
      </c>
      <c r="AB827" s="4">
        <v>49406543</v>
      </c>
      <c r="AC827" s="4">
        <v>45479865</v>
      </c>
      <c r="AD827" s="4">
        <v>41920789.934556179</v>
      </c>
      <c r="AE827" s="5">
        <v>-2.0400000000000001E-2</v>
      </c>
      <c r="AF827" s="5">
        <v>8.6338822685599434E-2</v>
      </c>
      <c r="AG827" s="5">
        <v>8.4900000000000003E-2</v>
      </c>
      <c r="AH827" s="5">
        <v>-0.210993457460488</v>
      </c>
      <c r="AI827" s="5">
        <v>5.4066055255047943E-2</v>
      </c>
      <c r="AJ827" s="5">
        <v>1.4547221999989909E-2</v>
      </c>
      <c r="AK827" s="5">
        <v>9.077719096111379E-3</v>
      </c>
      <c r="AL827" s="5">
        <f>IFERROR(Table2[[#This Row],[Resultat d''exploitation 2023 (Dhs)]]/Table2[[#This Row],[Charges personnel 2023]], "")</f>
        <v>-1.0297704171500652</v>
      </c>
      <c r="AM827" s="5">
        <f>IFERROR(Table2[[#This Row],[Resultat d''exploitation 2022 (Dhs)]]/Table2[[#This Row],[Charges personnel 2022]], "")</f>
        <v>0.31072325784866189</v>
      </c>
      <c r="AN827" s="5">
        <f>IFERROR(Table2[[#This Row],[Resultat d''exploitation 2021 (Dhs)]]/Table2[[#This Row],[Charges personnel 2021]], "")</f>
        <v>8.3040066191929107E-2</v>
      </c>
      <c r="AO827" s="5">
        <f>IFERROR(Table2[[#This Row],[Resultat d''exploitation 2020 (Dhs)]]/Table2[[#This Row],[Charges personnel 2020]], "")</f>
        <v>4.3448356793645476E-2</v>
      </c>
      <c r="AP827" s="5">
        <v>0.2048936869291911</v>
      </c>
      <c r="AQ827" s="5">
        <v>0.17400067065910099</v>
      </c>
      <c r="AR827" s="5">
        <v>0.175183169608357</v>
      </c>
      <c r="AS827" s="5">
        <v>0.20893124081136799</v>
      </c>
      <c r="BE827" t="s">
        <v>10979</v>
      </c>
      <c r="BH827"/>
      <c r="BJ827" s="5">
        <v>5.5908288078643897E-2</v>
      </c>
      <c r="BM827" t="s">
        <v>87</v>
      </c>
      <c r="BN827" s="5">
        <v>0.4805642843165574</v>
      </c>
      <c r="BP827" s="5">
        <v>4.9062259590226587E-2</v>
      </c>
      <c r="BS827" t="s">
        <v>87</v>
      </c>
      <c r="BU827" t="s">
        <v>87</v>
      </c>
      <c r="BV827" s="5">
        <v>-6.4835446086654036E-3</v>
      </c>
    </row>
    <row r="828" spans="1:75" x14ac:dyDescent="0.3">
      <c r="A828" t="s">
        <v>4987</v>
      </c>
      <c r="B828" t="s">
        <v>4987</v>
      </c>
      <c r="F828" s="4">
        <v>235039893</v>
      </c>
      <c r="G828" s="4">
        <v>227509334</v>
      </c>
      <c r="H828" s="4">
        <v>153243807</v>
      </c>
      <c r="I828" s="4">
        <v>148607260.4732351</v>
      </c>
      <c r="J828" s="5">
        <v>3.3099999999999997E-2</v>
      </c>
      <c r="K828" s="5">
        <v>0.48462334924895201</v>
      </c>
      <c r="L828" s="5">
        <v>3.1199999999999999E-2</v>
      </c>
      <c r="M828" s="4">
        <v>2131473</v>
      </c>
      <c r="N828" s="4">
        <v>1218541</v>
      </c>
      <c r="O828" s="4">
        <v>2074439</v>
      </c>
      <c r="P828" s="4">
        <v>1361627.174269774</v>
      </c>
      <c r="Q828" s="5">
        <v>0.74919999999999998</v>
      </c>
      <c r="R828" s="5">
        <v>-0.41259251296374588</v>
      </c>
      <c r="S828" s="5">
        <v>0.52349999999999997</v>
      </c>
      <c r="T828" s="4">
        <v>60245303</v>
      </c>
      <c r="U828" s="4">
        <v>54041355</v>
      </c>
      <c r="V828" s="4">
        <v>48501770</v>
      </c>
      <c r="X828" s="5">
        <v>0.1148</v>
      </c>
      <c r="Y828" s="5">
        <v>0.11421407919752211</v>
      </c>
      <c r="AA828" s="4">
        <v>1875020</v>
      </c>
      <c r="AB828" s="4">
        <v>1613059</v>
      </c>
      <c r="AC828" s="4">
        <v>1440938</v>
      </c>
      <c r="AD828" s="4">
        <v>1436055.4116005581</v>
      </c>
      <c r="AE828" s="5">
        <v>0.16239999999999999</v>
      </c>
      <c r="AF828" s="5">
        <v>0.1194506633873213</v>
      </c>
      <c r="AG828" s="5">
        <v>3.3999999999999998E-3</v>
      </c>
      <c r="AH828" s="5">
        <v>9.0685584170173191E-3</v>
      </c>
      <c r="AI828" s="5">
        <v>5.3560044266139856E-3</v>
      </c>
      <c r="AJ828" s="5">
        <v>1.353685372747233E-2</v>
      </c>
      <c r="AK828" s="5">
        <v>9.1625884895106431E-3</v>
      </c>
      <c r="AL828" s="5">
        <f>IFERROR(Table2[[#This Row],[Resultat d''exploitation 2023 (Dhs)]]/Table2[[#This Row],[Charges personnel 2023]], "")</f>
        <v>1.136773474416273</v>
      </c>
      <c r="AM828" s="5">
        <f>IFERROR(Table2[[#This Row],[Resultat d''exploitation 2022 (Dhs)]]/Table2[[#This Row],[Charges personnel 2022]], "")</f>
        <v>0.75542246129868773</v>
      </c>
      <c r="AN828" s="5">
        <f>IFERROR(Table2[[#This Row],[Resultat d''exploitation 2021 (Dhs)]]/Table2[[#This Row],[Charges personnel 2021]], "")</f>
        <v>1.4396448702164839</v>
      </c>
      <c r="AO828" s="5">
        <f>IFERROR(Table2[[#This Row],[Resultat d''exploitation 2020 (Dhs)]]/Table2[[#This Row],[Charges personnel 2020]], "")</f>
        <v>0.94817175108317719</v>
      </c>
      <c r="AP828" s="5">
        <v>7.9774542783679712E-3</v>
      </c>
      <c r="AQ828" s="5">
        <v>7.0900783349838294E-3</v>
      </c>
      <c r="AR828" s="5">
        <v>9.4029117927095091E-3</v>
      </c>
      <c r="AS828" s="5">
        <v>9.6634269888798523E-3</v>
      </c>
      <c r="BE828" t="s">
        <v>10979</v>
      </c>
      <c r="BH828"/>
      <c r="BJ828" s="5">
        <v>0.1651106825357451</v>
      </c>
      <c r="BL828" s="5">
        <v>0.16111136289586489</v>
      </c>
      <c r="BN828" s="5">
        <v>0.1145070052202177</v>
      </c>
      <c r="BO828" t="s">
        <v>177</v>
      </c>
      <c r="BP828" s="5">
        <v>9.2978373788716207E-2</v>
      </c>
      <c r="BR828" s="5">
        <v>-3.4325662787468851E-3</v>
      </c>
      <c r="BT828" s="5">
        <v>6.2336996541817902E-2</v>
      </c>
      <c r="BV828" s="5">
        <v>-6.1910262971789358E-2</v>
      </c>
    </row>
    <row r="829" spans="1:75" x14ac:dyDescent="0.3">
      <c r="A829" t="s">
        <v>4988</v>
      </c>
      <c r="C829" t="s">
        <v>4989</v>
      </c>
      <c r="E829" t="s">
        <v>811</v>
      </c>
      <c r="F829" s="4">
        <v>235028880</v>
      </c>
      <c r="M829" s="4">
        <v>99536715</v>
      </c>
      <c r="T829" s="4">
        <v>15116035</v>
      </c>
      <c r="AA829" s="4">
        <v>33107853</v>
      </c>
      <c r="AH829" s="5">
        <v>0.42350844287731793</v>
      </c>
      <c r="AL829" s="5">
        <f>IFERROR(Table2[[#This Row],[Resultat d''exploitation 2023 (Dhs)]]/Table2[[#This Row],[Charges personnel 2023]], "")</f>
        <v>3.0064382308330293</v>
      </c>
      <c r="AM829" s="5" t="str">
        <f>IFERROR(Table2[[#This Row],[Resultat d''exploitation 2022 (Dhs)]]/Table2[[#This Row],[Charges personnel 2022]], "")</f>
        <v/>
      </c>
      <c r="AN829" s="5" t="str">
        <f>IFERROR(Table2[[#This Row],[Resultat d''exploitation 2021 (Dhs)]]/Table2[[#This Row],[Charges personnel 2021]], "")</f>
        <v/>
      </c>
      <c r="AO829" s="5" t="str">
        <f>IFERROR(Table2[[#This Row],[Resultat d''exploitation 2020 (Dhs)]]/Table2[[#This Row],[Charges personnel 2020]], "")</f>
        <v/>
      </c>
      <c r="AP829" s="5">
        <v>0.14086716917512429</v>
      </c>
      <c r="AU829">
        <v>16045</v>
      </c>
      <c r="AV829" t="s">
        <v>482</v>
      </c>
      <c r="AW829" t="s">
        <v>4990</v>
      </c>
      <c r="AX829" t="s">
        <v>4991</v>
      </c>
      <c r="AY829" t="s">
        <v>1672</v>
      </c>
      <c r="AZ829">
        <v>0</v>
      </c>
      <c r="BA829">
        <v>1924</v>
      </c>
      <c r="BB829">
        <v>101</v>
      </c>
      <c r="BC829" t="s">
        <v>4992</v>
      </c>
      <c r="BD829" t="s">
        <v>4993</v>
      </c>
      <c r="BE829" t="s">
        <v>4994</v>
      </c>
      <c r="BG829" t="s">
        <v>4995</v>
      </c>
      <c r="BH829" t="s">
        <v>138</v>
      </c>
      <c r="BK829" t="s">
        <v>264</v>
      </c>
      <c r="BM829" t="s">
        <v>265</v>
      </c>
      <c r="BO829" t="s">
        <v>304</v>
      </c>
      <c r="BQ829" t="s">
        <v>212</v>
      </c>
      <c r="BS829" t="s">
        <v>266</v>
      </c>
      <c r="BU829" t="s">
        <v>214</v>
      </c>
      <c r="BV829" s="5"/>
      <c r="BW829" t="s">
        <v>267</v>
      </c>
    </row>
    <row r="830" spans="1:75" x14ac:dyDescent="0.3">
      <c r="A830" t="s">
        <v>4996</v>
      </c>
      <c r="B830" t="s">
        <v>4996</v>
      </c>
      <c r="C830" t="s">
        <v>4997</v>
      </c>
      <c r="E830" t="s">
        <v>411</v>
      </c>
      <c r="F830" s="4">
        <v>234481395</v>
      </c>
      <c r="G830" s="4">
        <v>415158277</v>
      </c>
      <c r="H830" s="4">
        <v>451447604</v>
      </c>
      <c r="I830" s="4">
        <v>461084265.14145643</v>
      </c>
      <c r="J830" s="5">
        <v>-0.43519999999999998</v>
      </c>
      <c r="K830" s="5">
        <v>-8.0384360617849204E-2</v>
      </c>
      <c r="L830" s="5">
        <v>-2.0899999999999998E-2</v>
      </c>
      <c r="M830" s="4">
        <v>-12497595</v>
      </c>
      <c r="N830" s="4">
        <v>15347654</v>
      </c>
      <c r="O830" s="4">
        <v>18259318</v>
      </c>
      <c r="P830" s="4">
        <v>11659845.46615581</v>
      </c>
      <c r="Q830" s="5">
        <v>-1.8143</v>
      </c>
      <c r="R830" s="5">
        <v>-0.1594618156055993</v>
      </c>
      <c r="S830" s="5">
        <v>0.56599999999999995</v>
      </c>
      <c r="T830" s="4">
        <v>130484610</v>
      </c>
      <c r="U830" s="4">
        <v>195541150</v>
      </c>
      <c r="V830" s="4">
        <v>182351733</v>
      </c>
      <c r="W830" s="4">
        <v>126107699.1701245</v>
      </c>
      <c r="X830" s="5">
        <v>-0.33270000000000011</v>
      </c>
      <c r="Y830" s="5">
        <v>7.23295401859438E-2</v>
      </c>
      <c r="Z830" s="5">
        <v>0.44600000000000001</v>
      </c>
      <c r="AA830" s="4">
        <v>14386305</v>
      </c>
      <c r="AB830" s="4">
        <v>15702144</v>
      </c>
      <c r="AC830" s="4">
        <v>17430558</v>
      </c>
      <c r="AD830" s="4">
        <v>25610575.962386131</v>
      </c>
      <c r="AE830" s="5">
        <v>-8.3800000000000013E-2</v>
      </c>
      <c r="AF830" s="5">
        <v>-9.915999246839946E-2</v>
      </c>
      <c r="AG830" s="5">
        <v>-0.31940000000000002</v>
      </c>
      <c r="AH830" s="5">
        <v>-5.3298876868247913E-2</v>
      </c>
      <c r="AI830" s="5">
        <v>3.6968199480218962E-2</v>
      </c>
      <c r="AJ830" s="5">
        <v>4.0446151088665429E-2</v>
      </c>
      <c r="AK830" s="5">
        <v>2.5287884119356532E-2</v>
      </c>
      <c r="AL830" s="5">
        <f>IFERROR(Table2[[#This Row],[Resultat d''exploitation 2023 (Dhs)]]/Table2[[#This Row],[Charges personnel 2023]], "")</f>
        <v>-0.86871472556712792</v>
      </c>
      <c r="AM830" s="5">
        <f>IFERROR(Table2[[#This Row],[Resultat d''exploitation 2022 (Dhs)]]/Table2[[#This Row],[Charges personnel 2022]], "")</f>
        <v>0.97742410208440322</v>
      </c>
      <c r="AN830" s="5">
        <f>IFERROR(Table2[[#This Row],[Resultat d''exploitation 2021 (Dhs)]]/Table2[[#This Row],[Charges personnel 2021]], "")</f>
        <v>1.0475463837703876</v>
      </c>
      <c r="AO830" s="5">
        <f>IFERROR(Table2[[#This Row],[Resultat d''exploitation 2020 (Dhs)]]/Table2[[#This Row],[Charges personnel 2020]], "")</f>
        <v>0.45527462885959497</v>
      </c>
      <c r="AP830" s="5">
        <v>6.1353716357751963E-2</v>
      </c>
      <c r="AQ830" s="5">
        <v>3.7822066594615907E-2</v>
      </c>
      <c r="AR830" s="5">
        <v>3.8610367727192542E-2</v>
      </c>
      <c r="AS830" s="5">
        <v>5.5544241906691487E-2</v>
      </c>
      <c r="AT830">
        <v>1542481000060</v>
      </c>
      <c r="AU830">
        <v>144333</v>
      </c>
      <c r="AV830" t="s">
        <v>92</v>
      </c>
      <c r="AW830" t="s">
        <v>4998</v>
      </c>
      <c r="AX830" t="s">
        <v>4999</v>
      </c>
      <c r="AY830" t="s">
        <v>82</v>
      </c>
      <c r="AZ830">
        <v>70000000</v>
      </c>
      <c r="BA830">
        <v>2005</v>
      </c>
      <c r="BB830">
        <v>20</v>
      </c>
      <c r="BC830" t="s">
        <v>5000</v>
      </c>
      <c r="BD830" t="s">
        <v>5001</v>
      </c>
      <c r="BE830" t="s">
        <v>5002</v>
      </c>
      <c r="BF830" t="s">
        <v>5003</v>
      </c>
      <c r="BH830" t="s">
        <v>223</v>
      </c>
      <c r="BI830" t="s">
        <v>89</v>
      </c>
      <c r="BJ830" s="5">
        <v>-0.20180433932171671</v>
      </c>
      <c r="BM830" t="s">
        <v>87</v>
      </c>
      <c r="BN830" s="5">
        <v>1.1437915604583401E-2</v>
      </c>
      <c r="BP830" s="5">
        <v>-0.17489356796301059</v>
      </c>
      <c r="BS830" t="s">
        <v>87</v>
      </c>
      <c r="BU830" t="s">
        <v>87</v>
      </c>
      <c r="BV830" s="5">
        <v>3.3714504706575443E-2</v>
      </c>
    </row>
    <row r="831" spans="1:75" x14ac:dyDescent="0.3">
      <c r="A831" t="s">
        <v>5004</v>
      </c>
      <c r="C831" t="s">
        <v>5005</v>
      </c>
      <c r="E831" t="s">
        <v>758</v>
      </c>
      <c r="F831" s="4">
        <v>234235319</v>
      </c>
      <c r="M831" s="4">
        <v>12342141</v>
      </c>
      <c r="AA831" s="4">
        <v>14056602</v>
      </c>
      <c r="AH831" s="5">
        <v>5.2691204096338692E-2</v>
      </c>
      <c r="AL831" s="5">
        <f>IFERROR(Table2[[#This Row],[Resultat d''exploitation 2023 (Dhs)]]/Table2[[#This Row],[Charges personnel 2023]], "")</f>
        <v>0.87803161816774777</v>
      </c>
      <c r="AM831" s="5" t="str">
        <f>IFERROR(Table2[[#This Row],[Resultat d''exploitation 2022 (Dhs)]]/Table2[[#This Row],[Charges personnel 2022]], "")</f>
        <v/>
      </c>
      <c r="AN831" s="5" t="str">
        <f>IFERROR(Table2[[#This Row],[Resultat d''exploitation 2021 (Dhs)]]/Table2[[#This Row],[Charges personnel 2021]], "")</f>
        <v/>
      </c>
      <c r="AO831" s="5" t="str">
        <f>IFERROR(Table2[[#This Row],[Resultat d''exploitation 2020 (Dhs)]]/Table2[[#This Row],[Charges personnel 2020]], "")</f>
        <v/>
      </c>
      <c r="AP831" s="5">
        <v>6.0010599853218549E-2</v>
      </c>
      <c r="AU831">
        <v>105765</v>
      </c>
      <c r="AV831" t="s">
        <v>92</v>
      </c>
      <c r="AW831" t="s">
        <v>5006</v>
      </c>
      <c r="AX831" t="s">
        <v>5007</v>
      </c>
      <c r="AY831" t="s">
        <v>122</v>
      </c>
      <c r="AZ831">
        <v>5000000</v>
      </c>
      <c r="BA831">
        <v>2000</v>
      </c>
      <c r="BB831">
        <v>25</v>
      </c>
      <c r="BC831" t="s">
        <v>5008</v>
      </c>
      <c r="BD831" t="s">
        <v>5009</v>
      </c>
      <c r="BE831" t="s">
        <v>10979</v>
      </c>
      <c r="BH831" t="s">
        <v>127</v>
      </c>
      <c r="BI831" t="s">
        <v>89</v>
      </c>
      <c r="BK831" t="s">
        <v>264</v>
      </c>
      <c r="BM831" t="s">
        <v>265</v>
      </c>
      <c r="BO831" t="s">
        <v>235</v>
      </c>
      <c r="BQ831" t="s">
        <v>212</v>
      </c>
      <c r="BS831" t="s">
        <v>266</v>
      </c>
      <c r="BU831" t="s">
        <v>214</v>
      </c>
      <c r="BV831" s="5"/>
      <c r="BW831" t="s">
        <v>267</v>
      </c>
    </row>
    <row r="832" spans="1:75" x14ac:dyDescent="0.3">
      <c r="A832" t="s">
        <v>5010</v>
      </c>
      <c r="B832" t="s">
        <v>5010</v>
      </c>
      <c r="C832" t="s">
        <v>5011</v>
      </c>
      <c r="E832" t="s">
        <v>411</v>
      </c>
      <c r="F832" s="4">
        <v>234152345</v>
      </c>
      <c r="G832" s="4">
        <v>191457354</v>
      </c>
      <c r="H832" s="4">
        <v>167601645</v>
      </c>
      <c r="I832" s="4">
        <v>113605127.77062289</v>
      </c>
      <c r="J832" s="5">
        <v>0.223</v>
      </c>
      <c r="K832" s="5">
        <v>0.14233576884045501</v>
      </c>
      <c r="L832" s="5">
        <v>0.4753</v>
      </c>
      <c r="M832" s="4">
        <v>985826</v>
      </c>
      <c r="N832" s="4">
        <v>857463</v>
      </c>
      <c r="O832" s="4">
        <v>1599065</v>
      </c>
      <c r="P832" s="4">
        <v>1201581.755335137</v>
      </c>
      <c r="Q832" s="5">
        <v>0.1497</v>
      </c>
      <c r="R832" s="5">
        <v>-0.4637722669184805</v>
      </c>
      <c r="S832" s="5">
        <v>0.33079999999999998</v>
      </c>
      <c r="T832" s="4">
        <v>365448537</v>
      </c>
      <c r="U832" s="4">
        <v>376208088</v>
      </c>
      <c r="V832" s="4">
        <v>361715</v>
      </c>
      <c r="W832" s="4">
        <v>301429166.66667199</v>
      </c>
      <c r="X832" s="5">
        <v>-2.86E-2</v>
      </c>
      <c r="Y832" s="5">
        <v>1039.067699708334</v>
      </c>
      <c r="Z832" s="5">
        <v>-0.99880000000000002</v>
      </c>
      <c r="AA832" s="4">
        <v>3116121</v>
      </c>
      <c r="AB832" s="4">
        <v>3694275</v>
      </c>
      <c r="AC832" s="4">
        <v>3861554</v>
      </c>
      <c r="AD832" s="4">
        <v>3746898.8938482441</v>
      </c>
      <c r="AE832" s="5">
        <v>-0.1565</v>
      </c>
      <c r="AF832" s="5">
        <v>-4.3319088636336572E-2</v>
      </c>
      <c r="AG832" s="5">
        <v>3.0599999999999999E-2</v>
      </c>
      <c r="AH832" s="5">
        <v>4.2101905919413266E-3</v>
      </c>
      <c r="AI832" s="5">
        <v>4.4786109391232887E-3</v>
      </c>
      <c r="AJ832" s="5">
        <v>9.5408669765741257E-3</v>
      </c>
      <c r="AK832" s="5">
        <v>1.057682675874648E-2</v>
      </c>
      <c r="AL832" s="5">
        <f>IFERROR(Table2[[#This Row],[Resultat d''exploitation 2023 (Dhs)]]/Table2[[#This Row],[Charges personnel 2023]], "")</f>
        <v>0.31636319642273197</v>
      </c>
      <c r="AM832" s="5">
        <f>IFERROR(Table2[[#This Row],[Resultat d''exploitation 2022 (Dhs)]]/Table2[[#This Row],[Charges personnel 2022]], "")</f>
        <v>0.23210589357857767</v>
      </c>
      <c r="AN832" s="5">
        <f>IFERROR(Table2[[#This Row],[Resultat d''exploitation 2021 (Dhs)]]/Table2[[#This Row],[Charges personnel 2021]], "")</f>
        <v>0.41409883171386441</v>
      </c>
      <c r="AO832" s="5">
        <f>IFERROR(Table2[[#This Row],[Resultat d''exploitation 2020 (Dhs)]]/Table2[[#This Row],[Charges personnel 2020]], "")</f>
        <v>0.32068699726804084</v>
      </c>
      <c r="AP832" s="5">
        <v>1.3308092216629311E-2</v>
      </c>
      <c r="AQ832" s="5">
        <v>1.9295550276956189E-2</v>
      </c>
      <c r="AR832" s="5">
        <v>2.3040072190222239E-2</v>
      </c>
      <c r="AS832" s="5">
        <v>3.2981776151984173E-2</v>
      </c>
      <c r="AT832">
        <v>1540141000093</v>
      </c>
      <c r="AU832">
        <v>35891</v>
      </c>
      <c r="AV832" t="s">
        <v>92</v>
      </c>
      <c r="AW832" t="s">
        <v>5012</v>
      </c>
      <c r="AX832" t="s">
        <v>5013</v>
      </c>
      <c r="AY832" t="s">
        <v>122</v>
      </c>
      <c r="AZ832">
        <v>20000000</v>
      </c>
      <c r="BA832">
        <v>1977</v>
      </c>
      <c r="BB832">
        <v>48</v>
      </c>
      <c r="BC832" t="s">
        <v>5014</v>
      </c>
      <c r="BD832" t="s">
        <v>5015</v>
      </c>
      <c r="BE832" t="s">
        <v>2838</v>
      </c>
      <c r="BH832" t="s">
        <v>138</v>
      </c>
      <c r="BI832" t="s">
        <v>178</v>
      </c>
      <c r="BJ832" s="5">
        <v>0.27262424367799332</v>
      </c>
      <c r="BL832" s="5">
        <v>-6.3842370973169471E-2</v>
      </c>
      <c r="BN832" s="5">
        <v>6.6302231900588149E-2</v>
      </c>
      <c r="BP832" s="5">
        <v>-5.9596768210015923E-2</v>
      </c>
      <c r="BR832" s="5">
        <v>-0.2643880283772887</v>
      </c>
      <c r="BT832" s="5">
        <v>-4.5146620296830919E-3</v>
      </c>
      <c r="BV832" s="5">
        <v>-0.26105192757279411</v>
      </c>
    </row>
    <row r="833" spans="1:75" x14ac:dyDescent="0.3">
      <c r="A833" t="s">
        <v>5016</v>
      </c>
      <c r="B833" t="s">
        <v>5016</v>
      </c>
      <c r="C833" t="s">
        <v>5017</v>
      </c>
      <c r="E833" t="s">
        <v>411</v>
      </c>
      <c r="F833" s="4">
        <v>233925862</v>
      </c>
      <c r="G833" s="4">
        <v>161886409</v>
      </c>
      <c r="H833" s="4">
        <v>161414125</v>
      </c>
      <c r="J833" s="5">
        <v>0.44500000000000001</v>
      </c>
      <c r="K833" s="5">
        <v>2.9259149408391999E-3</v>
      </c>
      <c r="M833" s="4">
        <v>3767520</v>
      </c>
      <c r="N833" s="4">
        <v>9506737</v>
      </c>
      <c r="O833" s="4">
        <v>822047</v>
      </c>
      <c r="Q833" s="5">
        <v>-0.60370000000000001</v>
      </c>
      <c r="R833" s="5">
        <v>10.564712236648271</v>
      </c>
      <c r="T833" s="4">
        <v>22439650</v>
      </c>
      <c r="U833" s="4">
        <v>68812174</v>
      </c>
      <c r="V833" s="4">
        <v>38408540</v>
      </c>
      <c r="X833" s="5">
        <v>-0.67390000000000005</v>
      </c>
      <c r="Y833" s="5">
        <v>0.79158525682048841</v>
      </c>
      <c r="AA833" s="4">
        <v>9463563</v>
      </c>
      <c r="AB833" s="4">
        <v>7978050</v>
      </c>
      <c r="AC833" s="4">
        <v>7338630</v>
      </c>
      <c r="AE833" s="5">
        <v>0.1862</v>
      </c>
      <c r="AF833" s="5">
        <v>8.7130704232261338E-2</v>
      </c>
      <c r="AH833" s="5">
        <v>1.6105615547544722E-2</v>
      </c>
      <c r="AI833" s="5">
        <v>5.8724738282384163E-2</v>
      </c>
      <c r="AJ833" s="5">
        <v>5.0927823076202276E-3</v>
      </c>
      <c r="AL833" s="5">
        <f>IFERROR(Table2[[#This Row],[Resultat d''exploitation 2023 (Dhs)]]/Table2[[#This Row],[Charges personnel 2023]], "")</f>
        <v>0.39810798533279695</v>
      </c>
      <c r="AM833" s="5">
        <f>IFERROR(Table2[[#This Row],[Resultat d''exploitation 2022 (Dhs)]]/Table2[[#This Row],[Charges personnel 2022]], "")</f>
        <v>1.1916116093531628</v>
      </c>
      <c r="AN833" s="5">
        <f>IFERROR(Table2[[#This Row],[Resultat d''exploitation 2021 (Dhs)]]/Table2[[#This Row],[Charges personnel 2021]], "")</f>
        <v>0.11201641178258068</v>
      </c>
      <c r="AO833" s="5" t="str">
        <f>IFERROR(Table2[[#This Row],[Resultat d''exploitation 2020 (Dhs)]]/Table2[[#This Row],[Charges personnel 2020]], "")</f>
        <v/>
      </c>
      <c r="AP833" s="5">
        <v>4.0455394367639438E-2</v>
      </c>
      <c r="AQ833" s="5">
        <v>4.9281777570345638E-2</v>
      </c>
      <c r="AR833" s="5">
        <v>4.5464608503128209E-2</v>
      </c>
      <c r="AT833">
        <v>94033000084</v>
      </c>
      <c r="AU833">
        <v>68287</v>
      </c>
      <c r="AV833" t="s">
        <v>92</v>
      </c>
      <c r="AW833" t="s">
        <v>5018</v>
      </c>
      <c r="AX833" t="s">
        <v>5019</v>
      </c>
      <c r="AY833" t="s">
        <v>122</v>
      </c>
      <c r="AZ833">
        <v>4000000</v>
      </c>
      <c r="BA833">
        <v>1992</v>
      </c>
      <c r="BB833">
        <v>33</v>
      </c>
      <c r="BC833" t="s">
        <v>5020</v>
      </c>
      <c r="BD833" t="s">
        <v>5021</v>
      </c>
      <c r="BE833" t="s">
        <v>10979</v>
      </c>
      <c r="BH833" t="s">
        <v>138</v>
      </c>
      <c r="BI833" t="s">
        <v>195</v>
      </c>
      <c r="BJ833" s="5">
        <v>0.20383884023310239</v>
      </c>
      <c r="BK833" t="s">
        <v>196</v>
      </c>
      <c r="BL833" s="5">
        <v>1.1408165763919249</v>
      </c>
      <c r="BM833" t="s">
        <v>197</v>
      </c>
      <c r="BN833" s="5">
        <v>-0.23564670879568819</v>
      </c>
      <c r="BO833" t="s">
        <v>177</v>
      </c>
      <c r="BP833" s="5">
        <v>0.13558551136591099</v>
      </c>
      <c r="BQ833" t="s">
        <v>329</v>
      </c>
      <c r="BR833" s="5">
        <v>0.77832489270523419</v>
      </c>
      <c r="BS833" t="s">
        <v>199</v>
      </c>
      <c r="BT833" s="5">
        <v>0.88520948441557401</v>
      </c>
      <c r="BU833" t="s">
        <v>330</v>
      </c>
      <c r="BV833" s="5">
        <v>-5.6696400370314759E-2</v>
      </c>
      <c r="BW833" t="s">
        <v>201</v>
      </c>
    </row>
    <row r="834" spans="1:75" x14ac:dyDescent="0.3">
      <c r="A834" t="s">
        <v>5022</v>
      </c>
      <c r="C834" t="s">
        <v>5023</v>
      </c>
      <c r="E834" t="s">
        <v>411</v>
      </c>
      <c r="F834" s="4">
        <v>233925315</v>
      </c>
      <c r="G834" s="4">
        <v>221080535</v>
      </c>
      <c r="J834" s="5">
        <v>5.8099999999999999E-2</v>
      </c>
      <c r="M834" s="4">
        <v>21631952</v>
      </c>
      <c r="N834" s="4">
        <v>17520006</v>
      </c>
      <c r="Q834" s="5">
        <v>0.23469999999999999</v>
      </c>
      <c r="T834" s="4">
        <v>32384249</v>
      </c>
      <c r="U834" s="4">
        <v>76630972</v>
      </c>
      <c r="X834" s="5">
        <v>-0.57740000000000002</v>
      </c>
      <c r="AA834" s="4">
        <v>10653584</v>
      </c>
      <c r="AB834" s="4">
        <v>9729300</v>
      </c>
      <c r="AE834" s="5">
        <v>9.5000000000000001E-2</v>
      </c>
      <c r="AH834" s="5">
        <v>9.2473753856011698E-2</v>
      </c>
      <c r="AI834" s="5">
        <v>7.924716664902226E-2</v>
      </c>
      <c r="AL834" s="5">
        <f>IFERROR(Table2[[#This Row],[Resultat d''exploitation 2023 (Dhs)]]/Table2[[#This Row],[Charges personnel 2023]], "")</f>
        <v>2.0304858909452443</v>
      </c>
      <c r="AM834" s="5">
        <f>IFERROR(Table2[[#This Row],[Resultat d''exploitation 2022 (Dhs)]]/Table2[[#This Row],[Charges personnel 2022]], "")</f>
        <v>1.8007468163177207</v>
      </c>
      <c r="AN834" s="5" t="str">
        <f>IFERROR(Table2[[#This Row],[Resultat d''exploitation 2021 (Dhs)]]/Table2[[#This Row],[Charges personnel 2021]], "")</f>
        <v/>
      </c>
      <c r="AO834" s="5" t="str">
        <f>IFERROR(Table2[[#This Row],[Resultat d''exploitation 2020 (Dhs)]]/Table2[[#This Row],[Charges personnel 2020]], "")</f>
        <v/>
      </c>
      <c r="AP834" s="5">
        <v>4.5542672455095343E-2</v>
      </c>
      <c r="AQ834" s="5">
        <v>4.4007944887594921E-2</v>
      </c>
      <c r="AT834">
        <v>102889000077</v>
      </c>
      <c r="AU834">
        <v>89941</v>
      </c>
      <c r="AV834" t="s">
        <v>92</v>
      </c>
      <c r="AW834" t="s">
        <v>5024</v>
      </c>
      <c r="AX834" t="s">
        <v>5025</v>
      </c>
      <c r="AY834" t="s">
        <v>122</v>
      </c>
      <c r="AZ834">
        <v>29500000</v>
      </c>
      <c r="BA834">
        <v>2001</v>
      </c>
      <c r="BB834">
        <v>24</v>
      </c>
      <c r="BC834" t="s">
        <v>5026</v>
      </c>
      <c r="BD834" t="s">
        <v>5027</v>
      </c>
      <c r="BE834" t="s">
        <v>11135</v>
      </c>
      <c r="BH834" t="s">
        <v>127</v>
      </c>
      <c r="BI834" t="s">
        <v>331</v>
      </c>
      <c r="BJ834" s="5">
        <v>5.8100004145548168E-2</v>
      </c>
      <c r="BK834" t="s">
        <v>209</v>
      </c>
      <c r="BL834" s="5">
        <v>0.23470003377852719</v>
      </c>
      <c r="BM834" t="s">
        <v>210</v>
      </c>
      <c r="BN834" s="5">
        <v>-0.57739999696206379</v>
      </c>
      <c r="BO834" t="s">
        <v>211</v>
      </c>
      <c r="BP834" s="5">
        <v>9.5000051391158635E-2</v>
      </c>
      <c r="BQ834" t="s">
        <v>405</v>
      </c>
      <c r="BR834" s="5">
        <v>0.16690296658262449</v>
      </c>
      <c r="BS834" t="s">
        <v>213</v>
      </c>
      <c r="BT834" s="5">
        <v>0.12757988660355291</v>
      </c>
      <c r="BU834" t="s">
        <v>406</v>
      </c>
      <c r="BV834" s="5">
        <v>3.4873874965541278E-2</v>
      </c>
      <c r="BW834" t="s">
        <v>407</v>
      </c>
    </row>
    <row r="835" spans="1:75" x14ac:dyDescent="0.3">
      <c r="A835" t="s">
        <v>5028</v>
      </c>
      <c r="C835" t="s">
        <v>5029</v>
      </c>
      <c r="E835" t="s">
        <v>411</v>
      </c>
      <c r="F835" s="4">
        <v>233870008</v>
      </c>
      <c r="G835" s="4">
        <v>165782950</v>
      </c>
      <c r="J835" s="5">
        <v>0.41070000000000001</v>
      </c>
      <c r="M835" s="4">
        <v>-574678</v>
      </c>
      <c r="N835" s="4">
        <v>1409560</v>
      </c>
      <c r="Q835" s="5">
        <v>-1.4077</v>
      </c>
      <c r="AA835" s="4">
        <v>815121</v>
      </c>
      <c r="AB835" s="4">
        <v>168222</v>
      </c>
      <c r="AE835" s="5">
        <v>3.8454999999999999</v>
      </c>
      <c r="AH835" s="5">
        <v>-2.4572539459612971E-3</v>
      </c>
      <c r="AI835" s="5">
        <v>8.5024425008723755E-3</v>
      </c>
      <c r="AL835" s="5">
        <f>IFERROR(Table2[[#This Row],[Resultat d''exploitation 2023 (Dhs)]]/Table2[[#This Row],[Charges personnel 2023]], "")</f>
        <v>-0.70502170843347189</v>
      </c>
      <c r="AM835" s="5">
        <f>IFERROR(Table2[[#This Row],[Resultat d''exploitation 2022 (Dhs)]]/Table2[[#This Row],[Charges personnel 2022]], "")</f>
        <v>8.3791656263746717</v>
      </c>
      <c r="AN835" s="5" t="str">
        <f>IFERROR(Table2[[#This Row],[Resultat d''exploitation 2021 (Dhs)]]/Table2[[#This Row],[Charges personnel 2021]], "")</f>
        <v/>
      </c>
      <c r="AO835" s="5" t="str">
        <f>IFERROR(Table2[[#This Row],[Resultat d''exploitation 2020 (Dhs)]]/Table2[[#This Row],[Charges personnel 2020]], "")</f>
        <v/>
      </c>
      <c r="AP835" s="5">
        <v>3.4853592684702009E-3</v>
      </c>
      <c r="AQ835" s="5">
        <v>1.014712309076416E-3</v>
      </c>
      <c r="AT835">
        <v>2692423000065</v>
      </c>
      <c r="AU835">
        <v>487665</v>
      </c>
      <c r="AV835" t="s">
        <v>92</v>
      </c>
      <c r="AW835" t="s">
        <v>5030</v>
      </c>
      <c r="AX835" t="s">
        <v>5031</v>
      </c>
      <c r="AY835" t="s">
        <v>122</v>
      </c>
      <c r="AZ835">
        <v>1000000</v>
      </c>
      <c r="BA835">
        <v>2021</v>
      </c>
      <c r="BB835">
        <v>4</v>
      </c>
      <c r="BC835" t="s">
        <v>5032</v>
      </c>
      <c r="BD835" t="s">
        <v>5033</v>
      </c>
      <c r="BE835" t="s">
        <v>5034</v>
      </c>
      <c r="BH835" t="s">
        <v>127</v>
      </c>
      <c r="BI835" t="s">
        <v>178</v>
      </c>
      <c r="BJ835" s="5">
        <v>0.41070000262391271</v>
      </c>
      <c r="BK835" t="s">
        <v>209</v>
      </c>
      <c r="BM835" t="s">
        <v>234</v>
      </c>
      <c r="BO835" t="s">
        <v>235</v>
      </c>
      <c r="BP835" s="5">
        <v>3.845507721938866</v>
      </c>
      <c r="BQ835" t="s">
        <v>405</v>
      </c>
      <c r="BS835" t="s">
        <v>237</v>
      </c>
      <c r="BU835" t="s">
        <v>490</v>
      </c>
      <c r="BV835" s="5">
        <v>2.4348250605558839</v>
      </c>
      <c r="BW835" t="s">
        <v>407</v>
      </c>
    </row>
    <row r="836" spans="1:75" x14ac:dyDescent="0.3">
      <c r="A836" t="s">
        <v>5035</v>
      </c>
      <c r="F836" s="4">
        <v>233180799</v>
      </c>
      <c r="G836" s="4">
        <v>155453866</v>
      </c>
      <c r="J836" s="5">
        <v>0.5</v>
      </c>
      <c r="M836" s="4">
        <v>45869901</v>
      </c>
      <c r="N836" s="4">
        <v>129759267</v>
      </c>
      <c r="Q836" s="5">
        <v>-0.64650000000000007</v>
      </c>
      <c r="T836" s="4">
        <v>45966100</v>
      </c>
      <c r="U836" s="4">
        <v>31705131</v>
      </c>
      <c r="X836" s="5">
        <v>0.44979999999999998</v>
      </c>
      <c r="AA836" s="4">
        <v>24758438</v>
      </c>
      <c r="AB836" s="4">
        <v>18342301</v>
      </c>
      <c r="AE836" s="5">
        <v>0.34979999999999989</v>
      </c>
      <c r="AH836" s="5">
        <v>0.19671388552022251</v>
      </c>
      <c r="AI836" s="5">
        <v>0.83471238341541154</v>
      </c>
      <c r="AL836" s="5">
        <f>IFERROR(Table2[[#This Row],[Resultat d''exploitation 2023 (Dhs)]]/Table2[[#This Row],[Charges personnel 2023]], "")</f>
        <v>1.8526976944183635</v>
      </c>
      <c r="AM836" s="5">
        <f>IFERROR(Table2[[#This Row],[Resultat d''exploitation 2022 (Dhs)]]/Table2[[#This Row],[Charges personnel 2022]], "")</f>
        <v>7.0743178295896465</v>
      </c>
      <c r="AN836" s="5" t="str">
        <f>IFERROR(Table2[[#This Row],[Resultat d''exploitation 2021 (Dhs)]]/Table2[[#This Row],[Charges personnel 2021]], "")</f>
        <v/>
      </c>
      <c r="AO836" s="5" t="str">
        <f>IFERROR(Table2[[#This Row],[Resultat d''exploitation 2020 (Dhs)]]/Table2[[#This Row],[Charges personnel 2020]], "")</f>
        <v/>
      </c>
      <c r="AP836" s="5">
        <v>0.1061770013061839</v>
      </c>
      <c r="AQ836" s="5">
        <v>0.11799192565593709</v>
      </c>
      <c r="BE836" t="s">
        <v>10979</v>
      </c>
      <c r="BH836"/>
      <c r="BJ836" s="5">
        <v>0.5</v>
      </c>
      <c r="BK836" t="s">
        <v>209</v>
      </c>
      <c r="BL836" s="5">
        <v>-0.64649999910989009</v>
      </c>
      <c r="BM836" t="s">
        <v>210</v>
      </c>
      <c r="BN836" s="5">
        <v>0.44980003394403267</v>
      </c>
      <c r="BO836" t="s">
        <v>211</v>
      </c>
      <c r="BP836" s="5">
        <v>0.34980000600797018</v>
      </c>
      <c r="BQ836" t="s">
        <v>405</v>
      </c>
      <c r="BR836" s="5">
        <v>-0.76433333273992676</v>
      </c>
      <c r="BS836" t="s">
        <v>213</v>
      </c>
      <c r="BT836" s="5">
        <v>-0.73810935003950329</v>
      </c>
      <c r="BU836" t="s">
        <v>406</v>
      </c>
      <c r="BV836" s="5">
        <v>-0.1001333293280198</v>
      </c>
      <c r="BW836" t="s">
        <v>407</v>
      </c>
    </row>
    <row r="837" spans="1:75" x14ac:dyDescent="0.3">
      <c r="A837" t="s">
        <v>5036</v>
      </c>
      <c r="B837" t="s">
        <v>5036</v>
      </c>
      <c r="C837" t="s">
        <v>5037</v>
      </c>
      <c r="E837" t="s">
        <v>102</v>
      </c>
      <c r="F837" s="4">
        <v>2775569798</v>
      </c>
      <c r="G837" s="4">
        <v>2345221629</v>
      </c>
      <c r="H837" s="4">
        <v>2092707253</v>
      </c>
      <c r="I837" s="4">
        <v>2147688067.5287361</v>
      </c>
      <c r="J837" s="5">
        <v>0.1835</v>
      </c>
      <c r="K837" s="5">
        <v>0.1206639751632762</v>
      </c>
      <c r="L837" s="5">
        <v>-2.5600000000000001E-2</v>
      </c>
      <c r="M837" s="4">
        <v>87364786</v>
      </c>
      <c r="N837" s="4">
        <v>72700995</v>
      </c>
      <c r="O837" s="4">
        <v>68802635</v>
      </c>
      <c r="P837" s="4">
        <v>302695270.56753188</v>
      </c>
      <c r="Q837" s="5">
        <v>0.20169999999999999</v>
      </c>
      <c r="R837" s="5">
        <v>5.6660039255763898E-2</v>
      </c>
      <c r="S837" s="5">
        <v>-0.77270000000000005</v>
      </c>
      <c r="T837" s="4">
        <v>269615002</v>
      </c>
      <c r="U837" s="4">
        <v>215812856</v>
      </c>
      <c r="V837" s="4">
        <v>197619600</v>
      </c>
      <c r="W837" s="4">
        <v>194106276.39721051</v>
      </c>
      <c r="X837" s="5">
        <v>0.24929999999999999</v>
      </c>
      <c r="Y837" s="5">
        <v>9.2062001947175204E-2</v>
      </c>
      <c r="Z837" s="5">
        <v>1.8100000000000002E-2</v>
      </c>
      <c r="AC837" s="4">
        <v>156447041</v>
      </c>
      <c r="AD837" s="4">
        <v>141966461.88747731</v>
      </c>
      <c r="AG837" s="5">
        <v>0.10199999999999999</v>
      </c>
      <c r="AH837" s="5">
        <v>3.1476342646094752E-2</v>
      </c>
      <c r="AI837" s="5">
        <v>3.0999626688160649E-2</v>
      </c>
      <c r="AJ837" s="5">
        <v>3.2877333846560719E-2</v>
      </c>
      <c r="AK837" s="5">
        <v>0.14094005323400241</v>
      </c>
      <c r="AL837" s="5" t="str">
        <f>IFERROR(Table2[[#This Row],[Resultat d''exploitation 2023 (Dhs)]]/Table2[[#This Row],[Charges personnel 2023]], "")</f>
        <v/>
      </c>
      <c r="AM837" s="5" t="str">
        <f>IFERROR(Table2[[#This Row],[Resultat d''exploitation 2022 (Dhs)]]/Table2[[#This Row],[Charges personnel 2022]], "")</f>
        <v/>
      </c>
      <c r="AN837" s="5">
        <f>IFERROR(Table2[[#This Row],[Resultat d''exploitation 2021 (Dhs)]]/Table2[[#This Row],[Charges personnel 2021]], "")</f>
        <v>0.43978227111371188</v>
      </c>
      <c r="AO837" s="5">
        <f>IFERROR(Table2[[#This Row],[Resultat d''exploitation 2020 (Dhs)]]/Table2[[#This Row],[Charges personnel 2020]], "")</f>
        <v>2.1321604169261352</v>
      </c>
      <c r="AP837" s="5">
        <v>0</v>
      </c>
      <c r="AR837" s="5">
        <v>7.4758206517287776E-2</v>
      </c>
      <c r="AS837" s="5">
        <v>6.6101993131075495E-2</v>
      </c>
      <c r="AT837">
        <v>1531179000052</v>
      </c>
      <c r="AU837">
        <v>69599</v>
      </c>
      <c r="AV837" t="s">
        <v>92</v>
      </c>
      <c r="AW837" t="s">
        <v>5038</v>
      </c>
      <c r="AX837" t="s">
        <v>5039</v>
      </c>
      <c r="AY837" t="s">
        <v>82</v>
      </c>
      <c r="AZ837">
        <v>625000000</v>
      </c>
      <c r="BA837">
        <v>2001</v>
      </c>
      <c r="BB837">
        <v>24</v>
      </c>
      <c r="BC837" t="s">
        <v>5040</v>
      </c>
      <c r="BD837" t="s">
        <v>5041</v>
      </c>
      <c r="BE837" t="s">
        <v>10979</v>
      </c>
      <c r="BG837" t="s">
        <v>5042</v>
      </c>
      <c r="BH837" t="s">
        <v>97</v>
      </c>
      <c r="BI837" t="s">
        <v>178</v>
      </c>
      <c r="BJ837" s="5">
        <v>8.9248531163494071E-2</v>
      </c>
      <c r="BL837" s="5">
        <v>-0.33913879081366299</v>
      </c>
      <c r="BN837" s="5">
        <v>0.115753244517107</v>
      </c>
      <c r="BP837" s="5">
        <v>0.1020000000000001</v>
      </c>
      <c r="BQ837" t="s">
        <v>1053</v>
      </c>
      <c r="BR837" s="5">
        <v>-0.39328703204177839</v>
      </c>
      <c r="BT837" s="5">
        <v>-0.79373865698729584</v>
      </c>
      <c r="BU837" t="s">
        <v>1054</v>
      </c>
      <c r="BV837" s="5"/>
      <c r="BW837" t="s">
        <v>87</v>
      </c>
    </row>
    <row r="838" spans="1:75" x14ac:dyDescent="0.3">
      <c r="A838" t="s">
        <v>5043</v>
      </c>
      <c r="C838" t="s">
        <v>5044</v>
      </c>
      <c r="E838" t="s">
        <v>102</v>
      </c>
      <c r="F838" s="4">
        <v>2766396000</v>
      </c>
      <c r="G838" s="4">
        <v>2407236338</v>
      </c>
      <c r="J838" s="5">
        <v>0.1492</v>
      </c>
      <c r="M838" s="4">
        <v>845159000</v>
      </c>
      <c r="N838" s="4">
        <v>632320065</v>
      </c>
      <c r="Q838" s="5">
        <v>0.33660000000000001</v>
      </c>
      <c r="AA838" s="4">
        <v>785438000</v>
      </c>
      <c r="AB838" s="4">
        <v>858402185</v>
      </c>
      <c r="AE838" s="5">
        <v>-8.5000000000000006E-2</v>
      </c>
      <c r="AH838" s="5">
        <v>0.30550904498126807</v>
      </c>
      <c r="AI838" s="5">
        <v>0.26267469255858328</v>
      </c>
      <c r="AL838" s="5">
        <f>IFERROR(Table2[[#This Row],[Resultat d''exploitation 2023 (Dhs)]]/Table2[[#This Row],[Charges personnel 2023]], "")</f>
        <v>1.076035282224695</v>
      </c>
      <c r="AM838" s="5">
        <f>IFERROR(Table2[[#This Row],[Resultat d''exploitation 2022 (Dhs)]]/Table2[[#This Row],[Charges personnel 2022]], "")</f>
        <v>0.73662448214760778</v>
      </c>
      <c r="AN838" s="5" t="str">
        <f>IFERROR(Table2[[#This Row],[Resultat d''exploitation 2021 (Dhs)]]/Table2[[#This Row],[Charges personnel 2021]], "")</f>
        <v/>
      </c>
      <c r="AO838" s="5" t="str">
        <f>IFERROR(Table2[[#This Row],[Resultat d''exploitation 2020 (Dhs)]]/Table2[[#This Row],[Charges personnel 2020]], "")</f>
        <v/>
      </c>
      <c r="AP838" s="5">
        <v>0.28392102938263358</v>
      </c>
      <c r="AQ838" s="5">
        <v>0.35659240077490062</v>
      </c>
      <c r="AT838">
        <v>102564000025</v>
      </c>
      <c r="AU838">
        <v>28717</v>
      </c>
      <c r="AV838" t="s">
        <v>92</v>
      </c>
      <c r="AW838" t="s">
        <v>5045</v>
      </c>
      <c r="AX838" t="s">
        <v>5046</v>
      </c>
      <c r="AY838" t="s">
        <v>82</v>
      </c>
      <c r="AZ838">
        <v>1088121400</v>
      </c>
      <c r="BA838">
        <v>1929</v>
      </c>
      <c r="BB838">
        <v>96</v>
      </c>
      <c r="BC838" t="s">
        <v>5047</v>
      </c>
      <c r="BD838" t="s">
        <v>5048</v>
      </c>
      <c r="BE838" t="s">
        <v>5049</v>
      </c>
      <c r="BG838" t="s">
        <v>5050</v>
      </c>
      <c r="BH838" t="s">
        <v>97</v>
      </c>
      <c r="BI838" t="s">
        <v>268</v>
      </c>
      <c r="BJ838" s="5">
        <v>0.14920000015386939</v>
      </c>
      <c r="BK838" t="s">
        <v>209</v>
      </c>
      <c r="BL838" s="5">
        <v>0.33660000177283628</v>
      </c>
      <c r="BM838" t="s">
        <v>210</v>
      </c>
      <c r="BO838" t="s">
        <v>235</v>
      </c>
      <c r="BP838" s="5">
        <v>-8.4999999155407568E-2</v>
      </c>
      <c r="BQ838" t="s">
        <v>405</v>
      </c>
      <c r="BR838" s="5">
        <v>0.16306996309943919</v>
      </c>
      <c r="BS838" t="s">
        <v>213</v>
      </c>
      <c r="BT838" s="5">
        <v>0.46076502791156848</v>
      </c>
      <c r="BU838" t="s">
        <v>406</v>
      </c>
      <c r="BV838" s="5">
        <v>-0.2037939429846147</v>
      </c>
      <c r="BW838" t="s">
        <v>407</v>
      </c>
    </row>
    <row r="839" spans="1:75" x14ac:dyDescent="0.3">
      <c r="A839" t="s">
        <v>5051</v>
      </c>
      <c r="F839" s="4">
        <v>2734947083</v>
      </c>
      <c r="M839" s="4">
        <v>284809049</v>
      </c>
      <c r="T839" s="4">
        <v>472404674</v>
      </c>
      <c r="AA839" s="4">
        <v>193388403</v>
      </c>
      <c r="AH839" s="5">
        <v>0.1041369504990894</v>
      </c>
      <c r="AL839" s="5">
        <f>IFERROR(Table2[[#This Row],[Resultat d''exploitation 2023 (Dhs)]]/Table2[[#This Row],[Charges personnel 2023]], "")</f>
        <v>1.4727307562491221</v>
      </c>
      <c r="AM839" s="5" t="str">
        <f>IFERROR(Table2[[#This Row],[Resultat d''exploitation 2022 (Dhs)]]/Table2[[#This Row],[Charges personnel 2022]], "")</f>
        <v/>
      </c>
      <c r="AN839" s="5" t="str">
        <f>IFERROR(Table2[[#This Row],[Resultat d''exploitation 2021 (Dhs)]]/Table2[[#This Row],[Charges personnel 2021]], "")</f>
        <v/>
      </c>
      <c r="AO839" s="5" t="str">
        <f>IFERROR(Table2[[#This Row],[Resultat d''exploitation 2020 (Dhs)]]/Table2[[#This Row],[Charges personnel 2020]], "")</f>
        <v/>
      </c>
      <c r="AP839" s="5">
        <v>7.0710107775785444E-2</v>
      </c>
      <c r="BE839" t="s">
        <v>10979</v>
      </c>
      <c r="BH839"/>
      <c r="BK839" t="s">
        <v>264</v>
      </c>
      <c r="BM839" t="s">
        <v>265</v>
      </c>
      <c r="BO839" t="s">
        <v>304</v>
      </c>
      <c r="BQ839" t="s">
        <v>212</v>
      </c>
      <c r="BS839" t="s">
        <v>266</v>
      </c>
      <c r="BU839" t="s">
        <v>214</v>
      </c>
      <c r="BV839" s="5"/>
      <c r="BW839" t="s">
        <v>267</v>
      </c>
    </row>
    <row r="840" spans="1:75" x14ac:dyDescent="0.3">
      <c r="A840" t="s">
        <v>5052</v>
      </c>
      <c r="C840" t="s">
        <v>5053</v>
      </c>
      <c r="F840" s="4">
        <v>2725417169</v>
      </c>
      <c r="G840" s="4">
        <v>2718349460</v>
      </c>
      <c r="J840" s="5">
        <v>2.5999999999999999E-3</v>
      </c>
      <c r="M840" s="4">
        <v>557215104</v>
      </c>
      <c r="N840" s="4">
        <v>596781732</v>
      </c>
      <c r="Q840" s="5">
        <v>-6.6299999999999998E-2</v>
      </c>
      <c r="T840" s="4">
        <v>273070758</v>
      </c>
      <c r="U840" s="4">
        <v>259351085</v>
      </c>
      <c r="X840" s="5">
        <v>5.2900000000000003E-2</v>
      </c>
      <c r="AA840" s="4">
        <v>149740207</v>
      </c>
      <c r="AB840" s="4">
        <v>152175007</v>
      </c>
      <c r="AE840" s="5">
        <v>-1.6E-2</v>
      </c>
      <c r="AH840" s="5">
        <v>0.2044513076155792</v>
      </c>
      <c r="AI840" s="5">
        <v>0.2195382679017289</v>
      </c>
      <c r="AL840" s="5">
        <f>IFERROR(Table2[[#This Row],[Resultat d''exploitation 2023 (Dhs)]]/Table2[[#This Row],[Charges personnel 2023]], "")</f>
        <v>3.7212123260922163</v>
      </c>
      <c r="AM840" s="5">
        <f>IFERROR(Table2[[#This Row],[Resultat d''exploitation 2022 (Dhs)]]/Table2[[#This Row],[Charges personnel 2022]], "")</f>
        <v>3.9216803321717606</v>
      </c>
      <c r="AN840" s="5" t="str">
        <f>IFERROR(Table2[[#This Row],[Resultat d''exploitation 2021 (Dhs)]]/Table2[[#This Row],[Charges personnel 2021]], "")</f>
        <v/>
      </c>
      <c r="AO840" s="5" t="str">
        <f>IFERROR(Table2[[#This Row],[Resultat d''exploitation 2020 (Dhs)]]/Table2[[#This Row],[Charges personnel 2020]], "")</f>
        <v/>
      </c>
      <c r="AP840" s="5">
        <v>5.4942123614397757E-2</v>
      </c>
      <c r="AQ840" s="5">
        <v>5.5980663722316262E-2</v>
      </c>
      <c r="BE840" t="s">
        <v>10979</v>
      </c>
      <c r="BH840"/>
      <c r="BJ840" s="5">
        <v>2.6000001486194968E-3</v>
      </c>
      <c r="BK840" t="s">
        <v>209</v>
      </c>
      <c r="BL840" s="5">
        <v>-6.629999860652569E-2</v>
      </c>
      <c r="BM840" t="s">
        <v>210</v>
      </c>
      <c r="BN840" s="5">
        <v>5.2900002326961459E-2</v>
      </c>
      <c r="BO840" t="s">
        <v>211</v>
      </c>
      <c r="BP840" s="5">
        <v>-1.5999999264005301E-2</v>
      </c>
      <c r="BQ840" t="s">
        <v>405</v>
      </c>
      <c r="BR840" s="5">
        <v>-6.8721323304340665E-2</v>
      </c>
      <c r="BS840" t="s">
        <v>213</v>
      </c>
      <c r="BT840" s="5">
        <v>-5.1117885472457332E-2</v>
      </c>
      <c r="BU840" t="s">
        <v>406</v>
      </c>
      <c r="BV840" s="5">
        <v>-1.8551764821332251E-2</v>
      </c>
      <c r="BW840" t="s">
        <v>407</v>
      </c>
    </row>
    <row r="841" spans="1:75" x14ac:dyDescent="0.3">
      <c r="A841" t="s">
        <v>5054</v>
      </c>
      <c r="B841" t="s">
        <v>5054</v>
      </c>
      <c r="C841" t="s">
        <v>5055</v>
      </c>
      <c r="E841" t="s">
        <v>102</v>
      </c>
      <c r="F841" s="4">
        <v>2690240797</v>
      </c>
      <c r="H841" s="4">
        <v>1958424812</v>
      </c>
      <c r="M841" s="4">
        <v>69363488</v>
      </c>
      <c r="O841" s="4">
        <v>46031360</v>
      </c>
      <c r="T841" s="4">
        <v>149545861</v>
      </c>
      <c r="V841" s="4">
        <v>66022728</v>
      </c>
      <c r="AA841" s="4">
        <v>448079808</v>
      </c>
      <c r="AC841" s="4">
        <v>399957817</v>
      </c>
      <c r="AH841" s="5">
        <v>2.5783375256724281E-2</v>
      </c>
      <c r="AJ841" s="5">
        <v>2.3504277375341991E-2</v>
      </c>
      <c r="AL841" s="5">
        <f>IFERROR(Table2[[#This Row],[Resultat d''exploitation 2023 (Dhs)]]/Table2[[#This Row],[Charges personnel 2023]], "")</f>
        <v>0.15480163747972325</v>
      </c>
      <c r="AM841" s="5" t="str">
        <f>IFERROR(Table2[[#This Row],[Resultat d''exploitation 2022 (Dhs)]]/Table2[[#This Row],[Charges personnel 2022]], "")</f>
        <v/>
      </c>
      <c r="AN841" s="5">
        <f>IFERROR(Table2[[#This Row],[Resultat d''exploitation 2021 (Dhs)]]/Table2[[#This Row],[Charges personnel 2021]], "")</f>
        <v>0.11509053716032258</v>
      </c>
      <c r="AO841" s="5" t="str">
        <f>IFERROR(Table2[[#This Row],[Resultat d''exploitation 2020 (Dhs)]]/Table2[[#This Row],[Charges personnel 2020]], "")</f>
        <v/>
      </c>
      <c r="AP841" s="5">
        <v>0.16655750983319881</v>
      </c>
      <c r="AR841" s="5">
        <v>0.204224239066677</v>
      </c>
      <c r="AT841">
        <v>83852000073</v>
      </c>
      <c r="AU841">
        <v>37169</v>
      </c>
      <c r="AV841" t="s">
        <v>92</v>
      </c>
      <c r="AW841" t="s">
        <v>5056</v>
      </c>
      <c r="AX841" t="s">
        <v>5057</v>
      </c>
      <c r="AY841" t="s">
        <v>82</v>
      </c>
      <c r="AZ841">
        <v>30000000</v>
      </c>
      <c r="BA841">
        <v>1978</v>
      </c>
      <c r="BB841">
        <v>47</v>
      </c>
      <c r="BC841" t="s">
        <v>5058</v>
      </c>
      <c r="BD841" t="s">
        <v>5059</v>
      </c>
      <c r="BE841" t="s">
        <v>11136</v>
      </c>
      <c r="BG841" t="s">
        <v>5060</v>
      </c>
      <c r="BH841" t="s">
        <v>153</v>
      </c>
      <c r="BI841" t="s">
        <v>195</v>
      </c>
      <c r="BJ841" s="5">
        <v>0.37367581360075208</v>
      </c>
      <c r="BK841" t="s">
        <v>1197</v>
      </c>
      <c r="BL841" s="5">
        <v>0.50687461765196606</v>
      </c>
      <c r="BM841" t="s">
        <v>1198</v>
      </c>
      <c r="BN841" s="5">
        <v>1.2650663722953099</v>
      </c>
      <c r="BO841" t="s">
        <v>1199</v>
      </c>
      <c r="BP841" s="5">
        <v>0.1203176659002516</v>
      </c>
      <c r="BQ841" t="s">
        <v>198</v>
      </c>
      <c r="BR841" s="5">
        <v>9.6965239347168941E-2</v>
      </c>
      <c r="BS841" t="s">
        <v>1200</v>
      </c>
      <c r="BT841" s="5">
        <v>0.34504227106076152</v>
      </c>
      <c r="BU841" t="s">
        <v>200</v>
      </c>
      <c r="BV841" s="5">
        <v>-0.18443809317453469</v>
      </c>
      <c r="BW841" t="s">
        <v>1201</v>
      </c>
    </row>
    <row r="842" spans="1:75" x14ac:dyDescent="0.3">
      <c r="A842" t="s">
        <v>5061</v>
      </c>
      <c r="B842" t="s">
        <v>5062</v>
      </c>
      <c r="C842" t="s">
        <v>5063</v>
      </c>
      <c r="E842" t="s">
        <v>102</v>
      </c>
      <c r="F842" s="4">
        <v>2628281181</v>
      </c>
      <c r="G842" s="4">
        <v>1681346712</v>
      </c>
      <c r="H842" s="4">
        <v>1711814582</v>
      </c>
      <c r="I842" s="4">
        <v>1528405876.7857139</v>
      </c>
      <c r="J842" s="5">
        <v>0.56320000000000003</v>
      </c>
      <c r="K842" s="5">
        <v>-1.7798580711003601E-2</v>
      </c>
      <c r="L842" s="5">
        <v>0.12</v>
      </c>
      <c r="M842" s="4">
        <v>171908388</v>
      </c>
      <c r="N842" s="4">
        <v>98780892</v>
      </c>
      <c r="O842" s="4">
        <v>44661777</v>
      </c>
      <c r="P842" s="4">
        <v>29669685.112602141</v>
      </c>
      <c r="Q842" s="5">
        <v>0.74029999999999996</v>
      </c>
      <c r="R842" s="5">
        <v>1.2117546285719889</v>
      </c>
      <c r="S842" s="5">
        <v>0.50529999999999997</v>
      </c>
      <c r="T842" s="4">
        <v>84511931</v>
      </c>
      <c r="U842" s="4">
        <v>107809581</v>
      </c>
      <c r="V842" s="4">
        <v>68160962</v>
      </c>
      <c r="W842" s="4">
        <v>73863201.127004772</v>
      </c>
      <c r="X842" s="5">
        <v>-0.21609999999999999</v>
      </c>
      <c r="Y842" s="5">
        <v>0.58169101251827993</v>
      </c>
      <c r="Z842" s="5">
        <v>-7.7200000000000005E-2</v>
      </c>
      <c r="AA842" s="4">
        <v>215103474</v>
      </c>
      <c r="AB842" s="4">
        <v>227478293</v>
      </c>
      <c r="AC842" s="4">
        <v>186988676</v>
      </c>
      <c r="AD842" s="4">
        <v>181190577.51937991</v>
      </c>
      <c r="AE842" s="5">
        <v>-5.4399999999999997E-2</v>
      </c>
      <c r="AF842" s="5">
        <v>0.21653512857644919</v>
      </c>
      <c r="AG842" s="5">
        <v>3.2000000000000001E-2</v>
      </c>
      <c r="AH842" s="5">
        <v>6.5407152492943252E-2</v>
      </c>
      <c r="AI842" s="5">
        <v>5.8751054315559867E-2</v>
      </c>
      <c r="AJ842" s="5">
        <v>2.6090312274253079E-2</v>
      </c>
      <c r="AK842" s="5">
        <v>1.9412176806725211E-2</v>
      </c>
      <c r="AL842" s="5">
        <f>IFERROR(Table2[[#This Row],[Resultat d''exploitation 2023 (Dhs)]]/Table2[[#This Row],[Charges personnel 2023]], "")</f>
        <v>0.79918926832395087</v>
      </c>
      <c r="AM842" s="5">
        <f>IFERROR(Table2[[#This Row],[Resultat d''exploitation 2022 (Dhs)]]/Table2[[#This Row],[Charges personnel 2022]], "")</f>
        <v>0.43424315655472234</v>
      </c>
      <c r="AN842" s="5">
        <f>IFERROR(Table2[[#This Row],[Resultat d''exploitation 2021 (Dhs)]]/Table2[[#This Row],[Charges personnel 2021]], "")</f>
        <v>0.23884749577027861</v>
      </c>
      <c r="AO842" s="5">
        <f>IFERROR(Table2[[#This Row],[Resultat d''exploitation 2020 (Dhs)]]/Table2[[#This Row],[Charges personnel 2020]], "")</f>
        <v>0.16374849905993985</v>
      </c>
      <c r="AP842" s="5">
        <v>8.1841880372235568E-2</v>
      </c>
      <c r="AQ842" s="5">
        <v>0.13529529119512149</v>
      </c>
      <c r="AR842" s="5">
        <v>0.1092341880751662</v>
      </c>
      <c r="AS842" s="5">
        <v>0.1185487312443665</v>
      </c>
      <c r="AT842">
        <v>1543167000065</v>
      </c>
      <c r="AU842">
        <v>67607</v>
      </c>
      <c r="AV842" t="s">
        <v>92</v>
      </c>
      <c r="AW842" t="s">
        <v>2015</v>
      </c>
      <c r="AX842" t="s">
        <v>5064</v>
      </c>
      <c r="AY842" t="s">
        <v>82</v>
      </c>
      <c r="AZ842">
        <v>150000000</v>
      </c>
      <c r="BA842">
        <v>1965</v>
      </c>
      <c r="BB842">
        <v>60</v>
      </c>
      <c r="BC842" t="s">
        <v>5065</v>
      </c>
      <c r="BD842" t="s">
        <v>5066</v>
      </c>
      <c r="BE842" t="s">
        <v>11137</v>
      </c>
      <c r="BG842" t="s">
        <v>5067</v>
      </c>
      <c r="BH842" t="s">
        <v>233</v>
      </c>
      <c r="BI842" t="s">
        <v>98</v>
      </c>
      <c r="BJ842" s="5">
        <v>0.19805762856868719</v>
      </c>
      <c r="BL842" s="5">
        <v>0.79608978794390506</v>
      </c>
      <c r="BN842" s="5">
        <v>4.5915582064752991E-2</v>
      </c>
      <c r="BP842" s="5">
        <v>5.8856901739725583E-2</v>
      </c>
      <c r="BR842" s="5">
        <v>0.49916810770587361</v>
      </c>
      <c r="BT842" s="5">
        <v>0.69625355890195317</v>
      </c>
      <c r="BV842" s="5">
        <v>-0.11618867365776391</v>
      </c>
    </row>
    <row r="843" spans="1:75" x14ac:dyDescent="0.3">
      <c r="A843" t="s">
        <v>5068</v>
      </c>
      <c r="C843" t="s">
        <v>5069</v>
      </c>
      <c r="E843" t="s">
        <v>1076</v>
      </c>
      <c r="F843" s="4">
        <v>2582660782</v>
      </c>
      <c r="M843" s="4">
        <v>64566523</v>
      </c>
      <c r="T843" s="4">
        <v>176588246</v>
      </c>
      <c r="AA843" s="4">
        <v>337441744</v>
      </c>
      <c r="AH843" s="5">
        <v>2.5000001335831641E-2</v>
      </c>
      <c r="AL843" s="5">
        <f>IFERROR(Table2[[#This Row],[Resultat d''exploitation 2023 (Dhs)]]/Table2[[#This Row],[Charges personnel 2023]], "")</f>
        <v>0.19134124377925216</v>
      </c>
      <c r="AM843" s="5" t="str">
        <f>IFERROR(Table2[[#This Row],[Resultat d''exploitation 2022 (Dhs)]]/Table2[[#This Row],[Charges personnel 2022]], "")</f>
        <v/>
      </c>
      <c r="AN843" s="5" t="str">
        <f>IFERROR(Table2[[#This Row],[Resultat d''exploitation 2021 (Dhs)]]/Table2[[#This Row],[Charges personnel 2021]], "")</f>
        <v/>
      </c>
      <c r="AO843" s="5" t="str">
        <f>IFERROR(Table2[[#This Row],[Resultat d''exploitation 2020 (Dhs)]]/Table2[[#This Row],[Charges personnel 2020]], "")</f>
        <v/>
      </c>
      <c r="AP843" s="5">
        <v>0.13065662604698969</v>
      </c>
      <c r="AU843">
        <v>10155</v>
      </c>
      <c r="AV843" t="s">
        <v>79</v>
      </c>
      <c r="AW843" t="s">
        <v>5070</v>
      </c>
      <c r="AX843" t="s">
        <v>5071</v>
      </c>
      <c r="AY843" t="s">
        <v>82</v>
      </c>
      <c r="AZ843">
        <v>231000000</v>
      </c>
      <c r="BA843">
        <v>2016</v>
      </c>
      <c r="BB843">
        <v>9</v>
      </c>
      <c r="BC843" t="s">
        <v>5058</v>
      </c>
      <c r="BD843" t="s">
        <v>5072</v>
      </c>
      <c r="BE843" t="s">
        <v>11037</v>
      </c>
      <c r="BH843" t="s">
        <v>97</v>
      </c>
      <c r="BI843" t="s">
        <v>195</v>
      </c>
      <c r="BK843" t="s">
        <v>264</v>
      </c>
      <c r="BM843" t="s">
        <v>265</v>
      </c>
      <c r="BO843" t="s">
        <v>304</v>
      </c>
      <c r="BQ843" t="s">
        <v>212</v>
      </c>
      <c r="BS843" t="s">
        <v>266</v>
      </c>
      <c r="BU843" t="s">
        <v>214</v>
      </c>
      <c r="BV843" s="5"/>
      <c r="BW843" t="s">
        <v>267</v>
      </c>
    </row>
    <row r="844" spans="1:75" x14ac:dyDescent="0.3">
      <c r="A844" t="s">
        <v>5073</v>
      </c>
      <c r="B844" t="s">
        <v>5073</v>
      </c>
      <c r="C844" t="s">
        <v>5074</v>
      </c>
      <c r="E844" t="s">
        <v>102</v>
      </c>
      <c r="G844" s="4">
        <v>2581058261</v>
      </c>
      <c r="H844" s="4">
        <v>2116289361</v>
      </c>
      <c r="K844" s="5">
        <v>0.21961500566273459</v>
      </c>
      <c r="N844" s="4">
        <v>72003632</v>
      </c>
      <c r="O844" s="4">
        <v>72152957</v>
      </c>
      <c r="R844" s="5">
        <v>-2.0695617506014999E-3</v>
      </c>
      <c r="U844" s="4">
        <v>343972381</v>
      </c>
      <c r="V844" s="4">
        <v>399086862</v>
      </c>
      <c r="Y844" s="5">
        <v>-0.1381014667428466</v>
      </c>
      <c r="AB844" s="4">
        <v>56119090</v>
      </c>
      <c r="AC844" s="4">
        <v>53293870</v>
      </c>
      <c r="AE844" s="5">
        <v>5.2999999999999999E-2</v>
      </c>
      <c r="AF844" s="5">
        <v>5.301210064121821E-2</v>
      </c>
      <c r="AI844" s="5">
        <v>2.789694176531415E-2</v>
      </c>
      <c r="AJ844" s="5">
        <v>3.4094088610787103E-2</v>
      </c>
      <c r="AL844" s="5" t="str">
        <f>IFERROR(Table2[[#This Row],[Resultat d''exploitation 2023 (Dhs)]]/Table2[[#This Row],[Charges personnel 2023]], "")</f>
        <v/>
      </c>
      <c r="AM844" s="5">
        <f>IFERROR(Table2[[#This Row],[Resultat d''exploitation 2022 (Dhs)]]/Table2[[#This Row],[Charges personnel 2022]], "")</f>
        <v>1.2830505982901719</v>
      </c>
      <c r="AN844" s="5">
        <f>IFERROR(Table2[[#This Row],[Resultat d''exploitation 2021 (Dhs)]]/Table2[[#This Row],[Charges personnel 2021]], "")</f>
        <v>1.353869722727961</v>
      </c>
      <c r="AO844" s="5" t="str">
        <f>IFERROR(Table2[[#This Row],[Resultat d''exploitation 2020 (Dhs)]]/Table2[[#This Row],[Charges personnel 2020]], "")</f>
        <v/>
      </c>
      <c r="AQ844" s="5">
        <v>2.1742666892864838E-2</v>
      </c>
      <c r="AR844" s="5">
        <v>2.5182695231628111E-2</v>
      </c>
      <c r="AU844">
        <v>97</v>
      </c>
      <c r="AV844" t="s">
        <v>79</v>
      </c>
      <c r="AW844" t="s">
        <v>5075</v>
      </c>
      <c r="AX844" t="s">
        <v>5076</v>
      </c>
      <c r="AY844" t="s">
        <v>82</v>
      </c>
      <c r="AZ844">
        <v>40000000</v>
      </c>
      <c r="BA844">
        <v>1987</v>
      </c>
      <c r="BB844">
        <v>38</v>
      </c>
      <c r="BC844" t="s">
        <v>5077</v>
      </c>
      <c r="BD844" t="s">
        <v>5078</v>
      </c>
      <c r="BE844" t="s">
        <v>5079</v>
      </c>
      <c r="BF844" t="s">
        <v>5080</v>
      </c>
      <c r="BG844" t="s">
        <v>5081</v>
      </c>
      <c r="BH844" t="s">
        <v>223</v>
      </c>
      <c r="BI844" t="s">
        <v>89</v>
      </c>
      <c r="BJ844" s="5">
        <v>0.21961500566273459</v>
      </c>
      <c r="BK844" t="s">
        <v>111</v>
      </c>
      <c r="BL844" s="5">
        <v>-2.069561750601578E-3</v>
      </c>
      <c r="BM844" t="s">
        <v>112</v>
      </c>
      <c r="BN844" s="5">
        <v>-0.1381014667428466</v>
      </c>
      <c r="BO844" t="s">
        <v>113</v>
      </c>
      <c r="BP844" s="5">
        <v>5.3012100641218307E-2</v>
      </c>
      <c r="BQ844" t="s">
        <v>114</v>
      </c>
      <c r="BR844" s="5">
        <v>-0.18176602155929811</v>
      </c>
      <c r="BS844" t="s">
        <v>115</v>
      </c>
      <c r="BT844" s="5">
        <v>-5.2308669917732642E-2</v>
      </c>
      <c r="BU844" t="s">
        <v>116</v>
      </c>
      <c r="BV844" s="5">
        <v>-0.13660286586174369</v>
      </c>
      <c r="BW844" t="s">
        <v>117</v>
      </c>
    </row>
    <row r="845" spans="1:75" x14ac:dyDescent="0.3">
      <c r="A845" t="s">
        <v>5082</v>
      </c>
      <c r="C845" t="s">
        <v>5083</v>
      </c>
      <c r="E845" t="s">
        <v>102</v>
      </c>
      <c r="F845" s="4">
        <v>2511866891</v>
      </c>
      <c r="G845" s="4">
        <v>2092002074</v>
      </c>
      <c r="J845" s="5">
        <v>0.20069999999999999</v>
      </c>
      <c r="M845" s="4">
        <v>456137516</v>
      </c>
      <c r="N845" s="4">
        <v>74607856</v>
      </c>
      <c r="Q845" s="5">
        <v>5.1138000000000003</v>
      </c>
      <c r="T845" s="4">
        <v>7523257</v>
      </c>
      <c r="U845" s="4">
        <v>8235639</v>
      </c>
      <c r="X845" s="5">
        <v>-8.6500000000000007E-2</v>
      </c>
      <c r="AA845" s="4">
        <v>356996524</v>
      </c>
      <c r="AB845" s="4">
        <v>312169048</v>
      </c>
      <c r="AE845" s="5">
        <v>0.14360000000000001</v>
      </c>
      <c r="AH845" s="5">
        <v>0.18159302852963161</v>
      </c>
      <c r="AI845" s="5">
        <v>3.5663375733345472E-2</v>
      </c>
      <c r="AL845" s="5">
        <f>IFERROR(Table2[[#This Row],[Resultat d''exploitation 2023 (Dhs)]]/Table2[[#This Row],[Charges personnel 2023]], "")</f>
        <v>1.2777085639074739</v>
      </c>
      <c r="AM845" s="5">
        <f>IFERROR(Table2[[#This Row],[Resultat d''exploitation 2022 (Dhs)]]/Table2[[#This Row],[Charges personnel 2022]], "")</f>
        <v>0.23899824943567116</v>
      </c>
      <c r="AN845" s="5" t="str">
        <f>IFERROR(Table2[[#This Row],[Resultat d''exploitation 2021 (Dhs)]]/Table2[[#This Row],[Charges personnel 2021]], "")</f>
        <v/>
      </c>
      <c r="AO845" s="5" t="str">
        <f>IFERROR(Table2[[#This Row],[Resultat d''exploitation 2020 (Dhs)]]/Table2[[#This Row],[Charges personnel 2020]], "")</f>
        <v/>
      </c>
      <c r="AP845" s="5">
        <v>0.14212398168036519</v>
      </c>
      <c r="AQ845" s="5">
        <v>0.14922023829695311</v>
      </c>
      <c r="AW845" t="s">
        <v>5084</v>
      </c>
      <c r="AX845" t="s">
        <v>5085</v>
      </c>
      <c r="AY845" t="s">
        <v>2782</v>
      </c>
      <c r="AZ845">
        <v>0</v>
      </c>
      <c r="BA845">
        <v>2006</v>
      </c>
      <c r="BB845">
        <v>19</v>
      </c>
      <c r="BC845" t="s">
        <v>5086</v>
      </c>
      <c r="BD845" t="s">
        <v>5087</v>
      </c>
      <c r="BE845" t="s">
        <v>5088</v>
      </c>
      <c r="BH845" t="s">
        <v>153</v>
      </c>
      <c r="BI845" t="s">
        <v>1239</v>
      </c>
      <c r="BJ845" s="5">
        <v>0.20070000035764779</v>
      </c>
      <c r="BK845" t="s">
        <v>209</v>
      </c>
      <c r="BL845" s="5">
        <v>5.1138000802489216</v>
      </c>
      <c r="BM845" t="s">
        <v>210</v>
      </c>
      <c r="BN845" s="5">
        <v>-8.649990607893332E-2</v>
      </c>
      <c r="BO845" t="s">
        <v>211</v>
      </c>
      <c r="BP845" s="5">
        <v>0.14360000226543909</v>
      </c>
      <c r="BQ845" t="s">
        <v>405</v>
      </c>
      <c r="BR845" s="5">
        <v>4.0918631451884968</v>
      </c>
      <c r="BS845" t="s">
        <v>213</v>
      </c>
      <c r="BT845" s="5">
        <v>4.3461000945589872</v>
      </c>
      <c r="BU845" t="s">
        <v>406</v>
      </c>
      <c r="BV845" s="5">
        <v>-4.7555590967935817E-2</v>
      </c>
      <c r="BW845" t="s">
        <v>407</v>
      </c>
    </row>
    <row r="846" spans="1:75" x14ac:dyDescent="0.3">
      <c r="A846" t="s">
        <v>5089</v>
      </c>
      <c r="B846" t="s">
        <v>5089</v>
      </c>
      <c r="C846" t="s">
        <v>5090</v>
      </c>
      <c r="E846" t="s">
        <v>102</v>
      </c>
      <c r="F846" s="4">
        <v>2494324277</v>
      </c>
      <c r="G846" s="4">
        <v>2146209152</v>
      </c>
      <c r="H846" s="4">
        <v>1631700894</v>
      </c>
      <c r="I846" s="4">
        <v>1419117145.590538</v>
      </c>
      <c r="J846" s="5">
        <v>0.16220000000000001</v>
      </c>
      <c r="K846" s="5">
        <v>0.31532020353235157</v>
      </c>
      <c r="L846" s="5">
        <v>0.14979999999999999</v>
      </c>
      <c r="M846" s="4">
        <v>173815311</v>
      </c>
      <c r="N846" s="4">
        <v>112016054</v>
      </c>
      <c r="O846" s="4">
        <v>106749260</v>
      </c>
      <c r="P846" s="4">
        <v>63157768.311442427</v>
      </c>
      <c r="Q846" s="5">
        <v>0.55169999999999997</v>
      </c>
      <c r="R846" s="5">
        <v>4.9337990727055102E-2</v>
      </c>
      <c r="S846" s="5">
        <v>0.69020000000000004</v>
      </c>
      <c r="T846" s="4">
        <v>286123370</v>
      </c>
      <c r="U846" s="4">
        <v>288809296</v>
      </c>
      <c r="V846" s="4">
        <v>198228122</v>
      </c>
      <c r="X846" s="5">
        <v>-9.300000000000001E-3</v>
      </c>
      <c r="Y846" s="5">
        <v>0.45695420551883148</v>
      </c>
      <c r="AA846" s="4">
        <v>292842068</v>
      </c>
      <c r="AB846" s="4">
        <v>255333567</v>
      </c>
      <c r="AC846" s="4">
        <v>214836440</v>
      </c>
      <c r="AD846" s="4">
        <v>58830286.434087299</v>
      </c>
      <c r="AE846" s="5">
        <v>0.1469</v>
      </c>
      <c r="AF846" s="5">
        <v>0.1885021321336362</v>
      </c>
      <c r="AG846" s="5">
        <v>2.6518000000000002</v>
      </c>
      <c r="AH846" s="5">
        <v>6.9684327977215937E-2</v>
      </c>
      <c r="AI846" s="5">
        <v>5.2192515298714E-2</v>
      </c>
      <c r="AJ846" s="5">
        <v>6.5422076063408718E-2</v>
      </c>
      <c r="AK846" s="5">
        <v>4.450497163513626E-2</v>
      </c>
      <c r="AL846" s="5">
        <f>IFERROR(Table2[[#This Row],[Resultat d''exploitation 2023 (Dhs)]]/Table2[[#This Row],[Charges personnel 2023]], "")</f>
        <v>0.59354624896311003</v>
      </c>
      <c r="AM846" s="5">
        <f>IFERROR(Table2[[#This Row],[Resultat d''exploitation 2022 (Dhs)]]/Table2[[#This Row],[Charges personnel 2022]], "")</f>
        <v>0.4387047708458951</v>
      </c>
      <c r="AN846" s="5">
        <f>IFERROR(Table2[[#This Row],[Resultat d''exploitation 2021 (Dhs)]]/Table2[[#This Row],[Charges personnel 2021]], "")</f>
        <v>0.49688618932616829</v>
      </c>
      <c r="AO846" s="5">
        <f>IFERROR(Table2[[#This Row],[Resultat d''exploitation 2020 (Dhs)]]/Table2[[#This Row],[Charges personnel 2020]], "")</f>
        <v>1.0735587422679573</v>
      </c>
      <c r="AP846" s="5">
        <v>0.11740336679567991</v>
      </c>
      <c r="AQ846" s="5">
        <v>0.11896956396913171</v>
      </c>
      <c r="AR846" s="5">
        <v>0.13166410632609479</v>
      </c>
      <c r="AS846" s="5">
        <v>4.1455553276122402E-2</v>
      </c>
      <c r="AT846">
        <v>81601000031</v>
      </c>
      <c r="AU846">
        <v>2215</v>
      </c>
      <c r="AV846" t="s">
        <v>92</v>
      </c>
      <c r="AW846" t="s">
        <v>5091</v>
      </c>
      <c r="AX846" t="s">
        <v>5092</v>
      </c>
      <c r="AY846" t="s">
        <v>82</v>
      </c>
      <c r="AZ846">
        <v>198000000</v>
      </c>
      <c r="BA846">
        <v>1934</v>
      </c>
      <c r="BB846">
        <v>91</v>
      </c>
      <c r="BC846" t="s">
        <v>5093</v>
      </c>
      <c r="BD846" t="s">
        <v>5094</v>
      </c>
      <c r="BE846" t="s">
        <v>5095</v>
      </c>
      <c r="BF846" t="s">
        <v>5096</v>
      </c>
      <c r="BG846" t="s">
        <v>5097</v>
      </c>
      <c r="BH846" t="s">
        <v>97</v>
      </c>
      <c r="BI846" t="s">
        <v>89</v>
      </c>
      <c r="BJ846" s="5">
        <v>0.20682664118833191</v>
      </c>
      <c r="BL846" s="5">
        <v>0.40137301804429631</v>
      </c>
      <c r="BN846" s="5">
        <v>0.20141771823614429</v>
      </c>
      <c r="BO846" t="s">
        <v>177</v>
      </c>
      <c r="BP846" s="5">
        <v>0.70743495205350282</v>
      </c>
      <c r="BR846" s="5">
        <v>0.16120490732985429</v>
      </c>
      <c r="BT846" s="5">
        <v>-0.1792524708722352</v>
      </c>
      <c r="BV846" s="5">
        <v>0.41481377173794792</v>
      </c>
    </row>
    <row r="847" spans="1:75" x14ac:dyDescent="0.3">
      <c r="A847" t="s">
        <v>5098</v>
      </c>
      <c r="C847" t="s">
        <v>5099</v>
      </c>
      <c r="E847" t="s">
        <v>102</v>
      </c>
      <c r="F847" s="4">
        <v>2456762839</v>
      </c>
      <c r="G847" s="4">
        <v>2357059233</v>
      </c>
      <c r="J847" s="5">
        <v>4.2299999999999997E-2</v>
      </c>
      <c r="M847" s="4">
        <v>940452246</v>
      </c>
      <c r="N847" s="4">
        <v>894136001</v>
      </c>
      <c r="Q847" s="5">
        <v>5.1799999999999999E-2</v>
      </c>
      <c r="T847" s="4">
        <v>105879246</v>
      </c>
      <c r="U847" s="4">
        <v>96508290</v>
      </c>
      <c r="X847" s="5">
        <v>9.7100000000000006E-2</v>
      </c>
      <c r="AA847" s="4">
        <v>681548366</v>
      </c>
      <c r="AB847" s="4">
        <v>643942144</v>
      </c>
      <c r="AE847" s="5">
        <v>5.8400000000000001E-2</v>
      </c>
      <c r="AH847" s="5">
        <v>0.38280139664714302</v>
      </c>
      <c r="AI847" s="5">
        <v>0.37934388261510438</v>
      </c>
      <c r="AL847" s="5">
        <f>IFERROR(Table2[[#This Row],[Resultat d''exploitation 2023 (Dhs)]]/Table2[[#This Row],[Charges personnel 2023]], "")</f>
        <v>1.3798760189529968</v>
      </c>
      <c r="AM847" s="5">
        <f>IFERROR(Table2[[#This Row],[Resultat d''exploitation 2022 (Dhs)]]/Table2[[#This Row],[Charges personnel 2022]], "")</f>
        <v>1.3885346833270786</v>
      </c>
      <c r="AN847" s="5" t="str">
        <f>IFERROR(Table2[[#This Row],[Resultat d''exploitation 2021 (Dhs)]]/Table2[[#This Row],[Charges personnel 2021]], "")</f>
        <v/>
      </c>
      <c r="AO847" s="5" t="str">
        <f>IFERROR(Table2[[#This Row],[Resultat d''exploitation 2020 (Dhs)]]/Table2[[#This Row],[Charges personnel 2020]], "")</f>
        <v/>
      </c>
      <c r="AP847" s="5">
        <v>0.27741723994710749</v>
      </c>
      <c r="AQ847" s="5">
        <v>0.27319726843708048</v>
      </c>
      <c r="AT847">
        <v>28283000040</v>
      </c>
      <c r="AU847">
        <v>156717</v>
      </c>
      <c r="AV847" t="s">
        <v>92</v>
      </c>
      <c r="AW847" t="s">
        <v>5100</v>
      </c>
      <c r="AX847" t="s">
        <v>5101</v>
      </c>
      <c r="AY847" t="s">
        <v>82</v>
      </c>
      <c r="AZ847">
        <v>733956000</v>
      </c>
      <c r="BA847">
        <v>2006</v>
      </c>
      <c r="BB847">
        <v>19</v>
      </c>
      <c r="BC847" t="s">
        <v>5102</v>
      </c>
      <c r="BD847" t="s">
        <v>5103</v>
      </c>
      <c r="BE847" t="s">
        <v>11138</v>
      </c>
      <c r="BH847" t="s">
        <v>97</v>
      </c>
      <c r="BI847" t="s">
        <v>390</v>
      </c>
      <c r="BJ847" s="5">
        <v>4.2300000188412852E-2</v>
      </c>
      <c r="BK847" t="s">
        <v>209</v>
      </c>
      <c r="BL847" s="5">
        <v>5.1800000165746603E-2</v>
      </c>
      <c r="BM847" t="s">
        <v>210</v>
      </c>
      <c r="BN847" s="5">
        <v>9.7100010786638213E-2</v>
      </c>
      <c r="BO847" t="s">
        <v>211</v>
      </c>
      <c r="BP847" s="5">
        <v>5.8400001227439491E-2</v>
      </c>
      <c r="BQ847" t="s">
        <v>405</v>
      </c>
      <c r="BR847" s="5">
        <v>9.1144583858933093E-3</v>
      </c>
      <c r="BS847" t="s">
        <v>213</v>
      </c>
      <c r="BT847" s="5">
        <v>-6.2358286602786084E-3</v>
      </c>
      <c r="BU847" t="s">
        <v>406</v>
      </c>
      <c r="BV847" s="5">
        <v>1.544660945612231E-2</v>
      </c>
      <c r="BW847" t="s">
        <v>407</v>
      </c>
    </row>
    <row r="848" spans="1:75" x14ac:dyDescent="0.3">
      <c r="A848" t="s">
        <v>5104</v>
      </c>
      <c r="F848" s="4">
        <v>2421390691</v>
      </c>
      <c r="M848" s="4">
        <v>14268202</v>
      </c>
      <c r="T848" s="4">
        <v>67426690</v>
      </c>
      <c r="AA848" s="4">
        <v>1586045</v>
      </c>
      <c r="AH848" s="5">
        <v>5.8925649846730986E-3</v>
      </c>
      <c r="AL848" s="5">
        <f>IFERROR(Table2[[#This Row],[Resultat d''exploitation 2023 (Dhs)]]/Table2[[#This Row],[Charges personnel 2023]], "")</f>
        <v>8.9960890138678291</v>
      </c>
      <c r="AM848" s="5" t="str">
        <f>IFERROR(Table2[[#This Row],[Resultat d''exploitation 2022 (Dhs)]]/Table2[[#This Row],[Charges personnel 2022]], "")</f>
        <v/>
      </c>
      <c r="AN848" s="5" t="str">
        <f>IFERROR(Table2[[#This Row],[Resultat d''exploitation 2021 (Dhs)]]/Table2[[#This Row],[Charges personnel 2021]], "")</f>
        <v/>
      </c>
      <c r="AO848" s="5" t="str">
        <f>IFERROR(Table2[[#This Row],[Resultat d''exploitation 2020 (Dhs)]]/Table2[[#This Row],[Charges personnel 2020]], "")</f>
        <v/>
      </c>
      <c r="AP848" s="5">
        <v>6.5501408174035145E-4</v>
      </c>
      <c r="BE848" t="s">
        <v>10979</v>
      </c>
      <c r="BH848"/>
      <c r="BK848" t="s">
        <v>264</v>
      </c>
      <c r="BM848" t="s">
        <v>265</v>
      </c>
      <c r="BO848" t="s">
        <v>304</v>
      </c>
      <c r="BQ848" t="s">
        <v>212</v>
      </c>
      <c r="BS848" t="s">
        <v>266</v>
      </c>
      <c r="BU848" t="s">
        <v>214</v>
      </c>
      <c r="BV848" s="5"/>
      <c r="BW848" t="s">
        <v>267</v>
      </c>
    </row>
    <row r="849" spans="1:75" x14ac:dyDescent="0.3">
      <c r="A849" t="s">
        <v>5105</v>
      </c>
      <c r="C849" t="s">
        <v>5106</v>
      </c>
      <c r="E849" t="s">
        <v>78</v>
      </c>
      <c r="F849" s="4">
        <v>2417292928</v>
      </c>
      <c r="M849" s="4">
        <v>2869997</v>
      </c>
      <c r="AA849" s="4">
        <v>15782302</v>
      </c>
      <c r="AH849" s="5">
        <v>1.1872772913684711E-3</v>
      </c>
      <c r="AL849" s="5">
        <f>IFERROR(Table2[[#This Row],[Resultat d''exploitation 2023 (Dhs)]]/Table2[[#This Row],[Charges personnel 2023]], "")</f>
        <v>0.18184907372828121</v>
      </c>
      <c r="AM849" s="5" t="str">
        <f>IFERROR(Table2[[#This Row],[Resultat d''exploitation 2022 (Dhs)]]/Table2[[#This Row],[Charges personnel 2022]], "")</f>
        <v/>
      </c>
      <c r="AN849" s="5" t="str">
        <f>IFERROR(Table2[[#This Row],[Resultat d''exploitation 2021 (Dhs)]]/Table2[[#This Row],[Charges personnel 2021]], "")</f>
        <v/>
      </c>
      <c r="AO849" s="5" t="str">
        <f>IFERROR(Table2[[#This Row],[Resultat d''exploitation 2020 (Dhs)]]/Table2[[#This Row],[Charges personnel 2020]], "")</f>
        <v/>
      </c>
      <c r="AP849" s="5">
        <v>6.528915803786276E-3</v>
      </c>
      <c r="AT849">
        <v>1636518000036</v>
      </c>
      <c r="AU849">
        <v>31755</v>
      </c>
      <c r="AV849" t="s">
        <v>92</v>
      </c>
      <c r="AW849" t="s">
        <v>5107</v>
      </c>
      <c r="AX849" t="s">
        <v>5108</v>
      </c>
      <c r="AY849" t="s">
        <v>82</v>
      </c>
      <c r="AZ849">
        <v>5000000</v>
      </c>
      <c r="BA849">
        <v>1972</v>
      </c>
      <c r="BB849">
        <v>53</v>
      </c>
      <c r="BC849" t="s">
        <v>5109</v>
      </c>
      <c r="BD849" t="s">
        <v>5110</v>
      </c>
      <c r="BE849" t="s">
        <v>10979</v>
      </c>
      <c r="BG849" t="s">
        <v>5111</v>
      </c>
      <c r="BH849" t="s">
        <v>138</v>
      </c>
      <c r="BI849" t="s">
        <v>1239</v>
      </c>
      <c r="BK849" t="s">
        <v>264</v>
      </c>
      <c r="BM849" t="s">
        <v>265</v>
      </c>
      <c r="BO849" t="s">
        <v>235</v>
      </c>
      <c r="BQ849" t="s">
        <v>212</v>
      </c>
      <c r="BS849" t="s">
        <v>266</v>
      </c>
      <c r="BU849" t="s">
        <v>214</v>
      </c>
      <c r="BV849" s="5"/>
      <c r="BW849" t="s">
        <v>267</v>
      </c>
    </row>
    <row r="850" spans="1:75" x14ac:dyDescent="0.3">
      <c r="A850" t="s">
        <v>5112</v>
      </c>
      <c r="B850" t="s">
        <v>5113</v>
      </c>
      <c r="C850" t="s">
        <v>5114</v>
      </c>
      <c r="E850" t="s">
        <v>102</v>
      </c>
      <c r="F850" s="4">
        <v>2403367450</v>
      </c>
      <c r="G850" s="4">
        <v>2078498183</v>
      </c>
      <c r="H850" s="4">
        <v>1815369101</v>
      </c>
      <c r="I850" s="4">
        <v>1563086878.767005</v>
      </c>
      <c r="J850" s="5">
        <v>0.15629999999999999</v>
      </c>
      <c r="K850" s="5">
        <v>0.14494522455794509</v>
      </c>
      <c r="L850" s="5">
        <v>0.16139999999999999</v>
      </c>
      <c r="M850" s="4">
        <v>119828697</v>
      </c>
      <c r="N850" s="4">
        <v>40951675</v>
      </c>
      <c r="O850" s="4">
        <v>70338308</v>
      </c>
      <c r="P850" s="4">
        <v>38501454.923641138</v>
      </c>
      <c r="Q850" s="5">
        <v>1.9260999999999999</v>
      </c>
      <c r="R850" s="5">
        <v>-0.41778987632173348</v>
      </c>
      <c r="S850" s="5">
        <v>0.82689999999999997</v>
      </c>
      <c r="T850" s="4">
        <v>26306582</v>
      </c>
      <c r="U850" s="4">
        <v>27586600</v>
      </c>
      <c r="V850" s="4">
        <v>21521780</v>
      </c>
      <c r="W850" s="4">
        <v>22293122.021959811</v>
      </c>
      <c r="X850" s="5">
        <v>-4.6399999999999997E-2</v>
      </c>
      <c r="Y850" s="5">
        <v>0.28179918203791687</v>
      </c>
      <c r="Z850" s="5">
        <v>-3.4599999999999999E-2</v>
      </c>
      <c r="AA850" s="4">
        <v>187837706</v>
      </c>
      <c r="AB850" s="4">
        <v>184462050</v>
      </c>
      <c r="AC850" s="4">
        <v>178364994</v>
      </c>
      <c r="AD850" s="4">
        <v>187043827.60067111</v>
      </c>
      <c r="AE850" s="5">
        <v>1.83E-2</v>
      </c>
      <c r="AF850" s="5">
        <v>3.4183030331613157E-2</v>
      </c>
      <c r="AG850" s="5">
        <v>-4.6399999999999997E-2</v>
      </c>
      <c r="AH850" s="5">
        <v>4.9858666846802797E-2</v>
      </c>
      <c r="AI850" s="5">
        <v>1.970253105580896E-2</v>
      </c>
      <c r="AJ850" s="5">
        <v>3.8746009261286858E-2</v>
      </c>
      <c r="AK850" s="5">
        <v>2.463167943295121E-2</v>
      </c>
      <c r="AL850" s="5">
        <f>IFERROR(Table2[[#This Row],[Resultat d''exploitation 2023 (Dhs)]]/Table2[[#This Row],[Charges personnel 2023]], "")</f>
        <v>0.63793739580699527</v>
      </c>
      <c r="AM850" s="5">
        <f>IFERROR(Table2[[#This Row],[Resultat d''exploitation 2022 (Dhs)]]/Table2[[#This Row],[Charges personnel 2022]], "")</f>
        <v>0.22200596274409831</v>
      </c>
      <c r="AN850" s="5">
        <f>IFERROR(Table2[[#This Row],[Resultat d''exploitation 2021 (Dhs)]]/Table2[[#This Row],[Charges personnel 2021]], "")</f>
        <v>0.39435040712080532</v>
      </c>
      <c r="AO850" s="5">
        <f>IFERROR(Table2[[#This Row],[Resultat d''exploitation 2020 (Dhs)]]/Table2[[#This Row],[Charges personnel 2020]], "")</f>
        <v>0.2058418896657726</v>
      </c>
      <c r="AP850" s="5">
        <v>7.8156049754272899E-2</v>
      </c>
      <c r="AQ850" s="5">
        <v>8.8747756196619204E-2</v>
      </c>
      <c r="AR850" s="5">
        <v>9.8252743148347768E-2</v>
      </c>
      <c r="AS850" s="5">
        <v>0.1196631039141056</v>
      </c>
      <c r="AT850">
        <v>1530596000079</v>
      </c>
      <c r="AU850">
        <v>103195</v>
      </c>
      <c r="AV850" t="s">
        <v>92</v>
      </c>
      <c r="AW850" t="s">
        <v>5115</v>
      </c>
      <c r="AX850" t="s">
        <v>5116</v>
      </c>
      <c r="AY850" t="s">
        <v>82</v>
      </c>
      <c r="AZ850">
        <v>521889000</v>
      </c>
      <c r="BA850">
        <v>2000</v>
      </c>
      <c r="BB850">
        <v>25</v>
      </c>
      <c r="BC850" t="s">
        <v>5117</v>
      </c>
      <c r="BD850" t="s">
        <v>5118</v>
      </c>
      <c r="BE850" t="s">
        <v>5119</v>
      </c>
      <c r="BG850" t="s">
        <v>5120</v>
      </c>
      <c r="BH850" t="s">
        <v>153</v>
      </c>
      <c r="BI850" t="s">
        <v>89</v>
      </c>
      <c r="BJ850" s="5">
        <v>0.1541945497601043</v>
      </c>
      <c r="BL850" s="5">
        <v>0.46002815877208691</v>
      </c>
      <c r="BN850" s="5">
        <v>5.6731151712452688E-2</v>
      </c>
      <c r="BP850" s="5">
        <v>1.4127845257816409E-3</v>
      </c>
      <c r="BR850" s="5">
        <v>0.2649757868598055</v>
      </c>
      <c r="BT850" s="5">
        <v>0.45796836362887322</v>
      </c>
      <c r="BV850" s="5">
        <v>-0.1323708947214125</v>
      </c>
    </row>
    <row r="851" spans="1:75" x14ac:dyDescent="0.3">
      <c r="A851" t="s">
        <v>5121</v>
      </c>
      <c r="B851" t="s">
        <v>5121</v>
      </c>
      <c r="C851" t="s">
        <v>5122</v>
      </c>
      <c r="E851" t="s">
        <v>102</v>
      </c>
      <c r="F851" s="4">
        <v>2362208412</v>
      </c>
      <c r="G851" s="4">
        <v>2249936576</v>
      </c>
      <c r="H851" s="4">
        <v>2058796501</v>
      </c>
      <c r="I851" s="4">
        <v>1809930989.89011</v>
      </c>
      <c r="J851" s="5">
        <v>4.99E-2</v>
      </c>
      <c r="K851" s="5">
        <v>9.2840683820454906E-2</v>
      </c>
      <c r="L851" s="5">
        <v>0.13750000000000001</v>
      </c>
      <c r="M851" s="4">
        <v>412347388</v>
      </c>
      <c r="N851" s="4">
        <v>448301139</v>
      </c>
      <c r="O851" s="4">
        <v>430373611</v>
      </c>
      <c r="P851" s="4">
        <v>374368137.61308283</v>
      </c>
      <c r="Q851" s="5">
        <v>-8.0199999999999994E-2</v>
      </c>
      <c r="R851" s="5">
        <v>4.1655732465436801E-2</v>
      </c>
      <c r="S851" s="5">
        <v>0.14960000000000001</v>
      </c>
      <c r="T851" s="4">
        <v>749072039</v>
      </c>
      <c r="U851" s="4">
        <v>647594051</v>
      </c>
      <c r="V851" s="4">
        <v>558297195</v>
      </c>
      <c r="W851" s="4">
        <v>559359978.960024</v>
      </c>
      <c r="X851" s="5">
        <v>0.15670000000000001</v>
      </c>
      <c r="Y851" s="5">
        <v>0.15994501996378471</v>
      </c>
      <c r="Z851" s="5">
        <v>-1.9E-3</v>
      </c>
      <c r="AA851" s="4">
        <v>314485717</v>
      </c>
      <c r="AB851" s="4">
        <v>288704412</v>
      </c>
      <c r="AC851" s="4">
        <v>274629499</v>
      </c>
      <c r="AD851" s="4">
        <v>251193175.70657641</v>
      </c>
      <c r="AE851" s="5">
        <v>8.929999999999999E-2</v>
      </c>
      <c r="AF851" s="5">
        <v>5.1250550473458063E-2</v>
      </c>
      <c r="AG851" s="5">
        <v>9.3299999999999994E-2</v>
      </c>
      <c r="AH851" s="5">
        <v>0.17456012175101851</v>
      </c>
      <c r="AI851" s="5">
        <v>0.19925056723021159</v>
      </c>
      <c r="AJ851" s="5">
        <v>0.20904135536997401</v>
      </c>
      <c r="AK851" s="5">
        <v>0.20684111145906869</v>
      </c>
      <c r="AL851" s="5">
        <f>IFERROR(Table2[[#This Row],[Resultat d''exploitation 2023 (Dhs)]]/Table2[[#This Row],[Charges personnel 2023]], "")</f>
        <v>1.3111800177557826</v>
      </c>
      <c r="AM851" s="5">
        <f>IFERROR(Table2[[#This Row],[Resultat d''exploitation 2022 (Dhs)]]/Table2[[#This Row],[Charges personnel 2022]], "")</f>
        <v>1.5528032145210167</v>
      </c>
      <c r="AN851" s="5">
        <f>IFERROR(Table2[[#This Row],[Resultat d''exploitation 2021 (Dhs)]]/Table2[[#This Row],[Charges personnel 2021]], "")</f>
        <v>1.567106274333625</v>
      </c>
      <c r="AO851" s="5">
        <f>IFERROR(Table2[[#This Row],[Resultat d''exploitation 2020 (Dhs)]]/Table2[[#This Row],[Charges personnel 2020]], "")</f>
        <v>1.490359507419061</v>
      </c>
      <c r="AP851" s="5">
        <v>0.13313207903350741</v>
      </c>
      <c r="AQ851" s="5">
        <v>0.1283166890478605</v>
      </c>
      <c r="AR851" s="5">
        <v>0.13339322214051111</v>
      </c>
      <c r="AS851" s="5">
        <v>0.13878605157306451</v>
      </c>
      <c r="AT851">
        <v>1524329000023</v>
      </c>
      <c r="AU851">
        <v>35631</v>
      </c>
      <c r="AV851" t="s">
        <v>92</v>
      </c>
      <c r="AW851" t="s">
        <v>5123</v>
      </c>
      <c r="AX851" t="s">
        <v>5124</v>
      </c>
      <c r="AY851" t="s">
        <v>82</v>
      </c>
      <c r="AZ851">
        <v>180000000</v>
      </c>
      <c r="BA851">
        <v>1976</v>
      </c>
      <c r="BB851">
        <v>49</v>
      </c>
      <c r="BC851" t="s">
        <v>5125</v>
      </c>
      <c r="BD851" t="s">
        <v>5126</v>
      </c>
      <c r="BE851" t="s">
        <v>5127</v>
      </c>
      <c r="BH851" t="s">
        <v>97</v>
      </c>
      <c r="BI851" t="s">
        <v>611</v>
      </c>
      <c r="BJ851" s="5">
        <v>9.2828632592902638E-2</v>
      </c>
      <c r="BL851" s="5">
        <v>3.2733162352558187E-2</v>
      </c>
      <c r="BN851" s="5">
        <v>0.10224312490315519</v>
      </c>
      <c r="BP851" s="5">
        <v>7.7782257101104202E-2</v>
      </c>
      <c r="BR851" s="5">
        <v>-5.4990753763248912E-2</v>
      </c>
      <c r="BT851" s="5">
        <v>-4.1797955432773433E-2</v>
      </c>
      <c r="BV851" s="5">
        <v>-1.376828447118794E-2</v>
      </c>
    </row>
    <row r="852" spans="1:75" x14ac:dyDescent="0.3">
      <c r="A852" t="s">
        <v>5128</v>
      </c>
      <c r="C852" t="s">
        <v>5129</v>
      </c>
      <c r="D852" t="s">
        <v>5130</v>
      </c>
      <c r="E852" t="s">
        <v>411</v>
      </c>
      <c r="F852" s="4">
        <v>2354059218</v>
      </c>
      <c r="M852" s="4">
        <v>26139089</v>
      </c>
      <c r="T852" s="4">
        <v>819216415</v>
      </c>
      <c r="AA852" s="4">
        <v>126054118</v>
      </c>
      <c r="AH852" s="5">
        <v>1.11038366410373E-2</v>
      </c>
      <c r="AL852" s="5">
        <f>IFERROR(Table2[[#This Row],[Resultat d''exploitation 2023 (Dhs)]]/Table2[[#This Row],[Charges personnel 2023]], "")</f>
        <v>0.20736402280804503</v>
      </c>
      <c r="AM852" s="5" t="str">
        <f>IFERROR(Table2[[#This Row],[Resultat d''exploitation 2022 (Dhs)]]/Table2[[#This Row],[Charges personnel 2022]], "")</f>
        <v/>
      </c>
      <c r="AN852" s="5" t="str">
        <f>IFERROR(Table2[[#This Row],[Resultat d''exploitation 2021 (Dhs)]]/Table2[[#This Row],[Charges personnel 2021]], "")</f>
        <v/>
      </c>
      <c r="AO852" s="5" t="str">
        <f>IFERROR(Table2[[#This Row],[Resultat d''exploitation 2020 (Dhs)]]/Table2[[#This Row],[Charges personnel 2020]], "")</f>
        <v/>
      </c>
      <c r="AP852" s="5">
        <v>5.3547556083612509E-2</v>
      </c>
      <c r="AU852">
        <v>50027</v>
      </c>
      <c r="AV852" t="s">
        <v>412</v>
      </c>
      <c r="AW852" t="s">
        <v>5131</v>
      </c>
      <c r="AX852" t="s">
        <v>5132</v>
      </c>
      <c r="AY852" t="s">
        <v>122</v>
      </c>
      <c r="AZ852">
        <v>300000</v>
      </c>
      <c r="BA852">
        <v>2019</v>
      </c>
      <c r="BB852">
        <v>6</v>
      </c>
      <c r="BC852" t="s">
        <v>5133</v>
      </c>
      <c r="BD852" t="s">
        <v>5134</v>
      </c>
      <c r="BE852" t="s">
        <v>11139</v>
      </c>
      <c r="BG852" t="s">
        <v>5135</v>
      </c>
      <c r="BH852" t="s">
        <v>153</v>
      </c>
      <c r="BI852" t="s">
        <v>1223</v>
      </c>
      <c r="BK852" t="s">
        <v>264</v>
      </c>
      <c r="BM852" t="s">
        <v>265</v>
      </c>
      <c r="BO852" t="s">
        <v>304</v>
      </c>
      <c r="BQ852" t="s">
        <v>212</v>
      </c>
      <c r="BS852" t="s">
        <v>266</v>
      </c>
      <c r="BU852" t="s">
        <v>214</v>
      </c>
      <c r="BV852" s="5"/>
      <c r="BW852" t="s">
        <v>267</v>
      </c>
    </row>
    <row r="853" spans="1:75" x14ac:dyDescent="0.3">
      <c r="A853" t="s">
        <v>5136</v>
      </c>
      <c r="C853" t="s">
        <v>5137</v>
      </c>
      <c r="E853" t="s">
        <v>102</v>
      </c>
      <c r="F853" s="4">
        <v>2281739000</v>
      </c>
      <c r="G853" s="4">
        <v>1545056202</v>
      </c>
      <c r="J853" s="5">
        <v>0.4768</v>
      </c>
      <c r="M853" s="4">
        <v>465536000</v>
      </c>
      <c r="N853" s="4">
        <v>115923205</v>
      </c>
      <c r="Q853" s="5">
        <v>3.0158999999999998</v>
      </c>
      <c r="AA853" s="4">
        <v>716084000</v>
      </c>
      <c r="AB853" s="4">
        <v>705988366</v>
      </c>
      <c r="AE853" s="5">
        <v>1.43E-2</v>
      </c>
      <c r="AH853" s="5">
        <v>0.20402684093141241</v>
      </c>
      <c r="AI853" s="5">
        <v>7.5028471359127949E-2</v>
      </c>
      <c r="AL853" s="5">
        <f>IFERROR(Table2[[#This Row],[Resultat d''exploitation 2023 (Dhs)]]/Table2[[#This Row],[Charges personnel 2023]], "")</f>
        <v>0.65011367381480389</v>
      </c>
      <c r="AM853" s="5">
        <f>IFERROR(Table2[[#This Row],[Resultat d''exploitation 2022 (Dhs)]]/Table2[[#This Row],[Charges personnel 2022]], "")</f>
        <v>0.16419988003031766</v>
      </c>
      <c r="AN853" s="5" t="str">
        <f>IFERROR(Table2[[#This Row],[Resultat d''exploitation 2021 (Dhs)]]/Table2[[#This Row],[Charges personnel 2021]], "")</f>
        <v/>
      </c>
      <c r="AO853" s="5" t="str">
        <f>IFERROR(Table2[[#This Row],[Resultat d''exploitation 2020 (Dhs)]]/Table2[[#This Row],[Charges personnel 2020]], "")</f>
        <v/>
      </c>
      <c r="AP853" s="5">
        <v>0.31383256367183099</v>
      </c>
      <c r="AQ853" s="5">
        <v>0.45693377696302079</v>
      </c>
      <c r="AT853">
        <v>30205000041</v>
      </c>
      <c r="AU853">
        <v>214379</v>
      </c>
      <c r="AV853" t="s">
        <v>92</v>
      </c>
      <c r="AW853" t="s">
        <v>5138</v>
      </c>
      <c r="AX853" t="s">
        <v>5139</v>
      </c>
      <c r="AY853" t="s">
        <v>82</v>
      </c>
      <c r="AZ853">
        <v>1617137000</v>
      </c>
      <c r="BA853">
        <v>2010</v>
      </c>
      <c r="BB853">
        <v>15</v>
      </c>
      <c r="BC853" t="s">
        <v>5140</v>
      </c>
      <c r="BD853" t="s">
        <v>5141</v>
      </c>
      <c r="BE853" t="s">
        <v>5142</v>
      </c>
      <c r="BG853" t="s">
        <v>5143</v>
      </c>
      <c r="BH853" t="s">
        <v>223</v>
      </c>
      <c r="BI853" t="s">
        <v>268</v>
      </c>
      <c r="BJ853" s="5">
        <v>0.47680000057370081</v>
      </c>
      <c r="BK853" t="s">
        <v>209</v>
      </c>
      <c r="BL853" s="5">
        <v>3.0159000089757702</v>
      </c>
      <c r="BM853" t="s">
        <v>210</v>
      </c>
      <c r="BO853" t="s">
        <v>235</v>
      </c>
      <c r="BP853" s="5">
        <v>1.4300000518705501E-2</v>
      </c>
      <c r="BQ853" t="s">
        <v>405</v>
      </c>
      <c r="BR853" s="5">
        <v>1.7193255738188591</v>
      </c>
      <c r="BS853" t="s">
        <v>213</v>
      </c>
      <c r="BT853" s="5">
        <v>2.9592822704545689</v>
      </c>
      <c r="BU853" t="s">
        <v>406</v>
      </c>
      <c r="BV853" s="5">
        <v>-0.31317713967722471</v>
      </c>
      <c r="BW853" t="s">
        <v>407</v>
      </c>
    </row>
    <row r="854" spans="1:75" x14ac:dyDescent="0.3">
      <c r="A854" t="s">
        <v>5144</v>
      </c>
      <c r="B854" t="s">
        <v>5144</v>
      </c>
      <c r="C854" t="s">
        <v>5145</v>
      </c>
      <c r="E854" t="s">
        <v>102</v>
      </c>
      <c r="F854" s="4">
        <v>2225499135</v>
      </c>
      <c r="G854" s="4">
        <v>2100716570</v>
      </c>
      <c r="H854" s="4">
        <v>2318738273</v>
      </c>
      <c r="I854" s="4">
        <v>2216343216.4022169</v>
      </c>
      <c r="J854" s="5">
        <v>5.9400000000000001E-2</v>
      </c>
      <c r="K854" s="5">
        <v>-9.4026007824471694E-2</v>
      </c>
      <c r="L854" s="5">
        <v>4.6199999999999998E-2</v>
      </c>
      <c r="M854" s="4">
        <v>269365638</v>
      </c>
      <c r="N854" s="4">
        <v>286711695</v>
      </c>
      <c r="O854" s="4">
        <v>224854884</v>
      </c>
      <c r="P854" s="4">
        <v>181833158.6608443</v>
      </c>
      <c r="Q854" s="5">
        <v>-6.0499999999999998E-2</v>
      </c>
      <c r="R854" s="5">
        <v>0.2750965862942964</v>
      </c>
      <c r="S854" s="5">
        <v>0.2366</v>
      </c>
      <c r="T854" s="4">
        <v>863293949</v>
      </c>
      <c r="U854" s="4">
        <v>550886318</v>
      </c>
      <c r="V854" s="4">
        <v>386469068</v>
      </c>
      <c r="W854" s="4">
        <v>727950777.92427957</v>
      </c>
      <c r="X854" s="5">
        <v>0.56710000000000005</v>
      </c>
      <c r="Y854" s="5">
        <v>0.42543443606203429</v>
      </c>
      <c r="Z854" s="5">
        <v>-0.46910000000000002</v>
      </c>
      <c r="AA854" s="4">
        <v>125353975</v>
      </c>
      <c r="AB854" s="4">
        <v>125028899</v>
      </c>
      <c r="AC854" s="4">
        <v>128324531</v>
      </c>
      <c r="AD854" s="4">
        <v>112348565.04990371</v>
      </c>
      <c r="AE854" s="5">
        <v>2.5999999999999999E-3</v>
      </c>
      <c r="AF854" s="5">
        <v>-2.5682010869768929E-2</v>
      </c>
      <c r="AG854" s="5">
        <v>0.14219999999999999</v>
      </c>
      <c r="AH854" s="5">
        <v>0.1210360560306396</v>
      </c>
      <c r="AI854" s="5">
        <v>0.13648280738795721</v>
      </c>
      <c r="AJ854" s="5">
        <v>9.6972947149003216E-2</v>
      </c>
      <c r="AK854" s="5">
        <v>8.2041967740002608E-2</v>
      </c>
      <c r="AL854" s="5">
        <f>IFERROR(Table2[[#This Row],[Resultat d''exploitation 2023 (Dhs)]]/Table2[[#This Row],[Charges personnel 2023]], "")</f>
        <v>2.1488400188346639</v>
      </c>
      <c r="AM854" s="5">
        <f>IFERROR(Table2[[#This Row],[Resultat d''exploitation 2022 (Dhs)]]/Table2[[#This Row],[Charges personnel 2022]], "")</f>
        <v>2.293163398967466</v>
      </c>
      <c r="AN854" s="5">
        <f>IFERROR(Table2[[#This Row],[Resultat d''exploitation 2021 (Dhs)]]/Table2[[#This Row],[Charges personnel 2021]], "")</f>
        <v>1.7522361644166071</v>
      </c>
      <c r="AO854" s="5">
        <f>IFERROR(Table2[[#This Row],[Resultat d''exploitation 2020 (Dhs)]]/Table2[[#This Row],[Charges personnel 2020]], "")</f>
        <v>1.618473351930009</v>
      </c>
      <c r="AP854" s="5">
        <v>5.6326229486492248E-2</v>
      </c>
      <c r="AQ854" s="5">
        <v>5.951726224542514E-2</v>
      </c>
      <c r="AR854" s="5">
        <v>5.5342395687449801E-2</v>
      </c>
      <c r="AS854" s="5">
        <v>5.0690959874111367E-2</v>
      </c>
      <c r="AT854">
        <v>1524856000053</v>
      </c>
      <c r="AU854">
        <v>28743</v>
      </c>
      <c r="AV854" t="s">
        <v>92</v>
      </c>
      <c r="AW854" t="s">
        <v>5146</v>
      </c>
      <c r="AX854" t="s">
        <v>5147</v>
      </c>
      <c r="AY854" t="s">
        <v>82</v>
      </c>
      <c r="AZ854">
        <v>102326400</v>
      </c>
      <c r="BA854">
        <v>1963</v>
      </c>
      <c r="BB854">
        <v>62</v>
      </c>
      <c r="BC854" t="s">
        <v>5148</v>
      </c>
      <c r="BD854" t="s">
        <v>5149</v>
      </c>
      <c r="BE854" t="s">
        <v>5150</v>
      </c>
      <c r="BF854" t="s">
        <v>5151</v>
      </c>
      <c r="BH854" t="s">
        <v>223</v>
      </c>
      <c r="BI854" t="s">
        <v>195</v>
      </c>
      <c r="BJ854" s="5">
        <v>1.3751389232419249E-3</v>
      </c>
      <c r="BL854" s="5">
        <v>0.13996023845276501</v>
      </c>
      <c r="BN854" s="5">
        <v>5.8487078658226548E-2</v>
      </c>
      <c r="BP854" s="5">
        <v>3.718651125148531E-2</v>
      </c>
      <c r="BR854" s="5">
        <v>0.13839478747049869</v>
      </c>
      <c r="BT854" s="5">
        <v>9.9088954673418606E-2</v>
      </c>
      <c r="BV854" s="5">
        <v>3.5762194342822129E-2</v>
      </c>
    </row>
    <row r="855" spans="1:75" x14ac:dyDescent="0.3">
      <c r="A855" t="s">
        <v>5152</v>
      </c>
      <c r="C855" t="s">
        <v>5153</v>
      </c>
      <c r="E855" t="s">
        <v>102</v>
      </c>
      <c r="F855" s="4">
        <v>2139528647</v>
      </c>
      <c r="G855" s="4">
        <v>2307018165</v>
      </c>
      <c r="J855" s="5">
        <v>-7.2599999999999998E-2</v>
      </c>
      <c r="M855" s="4">
        <v>85731178</v>
      </c>
      <c r="N855" s="4">
        <v>81423856</v>
      </c>
      <c r="Q855" s="5">
        <v>5.2900000000000003E-2</v>
      </c>
      <c r="T855" s="4">
        <v>319014069</v>
      </c>
      <c r="U855" s="4">
        <v>447048863</v>
      </c>
      <c r="X855" s="5">
        <v>-0.28639999999999999</v>
      </c>
      <c r="AA855" s="4">
        <v>10231086</v>
      </c>
      <c r="AH855" s="5">
        <v>4.0070123912671313E-2</v>
      </c>
      <c r="AI855" s="5">
        <v>3.5293981311152793E-2</v>
      </c>
      <c r="AL855" s="5">
        <f>IFERROR(Table2[[#This Row],[Resultat d''exploitation 2023 (Dhs)]]/Table2[[#This Row],[Charges personnel 2023]], "")</f>
        <v>8.3794797541531754</v>
      </c>
      <c r="AM855" s="5" t="str">
        <f>IFERROR(Table2[[#This Row],[Resultat d''exploitation 2022 (Dhs)]]/Table2[[#This Row],[Charges personnel 2022]], "")</f>
        <v/>
      </c>
      <c r="AN855" s="5" t="str">
        <f>IFERROR(Table2[[#This Row],[Resultat d''exploitation 2021 (Dhs)]]/Table2[[#This Row],[Charges personnel 2021]], "")</f>
        <v/>
      </c>
      <c r="AO855" s="5" t="str">
        <f>IFERROR(Table2[[#This Row],[Resultat d''exploitation 2020 (Dhs)]]/Table2[[#This Row],[Charges personnel 2020]], "")</f>
        <v/>
      </c>
      <c r="AP855" s="5">
        <v>4.7819345697220758E-3</v>
      </c>
      <c r="AT855">
        <v>1552391000016</v>
      </c>
      <c r="AU855">
        <v>425813</v>
      </c>
      <c r="AV855" t="s">
        <v>79</v>
      </c>
      <c r="AW855" t="s">
        <v>5154</v>
      </c>
      <c r="AX855" t="s">
        <v>5155</v>
      </c>
      <c r="AY855" t="s">
        <v>122</v>
      </c>
      <c r="AZ855">
        <v>240000000</v>
      </c>
      <c r="BA855">
        <v>2011</v>
      </c>
      <c r="BB855">
        <v>14</v>
      </c>
      <c r="BC855" t="s">
        <v>5156</v>
      </c>
      <c r="BD855" t="s">
        <v>5157</v>
      </c>
      <c r="BE855" t="s">
        <v>5158</v>
      </c>
      <c r="BF855" t="s">
        <v>5159</v>
      </c>
      <c r="BG855" t="s">
        <v>126</v>
      </c>
      <c r="BH855" t="s">
        <v>138</v>
      </c>
      <c r="BI855" t="s">
        <v>178</v>
      </c>
      <c r="BJ855" s="5">
        <v>-7.2599999662334658E-2</v>
      </c>
      <c r="BK855" t="s">
        <v>209</v>
      </c>
      <c r="BL855" s="5">
        <v>5.290000021615282E-2</v>
      </c>
      <c r="BM855" t="s">
        <v>210</v>
      </c>
      <c r="BN855" s="5">
        <v>-0.28639999918756093</v>
      </c>
      <c r="BO855" t="s">
        <v>211</v>
      </c>
      <c r="BQ855" t="s">
        <v>212</v>
      </c>
      <c r="BR855" s="5">
        <v>0.13532456311493779</v>
      </c>
      <c r="BS855" t="s">
        <v>213</v>
      </c>
      <c r="BU855" t="s">
        <v>214</v>
      </c>
      <c r="BV855" s="5"/>
      <c r="BW855" t="s">
        <v>215</v>
      </c>
    </row>
    <row r="856" spans="1:75" x14ac:dyDescent="0.3">
      <c r="A856" t="s">
        <v>5160</v>
      </c>
      <c r="B856" t="s">
        <v>5160</v>
      </c>
      <c r="C856" t="s">
        <v>5161</v>
      </c>
      <c r="E856" t="s">
        <v>102</v>
      </c>
      <c r="F856" s="4">
        <v>2135233307</v>
      </c>
      <c r="G856" s="4">
        <v>2183265140</v>
      </c>
      <c r="H856" s="4">
        <v>1930978926</v>
      </c>
      <c r="I856" s="4">
        <v>1918889919.5071051</v>
      </c>
      <c r="J856" s="5">
        <v>-2.1999999999999999E-2</v>
      </c>
      <c r="K856" s="5">
        <v>0.1306519768823205</v>
      </c>
      <c r="L856" s="5">
        <v>6.3E-3</v>
      </c>
      <c r="M856" s="4">
        <v>59916318</v>
      </c>
      <c r="N856" s="4">
        <v>53741427</v>
      </c>
      <c r="O856" s="4">
        <v>49682389</v>
      </c>
      <c r="P856" s="4">
        <v>44670373.134328358</v>
      </c>
      <c r="Q856" s="5">
        <v>0.1149</v>
      </c>
      <c r="R856" s="5">
        <v>8.1699734688684106E-2</v>
      </c>
      <c r="S856" s="5">
        <v>0.11219999999999999</v>
      </c>
      <c r="T856" s="4">
        <v>544542838</v>
      </c>
      <c r="U856" s="4">
        <v>488729885</v>
      </c>
      <c r="V856" s="4">
        <v>425995312</v>
      </c>
      <c r="W856" s="4">
        <v>388504616.50706792</v>
      </c>
      <c r="X856" s="5">
        <v>0.1142</v>
      </c>
      <c r="Y856" s="5">
        <v>0.14726587648457501</v>
      </c>
      <c r="Z856" s="5">
        <v>9.6500000000000002E-2</v>
      </c>
      <c r="AC856" s="4">
        <v>76513204</v>
      </c>
      <c r="AD856" s="4">
        <v>68230073.122882113</v>
      </c>
      <c r="AG856" s="5">
        <v>0.12139999999999999</v>
      </c>
      <c r="AH856" s="5">
        <v>2.8060782774216999E-2</v>
      </c>
      <c r="AI856" s="5">
        <v>2.4615162865651768E-2</v>
      </c>
      <c r="AJ856" s="5">
        <v>2.5729120256592589E-2</v>
      </c>
      <c r="AK856" s="5">
        <v>2.327927864971149E-2</v>
      </c>
      <c r="AL856" s="5" t="str">
        <f>IFERROR(Table2[[#This Row],[Resultat d''exploitation 2023 (Dhs)]]/Table2[[#This Row],[Charges personnel 2023]], "")</f>
        <v/>
      </c>
      <c r="AM856" s="5" t="str">
        <f>IFERROR(Table2[[#This Row],[Resultat d''exploitation 2022 (Dhs)]]/Table2[[#This Row],[Charges personnel 2022]], "")</f>
        <v/>
      </c>
      <c r="AN856" s="5">
        <f>IFERROR(Table2[[#This Row],[Resultat d''exploitation 2021 (Dhs)]]/Table2[[#This Row],[Charges personnel 2021]], "")</f>
        <v>0.64933091809878984</v>
      </c>
      <c r="AO856" s="5">
        <f>IFERROR(Table2[[#This Row],[Resultat d''exploitation 2020 (Dhs)]]/Table2[[#This Row],[Charges personnel 2020]], "")</f>
        <v>0.6547021143283428</v>
      </c>
      <c r="AP856" s="5">
        <v>0</v>
      </c>
      <c r="AR856" s="5">
        <v>3.9624049216578562E-2</v>
      </c>
      <c r="AS856" s="5">
        <v>3.5557054330874797E-2</v>
      </c>
      <c r="AT856">
        <v>1539608000031</v>
      </c>
      <c r="AU856">
        <v>143199</v>
      </c>
      <c r="AV856" t="s">
        <v>92</v>
      </c>
      <c r="AW856" t="s">
        <v>5162</v>
      </c>
      <c r="AX856" t="s">
        <v>5163</v>
      </c>
      <c r="AY856" t="s">
        <v>82</v>
      </c>
      <c r="AZ856">
        <v>200000000</v>
      </c>
      <c r="BA856">
        <v>2003</v>
      </c>
      <c r="BB856">
        <v>22</v>
      </c>
      <c r="BC856" t="s">
        <v>5164</v>
      </c>
      <c r="BD856" t="s">
        <v>5165</v>
      </c>
      <c r="BE856" t="s">
        <v>5166</v>
      </c>
      <c r="BG856" t="s">
        <v>5167</v>
      </c>
      <c r="BH856" t="s">
        <v>86</v>
      </c>
      <c r="BI856" t="s">
        <v>178</v>
      </c>
      <c r="BJ856" s="5">
        <v>3.6251306946324828E-2</v>
      </c>
      <c r="BL856" s="5">
        <v>0.1028298494360607</v>
      </c>
      <c r="BN856" s="5">
        <v>0.11912506369183309</v>
      </c>
      <c r="BP856" s="5">
        <v>0.12139999999999999</v>
      </c>
      <c r="BQ856" t="s">
        <v>1053</v>
      </c>
      <c r="BR856" s="5">
        <v>6.4249417147595578E-2</v>
      </c>
      <c r="BT856" s="5">
        <v>-8.2040306759406656E-3</v>
      </c>
      <c r="BU856" t="s">
        <v>1054</v>
      </c>
      <c r="BV856" s="5"/>
      <c r="BW856" t="s">
        <v>87</v>
      </c>
    </row>
    <row r="857" spans="1:75" x14ac:dyDescent="0.3">
      <c r="A857" t="s">
        <v>5168</v>
      </c>
      <c r="B857" t="s">
        <v>5168</v>
      </c>
      <c r="C857" t="s">
        <v>5169</v>
      </c>
      <c r="E857" t="s">
        <v>411</v>
      </c>
      <c r="F857" s="4">
        <v>2096061312</v>
      </c>
      <c r="G857" s="4">
        <v>1974250081</v>
      </c>
      <c r="H857" s="4">
        <v>1848659377</v>
      </c>
      <c r="I857" s="4">
        <v>1450611563.8731949</v>
      </c>
      <c r="J857" s="5">
        <v>6.1699999999999998E-2</v>
      </c>
      <c r="K857" s="5">
        <v>6.7936097673011106E-2</v>
      </c>
      <c r="L857" s="5">
        <v>0.27439999999999998</v>
      </c>
      <c r="M857" s="4">
        <v>42020617</v>
      </c>
      <c r="N857" s="4">
        <v>43612472</v>
      </c>
      <c r="O857" s="4">
        <v>47922166</v>
      </c>
      <c r="P857" s="4">
        <v>36293673.129354738</v>
      </c>
      <c r="Q857" s="5">
        <v>-3.6499999999999998E-2</v>
      </c>
      <c r="R857" s="5">
        <v>-8.9931118722805597E-2</v>
      </c>
      <c r="S857" s="5">
        <v>0.32040000000000002</v>
      </c>
      <c r="V857" s="4">
        <v>0</v>
      </c>
      <c r="AA857" s="4">
        <v>1863738563</v>
      </c>
      <c r="AB857" s="4">
        <v>1772794219</v>
      </c>
      <c r="AC857" s="4">
        <v>1635608770</v>
      </c>
      <c r="AD857" s="4">
        <v>1272451198.0706389</v>
      </c>
      <c r="AE857" s="5">
        <v>5.1299999999999998E-2</v>
      </c>
      <c r="AF857" s="5">
        <v>8.3874243961164385E-2</v>
      </c>
      <c r="AG857" s="5">
        <v>0.28539999999999999</v>
      </c>
      <c r="AH857" s="5">
        <v>2.004741786866204E-2</v>
      </c>
      <c r="AI857" s="5">
        <v>2.2090652253087081E-2</v>
      </c>
      <c r="AJ857" s="5">
        <v>2.5922658655359199E-2</v>
      </c>
      <c r="AK857" s="5">
        <v>2.5019566942131002E-2</v>
      </c>
      <c r="AL857" s="5">
        <f>IFERROR(Table2[[#This Row],[Resultat d''exploitation 2023 (Dhs)]]/Table2[[#This Row],[Charges personnel 2023]], "")</f>
        <v>2.2546411730817419E-2</v>
      </c>
      <c r="AM857" s="5">
        <f>IFERROR(Table2[[#This Row],[Resultat d''exploitation 2022 (Dhs)]]/Table2[[#This Row],[Charges personnel 2022]], "")</f>
        <v>2.4600978236831671E-2</v>
      </c>
      <c r="AN857" s="5">
        <f>IFERROR(Table2[[#This Row],[Resultat d''exploitation 2021 (Dhs)]]/Table2[[#This Row],[Charges personnel 2021]], "")</f>
        <v>2.9299284082464294E-2</v>
      </c>
      <c r="AO857" s="5">
        <f>IFERROR(Table2[[#This Row],[Resultat d''exploitation 2020 (Dhs)]]/Table2[[#This Row],[Charges personnel 2020]], "")</f>
        <v>2.8522644471069083E-2</v>
      </c>
      <c r="AP857" s="5">
        <v>0.88916223601382893</v>
      </c>
      <c r="AQ857" s="5">
        <v>0.89795828606578643</v>
      </c>
      <c r="AR857" s="5">
        <v>0.88475399543547173</v>
      </c>
      <c r="AS857" s="5">
        <v>0.87718258268474003</v>
      </c>
      <c r="AT857">
        <v>1526629000003</v>
      </c>
      <c r="AU857">
        <v>118533</v>
      </c>
      <c r="AV857" t="s">
        <v>92</v>
      </c>
      <c r="AW857" t="s">
        <v>5170</v>
      </c>
      <c r="AX857" t="s">
        <v>5171</v>
      </c>
      <c r="AY857" t="s">
        <v>122</v>
      </c>
      <c r="AZ857">
        <v>50000000</v>
      </c>
      <c r="BA857">
        <v>2002</v>
      </c>
      <c r="BB857">
        <v>23</v>
      </c>
      <c r="BC857" t="s">
        <v>5172</v>
      </c>
      <c r="BD857" t="s">
        <v>5173</v>
      </c>
      <c r="BE857" t="s">
        <v>5174</v>
      </c>
      <c r="BH857" t="s">
        <v>223</v>
      </c>
      <c r="BI857" t="s">
        <v>1239</v>
      </c>
      <c r="BJ857" s="5">
        <v>0.13053570327241751</v>
      </c>
      <c r="BL857" s="5">
        <v>5.0051260207948589E-2</v>
      </c>
      <c r="BO857" t="s">
        <v>389</v>
      </c>
      <c r="BP857" s="5">
        <v>0.13565901343765011</v>
      </c>
      <c r="BR857" s="5">
        <v>-7.1191420873751299E-2</v>
      </c>
      <c r="BT857" s="5">
        <v>-7.5381564551287417E-2</v>
      </c>
      <c r="BV857" s="5">
        <v>4.5317544155418776E-3</v>
      </c>
    </row>
    <row r="858" spans="1:75" x14ac:dyDescent="0.3">
      <c r="A858" t="s">
        <v>5175</v>
      </c>
      <c r="B858" t="s">
        <v>5175</v>
      </c>
      <c r="C858" t="s">
        <v>5176</v>
      </c>
      <c r="E858" t="s">
        <v>102</v>
      </c>
      <c r="F858" s="4">
        <v>2078186534</v>
      </c>
      <c r="H858" s="4">
        <v>1806462072</v>
      </c>
      <c r="I858" s="4">
        <v>1796045010.936568</v>
      </c>
      <c r="L858" s="5">
        <v>5.7999999999999996E-3</v>
      </c>
      <c r="M858" s="4">
        <v>29361377</v>
      </c>
      <c r="O858" s="4">
        <v>55480973</v>
      </c>
      <c r="P858" s="4">
        <v>57392130.961001337</v>
      </c>
      <c r="S858" s="5">
        <v>-3.3300000000000003E-2</v>
      </c>
      <c r="T858" s="4">
        <v>205371824</v>
      </c>
      <c r="V858" s="4">
        <v>200299416</v>
      </c>
      <c r="W858" s="4">
        <v>165879433.5403727</v>
      </c>
      <c r="Z858" s="5">
        <v>0.20749999999999999</v>
      </c>
      <c r="AA858" s="4">
        <v>109306653</v>
      </c>
      <c r="AC858" s="4">
        <v>129883634</v>
      </c>
      <c r="AD858" s="4">
        <v>132223998.77837729</v>
      </c>
      <c r="AG858" s="5">
        <v>-1.77E-2</v>
      </c>
      <c r="AH858" s="5">
        <v>1.4128364571531771E-2</v>
      </c>
      <c r="AJ858" s="5">
        <v>3.071250366113416E-2</v>
      </c>
      <c r="AK858" s="5">
        <v>3.1954728646290197E-2</v>
      </c>
      <c r="AL858" s="5">
        <f>IFERROR(Table2[[#This Row],[Resultat d''exploitation 2023 (Dhs)]]/Table2[[#This Row],[Charges personnel 2023]], "")</f>
        <v>0.26861472924251006</v>
      </c>
      <c r="AM858" s="5" t="str">
        <f>IFERROR(Table2[[#This Row],[Resultat d''exploitation 2022 (Dhs)]]/Table2[[#This Row],[Charges personnel 2022]], "")</f>
        <v/>
      </c>
      <c r="AN858" s="5">
        <f>IFERROR(Table2[[#This Row],[Resultat d''exploitation 2021 (Dhs)]]/Table2[[#This Row],[Charges personnel 2021]], "")</f>
        <v>0.42715907533046082</v>
      </c>
      <c r="AO858" s="5">
        <f>IFERROR(Table2[[#This Row],[Resultat d''exploitation 2020 (Dhs)]]/Table2[[#This Row],[Charges personnel 2020]], "")</f>
        <v>0.43405230133144879</v>
      </c>
      <c r="AP858" s="5">
        <v>5.2597132746121433E-2</v>
      </c>
      <c r="AR858" s="5">
        <v>7.1899452533869757E-2</v>
      </c>
      <c r="AS858" s="5">
        <v>7.3619535130373823E-2</v>
      </c>
      <c r="AT858">
        <v>2082324000004</v>
      </c>
      <c r="AU858">
        <v>403199</v>
      </c>
      <c r="AV858" t="s">
        <v>92</v>
      </c>
      <c r="AW858" t="s">
        <v>2310</v>
      </c>
      <c r="AX858" t="s">
        <v>5177</v>
      </c>
      <c r="AY858" t="s">
        <v>82</v>
      </c>
      <c r="AZ858">
        <v>355139600</v>
      </c>
      <c r="BA858">
        <v>2018</v>
      </c>
      <c r="BB858">
        <v>7</v>
      </c>
      <c r="BC858" t="s">
        <v>5178</v>
      </c>
      <c r="BD858" t="s">
        <v>5179</v>
      </c>
      <c r="BE858" t="s">
        <v>11140</v>
      </c>
      <c r="BH858" t="s">
        <v>223</v>
      </c>
      <c r="BI858" t="s">
        <v>268</v>
      </c>
      <c r="BJ858" s="5">
        <v>7.568138975672456E-2</v>
      </c>
      <c r="BK858" t="s">
        <v>139</v>
      </c>
      <c r="BL858" s="5">
        <v>-0.28474313548413949</v>
      </c>
      <c r="BM858" t="s">
        <v>140</v>
      </c>
      <c r="BN858" s="5">
        <v>0.11268993177072729</v>
      </c>
      <c r="BO858" t="s">
        <v>141</v>
      </c>
      <c r="BP858" s="5">
        <v>-9.0781728675552675E-2</v>
      </c>
      <c r="BQ858" t="s">
        <v>128</v>
      </c>
      <c r="BR858" s="5">
        <v>-0.33506624607717489</v>
      </c>
      <c r="BS858" t="s">
        <v>142</v>
      </c>
      <c r="BT858" s="5">
        <v>-0.21332766061338129</v>
      </c>
      <c r="BU858" t="s">
        <v>129</v>
      </c>
      <c r="BV858" s="5">
        <v>-0.15475132322399329</v>
      </c>
      <c r="BW858" t="s">
        <v>143</v>
      </c>
    </row>
    <row r="859" spans="1:75" x14ac:dyDescent="0.3">
      <c r="A859" t="s">
        <v>5180</v>
      </c>
      <c r="C859" t="s">
        <v>5181</v>
      </c>
      <c r="E859" t="s">
        <v>102</v>
      </c>
      <c r="F859" s="4">
        <v>2051642108</v>
      </c>
      <c r="G859" s="4">
        <v>2106408735</v>
      </c>
      <c r="J859" s="5">
        <v>-2.5999999999999999E-2</v>
      </c>
      <c r="M859" s="4">
        <v>11478555</v>
      </c>
      <c r="N859" s="4">
        <v>14378748</v>
      </c>
      <c r="Q859" s="5">
        <v>-0.20169999999999999</v>
      </c>
      <c r="T859" s="4">
        <v>53229596</v>
      </c>
      <c r="U859" s="4">
        <v>51850375</v>
      </c>
      <c r="X859" s="5">
        <v>2.6599999999999999E-2</v>
      </c>
      <c r="AH859" s="5">
        <v>5.5948135180309919E-3</v>
      </c>
      <c r="AI859" s="5">
        <v>6.8261908342304714E-3</v>
      </c>
      <c r="AL859" s="5" t="str">
        <f>IFERROR(Table2[[#This Row],[Resultat d''exploitation 2023 (Dhs)]]/Table2[[#This Row],[Charges personnel 2023]], "")</f>
        <v/>
      </c>
      <c r="AM859" s="5" t="str">
        <f>IFERROR(Table2[[#This Row],[Resultat d''exploitation 2022 (Dhs)]]/Table2[[#This Row],[Charges personnel 2022]], "")</f>
        <v/>
      </c>
      <c r="AN859" s="5" t="str">
        <f>IFERROR(Table2[[#This Row],[Resultat d''exploitation 2021 (Dhs)]]/Table2[[#This Row],[Charges personnel 2021]], "")</f>
        <v/>
      </c>
      <c r="AO859" s="5" t="str">
        <f>IFERROR(Table2[[#This Row],[Resultat d''exploitation 2020 (Dhs)]]/Table2[[#This Row],[Charges personnel 2020]], "")</f>
        <v/>
      </c>
      <c r="AP859" s="5">
        <v>0</v>
      </c>
      <c r="AT859">
        <v>1534217000088</v>
      </c>
      <c r="AU859">
        <v>45783</v>
      </c>
      <c r="AV859" t="s">
        <v>92</v>
      </c>
      <c r="AW859" t="s">
        <v>5182</v>
      </c>
      <c r="AX859" t="s">
        <v>5183</v>
      </c>
      <c r="AY859" t="s">
        <v>82</v>
      </c>
      <c r="AZ859">
        <v>600000</v>
      </c>
      <c r="BC859" t="s">
        <v>5184</v>
      </c>
      <c r="BD859" t="s">
        <v>5185</v>
      </c>
      <c r="BE859" t="s">
        <v>10979</v>
      </c>
      <c r="BH859" t="s">
        <v>223</v>
      </c>
      <c r="BI859" t="s">
        <v>178</v>
      </c>
      <c r="BJ859" s="5">
        <v>-2.5999999947778459E-2</v>
      </c>
      <c r="BK859" t="s">
        <v>209</v>
      </c>
      <c r="BL859" s="5">
        <v>-0.201699967201595</v>
      </c>
      <c r="BM859" t="s">
        <v>210</v>
      </c>
      <c r="BN859" s="5">
        <v>2.6600019768420191E-2</v>
      </c>
      <c r="BO859" t="s">
        <v>211</v>
      </c>
      <c r="BQ859" t="s">
        <v>236</v>
      </c>
      <c r="BR859" s="5">
        <v>-0.18039011010718309</v>
      </c>
      <c r="BS859" t="s">
        <v>213</v>
      </c>
      <c r="BU859" t="s">
        <v>238</v>
      </c>
      <c r="BV859" s="5"/>
      <c r="BW859" t="s">
        <v>215</v>
      </c>
    </row>
    <row r="860" spans="1:75" x14ac:dyDescent="0.3">
      <c r="A860" t="s">
        <v>5186</v>
      </c>
      <c r="B860" t="s">
        <v>5186</v>
      </c>
      <c r="C860" t="s">
        <v>5187</v>
      </c>
      <c r="E860" t="s">
        <v>102</v>
      </c>
      <c r="F860" s="4">
        <v>2043897756</v>
      </c>
      <c r="G860" s="4">
        <v>2506619764</v>
      </c>
      <c r="H860" s="4">
        <v>3202774941</v>
      </c>
      <c r="I860" s="4">
        <v>2107088776.9736841</v>
      </c>
      <c r="J860" s="5">
        <v>-0.18459999999999999</v>
      </c>
      <c r="K860" s="5">
        <v>-0.2173600049407905</v>
      </c>
      <c r="L860" s="5">
        <v>0.52</v>
      </c>
      <c r="M860" s="4">
        <v>254808084</v>
      </c>
      <c r="N860" s="4">
        <v>233897635</v>
      </c>
      <c r="O860" s="4">
        <v>276716703</v>
      </c>
      <c r="P860" s="4">
        <v>167028854.3490071</v>
      </c>
      <c r="Q860" s="5">
        <v>8.9399999999999993E-2</v>
      </c>
      <c r="R860" s="5">
        <v>-0.15473973032990351</v>
      </c>
      <c r="S860" s="5">
        <v>0.65669999999999995</v>
      </c>
      <c r="T860" s="4">
        <v>23586701</v>
      </c>
      <c r="U860" s="4">
        <v>19493141</v>
      </c>
      <c r="V860" s="4">
        <v>580663171</v>
      </c>
      <c r="X860" s="5">
        <v>0.21</v>
      </c>
      <c r="Y860" s="5">
        <v>-0.96642952063512222</v>
      </c>
      <c r="AA860" s="4">
        <v>149770468</v>
      </c>
      <c r="AB860" s="4">
        <v>129391333</v>
      </c>
      <c r="AC860" s="4">
        <v>456528797</v>
      </c>
      <c r="AD860" s="4">
        <v>370980657.40289289</v>
      </c>
      <c r="AE860" s="5">
        <v>0.1575</v>
      </c>
      <c r="AF860" s="5">
        <v>-0.71657574757545905</v>
      </c>
      <c r="AG860" s="5">
        <v>0.2306</v>
      </c>
      <c r="AH860" s="5">
        <v>0.1246677253067056</v>
      </c>
      <c r="AI860" s="5">
        <v>9.3311972704927582E-2</v>
      </c>
      <c r="AJ860" s="5">
        <v>8.639904710681949E-2</v>
      </c>
      <c r="AK860" s="5">
        <v>7.9269965354237734E-2</v>
      </c>
      <c r="AL860" s="5">
        <f>IFERROR(Table2[[#This Row],[Resultat d''exploitation 2023 (Dhs)]]/Table2[[#This Row],[Charges personnel 2023]], "")</f>
        <v>1.7013239485904523</v>
      </c>
      <c r="AM860" s="5">
        <f>IFERROR(Table2[[#This Row],[Resultat d''exploitation 2022 (Dhs)]]/Table2[[#This Row],[Charges personnel 2022]], "")</f>
        <v>1.8076762142948168</v>
      </c>
      <c r="AN860" s="5">
        <f>IFERROR(Table2[[#This Row],[Resultat d''exploitation 2021 (Dhs)]]/Table2[[#This Row],[Charges personnel 2021]], "")</f>
        <v>0.60613197857045586</v>
      </c>
      <c r="AO860" s="5">
        <f>IFERROR(Table2[[#This Row],[Resultat d''exploitation 2020 (Dhs)]]/Table2[[#This Row],[Charges personnel 2020]], "")</f>
        <v>0.45023601909144878</v>
      </c>
      <c r="AP860" s="5">
        <v>7.3276888513791202E-2</v>
      </c>
      <c r="AQ860" s="5">
        <v>5.1619848713520322E-2</v>
      </c>
      <c r="AR860" s="5">
        <v>0.14254164136099379</v>
      </c>
      <c r="AS860" s="5">
        <v>0.17606313576199459</v>
      </c>
      <c r="AT860">
        <v>1527419000013</v>
      </c>
      <c r="AU860">
        <v>50075</v>
      </c>
      <c r="AV860" t="s">
        <v>298</v>
      </c>
      <c r="AW860" t="s">
        <v>5188</v>
      </c>
      <c r="AX860" t="s">
        <v>5189</v>
      </c>
      <c r="AY860" t="s">
        <v>82</v>
      </c>
      <c r="AZ860">
        <v>25000000</v>
      </c>
      <c r="BA860">
        <v>1999</v>
      </c>
      <c r="BB860">
        <v>26</v>
      </c>
      <c r="BC860" t="s">
        <v>5190</v>
      </c>
      <c r="BD860" t="s">
        <v>5191</v>
      </c>
      <c r="BE860" t="s">
        <v>11141</v>
      </c>
      <c r="BG860" t="s">
        <v>5192</v>
      </c>
      <c r="BH860" t="s">
        <v>97</v>
      </c>
      <c r="BI860" t="s">
        <v>98</v>
      </c>
      <c r="BJ860" s="5">
        <v>-1.0098206795542519E-2</v>
      </c>
      <c r="BL860" s="5">
        <v>0.15117292495447399</v>
      </c>
      <c r="BN860" s="5">
        <v>-0.79845526376720244</v>
      </c>
      <c r="BO860" t="s">
        <v>177</v>
      </c>
      <c r="BP860" s="5">
        <v>-0.26091967667500099</v>
      </c>
      <c r="BR860" s="5">
        <v>0.16291629417899939</v>
      </c>
      <c r="BT860" s="5">
        <v>0.55757485164202336</v>
      </c>
      <c r="BV860" s="5">
        <v>-0.25338015508337702</v>
      </c>
    </row>
    <row r="861" spans="1:75" x14ac:dyDescent="0.3">
      <c r="A861" t="s">
        <v>5193</v>
      </c>
      <c r="C861" t="s">
        <v>5194</v>
      </c>
      <c r="E861" t="s">
        <v>102</v>
      </c>
      <c r="F861" s="4">
        <v>19371427955</v>
      </c>
      <c r="G861" s="4">
        <v>13605441743</v>
      </c>
      <c r="J861" s="5">
        <v>0.42380000000000001</v>
      </c>
      <c r="M861" s="4">
        <v>638313088</v>
      </c>
      <c r="N861" s="4">
        <v>118612484</v>
      </c>
      <c r="Q861" s="5">
        <v>4.3815</v>
      </c>
      <c r="T861" s="4">
        <v>621783223</v>
      </c>
      <c r="U861" s="4">
        <v>497944440</v>
      </c>
      <c r="X861" s="5">
        <v>0.2487</v>
      </c>
      <c r="AA861" s="4">
        <v>329233660</v>
      </c>
      <c r="AB861" s="4">
        <v>295727710</v>
      </c>
      <c r="AE861" s="5">
        <v>0.1133</v>
      </c>
      <c r="AH861" s="5">
        <v>3.2951266653279611E-2</v>
      </c>
      <c r="AI861" s="5">
        <v>8.7180178520132306E-3</v>
      </c>
      <c r="AL861" s="5">
        <f>IFERROR(Table2[[#This Row],[Resultat d''exploitation 2023 (Dhs)]]/Table2[[#This Row],[Charges personnel 2023]], "")</f>
        <v>1.9387844122620999</v>
      </c>
      <c r="AM861" s="5">
        <f>IFERROR(Table2[[#This Row],[Resultat d''exploitation 2022 (Dhs)]]/Table2[[#This Row],[Charges personnel 2022]], "")</f>
        <v>0.40108681056638218</v>
      </c>
      <c r="AN861" s="5" t="str">
        <f>IFERROR(Table2[[#This Row],[Resultat d''exploitation 2021 (Dhs)]]/Table2[[#This Row],[Charges personnel 2021]], "")</f>
        <v/>
      </c>
      <c r="AO861" s="5" t="str">
        <f>IFERROR(Table2[[#This Row],[Resultat d''exploitation 2020 (Dhs)]]/Table2[[#This Row],[Charges personnel 2020]], "")</f>
        <v/>
      </c>
      <c r="AP861" s="5">
        <v>1.6995838446438372E-2</v>
      </c>
      <c r="AQ861" s="5">
        <v>2.173598737814977E-2</v>
      </c>
      <c r="AT861">
        <v>117932000055</v>
      </c>
      <c r="AU861">
        <v>80469</v>
      </c>
      <c r="AV861" t="s">
        <v>92</v>
      </c>
      <c r="AW861" t="s">
        <v>5195</v>
      </c>
      <c r="AX861" t="s">
        <v>5196</v>
      </c>
      <c r="AY861" t="s">
        <v>82</v>
      </c>
      <c r="AZ861">
        <v>165000000</v>
      </c>
      <c r="BA861">
        <v>1995</v>
      </c>
      <c r="BB861">
        <v>30</v>
      </c>
      <c r="BC861" t="s">
        <v>5197</v>
      </c>
      <c r="BD861" t="s">
        <v>5198</v>
      </c>
      <c r="BE861" t="s">
        <v>5199</v>
      </c>
      <c r="BF861" t="s">
        <v>5200</v>
      </c>
      <c r="BG861" t="s">
        <v>5201</v>
      </c>
      <c r="BH861" t="s">
        <v>138</v>
      </c>
      <c r="BI861" t="s">
        <v>195</v>
      </c>
      <c r="BJ861" s="5">
        <v>0.4238000000967701</v>
      </c>
      <c r="BK861" t="s">
        <v>209</v>
      </c>
      <c r="BL861" s="5">
        <v>4.3815000451385879</v>
      </c>
      <c r="BM861" t="s">
        <v>210</v>
      </c>
      <c r="BN861" s="5">
        <v>0.24870000155037381</v>
      </c>
      <c r="BO861" t="s">
        <v>211</v>
      </c>
      <c r="BP861" s="5">
        <v>0.11330000154534051</v>
      </c>
      <c r="BQ861" t="s">
        <v>405</v>
      </c>
      <c r="BR861" s="5">
        <v>2.7796741429785281</v>
      </c>
      <c r="BS861" t="s">
        <v>213</v>
      </c>
      <c r="BT861" s="5">
        <v>3.8338273939357572</v>
      </c>
      <c r="BU861" t="s">
        <v>406</v>
      </c>
      <c r="BV861" s="5">
        <v>-0.2180783807629767</v>
      </c>
      <c r="BW861" t="s">
        <v>407</v>
      </c>
    </row>
    <row r="862" spans="1:75" x14ac:dyDescent="0.3">
      <c r="A862" t="s">
        <v>5202</v>
      </c>
      <c r="B862" t="s">
        <v>5202</v>
      </c>
      <c r="C862" t="s">
        <v>5203</v>
      </c>
      <c r="E862" t="s">
        <v>102</v>
      </c>
      <c r="F862" s="4">
        <v>18549161000</v>
      </c>
      <c r="G862" s="4">
        <v>18706293868</v>
      </c>
      <c r="H862" s="4">
        <v>19133137000</v>
      </c>
      <c r="I862" s="4">
        <v>20289646871.686111</v>
      </c>
      <c r="J862" s="5">
        <v>-8.3999999999999995E-3</v>
      </c>
      <c r="K862" s="5">
        <v>-2.2309103415712701E-2</v>
      </c>
      <c r="L862" s="5">
        <v>-5.7000000000000002E-2</v>
      </c>
      <c r="M862" s="4">
        <v>7331554000</v>
      </c>
      <c r="N862" s="4">
        <v>7065877023</v>
      </c>
      <c r="O862" s="4">
        <v>7264835000</v>
      </c>
      <c r="P862" s="4">
        <v>8403510699.8264875</v>
      </c>
      <c r="Q862" s="5">
        <v>3.7599999999999988E-2</v>
      </c>
      <c r="R862" s="5">
        <v>-2.7386441261226101E-2</v>
      </c>
      <c r="S862" s="5">
        <v>-0.13550000000000001</v>
      </c>
      <c r="T862" s="4">
        <v>351437000</v>
      </c>
      <c r="U862" s="4">
        <v>263782181</v>
      </c>
      <c r="V862" s="4">
        <v>95153000</v>
      </c>
      <c r="W862" s="4">
        <v>100861776.5528938</v>
      </c>
      <c r="X862" s="5">
        <v>0.33229999999999998</v>
      </c>
      <c r="Y862" s="5">
        <v>1.7721898521328809</v>
      </c>
      <c r="Z862" s="5">
        <v>-5.6599999999999998E-2</v>
      </c>
      <c r="AA862" s="4">
        <v>2107533000</v>
      </c>
      <c r="AB862" s="4">
        <v>2149008871</v>
      </c>
      <c r="AC862" s="4">
        <v>1954514000</v>
      </c>
      <c r="AD862" s="4">
        <v>2107974547.0232961</v>
      </c>
      <c r="AE862" s="5">
        <v>-1.9300000000000001E-2</v>
      </c>
      <c r="AF862" s="5">
        <v>9.9510605193925447E-2</v>
      </c>
      <c r="AG862" s="5">
        <v>-7.2800000000000004E-2</v>
      </c>
      <c r="AH862" s="5">
        <v>0.39524989836467539</v>
      </c>
      <c r="AI862" s="5">
        <v>0.37772725441287291</v>
      </c>
      <c r="AJ862" s="5">
        <v>0.37969910527479112</v>
      </c>
      <c r="AK862" s="5">
        <v>0.41417727735584481</v>
      </c>
      <c r="AL862" s="5">
        <f>IFERROR(Table2[[#This Row],[Resultat d''exploitation 2023 (Dhs)]]/Table2[[#This Row],[Charges personnel 2023]], "")</f>
        <v>3.4787374622366531</v>
      </c>
      <c r="AM862" s="5">
        <f>IFERROR(Table2[[#This Row],[Resultat d''exploitation 2022 (Dhs)]]/Table2[[#This Row],[Charges personnel 2022]], "")</f>
        <v>3.2879701514270763</v>
      </c>
      <c r="AN862" s="5">
        <f>IFERROR(Table2[[#This Row],[Resultat d''exploitation 2021 (Dhs)]]/Table2[[#This Row],[Charges personnel 2021]], "")</f>
        <v>3.7169521425786667</v>
      </c>
      <c r="AO862" s="5">
        <f>IFERROR(Table2[[#This Row],[Resultat d''exploitation 2020 (Dhs)]]/Table2[[#This Row],[Charges personnel 2020]], "")</f>
        <v>3.9865332869854697</v>
      </c>
      <c r="AP862" s="5">
        <v>0.1136187776902686</v>
      </c>
      <c r="AQ862" s="5">
        <v>0.1148815947276553</v>
      </c>
      <c r="AR862" s="5">
        <v>0.1021533478801725</v>
      </c>
      <c r="AS862" s="5">
        <v>0.103894097337147</v>
      </c>
      <c r="AT862">
        <v>1522585000066</v>
      </c>
      <c r="AU862">
        <v>48947</v>
      </c>
      <c r="AV862" t="s">
        <v>298</v>
      </c>
      <c r="AW862" t="s">
        <v>5204</v>
      </c>
      <c r="AX862" t="s">
        <v>5205</v>
      </c>
      <c r="AY862" t="s">
        <v>82</v>
      </c>
      <c r="AZ862">
        <v>5274572040</v>
      </c>
      <c r="BA862">
        <v>1998</v>
      </c>
      <c r="BB862">
        <v>27</v>
      </c>
      <c r="BC862" t="s">
        <v>5206</v>
      </c>
      <c r="BD862" t="s">
        <v>5207</v>
      </c>
      <c r="BE862" t="s">
        <v>11142</v>
      </c>
      <c r="BH862" t="s">
        <v>233</v>
      </c>
      <c r="BI862" t="s">
        <v>571</v>
      </c>
      <c r="BJ862" s="5">
        <v>-2.945294953392219E-2</v>
      </c>
      <c r="BL862" s="5">
        <v>-4.4468313247619351E-2</v>
      </c>
      <c r="BN862" s="5">
        <v>0.51602707151495908</v>
      </c>
      <c r="BP862" s="5">
        <v>-6.9826563618646809E-5</v>
      </c>
      <c r="BR862" s="5">
        <v>-1.547103121531967E-2</v>
      </c>
      <c r="BT862" s="5">
        <v>-4.4401587094246582E-2</v>
      </c>
      <c r="BV862" s="5">
        <v>3.027480528243642E-2</v>
      </c>
    </row>
    <row r="863" spans="1:75" x14ac:dyDescent="0.3">
      <c r="A863" t="s">
        <v>5208</v>
      </c>
      <c r="B863" t="s">
        <v>5208</v>
      </c>
      <c r="C863" t="s">
        <v>5209</v>
      </c>
      <c r="E863" t="s">
        <v>102</v>
      </c>
      <c r="F863" s="4">
        <v>18333405886</v>
      </c>
      <c r="H863" s="4">
        <v>12993957311</v>
      </c>
      <c r="I863" s="4">
        <v>10172987795.349569</v>
      </c>
      <c r="L863" s="5">
        <v>0.27729999999999999</v>
      </c>
      <c r="M863" s="4">
        <v>559321784</v>
      </c>
      <c r="O863" s="4">
        <v>815637378</v>
      </c>
      <c r="P863" s="4">
        <v>783362829.42758358</v>
      </c>
      <c r="S863" s="5">
        <v>4.1200000000000001E-2</v>
      </c>
      <c r="T863" s="4">
        <v>1685210862</v>
      </c>
      <c r="V863" s="4">
        <v>1267907039</v>
      </c>
      <c r="W863" s="4">
        <v>1217385539.12626</v>
      </c>
      <c r="Z863" s="5">
        <v>4.1500000000000002E-2</v>
      </c>
      <c r="AA863" s="4">
        <v>332224440</v>
      </c>
      <c r="AC863" s="4">
        <v>342866234</v>
      </c>
      <c r="AD863" s="4">
        <v>334666895.07076621</v>
      </c>
      <c r="AG863" s="5">
        <v>2.4500000000000001E-2</v>
      </c>
      <c r="AH863" s="5">
        <v>3.05083402111943E-2</v>
      </c>
      <c r="AJ863" s="5">
        <v>6.2770513899528077E-2</v>
      </c>
      <c r="AK863" s="5">
        <v>7.7004204191190154E-2</v>
      </c>
      <c r="AL863" s="5">
        <f>IFERROR(Table2[[#This Row],[Resultat d''exploitation 2023 (Dhs)]]/Table2[[#This Row],[Charges personnel 2023]], "")</f>
        <v>1.6835660374655157</v>
      </c>
      <c r="AM863" s="5" t="str">
        <f>IFERROR(Table2[[#This Row],[Resultat d''exploitation 2022 (Dhs)]]/Table2[[#This Row],[Charges personnel 2022]], "")</f>
        <v/>
      </c>
      <c r="AN863" s="5">
        <f>IFERROR(Table2[[#This Row],[Resultat d''exploitation 2021 (Dhs)]]/Table2[[#This Row],[Charges personnel 2021]], "")</f>
        <v>2.3788792745336362</v>
      </c>
      <c r="AO863" s="5">
        <f>IFERROR(Table2[[#This Row],[Resultat d''exploitation 2020 (Dhs)]]/Table2[[#This Row],[Charges personnel 2020]], "")</f>
        <v>2.3407239884361415</v>
      </c>
      <c r="AP863" s="5">
        <v>1.812126137749984E-2</v>
      </c>
      <c r="AR863" s="5">
        <v>2.6386590766290071E-2</v>
      </c>
      <c r="AS863" s="5">
        <v>3.2897601157425377E-2</v>
      </c>
      <c r="AT863">
        <v>230893000079</v>
      </c>
      <c r="AU863">
        <v>463</v>
      </c>
      <c r="AV863" t="s">
        <v>92</v>
      </c>
      <c r="AW863" t="s">
        <v>5210</v>
      </c>
      <c r="AX863" t="s">
        <v>5211</v>
      </c>
      <c r="AY863" t="s">
        <v>82</v>
      </c>
      <c r="AZ863">
        <v>315345000</v>
      </c>
      <c r="BA863">
        <v>1922</v>
      </c>
      <c r="BB863">
        <v>103</v>
      </c>
      <c r="BC863" t="s">
        <v>5212</v>
      </c>
      <c r="BD863" t="s">
        <v>5213</v>
      </c>
      <c r="BE863" t="s">
        <v>5214</v>
      </c>
      <c r="BF863" t="s">
        <v>5215</v>
      </c>
      <c r="BH863" t="s">
        <v>153</v>
      </c>
      <c r="BI863" t="s">
        <v>144</v>
      </c>
      <c r="BJ863" s="5">
        <v>0.34244751402317147</v>
      </c>
      <c r="BK863" t="s">
        <v>139</v>
      </c>
      <c r="BL863" s="5">
        <v>-0.1550142463030573</v>
      </c>
      <c r="BM863" t="s">
        <v>140</v>
      </c>
      <c r="BN863" s="5">
        <v>0.17655722619879269</v>
      </c>
      <c r="BO863" t="s">
        <v>141</v>
      </c>
      <c r="BP863" s="5">
        <v>-3.655766083498158E-3</v>
      </c>
      <c r="BQ863" t="s">
        <v>128</v>
      </c>
      <c r="BR863" s="5">
        <v>-0.37056328469437833</v>
      </c>
      <c r="BS863" t="s">
        <v>142</v>
      </c>
      <c r="BT863" s="5">
        <v>-0.15191384168962199</v>
      </c>
      <c r="BU863" t="s">
        <v>129</v>
      </c>
      <c r="BV863" s="5">
        <v>-0.25781512982167581</v>
      </c>
      <c r="BW863" t="s">
        <v>143</v>
      </c>
    </row>
    <row r="864" spans="1:75" x14ac:dyDescent="0.3">
      <c r="A864" t="s">
        <v>5216</v>
      </c>
      <c r="C864" t="s">
        <v>5217</v>
      </c>
      <c r="E864" t="s">
        <v>102</v>
      </c>
      <c r="F864" s="4">
        <v>17984198998</v>
      </c>
      <c r="G864" s="4">
        <v>20206965166</v>
      </c>
      <c r="J864" s="5">
        <v>-0.11</v>
      </c>
      <c r="M864" s="4">
        <v>929808736</v>
      </c>
      <c r="N864" s="4">
        <v>714907531</v>
      </c>
      <c r="Q864" s="5">
        <v>0.30059999999999998</v>
      </c>
      <c r="T864" s="4">
        <v>1994494728</v>
      </c>
      <c r="U864" s="4">
        <v>2208742777</v>
      </c>
      <c r="X864" s="5">
        <v>-9.6999999999999989E-2</v>
      </c>
      <c r="AA864" s="4">
        <v>227390244</v>
      </c>
      <c r="AB864" s="4">
        <v>235320546</v>
      </c>
      <c r="AE864" s="5">
        <v>-3.3700000000000001E-2</v>
      </c>
      <c r="AH864" s="5">
        <v>5.1701426129871157E-2</v>
      </c>
      <c r="AI864" s="5">
        <v>3.5379262800081183E-2</v>
      </c>
      <c r="AL864" s="5">
        <f>IFERROR(Table2[[#This Row],[Resultat d''exploitation 2023 (Dhs)]]/Table2[[#This Row],[Charges personnel 2023]], "")</f>
        <v>4.0890441016458032</v>
      </c>
      <c r="AM864" s="5">
        <f>IFERROR(Table2[[#This Row],[Resultat d''exploitation 2022 (Dhs)]]/Table2[[#This Row],[Charges personnel 2022]], "")</f>
        <v>3.0380157752991104</v>
      </c>
      <c r="AN864" s="5" t="str">
        <f>IFERROR(Table2[[#This Row],[Resultat d''exploitation 2021 (Dhs)]]/Table2[[#This Row],[Charges personnel 2021]], "")</f>
        <v/>
      </c>
      <c r="AO864" s="5" t="str">
        <f>IFERROR(Table2[[#This Row],[Resultat d''exploitation 2020 (Dhs)]]/Table2[[#This Row],[Charges personnel 2020]], "")</f>
        <v/>
      </c>
      <c r="AP864" s="5">
        <v>1.264389056333773E-2</v>
      </c>
      <c r="AQ864" s="5">
        <v>1.1645516487351969E-2</v>
      </c>
      <c r="AT864">
        <v>1524641000038</v>
      </c>
      <c r="AU864">
        <v>39</v>
      </c>
      <c r="AV864" t="s">
        <v>92</v>
      </c>
      <c r="AW864" t="s">
        <v>132</v>
      </c>
      <c r="AX864" t="s">
        <v>5218</v>
      </c>
      <c r="AY864" t="s">
        <v>82</v>
      </c>
      <c r="AZ864">
        <v>448000000</v>
      </c>
      <c r="BA864">
        <v>1926</v>
      </c>
      <c r="BB864">
        <v>99</v>
      </c>
      <c r="BC864" t="s">
        <v>5219</v>
      </c>
      <c r="BD864" t="s">
        <v>5220</v>
      </c>
      <c r="BE864" t="s">
        <v>11143</v>
      </c>
      <c r="BG864" t="s">
        <v>5221</v>
      </c>
      <c r="BH864" t="s">
        <v>223</v>
      </c>
      <c r="BI864" t="s">
        <v>144</v>
      </c>
      <c r="BJ864" s="5">
        <v>-0.1099999999871332</v>
      </c>
      <c r="BK864" t="s">
        <v>209</v>
      </c>
      <c r="BL864" s="5">
        <v>0.30060000165252138</v>
      </c>
      <c r="BM864" t="s">
        <v>210</v>
      </c>
      <c r="BN864" s="5">
        <v>-9.6999999832936612E-2</v>
      </c>
      <c r="BO864" t="s">
        <v>211</v>
      </c>
      <c r="BP864" s="5">
        <v>-3.3699998299341012E-2</v>
      </c>
      <c r="BQ864" t="s">
        <v>405</v>
      </c>
      <c r="BR864" s="5">
        <v>0.46134831644238039</v>
      </c>
      <c r="BS864" t="s">
        <v>213</v>
      </c>
      <c r="BT864" s="5">
        <v>0.34595881130446487</v>
      </c>
      <c r="BU864" t="s">
        <v>406</v>
      </c>
      <c r="BV864" s="5">
        <v>8.5730338973807996E-2</v>
      </c>
      <c r="BW864" t="s">
        <v>407</v>
      </c>
    </row>
    <row r="865" spans="1:75" x14ac:dyDescent="0.3">
      <c r="A865" t="s">
        <v>3822</v>
      </c>
      <c r="C865" t="s">
        <v>5222</v>
      </c>
      <c r="E865" t="s">
        <v>102</v>
      </c>
      <c r="F865" s="4">
        <v>15365104000</v>
      </c>
      <c r="G865" s="4">
        <v>13474615452</v>
      </c>
      <c r="J865" s="5">
        <v>0.14030000000000001</v>
      </c>
      <c r="M865" s="4">
        <v>7324318000</v>
      </c>
      <c r="N865" s="4">
        <v>5966857841</v>
      </c>
      <c r="Q865" s="5">
        <v>0.22750000000000001</v>
      </c>
      <c r="AA865" s="4">
        <v>2498613000</v>
      </c>
      <c r="AB865" s="4">
        <v>2352299943</v>
      </c>
      <c r="AE865" s="5">
        <v>6.2199999999999998E-2</v>
      </c>
      <c r="AH865" s="5">
        <v>0.47668522126501722</v>
      </c>
      <c r="AI865" s="5">
        <v>0.4428221244795788</v>
      </c>
      <c r="AL865" s="5">
        <f>IFERROR(Table2[[#This Row],[Resultat d''exploitation 2023 (Dhs)]]/Table2[[#This Row],[Charges personnel 2023]], "")</f>
        <v>2.9313535149300831</v>
      </c>
      <c r="AM865" s="5">
        <f>IFERROR(Table2[[#This Row],[Resultat d''exploitation 2022 (Dhs)]]/Table2[[#This Row],[Charges personnel 2022]], "")</f>
        <v>2.5366058689735724</v>
      </c>
      <c r="AN865" s="5" t="str">
        <f>IFERROR(Table2[[#This Row],[Resultat d''exploitation 2021 (Dhs)]]/Table2[[#This Row],[Charges personnel 2021]], "")</f>
        <v/>
      </c>
      <c r="AO865" s="5" t="str">
        <f>IFERROR(Table2[[#This Row],[Resultat d''exploitation 2020 (Dhs)]]/Table2[[#This Row],[Charges personnel 2020]], "")</f>
        <v/>
      </c>
      <c r="AP865" s="5">
        <v>0.16261608121884499</v>
      </c>
      <c r="AQ865" s="5">
        <v>0.174572695701743</v>
      </c>
      <c r="AT865">
        <v>1648789000071</v>
      </c>
      <c r="AU865">
        <v>333</v>
      </c>
      <c r="AV865" t="s">
        <v>92</v>
      </c>
      <c r="AW865" t="s">
        <v>5223</v>
      </c>
      <c r="AX865" t="s">
        <v>5224</v>
      </c>
      <c r="AY865" t="s">
        <v>82</v>
      </c>
      <c r="AZ865">
        <v>2151408390</v>
      </c>
      <c r="BA865">
        <v>1904</v>
      </c>
      <c r="BB865">
        <v>121</v>
      </c>
      <c r="BC865" t="s">
        <v>5225</v>
      </c>
      <c r="BD865" t="s">
        <v>5226</v>
      </c>
      <c r="BE865" t="s">
        <v>5227</v>
      </c>
      <c r="BF865" t="s">
        <v>5228</v>
      </c>
      <c r="BH865" t="s">
        <v>233</v>
      </c>
      <c r="BI865" t="s">
        <v>268</v>
      </c>
      <c r="BJ865" s="5">
        <v>0.1403000000062635</v>
      </c>
      <c r="BK865" t="s">
        <v>209</v>
      </c>
      <c r="BL865" s="5">
        <v>0.2275000000289098</v>
      </c>
      <c r="BM865" t="s">
        <v>210</v>
      </c>
      <c r="BO865" t="s">
        <v>235</v>
      </c>
      <c r="BP865" s="5">
        <v>6.2200000231858121E-2</v>
      </c>
      <c r="BQ865" t="s">
        <v>405</v>
      </c>
      <c r="BR865" s="5">
        <v>7.6471104114853139E-2</v>
      </c>
      <c r="BS865" t="s">
        <v>213</v>
      </c>
      <c r="BT865" s="5">
        <v>0.15562041024380499</v>
      </c>
      <c r="BU865" t="s">
        <v>406</v>
      </c>
      <c r="BV865" s="5">
        <v>-6.8490747850544986E-2</v>
      </c>
      <c r="BW865" t="s">
        <v>407</v>
      </c>
    </row>
    <row r="866" spans="1:75" x14ac:dyDescent="0.3">
      <c r="A866" t="s">
        <v>5229</v>
      </c>
      <c r="B866" t="s">
        <v>5229</v>
      </c>
      <c r="C866" t="s">
        <v>5230</v>
      </c>
      <c r="E866" t="s">
        <v>102</v>
      </c>
      <c r="G866" s="4">
        <v>11968342366</v>
      </c>
      <c r="H866" s="4">
        <v>10533089152</v>
      </c>
      <c r="I866" s="4">
        <v>10537304073.62945</v>
      </c>
      <c r="K866" s="5">
        <v>0.13626137529914259</v>
      </c>
      <c r="L866" s="5">
        <v>-4.0000000000000002E-4</v>
      </c>
      <c r="N866" s="4">
        <v>516598077</v>
      </c>
      <c r="O866" s="4">
        <v>491679859</v>
      </c>
      <c r="P866" s="4">
        <v>447877444.88977963</v>
      </c>
      <c r="R866" s="5">
        <v>5.06797615234428E-2</v>
      </c>
      <c r="S866" s="5">
        <v>9.7799999999999998E-2</v>
      </c>
      <c r="U866" s="4">
        <v>1525214132</v>
      </c>
      <c r="V866" s="4">
        <v>1761112770</v>
      </c>
      <c r="W866" s="4">
        <v>1421972361.7278969</v>
      </c>
      <c r="Y866" s="5">
        <v>-0.13394862726479459</v>
      </c>
      <c r="Z866" s="5">
        <v>0.23849999999999999</v>
      </c>
      <c r="AB866" s="4">
        <v>892032549</v>
      </c>
      <c r="AC866" s="4">
        <v>853654596</v>
      </c>
      <c r="AD866" s="4">
        <v>823116956.89904547</v>
      </c>
      <c r="AE866" s="5">
        <v>4.4999999999999998E-2</v>
      </c>
      <c r="AF866" s="5">
        <v>4.4957238184892293E-2</v>
      </c>
      <c r="AG866" s="5">
        <v>3.7100000000000001E-2</v>
      </c>
      <c r="AI866" s="5">
        <v>4.3163711498391467E-2</v>
      </c>
      <c r="AJ866" s="5">
        <v>4.6679549741268533E-2</v>
      </c>
      <c r="AK866" s="5">
        <v>4.2503987904328702E-2</v>
      </c>
      <c r="AL866" s="5" t="str">
        <f>IFERROR(Table2[[#This Row],[Resultat d''exploitation 2023 (Dhs)]]/Table2[[#This Row],[Charges personnel 2023]], "")</f>
        <v/>
      </c>
      <c r="AM866" s="5">
        <f>IFERROR(Table2[[#This Row],[Resultat d''exploitation 2022 (Dhs)]]/Table2[[#This Row],[Charges personnel 2022]], "")</f>
        <v>0.5791246940250383</v>
      </c>
      <c r="AN866" s="5">
        <f>IFERROR(Table2[[#This Row],[Resultat d''exploitation 2021 (Dhs)]]/Table2[[#This Row],[Charges personnel 2021]], "")</f>
        <v>0.57597049357419494</v>
      </c>
      <c r="AO866" s="5">
        <f>IFERROR(Table2[[#This Row],[Resultat d''exploitation 2020 (Dhs)]]/Table2[[#This Row],[Charges personnel 2020]], "")</f>
        <v>0.54412370093441209</v>
      </c>
      <c r="AQ866" s="5">
        <v>7.4532673090478341E-2</v>
      </c>
      <c r="AR866" s="5">
        <v>8.1045036615674138E-2</v>
      </c>
      <c r="AS866" s="5">
        <v>7.8114568123640815E-2</v>
      </c>
      <c r="AT866">
        <v>1531173000020</v>
      </c>
      <c r="AU866">
        <v>63513</v>
      </c>
      <c r="AV866" t="s">
        <v>92</v>
      </c>
      <c r="AW866" t="s">
        <v>5231</v>
      </c>
      <c r="AX866" t="s">
        <v>5232</v>
      </c>
      <c r="AY866" t="s">
        <v>82</v>
      </c>
      <c r="AZ866">
        <v>371500000</v>
      </c>
      <c r="BA866">
        <v>1990</v>
      </c>
      <c r="BB866">
        <v>35</v>
      </c>
      <c r="BC866" t="s">
        <v>5233</v>
      </c>
      <c r="BD866" t="s">
        <v>5234</v>
      </c>
      <c r="BE866" t="s">
        <v>5235</v>
      </c>
      <c r="BG866" t="s">
        <v>5236</v>
      </c>
      <c r="BH866" t="s">
        <v>97</v>
      </c>
      <c r="BI866" t="s">
        <v>178</v>
      </c>
      <c r="BJ866" s="5">
        <v>6.5742403561490637E-2</v>
      </c>
      <c r="BK866" t="s">
        <v>280</v>
      </c>
      <c r="BL866" s="5">
        <v>7.3981490622829771E-2</v>
      </c>
      <c r="BM866" t="s">
        <v>281</v>
      </c>
      <c r="BN866" s="5">
        <v>3.5666271118525827E-2</v>
      </c>
      <c r="BO866" t="s">
        <v>282</v>
      </c>
      <c r="BP866" s="5">
        <v>4.1021206182444647E-2</v>
      </c>
      <c r="BQ866" t="s">
        <v>283</v>
      </c>
      <c r="BR866" s="5">
        <v>7.7308428695395106E-3</v>
      </c>
      <c r="BS866" t="s">
        <v>284</v>
      </c>
      <c r="BT866" s="5">
        <v>3.1661491854959152E-2</v>
      </c>
      <c r="BU866" t="s">
        <v>285</v>
      </c>
      <c r="BV866" s="5">
        <v>-2.3196221991761749E-2</v>
      </c>
      <c r="BW866" t="s">
        <v>286</v>
      </c>
    </row>
    <row r="867" spans="1:75" x14ac:dyDescent="0.3">
      <c r="A867" t="s">
        <v>5237</v>
      </c>
      <c r="C867" t="s">
        <v>5238</v>
      </c>
      <c r="E867" t="s">
        <v>102</v>
      </c>
      <c r="F867" s="4">
        <v>11631916727</v>
      </c>
      <c r="M867" s="4">
        <v>194601966</v>
      </c>
      <c r="T867" s="4">
        <v>352848508</v>
      </c>
      <c r="AA867" s="4">
        <v>352790798</v>
      </c>
      <c r="AH867" s="5">
        <v>1.672999992755192E-2</v>
      </c>
      <c r="AL867" s="5">
        <f>IFERROR(Table2[[#This Row],[Resultat d''exploitation 2023 (Dhs)]]/Table2[[#This Row],[Charges personnel 2023]], "")</f>
        <v>0.55160726159303053</v>
      </c>
      <c r="AM867" s="5" t="str">
        <f>IFERROR(Table2[[#This Row],[Resultat d''exploitation 2022 (Dhs)]]/Table2[[#This Row],[Charges personnel 2022]], "")</f>
        <v/>
      </c>
      <c r="AN867" s="5" t="str">
        <f>IFERROR(Table2[[#This Row],[Resultat d''exploitation 2021 (Dhs)]]/Table2[[#This Row],[Charges personnel 2021]], "")</f>
        <v/>
      </c>
      <c r="AO867" s="5" t="str">
        <f>IFERROR(Table2[[#This Row],[Resultat d''exploitation 2020 (Dhs)]]/Table2[[#This Row],[Charges personnel 2020]], "")</f>
        <v/>
      </c>
      <c r="AP867" s="5">
        <v>3.03295498308634E-2</v>
      </c>
      <c r="AT867">
        <v>1592107000019</v>
      </c>
      <c r="AU867">
        <v>26963</v>
      </c>
      <c r="AV867" t="s">
        <v>92</v>
      </c>
      <c r="AW867" t="s">
        <v>5239</v>
      </c>
      <c r="AX867" t="s">
        <v>5240</v>
      </c>
      <c r="AY867" t="s">
        <v>82</v>
      </c>
      <c r="AZ867">
        <v>60000000</v>
      </c>
      <c r="BA867">
        <v>1959</v>
      </c>
      <c r="BB867">
        <v>66</v>
      </c>
      <c r="BC867" t="s">
        <v>5241</v>
      </c>
      <c r="BD867" t="s">
        <v>5242</v>
      </c>
      <c r="BE867" t="s">
        <v>5243</v>
      </c>
      <c r="BF867" t="s">
        <v>5244</v>
      </c>
      <c r="BG867" t="s">
        <v>5245</v>
      </c>
      <c r="BH867" t="s">
        <v>97</v>
      </c>
      <c r="BI867" t="s">
        <v>195</v>
      </c>
      <c r="BK867" t="s">
        <v>264</v>
      </c>
      <c r="BM867" t="s">
        <v>265</v>
      </c>
      <c r="BO867" t="s">
        <v>304</v>
      </c>
      <c r="BQ867" t="s">
        <v>212</v>
      </c>
      <c r="BS867" t="s">
        <v>266</v>
      </c>
      <c r="BU867" t="s">
        <v>214</v>
      </c>
      <c r="BV867" s="5"/>
      <c r="BW867" t="s">
        <v>267</v>
      </c>
    </row>
    <row r="868" spans="1:75" x14ac:dyDescent="0.3">
      <c r="A868" t="s">
        <v>5246</v>
      </c>
      <c r="C868" t="s">
        <v>5247</v>
      </c>
      <c r="E868" t="s">
        <v>102</v>
      </c>
      <c r="F868" s="4">
        <v>11163970385</v>
      </c>
      <c r="G868" s="4">
        <v>10378330747</v>
      </c>
      <c r="J868" s="5">
        <v>7.5700000000000003E-2</v>
      </c>
      <c r="M868" s="4">
        <v>818058875</v>
      </c>
      <c r="N868" s="4">
        <v>670704988</v>
      </c>
      <c r="Q868" s="5">
        <v>0.21970000000000001</v>
      </c>
      <c r="AA868" s="4">
        <v>339098482</v>
      </c>
      <c r="AB868" s="4">
        <v>301903919</v>
      </c>
      <c r="AE868" s="5">
        <v>0.1232</v>
      </c>
      <c r="AH868" s="5">
        <v>7.3276696980417513E-2</v>
      </c>
      <c r="AI868" s="5">
        <v>6.4625516795547927E-2</v>
      </c>
      <c r="AL868" s="5">
        <f>IFERROR(Table2[[#This Row],[Resultat d''exploitation 2023 (Dhs)]]/Table2[[#This Row],[Charges personnel 2023]], "")</f>
        <v>2.4124521884471308</v>
      </c>
      <c r="AM868" s="5">
        <f>IFERROR(Table2[[#This Row],[Resultat d''exploitation 2022 (Dhs)]]/Table2[[#This Row],[Charges personnel 2022]], "")</f>
        <v>2.2215842385272251</v>
      </c>
      <c r="AN868" s="5" t="str">
        <f>IFERROR(Table2[[#This Row],[Resultat d''exploitation 2021 (Dhs)]]/Table2[[#This Row],[Charges personnel 2021]], "")</f>
        <v/>
      </c>
      <c r="AO868" s="5" t="str">
        <f>IFERROR(Table2[[#This Row],[Resultat d''exploitation 2020 (Dhs)]]/Table2[[#This Row],[Charges personnel 2020]], "")</f>
        <v/>
      </c>
      <c r="AP868" s="5">
        <v>3.0374362373409319E-2</v>
      </c>
      <c r="AQ868" s="5">
        <v>2.9089834035908861E-2</v>
      </c>
      <c r="AT868">
        <v>83736000004</v>
      </c>
      <c r="AU868">
        <v>31719</v>
      </c>
      <c r="AV868" t="s">
        <v>92</v>
      </c>
      <c r="AW868" t="s">
        <v>5248</v>
      </c>
      <c r="AX868" t="s">
        <v>5249</v>
      </c>
      <c r="AY868" t="s">
        <v>82</v>
      </c>
      <c r="AZ868">
        <v>350000000</v>
      </c>
      <c r="BA868">
        <v>1972</v>
      </c>
      <c r="BB868">
        <v>53</v>
      </c>
      <c r="BC868" t="s">
        <v>5250</v>
      </c>
      <c r="BD868" t="s">
        <v>5251</v>
      </c>
      <c r="BE868" t="s">
        <v>1390</v>
      </c>
      <c r="BG868" t="s">
        <v>5252</v>
      </c>
      <c r="BH868" t="s">
        <v>153</v>
      </c>
      <c r="BI868" t="s">
        <v>268</v>
      </c>
      <c r="BJ868" s="5">
        <v>7.5700000043561921E-2</v>
      </c>
      <c r="BK868" t="s">
        <v>209</v>
      </c>
      <c r="BL868" s="5">
        <v>0.21970000169433671</v>
      </c>
      <c r="BM868" t="s">
        <v>210</v>
      </c>
      <c r="BO868" t="s">
        <v>235</v>
      </c>
      <c r="BP868" s="5">
        <v>0.1232000005935663</v>
      </c>
      <c r="BQ868" t="s">
        <v>405</v>
      </c>
      <c r="BR868" s="5">
        <v>0.1338663211350222</v>
      </c>
      <c r="BS868" t="s">
        <v>213</v>
      </c>
      <c r="BT868" s="5">
        <v>8.5915243099869754E-2</v>
      </c>
      <c r="BU868" t="s">
        <v>406</v>
      </c>
      <c r="BV868" s="5">
        <v>4.4157293435047602E-2</v>
      </c>
      <c r="BW868" t="s">
        <v>407</v>
      </c>
    </row>
    <row r="869" spans="1:75" x14ac:dyDescent="0.3">
      <c r="A869" t="s">
        <v>5253</v>
      </c>
      <c r="B869" t="s">
        <v>5253</v>
      </c>
      <c r="C869" t="s">
        <v>5254</v>
      </c>
      <c r="E869" t="s">
        <v>102</v>
      </c>
      <c r="F869" s="4">
        <v>1987172724</v>
      </c>
      <c r="G869" s="4">
        <v>1851633175</v>
      </c>
      <c r="H869" s="4">
        <v>1741284693</v>
      </c>
      <c r="I869" s="4">
        <v>1517856252.615063</v>
      </c>
      <c r="J869" s="5">
        <v>7.3200000000000001E-2</v>
      </c>
      <c r="K869" s="5">
        <v>6.3371878500743203E-2</v>
      </c>
      <c r="L869" s="5">
        <v>0.1472</v>
      </c>
      <c r="M869" s="4">
        <v>117019940</v>
      </c>
      <c r="N869" s="4">
        <v>111692221</v>
      </c>
      <c r="O869" s="4">
        <v>127728659</v>
      </c>
      <c r="P869" s="4">
        <v>109347366.66381299</v>
      </c>
      <c r="Q869" s="5">
        <v>4.7699999999999992E-2</v>
      </c>
      <c r="R869" s="5">
        <v>-0.12555082097902551</v>
      </c>
      <c r="S869" s="5">
        <v>0.1681</v>
      </c>
      <c r="T869" s="4">
        <v>381701576</v>
      </c>
      <c r="U869" s="4">
        <v>366950178</v>
      </c>
      <c r="V869" s="4">
        <v>371862349</v>
      </c>
      <c r="W869" s="4">
        <v>263004702.59565741</v>
      </c>
      <c r="X869" s="5">
        <v>4.0199999999999993E-2</v>
      </c>
      <c r="Y869" s="5">
        <v>-1.3209648713319901E-2</v>
      </c>
      <c r="Z869" s="5">
        <v>0.41389999999999999</v>
      </c>
      <c r="AA869" s="4">
        <v>132325766</v>
      </c>
      <c r="AB869" s="4">
        <v>122410514</v>
      </c>
      <c r="AC869" s="4">
        <v>116293959</v>
      </c>
      <c r="AD869" s="4">
        <v>99422038.984354973</v>
      </c>
      <c r="AE869" s="5">
        <v>8.1000000000000003E-2</v>
      </c>
      <c r="AF869" s="5">
        <v>5.2595638265268793E-2</v>
      </c>
      <c r="AG869" s="5">
        <v>0.16969999999999999</v>
      </c>
      <c r="AH869" s="5">
        <v>5.8887654096041228E-2</v>
      </c>
      <c r="AI869" s="5">
        <v>6.0320922366278083E-2</v>
      </c>
      <c r="AJ869" s="5">
        <v>7.3353116531416032E-2</v>
      </c>
      <c r="AK869" s="5">
        <v>7.2040660290078287E-2</v>
      </c>
      <c r="AL869" s="5">
        <f>IFERROR(Table2[[#This Row],[Resultat d''exploitation 2023 (Dhs)]]/Table2[[#This Row],[Charges personnel 2023]], "")</f>
        <v>0.88433223201594768</v>
      </c>
      <c r="AM869" s="5">
        <f>IFERROR(Table2[[#This Row],[Resultat d''exploitation 2022 (Dhs)]]/Table2[[#This Row],[Charges personnel 2022]], "")</f>
        <v>0.91243976804149352</v>
      </c>
      <c r="AN869" s="5">
        <f>IFERROR(Table2[[#This Row],[Resultat d''exploitation 2021 (Dhs)]]/Table2[[#This Row],[Charges personnel 2021]], "")</f>
        <v>1.0983258296331626</v>
      </c>
      <c r="AO869" s="5">
        <f>IFERROR(Table2[[#This Row],[Resultat d''exploitation 2020 (Dhs)]]/Table2[[#This Row],[Charges personnel 2020]], "")</f>
        <v>1.0998302567604741</v>
      </c>
      <c r="AP869" s="5">
        <v>6.6589966942400519E-2</v>
      </c>
      <c r="AQ869" s="5">
        <v>6.6109484131488414E-2</v>
      </c>
      <c r="AR869" s="5">
        <v>6.6786298339096467E-2</v>
      </c>
      <c r="AS869" s="5">
        <v>6.5501617042499322E-2</v>
      </c>
      <c r="AT869">
        <v>1531201000040</v>
      </c>
      <c r="AU869">
        <v>190717</v>
      </c>
      <c r="AV869" t="s">
        <v>92</v>
      </c>
      <c r="AW869" t="s">
        <v>5255</v>
      </c>
      <c r="AX869" t="s">
        <v>5256</v>
      </c>
      <c r="AY869" t="s">
        <v>82</v>
      </c>
      <c r="AZ869">
        <v>12000000</v>
      </c>
      <c r="BA869">
        <v>2008</v>
      </c>
      <c r="BB869">
        <v>17</v>
      </c>
      <c r="BC869" t="s">
        <v>5257</v>
      </c>
      <c r="BD869" t="s">
        <v>5258</v>
      </c>
      <c r="BE869" t="s">
        <v>10979</v>
      </c>
      <c r="BG869" t="s">
        <v>5259</v>
      </c>
      <c r="BH869" t="s">
        <v>97</v>
      </c>
      <c r="BI869" t="s">
        <v>571</v>
      </c>
      <c r="BJ869" s="5">
        <v>9.3960542164780225E-2</v>
      </c>
      <c r="BL869" s="5">
        <v>2.2862320833430871E-2</v>
      </c>
      <c r="BN869" s="5">
        <v>0.1321921682859433</v>
      </c>
      <c r="BP869" s="5">
        <v>9.9986234627893023E-2</v>
      </c>
      <c r="BR869" s="5">
        <v>-6.4991577475598028E-2</v>
      </c>
      <c r="BT869" s="5">
        <v>-7.0113526302946649E-2</v>
      </c>
      <c r="BV869" s="5">
        <v>5.5081442436568651E-3</v>
      </c>
    </row>
    <row r="870" spans="1:75" x14ac:dyDescent="0.3">
      <c r="A870" t="s">
        <v>5260</v>
      </c>
      <c r="G870" s="4">
        <v>1985874585</v>
      </c>
      <c r="N870" s="4">
        <v>9342180</v>
      </c>
      <c r="U870" s="4">
        <v>255704738</v>
      </c>
      <c r="AB870" s="4">
        <v>317819718</v>
      </c>
      <c r="AI870" s="5">
        <v>4.7043152022613758E-3</v>
      </c>
      <c r="AL870" s="5" t="str">
        <f>IFERROR(Table2[[#This Row],[Resultat d''exploitation 2023 (Dhs)]]/Table2[[#This Row],[Charges personnel 2023]], "")</f>
        <v/>
      </c>
      <c r="AM870" s="5">
        <f>IFERROR(Table2[[#This Row],[Resultat d''exploitation 2022 (Dhs)]]/Table2[[#This Row],[Charges personnel 2022]], "")</f>
        <v>2.9394589041829053E-2</v>
      </c>
      <c r="AN870" s="5" t="str">
        <f>IFERROR(Table2[[#This Row],[Resultat d''exploitation 2021 (Dhs)]]/Table2[[#This Row],[Charges personnel 2021]], "")</f>
        <v/>
      </c>
      <c r="AO870" s="5" t="str">
        <f>IFERROR(Table2[[#This Row],[Resultat d''exploitation 2020 (Dhs)]]/Table2[[#This Row],[Charges personnel 2020]], "")</f>
        <v/>
      </c>
      <c r="AQ870" s="5">
        <v>0.1600401759509904</v>
      </c>
      <c r="BE870" t="s">
        <v>10979</v>
      </c>
      <c r="BH870"/>
      <c r="BK870" t="s">
        <v>472</v>
      </c>
      <c r="BM870" t="s">
        <v>473</v>
      </c>
      <c r="BO870" t="s">
        <v>474</v>
      </c>
      <c r="BQ870" t="s">
        <v>475</v>
      </c>
      <c r="BS870" t="s">
        <v>476</v>
      </c>
      <c r="BU870" t="s">
        <v>477</v>
      </c>
      <c r="BV870" s="5"/>
      <c r="BW870" t="s">
        <v>478</v>
      </c>
    </row>
    <row r="871" spans="1:75" x14ac:dyDescent="0.3">
      <c r="A871" t="s">
        <v>5261</v>
      </c>
      <c r="B871" t="s">
        <v>5261</v>
      </c>
      <c r="C871" t="s">
        <v>5262</v>
      </c>
      <c r="E871" t="s">
        <v>78</v>
      </c>
      <c r="F871" s="4">
        <v>1967166540</v>
      </c>
      <c r="G871" s="4">
        <v>3701856492</v>
      </c>
      <c r="H871" s="4">
        <v>2069925025</v>
      </c>
      <c r="I871" s="4">
        <v>1568600352.379509</v>
      </c>
      <c r="J871" s="5">
        <v>-0.46860000000000002</v>
      </c>
      <c r="K871" s="5">
        <v>0.78840124511273058</v>
      </c>
      <c r="L871" s="5">
        <v>0.3196</v>
      </c>
      <c r="M871" s="4">
        <v>178603062</v>
      </c>
      <c r="N871" s="4">
        <v>783690487</v>
      </c>
      <c r="O871" s="4">
        <v>258113236</v>
      </c>
      <c r="P871" s="4">
        <v>173021340.66228721</v>
      </c>
      <c r="Q871" s="5">
        <v>-0.7720999999999999</v>
      </c>
      <c r="R871" s="5">
        <v>2.0362274292667419</v>
      </c>
      <c r="S871" s="5">
        <v>0.49180000000000001</v>
      </c>
      <c r="T871" s="4">
        <v>483864183</v>
      </c>
      <c r="U871" s="4">
        <v>693911061</v>
      </c>
      <c r="V871" s="4">
        <v>349667631</v>
      </c>
      <c r="W871" s="4">
        <v>350122790.62781608</v>
      </c>
      <c r="X871" s="5">
        <v>-0.30270000000000002</v>
      </c>
      <c r="Y871" s="5">
        <v>0.98448755183747616</v>
      </c>
      <c r="Z871" s="5">
        <v>-1.2999999999999999E-3</v>
      </c>
      <c r="AG871" s="5">
        <v>0</v>
      </c>
      <c r="AH871" s="5">
        <v>9.0792039396928745E-2</v>
      </c>
      <c r="AI871" s="5">
        <v>0.21170201726987961</v>
      </c>
      <c r="AJ871" s="5">
        <v>0.1246969010387224</v>
      </c>
      <c r="AK871" s="5">
        <v>0.1103030101962047</v>
      </c>
      <c r="AL871" s="5" t="str">
        <f>IFERROR(Table2[[#This Row],[Resultat d''exploitation 2023 (Dhs)]]/Table2[[#This Row],[Charges personnel 2023]], "")</f>
        <v/>
      </c>
      <c r="AM871" s="5" t="str">
        <f>IFERROR(Table2[[#This Row],[Resultat d''exploitation 2022 (Dhs)]]/Table2[[#This Row],[Charges personnel 2022]], "")</f>
        <v/>
      </c>
      <c r="AN871" s="5" t="str">
        <f>IFERROR(Table2[[#This Row],[Resultat d''exploitation 2021 (Dhs)]]/Table2[[#This Row],[Charges personnel 2021]], "")</f>
        <v/>
      </c>
      <c r="AO871" s="5" t="str">
        <f>IFERROR(Table2[[#This Row],[Resultat d''exploitation 2020 (Dhs)]]/Table2[[#This Row],[Charges personnel 2020]], "")</f>
        <v/>
      </c>
      <c r="AP871" s="5">
        <v>0</v>
      </c>
      <c r="AR871" s="5">
        <v>0</v>
      </c>
      <c r="AS871" s="5">
        <v>0</v>
      </c>
      <c r="AT871">
        <v>1536409000074</v>
      </c>
      <c r="AU871">
        <v>40327</v>
      </c>
      <c r="AV871" t="s">
        <v>92</v>
      </c>
      <c r="AW871" t="s">
        <v>5263</v>
      </c>
      <c r="AX871" t="s">
        <v>5264</v>
      </c>
      <c r="AY871" t="s">
        <v>82</v>
      </c>
      <c r="AZ871">
        <v>0</v>
      </c>
      <c r="BA871">
        <v>1965</v>
      </c>
      <c r="BB871">
        <v>60</v>
      </c>
      <c r="BC871" t="s">
        <v>5265</v>
      </c>
      <c r="BD871" t="s">
        <v>5266</v>
      </c>
      <c r="BE871" t="s">
        <v>10979</v>
      </c>
      <c r="BG871" t="s">
        <v>5267</v>
      </c>
      <c r="BH871" t="s">
        <v>233</v>
      </c>
      <c r="BI871" t="s">
        <v>331</v>
      </c>
      <c r="BJ871" s="5">
        <v>7.8391046750027282E-2</v>
      </c>
      <c r="BL871" s="5">
        <v>1.063982779166839E-2</v>
      </c>
      <c r="BN871" s="5">
        <v>0.1138696346725649</v>
      </c>
      <c r="BQ871" t="s">
        <v>1499</v>
      </c>
      <c r="BR871" s="5">
        <v>-6.2826206840776666E-2</v>
      </c>
      <c r="BU871" t="s">
        <v>238</v>
      </c>
      <c r="BV871" s="5"/>
      <c r="BW871" t="s">
        <v>87</v>
      </c>
    </row>
    <row r="872" spans="1:75" x14ac:dyDescent="0.3">
      <c r="A872" t="s">
        <v>5268</v>
      </c>
      <c r="B872" t="s">
        <v>5268</v>
      </c>
      <c r="C872" t="s">
        <v>5269</v>
      </c>
      <c r="E872" t="s">
        <v>102</v>
      </c>
      <c r="F872" s="4">
        <v>1932869736</v>
      </c>
      <c r="G872" s="4">
        <v>2358884227</v>
      </c>
      <c r="H872" s="4">
        <v>1747255136</v>
      </c>
      <c r="I872" s="4">
        <v>1248396067.4478419</v>
      </c>
      <c r="J872" s="5">
        <v>-0.18060000000000001</v>
      </c>
      <c r="K872" s="5">
        <v>0.35005139112093592</v>
      </c>
      <c r="L872" s="5">
        <v>0.39960000000000001</v>
      </c>
      <c r="M872" s="4">
        <v>79122510</v>
      </c>
      <c r="N872" s="4">
        <v>63338544</v>
      </c>
      <c r="O872" s="4">
        <v>82796130</v>
      </c>
      <c r="P872" s="4">
        <v>68392640.0132166</v>
      </c>
      <c r="Q872" s="5">
        <v>0.2492</v>
      </c>
      <c r="R872" s="5">
        <v>-0.23500598397533801</v>
      </c>
      <c r="S872" s="5">
        <v>0.21060000000000001</v>
      </c>
      <c r="T872" s="4">
        <v>90796342</v>
      </c>
      <c r="U872" s="4">
        <v>107413157</v>
      </c>
      <c r="V872" s="4">
        <v>66246507</v>
      </c>
      <c r="W872" s="4">
        <v>45480232.733763561</v>
      </c>
      <c r="X872" s="5">
        <v>-0.1547</v>
      </c>
      <c r="Y872" s="5">
        <v>0.62141616010033551</v>
      </c>
      <c r="Z872" s="5">
        <v>0.45660000000000001</v>
      </c>
      <c r="AA872" s="4">
        <v>39024847</v>
      </c>
      <c r="AB872" s="4">
        <v>37152367</v>
      </c>
      <c r="AC872" s="4">
        <v>35700084</v>
      </c>
      <c r="AD872" s="4">
        <v>34900854.43347346</v>
      </c>
      <c r="AE872" s="5">
        <v>5.04E-2</v>
      </c>
      <c r="AF872" s="5">
        <v>4.0680100360548171E-2</v>
      </c>
      <c r="AG872" s="5">
        <v>2.29E-2</v>
      </c>
      <c r="AH872" s="5">
        <v>4.0935252141585603E-2</v>
      </c>
      <c r="AI872" s="5">
        <v>2.6851060885066488E-2</v>
      </c>
      <c r="AJ872" s="5">
        <v>4.7386399555559823E-2</v>
      </c>
      <c r="AK872" s="5">
        <v>5.4784408407369527E-2</v>
      </c>
      <c r="AL872" s="5">
        <f>IFERROR(Table2[[#This Row],[Resultat d''exploitation 2023 (Dhs)]]/Table2[[#This Row],[Charges personnel 2023]], "")</f>
        <v>2.0274905882398464</v>
      </c>
      <c r="AM872" s="5">
        <f>IFERROR(Table2[[#This Row],[Resultat d''exploitation 2022 (Dhs)]]/Table2[[#This Row],[Charges personnel 2022]], "")</f>
        <v>1.7048319963032235</v>
      </c>
      <c r="AN872" s="5">
        <f>IFERROR(Table2[[#This Row],[Resultat d''exploitation 2021 (Dhs)]]/Table2[[#This Row],[Charges personnel 2021]], "")</f>
        <v>2.3192138707572787</v>
      </c>
      <c r="AO872" s="5">
        <f>IFERROR(Table2[[#This Row],[Resultat d''exploitation 2020 (Dhs)]]/Table2[[#This Row],[Charges personnel 2020]], "")</f>
        <v>1.9596265227140433</v>
      </c>
      <c r="AP872" s="5">
        <v>2.0190107110249669E-2</v>
      </c>
      <c r="AQ872" s="5">
        <v>1.5749974744309489E-2</v>
      </c>
      <c r="AR872" s="5">
        <v>2.0432095613539519E-2</v>
      </c>
      <c r="AS872" s="5">
        <v>2.7956555890810371E-2</v>
      </c>
      <c r="AT872">
        <v>205909000012</v>
      </c>
      <c r="AU872">
        <v>209</v>
      </c>
      <c r="AV872" t="s">
        <v>171</v>
      </c>
      <c r="AW872" t="s">
        <v>5270</v>
      </c>
      <c r="AX872" t="s">
        <v>5271</v>
      </c>
      <c r="AY872" t="s">
        <v>82</v>
      </c>
      <c r="AZ872">
        <v>60000000</v>
      </c>
      <c r="BA872">
        <v>1973</v>
      </c>
      <c r="BB872">
        <v>52</v>
      </c>
      <c r="BC872" t="s">
        <v>5272</v>
      </c>
      <c r="BD872" t="s">
        <v>5273</v>
      </c>
      <c r="BE872" t="s">
        <v>5274</v>
      </c>
      <c r="BG872" t="s">
        <v>5275</v>
      </c>
      <c r="BH872" t="s">
        <v>223</v>
      </c>
      <c r="BI872" t="s">
        <v>144</v>
      </c>
      <c r="BJ872" s="5">
        <v>0.15686690731474789</v>
      </c>
      <c r="BL872" s="5">
        <v>4.9776619315506247E-2</v>
      </c>
      <c r="BN872" s="5">
        <v>0.25916281900162552</v>
      </c>
      <c r="BP872" s="5">
        <v>3.7930760912483263E-2</v>
      </c>
      <c r="BR872" s="5">
        <v>-9.2569237932316306E-2</v>
      </c>
      <c r="BT872" s="5">
        <v>1.141295628680372E-2</v>
      </c>
      <c r="BV872" s="5">
        <v>-0.1028088414062535</v>
      </c>
    </row>
    <row r="873" spans="1:75" x14ac:dyDescent="0.3">
      <c r="A873" t="s">
        <v>5276</v>
      </c>
      <c r="C873" t="s">
        <v>5277</v>
      </c>
      <c r="E873" t="s">
        <v>102</v>
      </c>
      <c r="F873" s="4">
        <v>1911240267</v>
      </c>
      <c r="G873" s="4">
        <v>1100374383</v>
      </c>
      <c r="J873" s="5">
        <v>0.7369</v>
      </c>
      <c r="M873" s="4">
        <v>47858432</v>
      </c>
      <c r="N873" s="4">
        <v>15755343</v>
      </c>
      <c r="Q873" s="5">
        <v>2.0375999999999999</v>
      </c>
      <c r="T873" s="4">
        <v>99556590</v>
      </c>
      <c r="U873" s="4">
        <v>71757669</v>
      </c>
      <c r="X873" s="5">
        <v>0.38740000000000002</v>
      </c>
      <c r="AA873" s="4">
        <v>303330476</v>
      </c>
      <c r="AB873" s="4">
        <v>231744576</v>
      </c>
      <c r="AE873" s="5">
        <v>0.30890000000000001</v>
      </c>
      <c r="AH873" s="5">
        <v>2.5040510513689381E-2</v>
      </c>
      <c r="AI873" s="5">
        <v>1.431816592916813E-2</v>
      </c>
      <c r="AL873" s="5">
        <f>IFERROR(Table2[[#This Row],[Resultat d''exploitation 2023 (Dhs)]]/Table2[[#This Row],[Charges personnel 2023]], "")</f>
        <v>0.15777653676975076</v>
      </c>
      <c r="AM873" s="5">
        <f>IFERROR(Table2[[#This Row],[Resultat d''exploitation 2022 (Dhs)]]/Table2[[#This Row],[Charges personnel 2022]], "")</f>
        <v>6.7985811240734287E-2</v>
      </c>
      <c r="AN873" s="5" t="str">
        <f>IFERROR(Table2[[#This Row],[Resultat d''exploitation 2021 (Dhs)]]/Table2[[#This Row],[Charges personnel 2021]], "")</f>
        <v/>
      </c>
      <c r="AO873" s="5" t="str">
        <f>IFERROR(Table2[[#This Row],[Resultat d''exploitation 2020 (Dhs)]]/Table2[[#This Row],[Charges personnel 2020]], "")</f>
        <v/>
      </c>
      <c r="AP873" s="5">
        <v>0.15870870933256659</v>
      </c>
      <c r="AQ873" s="5">
        <v>0.21060520817304421</v>
      </c>
      <c r="AU873">
        <v>37805</v>
      </c>
      <c r="AV873" t="s">
        <v>653</v>
      </c>
      <c r="AW873" t="s">
        <v>5278</v>
      </c>
      <c r="AX873" t="s">
        <v>5279</v>
      </c>
      <c r="AY873" t="s">
        <v>82</v>
      </c>
      <c r="AZ873">
        <v>50000000</v>
      </c>
      <c r="BA873">
        <v>2014</v>
      </c>
      <c r="BB873">
        <v>11</v>
      </c>
      <c r="BC873" t="s">
        <v>5280</v>
      </c>
      <c r="BD873" t="s">
        <v>5281</v>
      </c>
      <c r="BE873" t="s">
        <v>10979</v>
      </c>
      <c r="BH873" t="s">
        <v>97</v>
      </c>
      <c r="BI873" t="s">
        <v>195</v>
      </c>
      <c r="BJ873" s="5">
        <v>0.73690000106082088</v>
      </c>
      <c r="BK873" t="s">
        <v>209</v>
      </c>
      <c r="BL873" s="5">
        <v>2.0376001334912228</v>
      </c>
      <c r="BM873" t="s">
        <v>210</v>
      </c>
      <c r="BN873" s="5">
        <v>0.38740000040971218</v>
      </c>
      <c r="BO873" t="s">
        <v>211</v>
      </c>
      <c r="BP873" s="5">
        <v>0.30890000204362922</v>
      </c>
      <c r="BQ873" t="s">
        <v>405</v>
      </c>
      <c r="BR873" s="5">
        <v>0.74886299247854948</v>
      </c>
      <c r="BS873" t="s">
        <v>213</v>
      </c>
      <c r="BT873" s="5">
        <v>1.320727426654837</v>
      </c>
      <c r="BU873" t="s">
        <v>406</v>
      </c>
      <c r="BV873" s="5">
        <v>-0.24641602784028341</v>
      </c>
      <c r="BW873" t="s">
        <v>407</v>
      </c>
    </row>
    <row r="874" spans="1:75" x14ac:dyDescent="0.3">
      <c r="A874" t="s">
        <v>5282</v>
      </c>
      <c r="C874" t="s">
        <v>5283</v>
      </c>
      <c r="E874" t="s">
        <v>102</v>
      </c>
      <c r="F874" s="4">
        <v>1907329124</v>
      </c>
      <c r="G874" s="4">
        <v>1034792276</v>
      </c>
      <c r="J874" s="5">
        <v>0.84319999999999995</v>
      </c>
      <c r="M874" s="4">
        <v>328102925</v>
      </c>
      <c r="N874" s="4">
        <v>176893964</v>
      </c>
      <c r="Q874" s="5">
        <v>0.8548</v>
      </c>
      <c r="T874" s="4">
        <v>98819040</v>
      </c>
      <c r="U874" s="4">
        <v>57094430</v>
      </c>
      <c r="X874" s="5">
        <v>0.73080000000000001</v>
      </c>
      <c r="AA874" s="4">
        <v>423789808</v>
      </c>
      <c r="AB874" s="4">
        <v>243907803</v>
      </c>
      <c r="AE874" s="5">
        <v>0.73750000000000004</v>
      </c>
      <c r="AH874" s="5">
        <v>0.1720221858259634</v>
      </c>
      <c r="AI874" s="5">
        <v>0.17094635136221289</v>
      </c>
      <c r="AL874" s="5">
        <f>IFERROR(Table2[[#This Row],[Resultat d''exploitation 2023 (Dhs)]]/Table2[[#This Row],[Charges personnel 2023]], "")</f>
        <v>0.77421145767620725</v>
      </c>
      <c r="AM874" s="5">
        <f>IFERROR(Table2[[#This Row],[Resultat d''exploitation 2022 (Dhs)]]/Table2[[#This Row],[Charges personnel 2022]], "")</f>
        <v>0.7252493024997646</v>
      </c>
      <c r="AN874" s="5" t="str">
        <f>IFERROR(Table2[[#This Row],[Resultat d''exploitation 2021 (Dhs)]]/Table2[[#This Row],[Charges personnel 2021]], "")</f>
        <v/>
      </c>
      <c r="AO874" s="5" t="str">
        <f>IFERROR(Table2[[#This Row],[Resultat d''exploitation 2020 (Dhs)]]/Table2[[#This Row],[Charges personnel 2020]], "")</f>
        <v/>
      </c>
      <c r="AP874" s="5">
        <v>0.2221901834704014</v>
      </c>
      <c r="AQ874" s="5">
        <v>0.23570701932838931</v>
      </c>
      <c r="AT874">
        <v>1755804000005</v>
      </c>
      <c r="AU874">
        <v>357999</v>
      </c>
      <c r="AV874" t="s">
        <v>92</v>
      </c>
      <c r="AW874" t="s">
        <v>5284</v>
      </c>
      <c r="AX874" t="s">
        <v>5285</v>
      </c>
      <c r="AY874" t="s">
        <v>82</v>
      </c>
      <c r="AZ874">
        <v>2000000000</v>
      </c>
      <c r="BA874">
        <v>2011</v>
      </c>
      <c r="BB874">
        <v>14</v>
      </c>
      <c r="BC874" t="s">
        <v>5286</v>
      </c>
      <c r="BD874" t="s">
        <v>5287</v>
      </c>
      <c r="BE874" t="s">
        <v>5288</v>
      </c>
      <c r="BH874" t="s">
        <v>97</v>
      </c>
      <c r="BI874" t="s">
        <v>611</v>
      </c>
      <c r="BJ874" s="5">
        <v>0.84320000084731972</v>
      </c>
      <c r="BK874" t="s">
        <v>209</v>
      </c>
      <c r="BL874" s="5">
        <v>0.85480000323809802</v>
      </c>
      <c r="BM874" t="s">
        <v>210</v>
      </c>
      <c r="BN874" s="5">
        <v>0.73080000973825299</v>
      </c>
      <c r="BO874" t="s">
        <v>211</v>
      </c>
      <c r="BP874" s="5">
        <v>0.73750000117872405</v>
      </c>
      <c r="BQ874" t="s">
        <v>405</v>
      </c>
      <c r="BR874" s="5">
        <v>6.2934040719648809E-3</v>
      </c>
      <c r="BS874" t="s">
        <v>213</v>
      </c>
      <c r="BT874" s="5">
        <v>6.7510792506358275E-2</v>
      </c>
      <c r="BU874" t="s">
        <v>406</v>
      </c>
      <c r="BV874" s="5">
        <v>-5.734591993272864E-2</v>
      </c>
      <c r="BW874" t="s">
        <v>407</v>
      </c>
    </row>
    <row r="875" spans="1:75" x14ac:dyDescent="0.3">
      <c r="A875" t="s">
        <v>5289</v>
      </c>
      <c r="B875" t="s">
        <v>5289</v>
      </c>
      <c r="C875" t="s">
        <v>5290</v>
      </c>
      <c r="E875" t="s">
        <v>102</v>
      </c>
      <c r="F875" s="4">
        <v>1869488553</v>
      </c>
      <c r="G875" s="4">
        <v>1733254731</v>
      </c>
      <c r="H875" s="4">
        <v>1633927278</v>
      </c>
      <c r="I875" s="4">
        <v>1213102144.1829391</v>
      </c>
      <c r="J875" s="5">
        <v>7.8600000000000003E-2</v>
      </c>
      <c r="K875" s="5">
        <v>6.0790620450122602E-2</v>
      </c>
      <c r="L875" s="5">
        <v>0.34689999999999999</v>
      </c>
      <c r="M875" s="4">
        <v>131035759</v>
      </c>
      <c r="N875" s="4">
        <v>160210000</v>
      </c>
      <c r="O875" s="4">
        <v>79828724</v>
      </c>
      <c r="P875" s="4">
        <v>51208367.438578486</v>
      </c>
      <c r="Q875" s="5">
        <v>-0.18210000000000001</v>
      </c>
      <c r="R875" s="5">
        <v>1.00692171905441</v>
      </c>
      <c r="S875" s="5">
        <v>0.55889999999999995</v>
      </c>
      <c r="T875" s="4">
        <v>413224779</v>
      </c>
      <c r="U875" s="4">
        <v>208963225</v>
      </c>
      <c r="V875" s="4">
        <v>233601710</v>
      </c>
      <c r="W875" s="4">
        <v>203414933.8209683</v>
      </c>
      <c r="X875" s="5">
        <v>0.97750000000000004</v>
      </c>
      <c r="Y875" s="5">
        <v>-0.10547219453145271</v>
      </c>
      <c r="Z875" s="5">
        <v>0.1484</v>
      </c>
      <c r="AA875" s="4">
        <v>102039218</v>
      </c>
      <c r="AB875" s="4">
        <v>94937865</v>
      </c>
      <c r="AC875" s="4">
        <v>72449864</v>
      </c>
      <c r="AD875" s="4">
        <v>46199377.630404294</v>
      </c>
      <c r="AE875" s="5">
        <v>7.4800000000000005E-2</v>
      </c>
      <c r="AF875" s="5">
        <v>0.31039397120193352</v>
      </c>
      <c r="AG875" s="5">
        <v>0.56820000000000004</v>
      </c>
      <c r="AH875" s="5">
        <v>7.0091768569390117E-2</v>
      </c>
      <c r="AI875" s="5">
        <v>9.2433037761026016E-2</v>
      </c>
      <c r="AJ875" s="5">
        <v>4.8856962653634088E-2</v>
      </c>
      <c r="AK875" s="5">
        <v>4.2212741675655738E-2</v>
      </c>
      <c r="AL875" s="5">
        <f>IFERROR(Table2[[#This Row],[Resultat d''exploitation 2023 (Dhs)]]/Table2[[#This Row],[Charges personnel 2023]], "")</f>
        <v>1.2841705529338729</v>
      </c>
      <c r="AM875" s="5">
        <f>IFERROR(Table2[[#This Row],[Resultat d''exploitation 2022 (Dhs)]]/Table2[[#This Row],[Charges personnel 2022]], "")</f>
        <v>1.6875247826565301</v>
      </c>
      <c r="AN875" s="5">
        <f>IFERROR(Table2[[#This Row],[Resultat d''exploitation 2021 (Dhs)]]/Table2[[#This Row],[Charges personnel 2021]], "")</f>
        <v>1.1018478102319142</v>
      </c>
      <c r="AO875" s="5">
        <f>IFERROR(Table2[[#This Row],[Resultat d''exploitation 2020 (Dhs)]]/Table2[[#This Row],[Charges personnel 2020]], "")</f>
        <v>1.10842115338103</v>
      </c>
      <c r="AP875" s="5">
        <v>5.4581354796880643E-2</v>
      </c>
      <c r="AQ875" s="5">
        <v>5.4774329071195248E-2</v>
      </c>
      <c r="AR875" s="5">
        <v>4.4340935472159983E-2</v>
      </c>
      <c r="AS875" s="5">
        <v>3.808366661615372E-2</v>
      </c>
      <c r="AT875">
        <v>1526990000053</v>
      </c>
      <c r="AU875">
        <v>1117</v>
      </c>
      <c r="AV875" t="s">
        <v>92</v>
      </c>
      <c r="AW875" t="s">
        <v>5291</v>
      </c>
      <c r="AX875" t="s">
        <v>5292</v>
      </c>
      <c r="AY875" t="s">
        <v>82</v>
      </c>
      <c r="AZ875">
        <v>5000000</v>
      </c>
      <c r="BA875">
        <v>1929</v>
      </c>
      <c r="BB875">
        <v>96</v>
      </c>
      <c r="BC875" t="s">
        <v>5293</v>
      </c>
      <c r="BD875" t="s">
        <v>5294</v>
      </c>
      <c r="BE875" t="s">
        <v>11144</v>
      </c>
      <c r="BF875" t="s">
        <v>5295</v>
      </c>
      <c r="BG875" t="s">
        <v>5296</v>
      </c>
      <c r="BH875" t="s">
        <v>127</v>
      </c>
      <c r="BI875" t="s">
        <v>178</v>
      </c>
      <c r="BJ875" s="5">
        <v>0.15507046721753309</v>
      </c>
      <c r="BL875" s="5">
        <v>0.36778015844697259</v>
      </c>
      <c r="BN875" s="5">
        <v>0.26648827679786963</v>
      </c>
      <c r="BP875" s="5">
        <v>0.30229787587003187</v>
      </c>
      <c r="BR875" s="5">
        <v>0.18415299954974951</v>
      </c>
      <c r="BT875" s="5">
        <v>5.028210810310485E-2</v>
      </c>
      <c r="BV875" s="5">
        <v>0.12746184136034319</v>
      </c>
    </row>
    <row r="876" spans="1:75" x14ac:dyDescent="0.3">
      <c r="A876" t="s">
        <v>5297</v>
      </c>
      <c r="C876" t="s">
        <v>5298</v>
      </c>
      <c r="E876" t="s">
        <v>102</v>
      </c>
      <c r="F876" s="4">
        <v>1860826020</v>
      </c>
      <c r="G876" s="4">
        <v>1573903425</v>
      </c>
      <c r="J876" s="5">
        <v>0.18229999999999999</v>
      </c>
      <c r="M876" s="4">
        <v>15111511</v>
      </c>
      <c r="N876" s="4">
        <v>5676537</v>
      </c>
      <c r="Q876" s="5">
        <v>1.6620999999999999</v>
      </c>
      <c r="T876" s="4">
        <v>207454759</v>
      </c>
      <c r="U876" s="4">
        <v>227772023</v>
      </c>
      <c r="X876" s="5">
        <v>-8.9200000000000002E-2</v>
      </c>
      <c r="AA876" s="4">
        <v>70817965</v>
      </c>
      <c r="AB876" s="4">
        <v>66645929</v>
      </c>
      <c r="AE876" s="5">
        <v>6.2600000000000003E-2</v>
      </c>
      <c r="AH876" s="5">
        <v>8.1208618310270615E-3</v>
      </c>
      <c r="AI876" s="5">
        <v>3.606661571373097E-3</v>
      </c>
      <c r="AL876" s="5">
        <f>IFERROR(Table2[[#This Row],[Resultat d''exploitation 2023 (Dhs)]]/Table2[[#This Row],[Charges personnel 2023]], "")</f>
        <v>0.21338527589715406</v>
      </c>
      <c r="AM876" s="5">
        <f>IFERROR(Table2[[#This Row],[Resultat d''exploitation 2022 (Dhs)]]/Table2[[#This Row],[Charges personnel 2022]], "")</f>
        <v>8.5174549821340179E-2</v>
      </c>
      <c r="AN876" s="5" t="str">
        <f>IFERROR(Table2[[#This Row],[Resultat d''exploitation 2021 (Dhs)]]/Table2[[#This Row],[Charges personnel 2021]], "")</f>
        <v/>
      </c>
      <c r="AO876" s="5" t="str">
        <f>IFERROR(Table2[[#This Row],[Resultat d''exploitation 2020 (Dhs)]]/Table2[[#This Row],[Charges personnel 2020]], "")</f>
        <v/>
      </c>
      <c r="AP876" s="5">
        <v>3.8057273618734122E-2</v>
      </c>
      <c r="AQ876" s="5">
        <v>4.234435731023331E-2</v>
      </c>
      <c r="AT876">
        <v>1957374000091</v>
      </c>
      <c r="AU876">
        <v>48111</v>
      </c>
      <c r="AV876" t="s">
        <v>412</v>
      </c>
      <c r="AW876" t="s">
        <v>5299</v>
      </c>
      <c r="AX876" t="s">
        <v>5300</v>
      </c>
      <c r="AY876" t="s">
        <v>122</v>
      </c>
      <c r="AZ876">
        <v>59153600</v>
      </c>
      <c r="BA876">
        <v>2017</v>
      </c>
      <c r="BB876">
        <v>8</v>
      </c>
      <c r="BC876" t="s">
        <v>5301</v>
      </c>
      <c r="BD876" t="s">
        <v>5302</v>
      </c>
      <c r="BE876" t="s">
        <v>10979</v>
      </c>
      <c r="BH876" t="s">
        <v>127</v>
      </c>
      <c r="BI876" t="s">
        <v>195</v>
      </c>
      <c r="BJ876" s="5">
        <v>0.1823000003955135</v>
      </c>
      <c r="BK876" t="s">
        <v>209</v>
      </c>
      <c r="BL876" s="5">
        <v>1.6621003263080989</v>
      </c>
      <c r="BM876" t="s">
        <v>210</v>
      </c>
      <c r="BN876" s="5">
        <v>-8.9199998017315707E-2</v>
      </c>
      <c r="BO876" t="s">
        <v>211</v>
      </c>
      <c r="BP876" s="5">
        <v>6.2600012672942018E-2</v>
      </c>
      <c r="BQ876" t="s">
        <v>405</v>
      </c>
      <c r="BR876" s="5">
        <v>1.2516284575975221</v>
      </c>
      <c r="BS876" t="s">
        <v>213</v>
      </c>
      <c r="BT876" s="5">
        <v>1.50527036943248</v>
      </c>
      <c r="BU876" t="s">
        <v>406</v>
      </c>
      <c r="BV876" s="5">
        <v>-0.1012433288357677</v>
      </c>
      <c r="BW876" t="s">
        <v>407</v>
      </c>
    </row>
    <row r="877" spans="1:75" x14ac:dyDescent="0.3">
      <c r="A877" t="s">
        <v>5303</v>
      </c>
      <c r="F877" s="4">
        <v>1849459918</v>
      </c>
      <c r="M877" s="4">
        <v>51806012</v>
      </c>
      <c r="T877" s="4">
        <v>158082021</v>
      </c>
      <c r="AA877" s="4">
        <v>355028413</v>
      </c>
      <c r="AH877" s="5">
        <v>2.801142727982062E-2</v>
      </c>
      <c r="AL877" s="5">
        <f>IFERROR(Table2[[#This Row],[Resultat d''exploitation 2023 (Dhs)]]/Table2[[#This Row],[Charges personnel 2023]], "")</f>
        <v>0.14592074916550413</v>
      </c>
      <c r="AM877" s="5" t="str">
        <f>IFERROR(Table2[[#This Row],[Resultat d''exploitation 2022 (Dhs)]]/Table2[[#This Row],[Charges personnel 2022]], "")</f>
        <v/>
      </c>
      <c r="AN877" s="5" t="str">
        <f>IFERROR(Table2[[#This Row],[Resultat d''exploitation 2021 (Dhs)]]/Table2[[#This Row],[Charges personnel 2021]], "")</f>
        <v/>
      </c>
      <c r="AO877" s="5" t="str">
        <f>IFERROR(Table2[[#This Row],[Resultat d''exploitation 2020 (Dhs)]]/Table2[[#This Row],[Charges personnel 2020]], "")</f>
        <v/>
      </c>
      <c r="AP877" s="5">
        <v>0.1919632913071869</v>
      </c>
      <c r="BE877" t="s">
        <v>10979</v>
      </c>
      <c r="BH877"/>
      <c r="BK877" t="s">
        <v>264</v>
      </c>
      <c r="BM877" t="s">
        <v>265</v>
      </c>
      <c r="BO877" t="s">
        <v>304</v>
      </c>
      <c r="BQ877" t="s">
        <v>212</v>
      </c>
      <c r="BS877" t="s">
        <v>266</v>
      </c>
      <c r="BU877" t="s">
        <v>214</v>
      </c>
      <c r="BV877" s="5"/>
      <c r="BW877" t="s">
        <v>267</v>
      </c>
    </row>
    <row r="878" spans="1:75" x14ac:dyDescent="0.3">
      <c r="A878" t="s">
        <v>5304</v>
      </c>
      <c r="B878" t="s">
        <v>5304</v>
      </c>
      <c r="C878" t="s">
        <v>5305</v>
      </c>
      <c r="E878" t="s">
        <v>102</v>
      </c>
      <c r="G878" s="4">
        <v>1828469686</v>
      </c>
      <c r="H878" s="4">
        <v>1447423147</v>
      </c>
      <c r="K878" s="5">
        <v>0.26325856387593061</v>
      </c>
      <c r="N878" s="4">
        <v>31442162</v>
      </c>
      <c r="O878" s="4">
        <v>81809969</v>
      </c>
      <c r="R878" s="5">
        <v>-0.61566833010289979</v>
      </c>
      <c r="U878" s="4">
        <v>511973030</v>
      </c>
      <c r="V878" s="4">
        <v>326114000</v>
      </c>
      <c r="Y878" s="5">
        <v>0.56992042659928732</v>
      </c>
      <c r="AB878" s="4">
        <v>8308458</v>
      </c>
      <c r="AC878" s="4">
        <v>6651970</v>
      </c>
      <c r="AE878" s="5">
        <v>0.249</v>
      </c>
      <c r="AF878" s="5">
        <v>0.24902216937238139</v>
      </c>
      <c r="AI878" s="5">
        <v>1.7195889131081821E-2</v>
      </c>
      <c r="AJ878" s="5">
        <v>5.6521114208767043E-2</v>
      </c>
      <c r="AL878" s="5" t="str">
        <f>IFERROR(Table2[[#This Row],[Resultat d''exploitation 2023 (Dhs)]]/Table2[[#This Row],[Charges personnel 2023]], "")</f>
        <v/>
      </c>
      <c r="AM878" s="5">
        <f>IFERROR(Table2[[#This Row],[Resultat d''exploitation 2022 (Dhs)]]/Table2[[#This Row],[Charges personnel 2022]], "")</f>
        <v>3.784355893716981</v>
      </c>
      <c r="AN878" s="5">
        <f>IFERROR(Table2[[#This Row],[Resultat d''exploitation 2021 (Dhs)]]/Table2[[#This Row],[Charges personnel 2021]], "")</f>
        <v>12.298607630521484</v>
      </c>
      <c r="AO878" s="5" t="str">
        <f>IFERROR(Table2[[#This Row],[Resultat d''exploitation 2020 (Dhs)]]/Table2[[#This Row],[Charges personnel 2020]], "")</f>
        <v/>
      </c>
      <c r="AQ878" s="5">
        <v>4.5439407957458466E-3</v>
      </c>
      <c r="AR878" s="5">
        <v>4.5957327777901014E-3</v>
      </c>
      <c r="AT878">
        <v>27327000050</v>
      </c>
      <c r="AU878">
        <v>69305</v>
      </c>
      <c r="AV878" t="s">
        <v>92</v>
      </c>
      <c r="AW878" t="s">
        <v>5306</v>
      </c>
      <c r="AX878" t="s">
        <v>5307</v>
      </c>
      <c r="AY878" t="s">
        <v>82</v>
      </c>
      <c r="AZ878">
        <v>21000000</v>
      </c>
      <c r="BA878">
        <v>1993</v>
      </c>
      <c r="BB878">
        <v>32</v>
      </c>
      <c r="BC878" t="s">
        <v>5308</v>
      </c>
      <c r="BD878" t="s">
        <v>5309</v>
      </c>
      <c r="BE878" t="s">
        <v>5310</v>
      </c>
      <c r="BG878" t="s">
        <v>5081</v>
      </c>
      <c r="BH878" t="s">
        <v>138</v>
      </c>
      <c r="BI878" t="s">
        <v>178</v>
      </c>
      <c r="BJ878" s="5">
        <v>0.26325856387593061</v>
      </c>
      <c r="BK878" t="s">
        <v>111</v>
      </c>
      <c r="BL878" s="5">
        <v>-0.61566833010289979</v>
      </c>
      <c r="BM878" t="s">
        <v>112</v>
      </c>
      <c r="BN878" s="5">
        <v>0.56992042659928743</v>
      </c>
      <c r="BO878" t="s">
        <v>113</v>
      </c>
      <c r="BP878" s="5">
        <v>0.24902216937238131</v>
      </c>
      <c r="BQ878" t="s">
        <v>114</v>
      </c>
      <c r="BR878" s="5">
        <v>-0.6957616746979387</v>
      </c>
      <c r="BS878" t="s">
        <v>115</v>
      </c>
      <c r="BT878" s="5">
        <v>-0.69229395656746251</v>
      </c>
      <c r="BU878" t="s">
        <v>116</v>
      </c>
      <c r="BV878" s="5">
        <v>-1.126958083693419E-2</v>
      </c>
      <c r="BW878" t="s">
        <v>117</v>
      </c>
    </row>
    <row r="879" spans="1:75" x14ac:dyDescent="0.3">
      <c r="A879" t="s">
        <v>5311</v>
      </c>
      <c r="C879" t="s">
        <v>5312</v>
      </c>
      <c r="E879" t="s">
        <v>102</v>
      </c>
      <c r="G879" s="4">
        <v>1824539693</v>
      </c>
      <c r="N879" s="4">
        <v>37576690</v>
      </c>
      <c r="U879" s="4">
        <v>502969605</v>
      </c>
      <c r="AI879" s="5">
        <v>2.0595161697038511E-2</v>
      </c>
      <c r="AL879" s="5" t="str">
        <f>IFERROR(Table2[[#This Row],[Resultat d''exploitation 2023 (Dhs)]]/Table2[[#This Row],[Charges personnel 2023]], "")</f>
        <v/>
      </c>
      <c r="AM879" s="5" t="str">
        <f>IFERROR(Table2[[#This Row],[Resultat d''exploitation 2022 (Dhs)]]/Table2[[#This Row],[Charges personnel 2022]], "")</f>
        <v/>
      </c>
      <c r="AN879" s="5" t="str">
        <f>IFERROR(Table2[[#This Row],[Resultat d''exploitation 2021 (Dhs)]]/Table2[[#This Row],[Charges personnel 2021]], "")</f>
        <v/>
      </c>
      <c r="AO879" s="5" t="str">
        <f>IFERROR(Table2[[#This Row],[Resultat d''exploitation 2020 (Dhs)]]/Table2[[#This Row],[Charges personnel 2020]], "")</f>
        <v/>
      </c>
      <c r="AT879">
        <v>1526216000096</v>
      </c>
      <c r="AU879">
        <v>165111</v>
      </c>
      <c r="AV879" t="s">
        <v>92</v>
      </c>
      <c r="AW879" t="s">
        <v>5313</v>
      </c>
      <c r="AX879" t="s">
        <v>5314</v>
      </c>
      <c r="AY879" t="s">
        <v>122</v>
      </c>
      <c r="AZ879">
        <v>5000000</v>
      </c>
      <c r="BA879">
        <v>2007</v>
      </c>
      <c r="BB879">
        <v>18</v>
      </c>
      <c r="BC879" t="s">
        <v>5315</v>
      </c>
      <c r="BD879" t="s">
        <v>3388</v>
      </c>
      <c r="BE879" t="s">
        <v>10979</v>
      </c>
      <c r="BG879" t="s">
        <v>2419</v>
      </c>
      <c r="BH879" t="s">
        <v>127</v>
      </c>
      <c r="BI879" t="s">
        <v>178</v>
      </c>
      <c r="BK879" t="s">
        <v>472</v>
      </c>
      <c r="BM879" t="s">
        <v>473</v>
      </c>
      <c r="BO879" t="s">
        <v>474</v>
      </c>
      <c r="BQ879" t="s">
        <v>236</v>
      </c>
      <c r="BS879" t="s">
        <v>476</v>
      </c>
      <c r="BU879" t="s">
        <v>238</v>
      </c>
      <c r="BV879" s="5"/>
      <c r="BW879" t="s">
        <v>478</v>
      </c>
    </row>
    <row r="880" spans="1:75" x14ac:dyDescent="0.3">
      <c r="A880" t="s">
        <v>5316</v>
      </c>
      <c r="B880" t="s">
        <v>5317</v>
      </c>
      <c r="C880" t="s">
        <v>5317</v>
      </c>
      <c r="E880" t="s">
        <v>102</v>
      </c>
      <c r="F880" s="4">
        <v>1818219971</v>
      </c>
      <c r="H880" s="4">
        <v>1658679144</v>
      </c>
      <c r="M880" s="4">
        <v>194874262</v>
      </c>
      <c r="O880" s="4">
        <v>124550701</v>
      </c>
      <c r="T880" s="4">
        <v>173384445</v>
      </c>
      <c r="V880" s="4">
        <v>263715779</v>
      </c>
      <c r="AA880" s="4">
        <v>142575697</v>
      </c>
      <c r="AC880" s="4">
        <v>130724399</v>
      </c>
      <c r="AH880" s="5">
        <v>0.1071785950590023</v>
      </c>
      <c r="AJ880" s="5">
        <v>7.509029184489463E-2</v>
      </c>
      <c r="AL880" s="5">
        <f>IFERROR(Table2[[#This Row],[Resultat d''exploitation 2023 (Dhs)]]/Table2[[#This Row],[Charges personnel 2023]], "")</f>
        <v>1.3668126202462121</v>
      </c>
      <c r="AM880" s="5" t="str">
        <f>IFERROR(Table2[[#This Row],[Resultat d''exploitation 2022 (Dhs)]]/Table2[[#This Row],[Charges personnel 2022]], "")</f>
        <v/>
      </c>
      <c r="AN880" s="5">
        <f>IFERROR(Table2[[#This Row],[Resultat d''exploitation 2021 (Dhs)]]/Table2[[#This Row],[Charges personnel 2021]], "")</f>
        <v>0.95277317740814393</v>
      </c>
      <c r="AO880" s="5" t="str">
        <f>IFERROR(Table2[[#This Row],[Resultat d''exploitation 2020 (Dhs)]]/Table2[[#This Row],[Charges personnel 2020]], "")</f>
        <v/>
      </c>
      <c r="AP880" s="5">
        <v>7.8414987885973453E-2</v>
      </c>
      <c r="AR880" s="5">
        <v>7.8812348652766318E-2</v>
      </c>
      <c r="AT880">
        <v>1529564000007</v>
      </c>
      <c r="AU880">
        <v>7545</v>
      </c>
      <c r="AV880" t="s">
        <v>92</v>
      </c>
      <c r="AW880" t="s">
        <v>5318</v>
      </c>
      <c r="AX880" t="s">
        <v>5319</v>
      </c>
      <c r="AY880" t="s">
        <v>82</v>
      </c>
      <c r="AZ880">
        <v>224352000</v>
      </c>
      <c r="BA880">
        <v>1947</v>
      </c>
      <c r="BB880">
        <v>78</v>
      </c>
      <c r="BC880" t="s">
        <v>5320</v>
      </c>
      <c r="BD880" t="s">
        <v>5321</v>
      </c>
      <c r="BE880" t="s">
        <v>5322</v>
      </c>
      <c r="BF880" t="s">
        <v>5323</v>
      </c>
      <c r="BG880" t="s">
        <v>5324</v>
      </c>
      <c r="BH880" t="s">
        <v>223</v>
      </c>
      <c r="BI880" t="s">
        <v>602</v>
      </c>
      <c r="BJ880" s="5">
        <v>9.6185466355631632E-2</v>
      </c>
      <c r="BK880" t="s">
        <v>1197</v>
      </c>
      <c r="BL880" s="5">
        <v>0.56461794622898198</v>
      </c>
      <c r="BM880" t="s">
        <v>1198</v>
      </c>
      <c r="BN880" s="5">
        <v>-0.34253291305712891</v>
      </c>
      <c r="BO880" t="s">
        <v>1199</v>
      </c>
      <c r="BP880" s="5">
        <v>9.0658653554031687E-2</v>
      </c>
      <c r="BQ880" t="s">
        <v>198</v>
      </c>
      <c r="BR880" s="5">
        <v>0.42732958450060132</v>
      </c>
      <c r="BS880" t="s">
        <v>1200</v>
      </c>
      <c r="BT880" s="5">
        <v>0.43456244639924829</v>
      </c>
      <c r="BU880" t="s">
        <v>200</v>
      </c>
      <c r="BV880" s="5">
        <v>-5.0418592211173294E-3</v>
      </c>
      <c r="BW880" t="s">
        <v>1201</v>
      </c>
    </row>
    <row r="881" spans="1:75" x14ac:dyDescent="0.3">
      <c r="A881" t="s">
        <v>5325</v>
      </c>
      <c r="B881" t="s">
        <v>5326</v>
      </c>
      <c r="C881" t="s">
        <v>5327</v>
      </c>
      <c r="E881" t="s">
        <v>102</v>
      </c>
      <c r="F881" s="4">
        <v>1780598945</v>
      </c>
      <c r="H881" s="4">
        <v>2216166465</v>
      </c>
      <c r="I881" s="4">
        <v>869084888.23529422</v>
      </c>
      <c r="L881" s="5">
        <v>1.55</v>
      </c>
      <c r="M881" s="4">
        <v>12742495</v>
      </c>
      <c r="O881" s="4">
        <v>206817422</v>
      </c>
      <c r="P881" s="4">
        <v>117503222.5441736</v>
      </c>
      <c r="S881" s="5">
        <v>0.7601</v>
      </c>
      <c r="T881" s="4">
        <v>85014278</v>
      </c>
      <c r="V881" s="4">
        <v>10681195</v>
      </c>
      <c r="W881" s="4">
        <v>10052889.411764709</v>
      </c>
      <c r="Z881" s="5">
        <v>6.25E-2</v>
      </c>
      <c r="AA881" s="4">
        <v>216875985</v>
      </c>
      <c r="AC881" s="4">
        <v>123211359</v>
      </c>
      <c r="AD881" s="4">
        <v>108051704.8145225</v>
      </c>
      <c r="AG881" s="5">
        <v>0.14030000000000001</v>
      </c>
      <c r="AH881" s="5">
        <v>7.1562970627279572E-3</v>
      </c>
      <c r="AJ881" s="5">
        <v>9.3322151231089945E-2</v>
      </c>
      <c r="AK881" s="5">
        <v>0.13520338937519419</v>
      </c>
      <c r="AL881" s="5">
        <f>IFERROR(Table2[[#This Row],[Resultat d''exploitation 2023 (Dhs)]]/Table2[[#This Row],[Charges personnel 2023]], "")</f>
        <v>5.8754753321350911E-2</v>
      </c>
      <c r="AM881" s="5" t="str">
        <f>IFERROR(Table2[[#This Row],[Resultat d''exploitation 2022 (Dhs)]]/Table2[[#This Row],[Charges personnel 2022]], "")</f>
        <v/>
      </c>
      <c r="AN881" s="5">
        <f>IFERROR(Table2[[#This Row],[Resultat d''exploitation 2021 (Dhs)]]/Table2[[#This Row],[Charges personnel 2021]], "")</f>
        <v>1.6785580783992489</v>
      </c>
      <c r="AO881" s="5">
        <f>IFERROR(Table2[[#This Row],[Resultat d''exploitation 2020 (Dhs)]]/Table2[[#This Row],[Charges personnel 2020]], "")</f>
        <v>1.087472175898337</v>
      </c>
      <c r="AP881" s="5">
        <v>0.12179945720455319</v>
      </c>
      <c r="AR881" s="5">
        <v>5.559661737774739E-2</v>
      </c>
      <c r="AS881" s="5">
        <v>0.1243281367300323</v>
      </c>
      <c r="AT881">
        <v>1525464000030</v>
      </c>
      <c r="AU881">
        <v>143925</v>
      </c>
      <c r="AV881" t="s">
        <v>92</v>
      </c>
      <c r="AW881" t="s">
        <v>5328</v>
      </c>
      <c r="AX881" t="s">
        <v>5329</v>
      </c>
      <c r="AY881" t="s">
        <v>82</v>
      </c>
      <c r="AZ881">
        <v>51166200</v>
      </c>
      <c r="BA881">
        <v>1962</v>
      </c>
      <c r="BB881">
        <v>63</v>
      </c>
      <c r="BC881" t="s">
        <v>5330</v>
      </c>
      <c r="BD881" t="s">
        <v>5331</v>
      </c>
      <c r="BE881" t="s">
        <v>11145</v>
      </c>
      <c r="BG881" t="s">
        <v>5332</v>
      </c>
      <c r="BH881" t="s">
        <v>97</v>
      </c>
      <c r="BI881" t="s">
        <v>98</v>
      </c>
      <c r="BJ881" s="5">
        <v>0.43137015171164261</v>
      </c>
      <c r="BK881" t="s">
        <v>139</v>
      </c>
      <c r="BL881" s="5">
        <v>-0.67069195001032056</v>
      </c>
      <c r="BM881" t="s">
        <v>140</v>
      </c>
      <c r="BN881" s="5">
        <v>1.9080407161670501</v>
      </c>
      <c r="BO881" t="s">
        <v>141</v>
      </c>
      <c r="BP881" s="5">
        <v>0.41673923238597332</v>
      </c>
      <c r="BQ881" t="s">
        <v>128</v>
      </c>
      <c r="BR881" s="5">
        <v>-0.76993508660503329</v>
      </c>
      <c r="BS881" t="s">
        <v>142</v>
      </c>
      <c r="BT881" s="5">
        <v>-0.76755916511531774</v>
      </c>
      <c r="BU881" t="s">
        <v>129</v>
      </c>
      <c r="BV881" s="5">
        <v>-1.0221618292217349E-2</v>
      </c>
      <c r="BW881" t="s">
        <v>143</v>
      </c>
    </row>
    <row r="882" spans="1:75" x14ac:dyDescent="0.3">
      <c r="A882" t="s">
        <v>5333</v>
      </c>
      <c r="B882" t="s">
        <v>5333</v>
      </c>
      <c r="C882" t="s">
        <v>5334</v>
      </c>
      <c r="E882" t="s">
        <v>102</v>
      </c>
      <c r="F882" s="4">
        <v>1773280717</v>
      </c>
      <c r="H882" s="4">
        <v>1017700040</v>
      </c>
      <c r="M882" s="4">
        <v>160635596</v>
      </c>
      <c r="O882" s="4">
        <v>95326163</v>
      </c>
      <c r="T882" s="4">
        <v>50777048</v>
      </c>
      <c r="V882" s="4">
        <v>38950092</v>
      </c>
      <c r="AC882" s="4">
        <v>93211</v>
      </c>
      <c r="AH882" s="5">
        <v>9.0586670491607221E-2</v>
      </c>
      <c r="AJ882" s="5">
        <v>9.3668231554751638E-2</v>
      </c>
      <c r="AL882" s="5" t="str">
        <f>IFERROR(Table2[[#This Row],[Resultat d''exploitation 2023 (Dhs)]]/Table2[[#This Row],[Charges personnel 2023]], "")</f>
        <v/>
      </c>
      <c r="AM882" s="5" t="str">
        <f>IFERROR(Table2[[#This Row],[Resultat d''exploitation 2022 (Dhs)]]/Table2[[#This Row],[Charges personnel 2022]], "")</f>
        <v/>
      </c>
      <c r="AN882" s="5">
        <f>IFERROR(Table2[[#This Row],[Resultat d''exploitation 2021 (Dhs)]]/Table2[[#This Row],[Charges personnel 2021]], "")</f>
        <v>1022.6922037098626</v>
      </c>
      <c r="AO882" s="5" t="str">
        <f>IFERROR(Table2[[#This Row],[Resultat d''exploitation 2020 (Dhs)]]/Table2[[#This Row],[Charges personnel 2020]], "")</f>
        <v/>
      </c>
      <c r="AP882" s="5">
        <v>0</v>
      </c>
      <c r="AR882" s="5">
        <v>9.1589855887202278E-5</v>
      </c>
      <c r="AT882">
        <v>1687079000067</v>
      </c>
      <c r="AU882">
        <v>4783</v>
      </c>
      <c r="AV882" t="s">
        <v>913</v>
      </c>
      <c r="AW882" t="s">
        <v>5335</v>
      </c>
      <c r="AX882" t="s">
        <v>5336</v>
      </c>
      <c r="AY882" t="s">
        <v>122</v>
      </c>
      <c r="AZ882">
        <v>10100000</v>
      </c>
      <c r="BA882">
        <v>2005</v>
      </c>
      <c r="BB882">
        <v>20</v>
      </c>
      <c r="BC882" t="s">
        <v>5337</v>
      </c>
      <c r="BD882" t="s">
        <v>5338</v>
      </c>
      <c r="BE882" t="s">
        <v>10979</v>
      </c>
      <c r="BH882" t="s">
        <v>138</v>
      </c>
      <c r="BI882" t="s">
        <v>144</v>
      </c>
      <c r="BJ882" s="5">
        <v>0.74243946870631938</v>
      </c>
      <c r="BK882" t="s">
        <v>1197</v>
      </c>
      <c r="BL882" s="5">
        <v>0.68511551230694145</v>
      </c>
      <c r="BM882" t="s">
        <v>1198</v>
      </c>
      <c r="BN882" s="5">
        <v>0.30364385275392941</v>
      </c>
      <c r="BO882" t="s">
        <v>1199</v>
      </c>
      <c r="BQ882" t="s">
        <v>1882</v>
      </c>
      <c r="BR882" s="5">
        <v>-3.2898678794241583E-2</v>
      </c>
      <c r="BS882" t="s">
        <v>1200</v>
      </c>
      <c r="BU882" t="s">
        <v>4750</v>
      </c>
      <c r="BV882" s="5"/>
      <c r="BW882" t="s">
        <v>5339</v>
      </c>
    </row>
    <row r="883" spans="1:75" x14ac:dyDescent="0.3">
      <c r="A883" t="s">
        <v>5340</v>
      </c>
      <c r="B883" t="s">
        <v>5340</v>
      </c>
      <c r="C883" t="s">
        <v>5341</v>
      </c>
      <c r="E883" t="s">
        <v>102</v>
      </c>
      <c r="G883" s="4">
        <v>1746621851</v>
      </c>
      <c r="H883" s="4">
        <v>1580167931</v>
      </c>
      <c r="I883" s="4">
        <v>1315162655.846858</v>
      </c>
      <c r="K883" s="5">
        <v>0.1053393862351457</v>
      </c>
      <c r="L883" s="5">
        <v>0.20150000000000001</v>
      </c>
      <c r="N883" s="4">
        <v>135844236</v>
      </c>
      <c r="O883" s="4">
        <v>153643175</v>
      </c>
      <c r="P883" s="4">
        <v>104129566.2487292</v>
      </c>
      <c r="R883" s="5">
        <v>-0.1158459462973217</v>
      </c>
      <c r="S883" s="5">
        <v>0.47549999999999998</v>
      </c>
      <c r="U883" s="4">
        <v>571533020</v>
      </c>
      <c r="V883" s="4">
        <v>377766216</v>
      </c>
      <c r="W883" s="4">
        <v>411151737.04832393</v>
      </c>
      <c r="Y883" s="5">
        <v>0.51292782624055511</v>
      </c>
      <c r="Z883" s="5">
        <v>-8.1199999999999994E-2</v>
      </c>
      <c r="AB883" s="4">
        <v>143213264</v>
      </c>
      <c r="AC883" s="4">
        <v>112641192</v>
      </c>
      <c r="AD883" s="4">
        <v>118221234.256927</v>
      </c>
      <c r="AE883" s="5">
        <v>0.27139999999999997</v>
      </c>
      <c r="AF883" s="5">
        <v>0.27141111929994488</v>
      </c>
      <c r="AG883" s="5">
        <v>-4.7199999999999999E-2</v>
      </c>
      <c r="AI883" s="5">
        <v>7.7775413105146129E-2</v>
      </c>
      <c r="AJ883" s="5">
        <v>9.7232181457301073E-2</v>
      </c>
      <c r="AK883" s="5">
        <v>7.9176188424904911E-2</v>
      </c>
      <c r="AL883" s="5" t="str">
        <f>IFERROR(Table2[[#This Row],[Resultat d''exploitation 2023 (Dhs)]]/Table2[[#This Row],[Charges personnel 2023]], "")</f>
        <v/>
      </c>
      <c r="AM883" s="5">
        <f>IFERROR(Table2[[#This Row],[Resultat d''exploitation 2022 (Dhs)]]/Table2[[#This Row],[Charges personnel 2022]], "")</f>
        <v>0.94854507331108662</v>
      </c>
      <c r="AN883" s="5">
        <f>IFERROR(Table2[[#This Row],[Resultat d''exploitation 2021 (Dhs)]]/Table2[[#This Row],[Charges personnel 2021]], "")</f>
        <v>1.3640052299872678</v>
      </c>
      <c r="AO883" s="5">
        <f>IFERROR(Table2[[#This Row],[Resultat d''exploitation 2020 (Dhs)]]/Table2[[#This Row],[Charges personnel 2020]], "")</f>
        <v>0.88080256396602352</v>
      </c>
      <c r="AQ883" s="5">
        <v>8.1994430516259473E-2</v>
      </c>
      <c r="AR883" s="5">
        <v>7.1284317185652341E-2</v>
      </c>
      <c r="AS883" s="5">
        <v>8.9890960430899794E-2</v>
      </c>
      <c r="AT883">
        <v>79815000044</v>
      </c>
      <c r="AU883">
        <v>139249</v>
      </c>
      <c r="AV883" t="s">
        <v>92</v>
      </c>
      <c r="AW883" t="s">
        <v>5342</v>
      </c>
      <c r="AX883" t="s">
        <v>5343</v>
      </c>
      <c r="AY883" t="s">
        <v>82</v>
      </c>
      <c r="AZ883">
        <v>150000000</v>
      </c>
      <c r="BA883">
        <v>2005</v>
      </c>
      <c r="BB883">
        <v>20</v>
      </c>
      <c r="BC883" t="s">
        <v>5344</v>
      </c>
      <c r="BD883" t="s">
        <v>5345</v>
      </c>
      <c r="BE883" t="s">
        <v>4916</v>
      </c>
      <c r="BG883" t="s">
        <v>5346</v>
      </c>
      <c r="BH883" t="s">
        <v>153</v>
      </c>
      <c r="BI883" t="s">
        <v>667</v>
      </c>
      <c r="BJ883" s="5">
        <v>0.15241714346912061</v>
      </c>
      <c r="BK883" t="s">
        <v>280</v>
      </c>
      <c r="BL883" s="5">
        <v>0.1421774407850569</v>
      </c>
      <c r="BM883" t="s">
        <v>281</v>
      </c>
      <c r="BN883" s="5">
        <v>0.17901572794845369</v>
      </c>
      <c r="BO883" t="s">
        <v>282</v>
      </c>
      <c r="BP883" s="5">
        <v>0.1006364133849957</v>
      </c>
      <c r="BQ883" t="s">
        <v>283</v>
      </c>
      <c r="BR883" s="5">
        <v>-8.8854133610326569E-3</v>
      </c>
      <c r="BS883" t="s">
        <v>284</v>
      </c>
      <c r="BT883" s="5">
        <v>3.7742734017224062E-2</v>
      </c>
      <c r="BU883" t="s">
        <v>285</v>
      </c>
      <c r="BV883" s="5">
        <v>-4.4932280275048142E-2</v>
      </c>
      <c r="BW883" t="s">
        <v>286</v>
      </c>
    </row>
    <row r="884" spans="1:75" x14ac:dyDescent="0.3">
      <c r="A884" t="s">
        <v>5347</v>
      </c>
      <c r="B884" t="s">
        <v>5347</v>
      </c>
      <c r="F884" s="4">
        <v>1731262729</v>
      </c>
      <c r="G884" s="4">
        <v>1500487717</v>
      </c>
      <c r="H884" s="4">
        <v>1450462080</v>
      </c>
      <c r="I884" s="4">
        <v>1314300543.675245</v>
      </c>
      <c r="J884" s="5">
        <v>0.15379999999999999</v>
      </c>
      <c r="K884" s="5">
        <v>3.4489448355657801E-2</v>
      </c>
      <c r="L884" s="5">
        <v>0.1036</v>
      </c>
      <c r="M884" s="4">
        <v>809796929</v>
      </c>
      <c r="N884" s="4">
        <v>895793063</v>
      </c>
      <c r="O884" s="4">
        <v>863302896</v>
      </c>
      <c r="P884" s="4">
        <v>631069368.42105269</v>
      </c>
      <c r="Q884" s="5">
        <v>-9.6000000000000002E-2</v>
      </c>
      <c r="R884" s="5">
        <v>3.7634724904247199E-2</v>
      </c>
      <c r="S884" s="5">
        <v>0.36799999999999999</v>
      </c>
      <c r="V884" s="4">
        <v>0</v>
      </c>
      <c r="AA884" s="4">
        <v>27838920</v>
      </c>
      <c r="AB884" s="4">
        <v>24562308</v>
      </c>
      <c r="AC884" s="4">
        <v>22608060</v>
      </c>
      <c r="AD884" s="4">
        <v>22936045.449934062</v>
      </c>
      <c r="AE884" s="5">
        <v>0.13339999999999999</v>
      </c>
      <c r="AF884" s="5">
        <v>8.6440322610608786E-2</v>
      </c>
      <c r="AG884" s="5">
        <v>-1.43E-2</v>
      </c>
      <c r="AH884" s="5">
        <v>0.46774929965005912</v>
      </c>
      <c r="AI884" s="5">
        <v>0.59700126355649463</v>
      </c>
      <c r="AJ884" s="5">
        <v>0.59519163437902489</v>
      </c>
      <c r="AK884" s="5">
        <v>0.48015605826073959</v>
      </c>
      <c r="AL884" s="5">
        <f>IFERROR(Table2[[#This Row],[Resultat d''exploitation 2023 (Dhs)]]/Table2[[#This Row],[Charges personnel 2023]], "")</f>
        <v>29.088661808719593</v>
      </c>
      <c r="AM884" s="5">
        <f>IFERROR(Table2[[#This Row],[Resultat d''exploitation 2022 (Dhs)]]/Table2[[#This Row],[Charges personnel 2022]], "")</f>
        <v>36.470231665525894</v>
      </c>
      <c r="AN884" s="5">
        <f>IFERROR(Table2[[#This Row],[Resultat d''exploitation 2021 (Dhs)]]/Table2[[#This Row],[Charges personnel 2021]], "")</f>
        <v>38.185624772758032</v>
      </c>
      <c r="AO884" s="5">
        <f>IFERROR(Table2[[#This Row],[Resultat d''exploitation 2020 (Dhs)]]/Table2[[#This Row],[Charges personnel 2020]], "")</f>
        <v>27.514305803002625</v>
      </c>
      <c r="AP884" s="5">
        <v>1.608012437030867E-2</v>
      </c>
      <c r="AQ884" s="5">
        <v>1.636954952827515E-2</v>
      </c>
      <c r="AR884" s="5">
        <v>1.558679838083047E-2</v>
      </c>
      <c r="AS884" s="5">
        <v>1.7451142024028109E-2</v>
      </c>
      <c r="BE884" t="s">
        <v>10979</v>
      </c>
      <c r="BH884"/>
      <c r="BJ884" s="5">
        <v>9.6199073477765351E-2</v>
      </c>
      <c r="BL884" s="5">
        <v>8.6674998012483906E-2</v>
      </c>
      <c r="BO884" t="s">
        <v>389</v>
      </c>
      <c r="BP884" s="5">
        <v>6.6705696010159077E-2</v>
      </c>
      <c r="BR884" s="5">
        <v>-8.688271770806999E-3</v>
      </c>
      <c r="BT884" s="5">
        <v>1.8720535642602121E-2</v>
      </c>
      <c r="BV884" s="5">
        <v>-2.6905128987234631E-2</v>
      </c>
    </row>
    <row r="885" spans="1:75" x14ac:dyDescent="0.3">
      <c r="A885" t="s">
        <v>5348</v>
      </c>
      <c r="B885" t="s">
        <v>5348</v>
      </c>
      <c r="C885" t="s">
        <v>5349</v>
      </c>
      <c r="E885" t="s">
        <v>102</v>
      </c>
      <c r="F885" s="4">
        <v>1728843770</v>
      </c>
      <c r="G885" s="4">
        <v>1691793492</v>
      </c>
      <c r="H885" s="4">
        <v>1614273329</v>
      </c>
      <c r="I885" s="4">
        <v>1266394703.851887</v>
      </c>
      <c r="J885" s="5">
        <v>2.1899999999999999E-2</v>
      </c>
      <c r="K885" s="5">
        <v>4.8021708348499802E-2</v>
      </c>
      <c r="L885" s="5">
        <v>0.2747</v>
      </c>
      <c r="M885" s="4">
        <v>97520576</v>
      </c>
      <c r="N885" s="4">
        <v>75386963</v>
      </c>
      <c r="O885" s="4">
        <v>73375393</v>
      </c>
      <c r="P885" s="4">
        <v>66169531.066822983</v>
      </c>
      <c r="Q885" s="5">
        <v>0.29360000000000003</v>
      </c>
      <c r="R885" s="5">
        <v>2.7414776504161201E-2</v>
      </c>
      <c r="S885" s="5">
        <v>0.1089</v>
      </c>
      <c r="T885" s="4">
        <v>177324795</v>
      </c>
      <c r="U885" s="4">
        <v>186402601</v>
      </c>
      <c r="V885" s="4">
        <v>250545123</v>
      </c>
      <c r="W885" s="4">
        <v>219564563.140829</v>
      </c>
      <c r="X885" s="5">
        <v>-4.87E-2</v>
      </c>
      <c r="Y885" s="5">
        <v>-0.25601185619566019</v>
      </c>
      <c r="Z885" s="5">
        <v>0.1411</v>
      </c>
      <c r="AA885" s="4">
        <v>56803411</v>
      </c>
      <c r="AB885" s="4">
        <v>57065914</v>
      </c>
      <c r="AC885" s="4">
        <v>49947358</v>
      </c>
      <c r="AD885" s="4">
        <v>48638969.71467524</v>
      </c>
      <c r="AE885" s="5">
        <v>-4.5999999999999999E-3</v>
      </c>
      <c r="AF885" s="5">
        <v>0.1425211719907187</v>
      </c>
      <c r="AG885" s="5">
        <v>2.69E-2</v>
      </c>
      <c r="AH885" s="5">
        <v>5.6407974909149831E-2</v>
      </c>
      <c r="AI885" s="5">
        <v>4.456038125012482E-2</v>
      </c>
      <c r="AJ885" s="5">
        <v>4.5454132012113548E-2</v>
      </c>
      <c r="AK885" s="5">
        <v>5.2250322009055043E-2</v>
      </c>
      <c r="AL885" s="5">
        <f>IFERROR(Table2[[#This Row],[Resultat d''exploitation 2023 (Dhs)]]/Table2[[#This Row],[Charges personnel 2023]], "")</f>
        <v>1.7168084501122653</v>
      </c>
      <c r="AM885" s="5">
        <f>IFERROR(Table2[[#This Row],[Resultat d''exploitation 2022 (Dhs)]]/Table2[[#This Row],[Charges personnel 2022]], "")</f>
        <v>1.3210506538106093</v>
      </c>
      <c r="AN885" s="5">
        <f>IFERROR(Table2[[#This Row],[Resultat d''exploitation 2021 (Dhs)]]/Table2[[#This Row],[Charges personnel 2021]], "")</f>
        <v>1.4690545393812422</v>
      </c>
      <c r="AO885" s="5">
        <f>IFERROR(Table2[[#This Row],[Resultat d''exploitation 2020 (Dhs)]]/Table2[[#This Row],[Charges personnel 2020]], "")</f>
        <v>1.3604221358919628</v>
      </c>
      <c r="AP885" s="5">
        <v>3.2856300832781439E-2</v>
      </c>
      <c r="AQ885" s="5">
        <v>3.3731016385775289E-2</v>
      </c>
      <c r="AR885" s="5">
        <v>3.094107862820299E-2</v>
      </c>
      <c r="AS885" s="5">
        <v>3.8407432980202903E-2</v>
      </c>
      <c r="AT885">
        <v>1524663000026</v>
      </c>
      <c r="AU885">
        <v>34137</v>
      </c>
      <c r="AV885" t="s">
        <v>92</v>
      </c>
      <c r="AW885" t="s">
        <v>3073</v>
      </c>
      <c r="AX885" t="s">
        <v>5350</v>
      </c>
      <c r="AY885" t="s">
        <v>82</v>
      </c>
      <c r="AZ885">
        <v>140000000</v>
      </c>
      <c r="BA885">
        <v>1976</v>
      </c>
      <c r="BB885">
        <v>49</v>
      </c>
      <c r="BC885" t="s">
        <v>5351</v>
      </c>
      <c r="BD885" t="s">
        <v>1860</v>
      </c>
      <c r="BE885" t="s">
        <v>11146</v>
      </c>
      <c r="BF885" t="s">
        <v>5352</v>
      </c>
      <c r="BG885" t="s">
        <v>5353</v>
      </c>
      <c r="BH885" t="s">
        <v>223</v>
      </c>
      <c r="BI885" t="s">
        <v>602</v>
      </c>
      <c r="BJ885" s="5">
        <v>0.1093337377339616</v>
      </c>
      <c r="BL885" s="5">
        <v>0.13800997018279351</v>
      </c>
      <c r="BN885" s="5">
        <v>-6.8744023745397342E-2</v>
      </c>
      <c r="BP885" s="5">
        <v>5.3084812633737773E-2</v>
      </c>
      <c r="BR885" s="5">
        <v>2.5849959731152561E-2</v>
      </c>
      <c r="BT885" s="5">
        <v>8.0644176547053359E-2</v>
      </c>
      <c r="BV885" s="5">
        <v>-5.0705142363310363E-2</v>
      </c>
    </row>
    <row r="886" spans="1:75" x14ac:dyDescent="0.3">
      <c r="A886" t="s">
        <v>5354</v>
      </c>
      <c r="B886" t="s">
        <v>5354</v>
      </c>
      <c r="C886" t="s">
        <v>5355</v>
      </c>
      <c r="F886" s="4">
        <v>1719097405</v>
      </c>
      <c r="G886" s="4">
        <v>1887458723</v>
      </c>
      <c r="H886" s="4">
        <v>1619298550</v>
      </c>
      <c r="I886" s="4">
        <v>976186731.37207615</v>
      </c>
      <c r="J886" s="5">
        <v>-8.9200000000000002E-2</v>
      </c>
      <c r="K886" s="5">
        <v>0.1656026759240907</v>
      </c>
      <c r="L886" s="5">
        <v>0.65880000000000005</v>
      </c>
      <c r="M886" s="4">
        <v>32971250</v>
      </c>
      <c r="N886" s="4">
        <v>64472526</v>
      </c>
      <c r="O886" s="4">
        <v>92325334</v>
      </c>
      <c r="P886" s="4">
        <v>2948306.5141930152</v>
      </c>
      <c r="Q886" s="5">
        <v>-0.48859999999999998</v>
      </c>
      <c r="R886" s="5">
        <v>-0.3016810965449635</v>
      </c>
      <c r="S886" s="5">
        <v>30.314699999999998</v>
      </c>
      <c r="T886" s="4">
        <v>597126299</v>
      </c>
      <c r="U886" s="4">
        <v>228985810</v>
      </c>
      <c r="V886" s="4">
        <v>176011730</v>
      </c>
      <c r="W886" s="4">
        <v>241144992.4647212</v>
      </c>
      <c r="X886" s="5">
        <v>1.6076999999999999</v>
      </c>
      <c r="Y886" s="5">
        <v>0.30096903200712821</v>
      </c>
      <c r="Z886" s="5">
        <v>-0.27010000000000001</v>
      </c>
      <c r="AA886" s="4">
        <v>95655800</v>
      </c>
      <c r="AB886" s="4">
        <v>95780314</v>
      </c>
      <c r="AC886" s="4">
        <v>93897389</v>
      </c>
      <c r="AD886" s="4">
        <v>75328831.929402336</v>
      </c>
      <c r="AE886" s="5">
        <v>-1.2999999999999999E-3</v>
      </c>
      <c r="AF886" s="5">
        <v>2.0053007011728519E-2</v>
      </c>
      <c r="AG886" s="5">
        <v>0.2465</v>
      </c>
      <c r="AH886" s="5">
        <v>1.9179396062202769E-2</v>
      </c>
      <c r="AI886" s="5">
        <v>3.4158376665066811E-2</v>
      </c>
      <c r="AJ886" s="5">
        <v>5.7015634331297339E-2</v>
      </c>
      <c r="AK886" s="5">
        <v>3.0202280152374461E-3</v>
      </c>
      <c r="AL886" s="5">
        <f>IFERROR(Table2[[#This Row],[Resultat d''exploitation 2023 (Dhs)]]/Table2[[#This Row],[Charges personnel 2023]], "")</f>
        <v>0.34468636507143319</v>
      </c>
      <c r="AM886" s="5">
        <f>IFERROR(Table2[[#This Row],[Resultat d''exploitation 2022 (Dhs)]]/Table2[[#This Row],[Charges personnel 2022]], "")</f>
        <v>0.67312919855326425</v>
      </c>
      <c r="AN886" s="5">
        <f>IFERROR(Table2[[#This Row],[Resultat d''exploitation 2021 (Dhs)]]/Table2[[#This Row],[Charges personnel 2021]], "")</f>
        <v>0.9832577346746032</v>
      </c>
      <c r="AO886" s="5">
        <f>IFERROR(Table2[[#This Row],[Resultat d''exploitation 2020 (Dhs)]]/Table2[[#This Row],[Charges personnel 2020]], "")</f>
        <v>3.913915082283697E-2</v>
      </c>
      <c r="AP886" s="5">
        <v>5.5643036701576547E-2</v>
      </c>
      <c r="AQ886" s="5">
        <v>5.0745646955268543E-2</v>
      </c>
      <c r="AR886" s="5">
        <v>5.7986459013379593E-2</v>
      </c>
      <c r="AS886" s="5">
        <v>7.7166416535414423E-2</v>
      </c>
      <c r="BE886" t="s">
        <v>10979</v>
      </c>
      <c r="BH886"/>
      <c r="BI886" t="s">
        <v>195</v>
      </c>
      <c r="BJ886" s="5">
        <v>0.2075983978151841</v>
      </c>
      <c r="BL886" s="5">
        <v>1.2362529515299141</v>
      </c>
      <c r="BN886" s="5">
        <v>0.35289050997238491</v>
      </c>
      <c r="BP886" s="5">
        <v>8.2887544253953394E-2</v>
      </c>
      <c r="BR886" s="5">
        <v>0.85181841543993153</v>
      </c>
      <c r="BT886" s="5">
        <v>1.065083270553788</v>
      </c>
      <c r="BV886" s="5">
        <v>-0.1032717944863628</v>
      </c>
    </row>
    <row r="887" spans="1:75" x14ac:dyDescent="0.3">
      <c r="A887" t="s">
        <v>5356</v>
      </c>
      <c r="F887" s="4">
        <v>1691881945</v>
      </c>
      <c r="M887" s="4">
        <v>50728991</v>
      </c>
      <c r="T887" s="4">
        <v>66404001</v>
      </c>
      <c r="AA887" s="4">
        <v>262923324</v>
      </c>
      <c r="AH887" s="5">
        <v>2.9983765208866271E-2</v>
      </c>
      <c r="AL887" s="5">
        <f>IFERROR(Table2[[#This Row],[Resultat d''exploitation 2023 (Dhs)]]/Table2[[#This Row],[Charges personnel 2023]], "")</f>
        <v>0.19294214841129881</v>
      </c>
      <c r="AM887" s="5" t="str">
        <f>IFERROR(Table2[[#This Row],[Resultat d''exploitation 2022 (Dhs)]]/Table2[[#This Row],[Charges personnel 2022]], "")</f>
        <v/>
      </c>
      <c r="AN887" s="5" t="str">
        <f>IFERROR(Table2[[#This Row],[Resultat d''exploitation 2021 (Dhs)]]/Table2[[#This Row],[Charges personnel 2021]], "")</f>
        <v/>
      </c>
      <c r="AO887" s="5" t="str">
        <f>IFERROR(Table2[[#This Row],[Resultat d''exploitation 2020 (Dhs)]]/Table2[[#This Row],[Charges personnel 2020]], "")</f>
        <v/>
      </c>
      <c r="AP887" s="5">
        <v>0.15540287830189001</v>
      </c>
      <c r="BE887" t="s">
        <v>10979</v>
      </c>
      <c r="BH887"/>
      <c r="BK887" t="s">
        <v>264</v>
      </c>
      <c r="BM887" t="s">
        <v>265</v>
      </c>
      <c r="BO887" t="s">
        <v>304</v>
      </c>
      <c r="BQ887" t="s">
        <v>212</v>
      </c>
      <c r="BS887" t="s">
        <v>266</v>
      </c>
      <c r="BU887" t="s">
        <v>214</v>
      </c>
      <c r="BV887" s="5"/>
      <c r="BW887" t="s">
        <v>267</v>
      </c>
    </row>
    <row r="888" spans="1:75" x14ac:dyDescent="0.3">
      <c r="A888" t="s">
        <v>5357</v>
      </c>
      <c r="B888" t="s">
        <v>5357</v>
      </c>
      <c r="F888" s="4">
        <v>1690557754</v>
      </c>
      <c r="G888" s="4">
        <v>1498721413</v>
      </c>
      <c r="H888" s="4">
        <v>1026247528</v>
      </c>
      <c r="J888" s="5">
        <v>0.128</v>
      </c>
      <c r="K888" s="5">
        <v>0.4603897910680278</v>
      </c>
      <c r="M888" s="4">
        <v>6202103</v>
      </c>
      <c r="N888" s="4">
        <v>6320936</v>
      </c>
      <c r="O888" s="4">
        <v>-3195637</v>
      </c>
      <c r="Q888" s="5">
        <v>-1.8800000000000001E-2</v>
      </c>
      <c r="R888" s="5">
        <v>-2.9779893648746709</v>
      </c>
      <c r="T888" s="4">
        <v>89437327</v>
      </c>
      <c r="V888" s="4">
        <v>30033019</v>
      </c>
      <c r="AA888" s="4">
        <v>39403156</v>
      </c>
      <c r="AB888" s="4">
        <v>32764972</v>
      </c>
      <c r="AC888" s="4">
        <v>28573183</v>
      </c>
      <c r="AE888" s="5">
        <v>0.2026</v>
      </c>
      <c r="AF888" s="5">
        <v>0.14670360666503271</v>
      </c>
      <c r="AH888" s="5">
        <v>3.6686726527533939E-3</v>
      </c>
      <c r="AI888" s="5">
        <v>4.2175523383944603E-3</v>
      </c>
      <c r="AJ888" s="5">
        <v>-3.1139046992179459E-3</v>
      </c>
      <c r="AL888" s="5">
        <f>IFERROR(Table2[[#This Row],[Resultat d''exploitation 2023 (Dhs)]]/Table2[[#This Row],[Charges personnel 2023]], "")</f>
        <v>0.15740117365218156</v>
      </c>
      <c r="AM888" s="5">
        <f>IFERROR(Table2[[#This Row],[Resultat d''exploitation 2022 (Dhs)]]/Table2[[#This Row],[Charges personnel 2022]], "")</f>
        <v>0.19291748517288523</v>
      </c>
      <c r="AN888" s="5">
        <f>IFERROR(Table2[[#This Row],[Resultat d''exploitation 2021 (Dhs)]]/Table2[[#This Row],[Charges personnel 2021]], "")</f>
        <v>-0.11184042743855313</v>
      </c>
      <c r="AO888" s="5" t="str">
        <f>IFERROR(Table2[[#This Row],[Resultat d''exploitation 2020 (Dhs)]]/Table2[[#This Row],[Charges personnel 2020]], "")</f>
        <v/>
      </c>
      <c r="AP888" s="5">
        <v>2.3307784609410041E-2</v>
      </c>
      <c r="AQ888" s="5">
        <v>2.1861949603038069E-2</v>
      </c>
      <c r="AR888" s="5">
        <v>2.784238911219087E-2</v>
      </c>
      <c r="BE888" t="s">
        <v>10979</v>
      </c>
      <c r="BH888"/>
      <c r="BJ888" s="5">
        <v>0.28347952241446261</v>
      </c>
      <c r="BK888" t="s">
        <v>196</v>
      </c>
      <c r="BM888" t="s">
        <v>527</v>
      </c>
      <c r="BN888" s="5">
        <v>1.9779665840453799</v>
      </c>
      <c r="BO888" t="s">
        <v>1199</v>
      </c>
      <c r="BP888" s="5">
        <v>0.17431928406286601</v>
      </c>
      <c r="BQ888" t="s">
        <v>329</v>
      </c>
      <c r="BS888" t="s">
        <v>528</v>
      </c>
      <c r="BU888" t="s">
        <v>529</v>
      </c>
      <c r="BV888" s="5">
        <v>-8.5050237612085744E-2</v>
      </c>
      <c r="BW888" t="s">
        <v>201</v>
      </c>
    </row>
    <row r="889" spans="1:75" x14ac:dyDescent="0.3">
      <c r="A889" t="s">
        <v>5358</v>
      </c>
      <c r="B889" t="s">
        <v>5358</v>
      </c>
      <c r="C889" t="s">
        <v>5359</v>
      </c>
      <c r="E889" t="s">
        <v>102</v>
      </c>
      <c r="F889" s="4">
        <v>1689982592</v>
      </c>
      <c r="G889" s="4">
        <v>1625295818</v>
      </c>
      <c r="H889" s="4">
        <v>1659434837</v>
      </c>
      <c r="J889" s="5">
        <v>3.9800000000000002E-2</v>
      </c>
      <c r="K889" s="5">
        <v>-2.0572678262991001E-2</v>
      </c>
      <c r="M889" s="4">
        <v>111326460</v>
      </c>
      <c r="N889" s="4">
        <v>62599224</v>
      </c>
      <c r="O889" s="4">
        <v>219508705</v>
      </c>
      <c r="Q889" s="5">
        <v>0.77839999999999998</v>
      </c>
      <c r="R889" s="5">
        <v>-0.71482122314921404</v>
      </c>
      <c r="T889" s="4">
        <v>203484665</v>
      </c>
      <c r="U889" s="4">
        <v>205831139</v>
      </c>
      <c r="V889" s="4">
        <v>194059508</v>
      </c>
      <c r="X889" s="5">
        <v>-1.14E-2</v>
      </c>
      <c r="Y889" s="5">
        <v>6.0659903352944702E-2</v>
      </c>
      <c r="AA889" s="4">
        <v>244618471</v>
      </c>
      <c r="AC889" s="4">
        <v>210940252</v>
      </c>
      <c r="AH889" s="5">
        <v>6.5874323514925295E-2</v>
      </c>
      <c r="AI889" s="5">
        <v>3.8515587935881827E-2</v>
      </c>
      <c r="AJ889" s="5">
        <v>0.1322791953655966</v>
      </c>
      <c r="AL889" s="5">
        <f>IFERROR(Table2[[#This Row],[Resultat d''exploitation 2023 (Dhs)]]/Table2[[#This Row],[Charges personnel 2023]], "")</f>
        <v>0.45510242764946396</v>
      </c>
      <c r="AM889" s="5" t="str">
        <f>IFERROR(Table2[[#This Row],[Resultat d''exploitation 2022 (Dhs)]]/Table2[[#This Row],[Charges personnel 2022]], "")</f>
        <v/>
      </c>
      <c r="AN889" s="5">
        <f>IFERROR(Table2[[#This Row],[Resultat d''exploitation 2021 (Dhs)]]/Table2[[#This Row],[Charges personnel 2021]], "")</f>
        <v>1.0406202842689314</v>
      </c>
      <c r="AO889" s="5" t="str">
        <f>IFERROR(Table2[[#This Row],[Resultat d''exploitation 2020 (Dhs)]]/Table2[[#This Row],[Charges personnel 2020]], "")</f>
        <v/>
      </c>
      <c r="AP889" s="5">
        <v>0.1447461483674265</v>
      </c>
      <c r="AR889" s="5">
        <v>0.1271157187355107</v>
      </c>
      <c r="AT889">
        <v>1530549000087</v>
      </c>
      <c r="AU889">
        <v>2813</v>
      </c>
      <c r="AV889" t="s">
        <v>218</v>
      </c>
      <c r="AW889" t="s">
        <v>5360</v>
      </c>
      <c r="AX889" t="s">
        <v>5361</v>
      </c>
      <c r="AY889" t="s">
        <v>82</v>
      </c>
      <c r="AZ889">
        <v>46200000</v>
      </c>
      <c r="BA889">
        <v>1977</v>
      </c>
      <c r="BB889">
        <v>48</v>
      </c>
      <c r="BC889" t="s">
        <v>5362</v>
      </c>
      <c r="BD889" t="s">
        <v>5363</v>
      </c>
      <c r="BE889" t="s">
        <v>3456</v>
      </c>
      <c r="BF889" t="s">
        <v>5364</v>
      </c>
      <c r="BG889" t="s">
        <v>5365</v>
      </c>
      <c r="BH889" t="s">
        <v>97</v>
      </c>
      <c r="BI889" t="s">
        <v>89</v>
      </c>
      <c r="BJ889" s="5">
        <v>9.1622909173041389E-3</v>
      </c>
      <c r="BK889" t="s">
        <v>196</v>
      </c>
      <c r="BL889" s="5">
        <v>-0.28784697085080518</v>
      </c>
      <c r="BM889" t="s">
        <v>197</v>
      </c>
      <c r="BN889" s="5">
        <v>2.399628198955028E-2</v>
      </c>
      <c r="BO889" t="s">
        <v>177</v>
      </c>
      <c r="BP889" s="5">
        <v>0.15965762191276789</v>
      </c>
      <c r="BQ889" t="s">
        <v>198</v>
      </c>
      <c r="BR889" s="5">
        <v>-0.29431268334267152</v>
      </c>
      <c r="BS889" t="s">
        <v>199</v>
      </c>
      <c r="BT889" s="5">
        <v>-0.56266235193638592</v>
      </c>
      <c r="BU889" t="s">
        <v>200</v>
      </c>
      <c r="BV889" s="5">
        <v>6.7096951949411121E-2</v>
      </c>
      <c r="BW889" t="s">
        <v>201</v>
      </c>
    </row>
    <row r="890" spans="1:75" x14ac:dyDescent="0.3">
      <c r="A890" t="s">
        <v>5366</v>
      </c>
      <c r="B890" t="s">
        <v>5366</v>
      </c>
      <c r="C890" t="s">
        <v>5367</v>
      </c>
      <c r="E890" t="s">
        <v>102</v>
      </c>
      <c r="F890" s="4">
        <v>1670876648</v>
      </c>
      <c r="G890" s="4">
        <v>1529406542</v>
      </c>
      <c r="H890" s="4">
        <v>1198682992</v>
      </c>
      <c r="I890" s="4">
        <v>1031302582.8099459</v>
      </c>
      <c r="J890" s="5">
        <v>9.2499999999999999E-2</v>
      </c>
      <c r="K890" s="5">
        <v>0.27590576675171508</v>
      </c>
      <c r="L890" s="5">
        <v>0.1623</v>
      </c>
      <c r="M890" s="4">
        <v>135893390</v>
      </c>
      <c r="N890" s="4">
        <v>64158155</v>
      </c>
      <c r="O890" s="4">
        <v>74386271</v>
      </c>
      <c r="P890" s="4">
        <v>52532677.25988701</v>
      </c>
      <c r="Q890" s="5">
        <v>1.1181000000000001</v>
      </c>
      <c r="R890" s="5">
        <v>-0.13750005024448661</v>
      </c>
      <c r="S890" s="5">
        <v>0.41599999999999998</v>
      </c>
      <c r="T890" s="4">
        <v>127978263</v>
      </c>
      <c r="U890" s="4">
        <v>94032522</v>
      </c>
      <c r="V890" s="4">
        <v>72296914</v>
      </c>
      <c r="W890" s="4">
        <v>65179331.049404979</v>
      </c>
      <c r="X890" s="5">
        <v>0.36099999999999999</v>
      </c>
      <c r="Y890" s="5">
        <v>0.30064364849653202</v>
      </c>
      <c r="Z890" s="5">
        <v>0.10920000000000001</v>
      </c>
      <c r="AA890" s="4">
        <v>28351232</v>
      </c>
      <c r="AB890" s="4">
        <v>28539593</v>
      </c>
      <c r="AC890" s="4">
        <v>27453442</v>
      </c>
      <c r="AD890" s="4">
        <v>33943424.826904058</v>
      </c>
      <c r="AE890" s="5">
        <v>-6.6E-3</v>
      </c>
      <c r="AF890" s="5">
        <v>3.9563381524254773E-2</v>
      </c>
      <c r="AG890" s="5">
        <v>-0.19120000000000001</v>
      </c>
      <c r="AH890" s="5">
        <v>8.1330593830885839E-2</v>
      </c>
      <c r="AI890" s="5">
        <v>4.1949706136408041E-2</v>
      </c>
      <c r="AJ890" s="5">
        <v>6.2056666772160221E-2</v>
      </c>
      <c r="AK890" s="5">
        <v>5.0938180642148181E-2</v>
      </c>
      <c r="AL890" s="5">
        <f>IFERROR(Table2[[#This Row],[Resultat d''exploitation 2023 (Dhs)]]/Table2[[#This Row],[Charges personnel 2023]], "")</f>
        <v>4.7932093391920318</v>
      </c>
      <c r="AM890" s="5">
        <f>IFERROR(Table2[[#This Row],[Resultat d''exploitation 2022 (Dhs)]]/Table2[[#This Row],[Charges personnel 2022]], "")</f>
        <v>2.2480402926558902</v>
      </c>
      <c r="AN890" s="5">
        <f>IFERROR(Table2[[#This Row],[Resultat d''exploitation 2021 (Dhs)]]/Table2[[#This Row],[Charges personnel 2021]], "")</f>
        <v>2.7095426140008239</v>
      </c>
      <c r="AO890" s="5">
        <f>IFERROR(Table2[[#This Row],[Resultat d''exploitation 2020 (Dhs)]]/Table2[[#This Row],[Charges personnel 2020]], "")</f>
        <v>1.5476540015564026</v>
      </c>
      <c r="AP890" s="5">
        <v>1.6967878528876299E-2</v>
      </c>
      <c r="AQ890" s="5">
        <v>1.8660566838349511E-2</v>
      </c>
      <c r="AR890" s="5">
        <v>2.2903004533495541E-2</v>
      </c>
      <c r="AS890" s="5">
        <v>3.2913157973889551E-2</v>
      </c>
      <c r="AT890">
        <v>1530689000090</v>
      </c>
      <c r="AU890">
        <v>97345</v>
      </c>
      <c r="AV890" t="s">
        <v>92</v>
      </c>
      <c r="AW890" t="s">
        <v>5368</v>
      </c>
      <c r="AX890" t="s">
        <v>5369</v>
      </c>
      <c r="AY890" t="s">
        <v>82</v>
      </c>
      <c r="AZ890">
        <v>40560000</v>
      </c>
      <c r="BA890">
        <v>1999</v>
      </c>
      <c r="BB890">
        <v>26</v>
      </c>
      <c r="BC890" t="s">
        <v>5370</v>
      </c>
      <c r="BD890" t="s">
        <v>5371</v>
      </c>
      <c r="BE890" t="s">
        <v>10979</v>
      </c>
      <c r="BF890" t="s">
        <v>5372</v>
      </c>
      <c r="BG890" t="s">
        <v>5373</v>
      </c>
      <c r="BH890" t="s">
        <v>223</v>
      </c>
      <c r="BI890" t="s">
        <v>1508</v>
      </c>
      <c r="BJ890" s="5">
        <v>0.17449929745729251</v>
      </c>
      <c r="BL890" s="5">
        <v>0.37274414284002783</v>
      </c>
      <c r="BN890" s="5">
        <v>0.25220501130136141</v>
      </c>
      <c r="BP890" s="5">
        <v>-5.8243213016234807E-2</v>
      </c>
      <c r="BR890" s="5">
        <v>0.16879094420228369</v>
      </c>
      <c r="BT890" s="5">
        <v>0.45764188993701649</v>
      </c>
      <c r="BV890" s="5">
        <v>-0.19816317555693599</v>
      </c>
    </row>
    <row r="891" spans="1:75" x14ac:dyDescent="0.3">
      <c r="A891" t="s">
        <v>5374</v>
      </c>
      <c r="B891" t="s">
        <v>5374</v>
      </c>
      <c r="C891" t="s">
        <v>5375</v>
      </c>
      <c r="E891" t="s">
        <v>102</v>
      </c>
      <c r="F891" s="4">
        <v>1652227949</v>
      </c>
      <c r="G891" s="4">
        <v>1006596776</v>
      </c>
      <c r="H891" s="4">
        <v>1148343475</v>
      </c>
      <c r="I891" s="4">
        <v>856972742.53731334</v>
      </c>
      <c r="J891" s="5">
        <v>0.64139999999999997</v>
      </c>
      <c r="K891" s="5">
        <v>-0.1234358030379369</v>
      </c>
      <c r="L891" s="5">
        <v>0.34</v>
      </c>
      <c r="M891" s="4">
        <v>114563143</v>
      </c>
      <c r="N891" s="4">
        <v>61074284</v>
      </c>
      <c r="O891" s="4">
        <v>29880249</v>
      </c>
      <c r="P891" s="4">
        <v>22818059.56471936</v>
      </c>
      <c r="Q891" s="5">
        <v>0.87580000000000002</v>
      </c>
      <c r="R891" s="5">
        <v>1.043968375230073</v>
      </c>
      <c r="S891" s="5">
        <v>0.3095</v>
      </c>
      <c r="T891" s="4">
        <v>159210789</v>
      </c>
      <c r="U891" s="4">
        <v>77861301</v>
      </c>
      <c r="V891" s="4">
        <v>109305738</v>
      </c>
      <c r="W891" s="4">
        <v>61456054.199932531</v>
      </c>
      <c r="X891" s="5">
        <v>1.0448</v>
      </c>
      <c r="Y891" s="5">
        <v>-0.28767416583381927</v>
      </c>
      <c r="Z891" s="5">
        <v>0.77859999999999996</v>
      </c>
      <c r="AA891" s="4">
        <v>57472282</v>
      </c>
      <c r="AC891" s="4">
        <v>9234637</v>
      </c>
      <c r="AD891" s="4">
        <v>7320362.2671422902</v>
      </c>
      <c r="AG891" s="5">
        <v>0.26150000000000001</v>
      </c>
      <c r="AH891" s="5">
        <v>6.9338581924690584E-2</v>
      </c>
      <c r="AI891" s="5">
        <v>6.06740310084204E-2</v>
      </c>
      <c r="AJ891" s="5">
        <v>2.602030633735259E-2</v>
      </c>
      <c r="AK891" s="5">
        <v>2.662635394582091E-2</v>
      </c>
      <c r="AL891" s="5">
        <f>IFERROR(Table2[[#This Row],[Resultat d''exploitation 2023 (Dhs)]]/Table2[[#This Row],[Charges personnel 2023]], "")</f>
        <v>1.9933633921130884</v>
      </c>
      <c r="AM891" s="5" t="str">
        <f>IFERROR(Table2[[#This Row],[Resultat d''exploitation 2022 (Dhs)]]/Table2[[#This Row],[Charges personnel 2022]], "")</f>
        <v/>
      </c>
      <c r="AN891" s="5">
        <f>IFERROR(Table2[[#This Row],[Resultat d''exploitation 2021 (Dhs)]]/Table2[[#This Row],[Charges personnel 2021]], "")</f>
        <v>3.2356712018025182</v>
      </c>
      <c r="AO891" s="5">
        <f>IFERROR(Table2[[#This Row],[Resultat d''exploitation 2020 (Dhs)]]/Table2[[#This Row],[Charges personnel 2020]], "")</f>
        <v>3.1170669882198374</v>
      </c>
      <c r="AP891" s="5">
        <v>3.478471722669061E-2</v>
      </c>
      <c r="AR891" s="5">
        <v>8.0417028537563637E-3</v>
      </c>
      <c r="AS891" s="5">
        <v>8.5421179738672439E-3</v>
      </c>
      <c r="AT891">
        <v>1513352000067</v>
      </c>
      <c r="AU891">
        <v>29807</v>
      </c>
      <c r="AV891" t="s">
        <v>92</v>
      </c>
      <c r="AW891" t="s">
        <v>5376</v>
      </c>
      <c r="AX891" t="s">
        <v>5377</v>
      </c>
      <c r="AY891" t="s">
        <v>82</v>
      </c>
      <c r="AZ891">
        <v>400000000</v>
      </c>
      <c r="BA891">
        <v>1967</v>
      </c>
      <c r="BB891">
        <v>58</v>
      </c>
      <c r="BC891" t="s">
        <v>5378</v>
      </c>
      <c r="BD891" t="s">
        <v>5379</v>
      </c>
      <c r="BE891" t="s">
        <v>5380</v>
      </c>
      <c r="BH891" t="s">
        <v>97</v>
      </c>
      <c r="BI891" t="s">
        <v>98</v>
      </c>
      <c r="BJ891" s="5">
        <v>0.24461295898429999</v>
      </c>
      <c r="BL891" s="5">
        <v>0.71233501210139427</v>
      </c>
      <c r="BN891" s="5">
        <v>0.37341759614434361</v>
      </c>
      <c r="BP891" s="5">
        <v>1.801966469759221</v>
      </c>
      <c r="BQ891" t="s">
        <v>128</v>
      </c>
      <c r="BR891" s="5">
        <v>0.3757971903962749</v>
      </c>
      <c r="BT891" s="5">
        <v>-0.20031275098588949</v>
      </c>
      <c r="BU891" t="s">
        <v>129</v>
      </c>
      <c r="BV891" s="5">
        <v>0.5968874362870249</v>
      </c>
    </row>
    <row r="892" spans="1:75" x14ac:dyDescent="0.3">
      <c r="A892" t="s">
        <v>5381</v>
      </c>
      <c r="B892" t="s">
        <v>5381</v>
      </c>
      <c r="C892" t="s">
        <v>5382</v>
      </c>
      <c r="E892" t="s">
        <v>102</v>
      </c>
      <c r="F892" s="4">
        <v>1651023589</v>
      </c>
      <c r="G892" s="4">
        <v>1363806037</v>
      </c>
      <c r="H892" s="4">
        <v>1579887660</v>
      </c>
      <c r="I892" s="4">
        <v>897663443.18181813</v>
      </c>
      <c r="J892" s="5">
        <v>0.21060000000000001</v>
      </c>
      <c r="K892" s="5">
        <v>-0.13677024542365249</v>
      </c>
      <c r="L892" s="5">
        <v>0.76</v>
      </c>
      <c r="M892" s="4">
        <v>81098420</v>
      </c>
      <c r="N892" s="4">
        <v>82871878</v>
      </c>
      <c r="O892" s="4">
        <v>214457009</v>
      </c>
      <c r="P892" s="4">
        <v>157065335.4328402</v>
      </c>
      <c r="Q892" s="5">
        <v>-2.1399999999999999E-2</v>
      </c>
      <c r="R892" s="5">
        <v>-0.61357346917022426</v>
      </c>
      <c r="S892" s="5">
        <v>0.3654</v>
      </c>
      <c r="T892" s="4">
        <v>594965090</v>
      </c>
      <c r="U892" s="4">
        <v>556666438</v>
      </c>
      <c r="V892" s="4">
        <v>0</v>
      </c>
      <c r="X892" s="5">
        <v>6.88E-2</v>
      </c>
      <c r="AA892" s="4">
        <v>54159541</v>
      </c>
      <c r="AB892" s="4">
        <v>47046161</v>
      </c>
      <c r="AC892" s="4">
        <v>70952382</v>
      </c>
      <c r="AD892" s="4">
        <v>55074425.211519063</v>
      </c>
      <c r="AE892" s="5">
        <v>0.1512</v>
      </c>
      <c r="AF892" s="5">
        <v>-0.33693331113252828</v>
      </c>
      <c r="AG892" s="5">
        <v>0.2883</v>
      </c>
      <c r="AH892" s="5">
        <v>4.9120085588310762E-2</v>
      </c>
      <c r="AI892" s="5">
        <v>6.0765149699949603E-2</v>
      </c>
      <c r="AJ892" s="5">
        <v>0.13574193560066161</v>
      </c>
      <c r="AK892" s="5">
        <v>0.1749712953399476</v>
      </c>
      <c r="AL892" s="5">
        <f>IFERROR(Table2[[#This Row],[Resultat d''exploitation 2023 (Dhs)]]/Table2[[#This Row],[Charges personnel 2023]], "")</f>
        <v>1.4973985839355617</v>
      </c>
      <c r="AM892" s="5">
        <f>IFERROR(Table2[[#This Row],[Resultat d''exploitation 2022 (Dhs)]]/Table2[[#This Row],[Charges personnel 2022]], "")</f>
        <v>1.7615013900921692</v>
      </c>
      <c r="AN892" s="5">
        <f>IFERROR(Table2[[#This Row],[Resultat d''exploitation 2021 (Dhs)]]/Table2[[#This Row],[Charges personnel 2021]], "")</f>
        <v>3.022548404365057</v>
      </c>
      <c r="AO892" s="5">
        <f>IFERROR(Table2[[#This Row],[Resultat d''exploitation 2020 (Dhs)]]/Table2[[#This Row],[Charges personnel 2020]], "")</f>
        <v>2.8518742561472847</v>
      </c>
      <c r="AP892" s="5">
        <v>3.2803614291667157E-2</v>
      </c>
      <c r="AQ892" s="5">
        <v>3.4496225800179532E-2</v>
      </c>
      <c r="AR892" s="5">
        <v>4.4909764027146082E-2</v>
      </c>
      <c r="AS892" s="5">
        <v>6.135308910019182E-2</v>
      </c>
      <c r="AT892">
        <v>1524201000084</v>
      </c>
      <c r="AU892">
        <v>53431</v>
      </c>
      <c r="AV892" t="s">
        <v>298</v>
      </c>
      <c r="AW892" t="s">
        <v>5383</v>
      </c>
      <c r="AX892" t="s">
        <v>5384</v>
      </c>
      <c r="AY892" t="s">
        <v>82</v>
      </c>
      <c r="AZ892">
        <v>151476100</v>
      </c>
      <c r="BA892">
        <v>1992</v>
      </c>
      <c r="BB892">
        <v>33</v>
      </c>
      <c r="BC892" t="s">
        <v>5385</v>
      </c>
      <c r="BD892" t="s">
        <v>5386</v>
      </c>
      <c r="BE892" t="s">
        <v>11147</v>
      </c>
      <c r="BF892" t="s">
        <v>5387</v>
      </c>
      <c r="BG892" t="s">
        <v>5388</v>
      </c>
      <c r="BH892" t="s">
        <v>97</v>
      </c>
      <c r="BI892" t="s">
        <v>98</v>
      </c>
      <c r="BJ892" s="5">
        <v>0.22521765542898731</v>
      </c>
      <c r="BL892" s="5">
        <v>-0.1977482329752325</v>
      </c>
      <c r="BO892" t="s">
        <v>88</v>
      </c>
      <c r="BP892" s="5">
        <v>-5.5682072410132566E-3</v>
      </c>
      <c r="BR892" s="5">
        <v>-0.34521693882718829</v>
      </c>
      <c r="BT892" s="5">
        <v>-0.19325611583779731</v>
      </c>
      <c r="BV892" s="5">
        <v>-0.188363154617777</v>
      </c>
    </row>
    <row r="893" spans="1:75" x14ac:dyDescent="0.3">
      <c r="A893" t="s">
        <v>5389</v>
      </c>
      <c r="C893" t="s">
        <v>5390</v>
      </c>
      <c r="E893" t="s">
        <v>758</v>
      </c>
      <c r="F893" s="4">
        <v>1608083957</v>
      </c>
      <c r="M893" s="4">
        <v>-1130562691</v>
      </c>
      <c r="AA893" s="4">
        <v>114675006</v>
      </c>
      <c r="AH893" s="5">
        <v>-0.70304954295368294</v>
      </c>
      <c r="AL893" s="5">
        <f>IFERROR(Table2[[#This Row],[Resultat d''exploitation 2023 (Dhs)]]/Table2[[#This Row],[Charges personnel 2023]], "")</f>
        <v>-9.8588413503113319</v>
      </c>
      <c r="AM893" s="5" t="str">
        <f>IFERROR(Table2[[#This Row],[Resultat d''exploitation 2022 (Dhs)]]/Table2[[#This Row],[Charges personnel 2022]], "")</f>
        <v/>
      </c>
      <c r="AN893" s="5" t="str">
        <f>IFERROR(Table2[[#This Row],[Resultat d''exploitation 2021 (Dhs)]]/Table2[[#This Row],[Charges personnel 2021]], "")</f>
        <v/>
      </c>
      <c r="AO893" s="5" t="str">
        <f>IFERROR(Table2[[#This Row],[Resultat d''exploitation 2020 (Dhs)]]/Table2[[#This Row],[Charges personnel 2020]], "")</f>
        <v/>
      </c>
      <c r="AP893" s="5">
        <v>7.1311578914035514E-2</v>
      </c>
      <c r="AT893">
        <v>219808000032</v>
      </c>
      <c r="AU893">
        <v>79835</v>
      </c>
      <c r="AV893" t="s">
        <v>298</v>
      </c>
      <c r="AW893" t="s">
        <v>5391</v>
      </c>
      <c r="AX893" t="s">
        <v>5392</v>
      </c>
      <c r="AY893" t="s">
        <v>82</v>
      </c>
      <c r="AZ893">
        <v>4750000000</v>
      </c>
      <c r="BA893">
        <v>2010</v>
      </c>
      <c r="BB893">
        <v>15</v>
      </c>
      <c r="BC893" t="s">
        <v>5393</v>
      </c>
      <c r="BD893" t="s">
        <v>5394</v>
      </c>
      <c r="BE893" t="s">
        <v>11148</v>
      </c>
      <c r="BG893" t="s">
        <v>853</v>
      </c>
      <c r="BH893" t="s">
        <v>127</v>
      </c>
      <c r="BI893" t="s">
        <v>144</v>
      </c>
      <c r="BK893" t="s">
        <v>264</v>
      </c>
      <c r="BM893" t="s">
        <v>265</v>
      </c>
      <c r="BO893" t="s">
        <v>235</v>
      </c>
      <c r="BQ893" t="s">
        <v>212</v>
      </c>
      <c r="BS893" t="s">
        <v>266</v>
      </c>
      <c r="BU893" t="s">
        <v>214</v>
      </c>
      <c r="BV893" s="5"/>
      <c r="BW893" t="s">
        <v>267</v>
      </c>
    </row>
    <row r="894" spans="1:75" x14ac:dyDescent="0.3">
      <c r="A894" t="s">
        <v>5395</v>
      </c>
      <c r="B894" t="s">
        <v>5395</v>
      </c>
      <c r="C894" t="s">
        <v>5396</v>
      </c>
      <c r="E894" t="s">
        <v>102</v>
      </c>
      <c r="F894" s="4">
        <v>1574613873</v>
      </c>
      <c r="G894" s="4">
        <v>1602334255</v>
      </c>
      <c r="H894" s="4">
        <v>1529429964</v>
      </c>
      <c r="I894" s="4">
        <v>1415483539.102268</v>
      </c>
      <c r="J894" s="5">
        <v>-1.7299999999999999E-2</v>
      </c>
      <c r="K894" s="5">
        <v>4.7667623046516901E-2</v>
      </c>
      <c r="L894" s="5">
        <v>8.0500000000000002E-2</v>
      </c>
      <c r="M894" s="4">
        <v>94029324</v>
      </c>
      <c r="N894" s="4">
        <v>86281266</v>
      </c>
      <c r="O894" s="4">
        <v>130804415</v>
      </c>
      <c r="P894" s="4">
        <v>103689587.7923107</v>
      </c>
      <c r="Q894" s="5">
        <v>8.9800000000000005E-2</v>
      </c>
      <c r="R894" s="5">
        <v>-0.34037955828937427</v>
      </c>
      <c r="S894" s="5">
        <v>0.26150000000000001</v>
      </c>
      <c r="T894" s="4">
        <v>174705608</v>
      </c>
      <c r="U894" s="4">
        <v>313710913</v>
      </c>
      <c r="V894" s="4">
        <v>186776982</v>
      </c>
      <c r="W894" s="4">
        <v>114076212.05643439</v>
      </c>
      <c r="X894" s="5">
        <v>-0.44309999999999999</v>
      </c>
      <c r="Y894" s="5">
        <v>0.6796015742453746</v>
      </c>
      <c r="Z894" s="5">
        <v>0.63729999999999998</v>
      </c>
      <c r="AA894" s="4">
        <v>47771496</v>
      </c>
      <c r="AB894" s="4">
        <v>48332148</v>
      </c>
      <c r="AC894" s="4">
        <v>4845863</v>
      </c>
      <c r="AD894" s="4">
        <v>44952346.93877551</v>
      </c>
      <c r="AE894" s="5">
        <v>-1.1599999999999999E-2</v>
      </c>
      <c r="AF894" s="5">
        <v>8.9738989732066301</v>
      </c>
      <c r="AG894" s="5">
        <v>-0.89219999999999999</v>
      </c>
      <c r="AH894" s="5">
        <v>5.971579802028075E-2</v>
      </c>
      <c r="AI894" s="5">
        <v>5.3847233016933789E-2</v>
      </c>
      <c r="AJ894" s="5">
        <v>8.5524945946462441E-2</v>
      </c>
      <c r="AK894" s="5">
        <v>7.3253828057988579E-2</v>
      </c>
      <c r="AL894" s="5">
        <f>IFERROR(Table2[[#This Row],[Resultat d''exploitation 2023 (Dhs)]]/Table2[[#This Row],[Charges personnel 2023]], "")</f>
        <v>1.9683144107523867</v>
      </c>
      <c r="AM894" s="5">
        <f>IFERROR(Table2[[#This Row],[Resultat d''exploitation 2022 (Dhs)]]/Table2[[#This Row],[Charges personnel 2022]], "")</f>
        <v>1.7851734212185231</v>
      </c>
      <c r="AN894" s="5">
        <f>IFERROR(Table2[[#This Row],[Resultat d''exploitation 2021 (Dhs)]]/Table2[[#This Row],[Charges personnel 2021]], "")</f>
        <v>26.993007231116522</v>
      </c>
      <c r="AO894" s="5">
        <f>IFERROR(Table2[[#This Row],[Resultat d''exploitation 2020 (Dhs)]]/Table2[[#This Row],[Charges personnel 2020]], "")</f>
        <v>2.3066557110696473</v>
      </c>
      <c r="AP894" s="5">
        <v>3.0338546369456511E-2</v>
      </c>
      <c r="AQ894" s="5">
        <v>3.016358656078285E-2</v>
      </c>
      <c r="AR894" s="5">
        <v>3.168411181984662E-3</v>
      </c>
      <c r="AS894" s="5">
        <v>3.1757590743362027E-2</v>
      </c>
      <c r="AT894">
        <v>1527235000034</v>
      </c>
      <c r="AU894">
        <v>41253</v>
      </c>
      <c r="AV894" t="s">
        <v>92</v>
      </c>
      <c r="AW894" t="s">
        <v>5397</v>
      </c>
      <c r="AX894" t="s">
        <v>5398</v>
      </c>
      <c r="AY894" t="s">
        <v>82</v>
      </c>
      <c r="AZ894">
        <v>188576200</v>
      </c>
      <c r="BA894">
        <v>1982</v>
      </c>
      <c r="BB894">
        <v>43</v>
      </c>
      <c r="BC894" t="s">
        <v>5399</v>
      </c>
      <c r="BD894" t="s">
        <v>5400</v>
      </c>
      <c r="BE894" t="s">
        <v>11149</v>
      </c>
      <c r="BF894" t="s">
        <v>5401</v>
      </c>
      <c r="BH894" t="s">
        <v>223</v>
      </c>
      <c r="BI894" t="s">
        <v>571</v>
      </c>
      <c r="BJ894" s="5">
        <v>3.6151078545939568E-2</v>
      </c>
      <c r="BL894" s="5">
        <v>-3.2072738269805827E-2</v>
      </c>
      <c r="BN894" s="5">
        <v>0.15266715453260571</v>
      </c>
      <c r="BP894" s="5">
        <v>2.0482332600756159E-2</v>
      </c>
      <c r="BR894" s="5">
        <v>-6.5843503161224226E-2</v>
      </c>
      <c r="BT894" s="5">
        <v>-5.1500226110355651E-2</v>
      </c>
      <c r="BV894" s="5">
        <v>-1.512206691631479E-2</v>
      </c>
    </row>
    <row r="895" spans="1:75" x14ac:dyDescent="0.3">
      <c r="A895" t="s">
        <v>5402</v>
      </c>
      <c r="B895" t="s">
        <v>5403</v>
      </c>
      <c r="C895" t="s">
        <v>5403</v>
      </c>
      <c r="E895" t="s">
        <v>102</v>
      </c>
      <c r="F895" s="4">
        <v>1562663210</v>
      </c>
      <c r="G895" s="4">
        <v>7872358740</v>
      </c>
      <c r="H895" s="4">
        <v>5468066687</v>
      </c>
      <c r="I895" s="4">
        <v>3257128119.4901118</v>
      </c>
      <c r="J895" s="5">
        <v>-0.8015000000000001</v>
      </c>
      <c r="K895" s="5">
        <v>0.43969691494729929</v>
      </c>
      <c r="L895" s="5">
        <v>0.67879999999999996</v>
      </c>
      <c r="M895" s="4">
        <v>51589102</v>
      </c>
      <c r="N895" s="4">
        <v>23568505</v>
      </c>
      <c r="O895" s="4">
        <v>117648829</v>
      </c>
      <c r="P895" s="4">
        <v>40720209.400526099</v>
      </c>
      <c r="Q895" s="5">
        <v>1.1889000000000001</v>
      </c>
      <c r="R895" s="5">
        <v>-0.79967072175448517</v>
      </c>
      <c r="S895" s="5">
        <v>1.8892</v>
      </c>
      <c r="V895" s="4">
        <v>240913253</v>
      </c>
      <c r="W895" s="4">
        <v>309696944.33731842</v>
      </c>
      <c r="Z895" s="5">
        <v>-0.22209999999999999</v>
      </c>
      <c r="AA895" s="4">
        <v>101002</v>
      </c>
      <c r="AG895" s="5">
        <v>0</v>
      </c>
      <c r="AH895" s="5">
        <v>3.3013576866636543E-2</v>
      </c>
      <c r="AI895" s="5">
        <v>2.993830156678048E-3</v>
      </c>
      <c r="AJ895" s="5">
        <v>2.1515617079013141E-2</v>
      </c>
      <c r="AK895" s="5">
        <v>1.2501875243059421E-2</v>
      </c>
      <c r="AL895" s="5">
        <f>IFERROR(Table2[[#This Row],[Resultat d''exploitation 2023 (Dhs)]]/Table2[[#This Row],[Charges personnel 2023]], "")</f>
        <v>510.77307380051883</v>
      </c>
      <c r="AM895" s="5" t="str">
        <f>IFERROR(Table2[[#This Row],[Resultat d''exploitation 2022 (Dhs)]]/Table2[[#This Row],[Charges personnel 2022]], "")</f>
        <v/>
      </c>
      <c r="AN895" s="5" t="str">
        <f>IFERROR(Table2[[#This Row],[Resultat d''exploitation 2021 (Dhs)]]/Table2[[#This Row],[Charges personnel 2021]], "")</f>
        <v/>
      </c>
      <c r="AO895" s="5" t="str">
        <f>IFERROR(Table2[[#This Row],[Resultat d''exploitation 2020 (Dhs)]]/Table2[[#This Row],[Charges personnel 2020]], "")</f>
        <v/>
      </c>
      <c r="AP895" s="5">
        <v>6.4634528639091721E-5</v>
      </c>
      <c r="AR895" s="5">
        <v>0</v>
      </c>
      <c r="AS895" s="5">
        <v>0</v>
      </c>
      <c r="AT895">
        <v>1652312000010</v>
      </c>
      <c r="AU895">
        <v>319329</v>
      </c>
      <c r="AV895" t="s">
        <v>92</v>
      </c>
      <c r="AW895" t="s">
        <v>3563</v>
      </c>
      <c r="AX895" t="s">
        <v>5404</v>
      </c>
      <c r="AY895" t="s">
        <v>82</v>
      </c>
      <c r="AZ895">
        <v>2300000000</v>
      </c>
      <c r="BA895">
        <v>2015</v>
      </c>
      <c r="BB895">
        <v>10</v>
      </c>
      <c r="BC895" t="s">
        <v>5405</v>
      </c>
      <c r="BD895" t="s">
        <v>5406</v>
      </c>
      <c r="BE895" t="s">
        <v>10979</v>
      </c>
      <c r="BH895" t="s">
        <v>127</v>
      </c>
      <c r="BI895" t="s">
        <v>331</v>
      </c>
      <c r="BJ895" s="5">
        <v>-0.21715307761989089</v>
      </c>
      <c r="BL895" s="5">
        <v>8.2054964355920523E-2</v>
      </c>
      <c r="BN895" s="5">
        <v>-0.22209999999999999</v>
      </c>
      <c r="BO895" t="s">
        <v>295</v>
      </c>
      <c r="BQ895" t="s">
        <v>5407</v>
      </c>
      <c r="BR895" s="5">
        <v>0.38220504344083223</v>
      </c>
      <c r="BU895" t="s">
        <v>214</v>
      </c>
      <c r="BV895" s="5"/>
      <c r="BW895" t="s">
        <v>87</v>
      </c>
    </row>
    <row r="896" spans="1:75" x14ac:dyDescent="0.3">
      <c r="A896" t="s">
        <v>5408</v>
      </c>
      <c r="B896" t="s">
        <v>5408</v>
      </c>
      <c r="C896" t="s">
        <v>5409</v>
      </c>
      <c r="E896" t="s">
        <v>102</v>
      </c>
      <c r="F896" s="4">
        <v>1558239631</v>
      </c>
      <c r="G896" s="4">
        <v>1545719304</v>
      </c>
      <c r="H896" s="4">
        <v>1152144206</v>
      </c>
      <c r="I896" s="4">
        <v>1173262938.9002039</v>
      </c>
      <c r="J896" s="5">
        <v>8.1000000000000013E-3</v>
      </c>
      <c r="K896" s="5">
        <v>0.34160228897596873</v>
      </c>
      <c r="L896" s="5">
        <v>-1.7999999999999999E-2</v>
      </c>
      <c r="M896" s="4">
        <v>75973343</v>
      </c>
      <c r="N896" s="4">
        <v>112536428</v>
      </c>
      <c r="O896" s="4">
        <v>54622429</v>
      </c>
      <c r="P896" s="4">
        <v>43371787.35905987</v>
      </c>
      <c r="Q896" s="5">
        <v>-0.32490000000000002</v>
      </c>
      <c r="R896" s="5">
        <v>1.060260410608983</v>
      </c>
      <c r="S896" s="5">
        <v>0.25940000000000002</v>
      </c>
      <c r="T896" s="4">
        <v>335266701</v>
      </c>
      <c r="U896" s="4">
        <v>288128825</v>
      </c>
      <c r="V896" s="4">
        <v>218422254</v>
      </c>
      <c r="W896" s="4">
        <v>162540745.64667359</v>
      </c>
      <c r="X896" s="5">
        <v>0.1636</v>
      </c>
      <c r="Y896" s="5">
        <v>0.31913676250223111</v>
      </c>
      <c r="Z896" s="5">
        <v>0.34379999999999999</v>
      </c>
      <c r="AA896" s="4">
        <v>9318303</v>
      </c>
      <c r="AB896" s="4">
        <v>10304437</v>
      </c>
      <c r="AC896" s="4">
        <v>7366750</v>
      </c>
      <c r="AD896" s="4">
        <v>7703388.05814075</v>
      </c>
      <c r="AE896" s="5">
        <v>-9.5700000000000007E-2</v>
      </c>
      <c r="AF896" s="5">
        <v>0.39877652967726612</v>
      </c>
      <c r="AG896" s="5">
        <v>-4.3700000000000003E-2</v>
      </c>
      <c r="AH896" s="5">
        <v>4.8755879062865402E-2</v>
      </c>
      <c r="AI896" s="5">
        <v>7.2805216127390743E-2</v>
      </c>
      <c r="AJ896" s="5">
        <v>4.7409368302634161E-2</v>
      </c>
      <c r="AK896" s="5">
        <v>3.6966809332369961E-2</v>
      </c>
      <c r="AL896" s="5">
        <f>IFERROR(Table2[[#This Row],[Resultat d''exploitation 2023 (Dhs)]]/Table2[[#This Row],[Charges personnel 2023]], "")</f>
        <v>8.1531307792845968</v>
      </c>
      <c r="AM896" s="5">
        <f>IFERROR(Table2[[#This Row],[Resultat d''exploitation 2022 (Dhs)]]/Table2[[#This Row],[Charges personnel 2022]], "")</f>
        <v>10.921162213908437</v>
      </c>
      <c r="AN896" s="5">
        <f>IFERROR(Table2[[#This Row],[Resultat d''exploitation 2021 (Dhs)]]/Table2[[#This Row],[Charges personnel 2021]], "")</f>
        <v>7.4147254895306611</v>
      </c>
      <c r="AO896" s="5">
        <f>IFERROR(Table2[[#This Row],[Resultat d''exploitation 2020 (Dhs)]]/Table2[[#This Row],[Charges personnel 2020]], "")</f>
        <v>5.6302223166890366</v>
      </c>
      <c r="AP896" s="5">
        <v>5.9800192567429312E-3</v>
      </c>
      <c r="AQ896" s="5">
        <v>6.6664348263842342E-3</v>
      </c>
      <c r="AR896" s="5">
        <v>6.3939478770420506E-3</v>
      </c>
      <c r="AS896" s="5">
        <v>6.5657814652883952E-3</v>
      </c>
      <c r="AT896">
        <v>1576654000053</v>
      </c>
      <c r="AU896">
        <v>68981</v>
      </c>
      <c r="AV896" t="s">
        <v>92</v>
      </c>
      <c r="AW896" t="s">
        <v>5410</v>
      </c>
      <c r="AX896" t="s">
        <v>5411</v>
      </c>
      <c r="AY896" t="s">
        <v>82</v>
      </c>
      <c r="AZ896">
        <v>55000000</v>
      </c>
      <c r="BA896">
        <v>1993</v>
      </c>
      <c r="BB896">
        <v>32</v>
      </c>
      <c r="BC896" t="s">
        <v>5412</v>
      </c>
      <c r="BD896" t="s">
        <v>5413</v>
      </c>
      <c r="BE896" t="s">
        <v>713</v>
      </c>
      <c r="BH896" t="s">
        <v>176</v>
      </c>
      <c r="BI896" t="s">
        <v>178</v>
      </c>
      <c r="BJ896" s="5">
        <v>9.9207368724649969E-2</v>
      </c>
      <c r="BL896" s="5">
        <v>0.20545584091990771</v>
      </c>
      <c r="BN896" s="5">
        <v>0.27294427181301062</v>
      </c>
      <c r="BP896" s="5">
        <v>6.5495657481386749E-2</v>
      </c>
      <c r="BR896" s="5">
        <v>9.6659170251498505E-2</v>
      </c>
      <c r="BT896" s="5">
        <v>0.13135687832774279</v>
      </c>
      <c r="BV896" s="5">
        <v>-3.0669109580639949E-2</v>
      </c>
    </row>
    <row r="897" spans="1:75" x14ac:dyDescent="0.3">
      <c r="A897" t="s">
        <v>5414</v>
      </c>
      <c r="B897" t="s">
        <v>5414</v>
      </c>
      <c r="C897" t="s">
        <v>5415</v>
      </c>
      <c r="E897" t="s">
        <v>102</v>
      </c>
      <c r="F897" s="4">
        <v>1535358054</v>
      </c>
      <c r="G897" s="4">
        <v>1413252995</v>
      </c>
      <c r="H897" s="4">
        <v>1355737831</v>
      </c>
      <c r="J897" s="5">
        <v>8.6400000000000005E-2</v>
      </c>
      <c r="K897" s="5">
        <v>4.2423514845474498E-2</v>
      </c>
      <c r="M897" s="4">
        <v>85737129</v>
      </c>
      <c r="N897" s="4">
        <v>88736419</v>
      </c>
      <c r="O897" s="4">
        <v>84476605</v>
      </c>
      <c r="Q897" s="5">
        <v>-3.3799999999999997E-2</v>
      </c>
      <c r="R897" s="5">
        <v>5.0425961128527798E-2</v>
      </c>
      <c r="T897" s="4">
        <v>562090088</v>
      </c>
      <c r="U897" s="4">
        <v>444902713</v>
      </c>
      <c r="V897" s="4">
        <v>346758511</v>
      </c>
      <c r="X897" s="5">
        <v>0.26340000000000002</v>
      </c>
      <c r="Y897" s="5">
        <v>0.28303328941218109</v>
      </c>
      <c r="AA897" s="4">
        <v>180471404</v>
      </c>
      <c r="AB897" s="4">
        <v>178419578</v>
      </c>
      <c r="AC897" s="4">
        <v>175358032</v>
      </c>
      <c r="AE897" s="5">
        <v>1.15E-2</v>
      </c>
      <c r="AF897" s="5">
        <v>1.7458829601828561E-2</v>
      </c>
      <c r="AH897" s="5">
        <v>5.5841781515805301E-2</v>
      </c>
      <c r="AI897" s="5">
        <v>6.2788771234834714E-2</v>
      </c>
      <c r="AJ897" s="5">
        <v>6.2310428364818572E-2</v>
      </c>
      <c r="AL897" s="5">
        <f>IFERROR(Table2[[#This Row],[Resultat d''exploitation 2023 (Dhs)]]/Table2[[#This Row],[Charges personnel 2023]], "")</f>
        <v>0.47507320882814208</v>
      </c>
      <c r="AM897" s="5">
        <f>IFERROR(Table2[[#This Row],[Resultat d''exploitation 2022 (Dhs)]]/Table2[[#This Row],[Charges personnel 2022]], "")</f>
        <v>0.49734687187747972</v>
      </c>
      <c r="AN897" s="5">
        <f>IFERROR(Table2[[#This Row],[Resultat d''exploitation 2021 (Dhs)]]/Table2[[#This Row],[Charges personnel 2021]], "")</f>
        <v>0.48173787100895382</v>
      </c>
      <c r="AO897" s="5" t="str">
        <f>IFERROR(Table2[[#This Row],[Resultat d''exploitation 2020 (Dhs)]]/Table2[[#This Row],[Charges personnel 2020]], "")</f>
        <v/>
      </c>
      <c r="AP897" s="5">
        <v>0.1175435290353451</v>
      </c>
      <c r="AQ897" s="5">
        <v>0.12624744375652289</v>
      </c>
      <c r="AR897" s="5">
        <v>0.1293450901717885</v>
      </c>
      <c r="AT897">
        <v>1524489000068</v>
      </c>
      <c r="AU897">
        <v>16985</v>
      </c>
      <c r="AV897" t="s">
        <v>92</v>
      </c>
      <c r="AW897" t="s">
        <v>5416</v>
      </c>
      <c r="AX897" t="s">
        <v>5417</v>
      </c>
      <c r="AY897" t="s">
        <v>82</v>
      </c>
      <c r="AZ897">
        <v>75242800</v>
      </c>
      <c r="BA897">
        <v>1950</v>
      </c>
      <c r="BB897">
        <v>75</v>
      </c>
      <c r="BC897" t="s">
        <v>5418</v>
      </c>
      <c r="BD897" t="s">
        <v>1043</v>
      </c>
      <c r="BE897" t="s">
        <v>11150</v>
      </c>
      <c r="BF897" t="s">
        <v>5419</v>
      </c>
      <c r="BG897" t="s">
        <v>5420</v>
      </c>
      <c r="BH897" t="s">
        <v>153</v>
      </c>
      <c r="BI897" t="s">
        <v>611</v>
      </c>
      <c r="BJ897" s="5">
        <v>6.4184620589514019E-2</v>
      </c>
      <c r="BK897" t="s">
        <v>196</v>
      </c>
      <c r="BL897" s="5">
        <v>7.4331615707909906E-3</v>
      </c>
      <c r="BM897" t="s">
        <v>197</v>
      </c>
      <c r="BN897" s="5">
        <v>0.27317880087000268</v>
      </c>
      <c r="BO897" t="s">
        <v>177</v>
      </c>
      <c r="BP897" s="5">
        <v>1.447504208165884E-2</v>
      </c>
      <c r="BQ897" t="s">
        <v>329</v>
      </c>
      <c r="BR897" s="5">
        <v>-5.3328584082793062E-2</v>
      </c>
      <c r="BS897" t="s">
        <v>199</v>
      </c>
      <c r="BT897" s="5">
        <v>-6.9414034044822381E-3</v>
      </c>
      <c r="BU897" t="s">
        <v>330</v>
      </c>
      <c r="BV897" s="5">
        <v>-4.6711423512508787E-2</v>
      </c>
      <c r="BW897" t="s">
        <v>201</v>
      </c>
    </row>
    <row r="898" spans="1:75" x14ac:dyDescent="0.3">
      <c r="A898" t="s">
        <v>5421</v>
      </c>
      <c r="C898" t="s">
        <v>5422</v>
      </c>
      <c r="E898" t="s">
        <v>102</v>
      </c>
      <c r="F898" s="4">
        <v>1534974141</v>
      </c>
      <c r="M898" s="4">
        <v>224664740</v>
      </c>
      <c r="T898" s="4">
        <v>515038743</v>
      </c>
      <c r="AA898" s="4">
        <v>172701932</v>
      </c>
      <c r="AH898" s="5">
        <v>0.14636385981957731</v>
      </c>
      <c r="AL898" s="5">
        <f>IFERROR(Table2[[#This Row],[Resultat d''exploitation 2023 (Dhs)]]/Table2[[#This Row],[Charges personnel 2023]], "")</f>
        <v>1.3008814516330947</v>
      </c>
      <c r="AM898" s="5" t="str">
        <f>IFERROR(Table2[[#This Row],[Resultat d''exploitation 2022 (Dhs)]]/Table2[[#This Row],[Charges personnel 2022]], "")</f>
        <v/>
      </c>
      <c r="AN898" s="5" t="str">
        <f>IFERROR(Table2[[#This Row],[Resultat d''exploitation 2021 (Dhs)]]/Table2[[#This Row],[Charges personnel 2021]], "")</f>
        <v/>
      </c>
      <c r="AO898" s="5" t="str">
        <f>IFERROR(Table2[[#This Row],[Resultat d''exploitation 2020 (Dhs)]]/Table2[[#This Row],[Charges personnel 2020]], "")</f>
        <v/>
      </c>
      <c r="AP898" s="5">
        <v>0.1125112973482985</v>
      </c>
      <c r="AT898">
        <v>1537049000060</v>
      </c>
      <c r="AU898">
        <v>29615</v>
      </c>
      <c r="AV898" t="s">
        <v>92</v>
      </c>
      <c r="AW898" t="s">
        <v>5423</v>
      </c>
      <c r="AX898" t="s">
        <v>5424</v>
      </c>
      <c r="AY898" t="s">
        <v>82</v>
      </c>
      <c r="AZ898">
        <v>264000000</v>
      </c>
      <c r="BA898">
        <v>1933</v>
      </c>
      <c r="BB898">
        <v>92</v>
      </c>
      <c r="BC898" t="s">
        <v>5425</v>
      </c>
      <c r="BD898" t="s">
        <v>5426</v>
      </c>
      <c r="BE898" t="s">
        <v>689</v>
      </c>
      <c r="BH898" t="s">
        <v>153</v>
      </c>
      <c r="BI898" t="s">
        <v>611</v>
      </c>
      <c r="BK898" t="s">
        <v>264</v>
      </c>
      <c r="BM898" t="s">
        <v>265</v>
      </c>
      <c r="BO898" t="s">
        <v>304</v>
      </c>
      <c r="BQ898" t="s">
        <v>212</v>
      </c>
      <c r="BS898" t="s">
        <v>266</v>
      </c>
      <c r="BU898" t="s">
        <v>214</v>
      </c>
      <c r="BV898" s="5"/>
      <c r="BW898" t="s">
        <v>267</v>
      </c>
    </row>
    <row r="899" spans="1:75" x14ac:dyDescent="0.3">
      <c r="A899" t="s">
        <v>5427</v>
      </c>
      <c r="C899" t="s">
        <v>5428</v>
      </c>
      <c r="E899" t="s">
        <v>481</v>
      </c>
      <c r="F899" s="4">
        <v>1532100389</v>
      </c>
      <c r="M899" s="4">
        <v>532072849</v>
      </c>
      <c r="T899" s="4">
        <v>104110128</v>
      </c>
      <c r="AH899" s="5">
        <v>0.34728328040389272</v>
      </c>
      <c r="AL899" s="5" t="str">
        <f>IFERROR(Table2[[#This Row],[Resultat d''exploitation 2023 (Dhs)]]/Table2[[#This Row],[Charges personnel 2023]], "")</f>
        <v/>
      </c>
      <c r="AM899" s="5" t="str">
        <f>IFERROR(Table2[[#This Row],[Resultat d''exploitation 2022 (Dhs)]]/Table2[[#This Row],[Charges personnel 2022]], "")</f>
        <v/>
      </c>
      <c r="AN899" s="5" t="str">
        <f>IFERROR(Table2[[#This Row],[Resultat d''exploitation 2021 (Dhs)]]/Table2[[#This Row],[Charges personnel 2021]], "")</f>
        <v/>
      </c>
      <c r="AO899" s="5" t="str">
        <f>IFERROR(Table2[[#This Row],[Resultat d''exploitation 2020 (Dhs)]]/Table2[[#This Row],[Charges personnel 2020]], "")</f>
        <v/>
      </c>
      <c r="AP899" s="5">
        <v>0</v>
      </c>
      <c r="AU899">
        <v>319327</v>
      </c>
      <c r="AV899" t="s">
        <v>92</v>
      </c>
      <c r="AW899" t="s">
        <v>5429</v>
      </c>
      <c r="AX899" t="s">
        <v>5430</v>
      </c>
      <c r="AY899" t="s">
        <v>82</v>
      </c>
      <c r="AZ899">
        <v>3000000000</v>
      </c>
      <c r="BA899">
        <v>2015</v>
      </c>
      <c r="BB899">
        <v>10</v>
      </c>
      <c r="BC899" t="s">
        <v>5405</v>
      </c>
      <c r="BD899" t="s">
        <v>5406</v>
      </c>
      <c r="BE899" t="s">
        <v>10979</v>
      </c>
      <c r="BG899" t="s">
        <v>5431</v>
      </c>
      <c r="BH899" t="s">
        <v>488</v>
      </c>
      <c r="BI899" t="s">
        <v>331</v>
      </c>
      <c r="BK899" t="s">
        <v>264</v>
      </c>
      <c r="BM899" t="s">
        <v>265</v>
      </c>
      <c r="BO899" t="s">
        <v>304</v>
      </c>
      <c r="BQ899" t="s">
        <v>236</v>
      </c>
      <c r="BS899" t="s">
        <v>266</v>
      </c>
      <c r="BU899" t="s">
        <v>238</v>
      </c>
      <c r="BV899" s="5"/>
      <c r="BW899" t="s">
        <v>267</v>
      </c>
    </row>
    <row r="900" spans="1:75" x14ac:dyDescent="0.3">
      <c r="A900" t="s">
        <v>5432</v>
      </c>
      <c r="B900" t="s">
        <v>5432</v>
      </c>
      <c r="C900" t="s">
        <v>5433</v>
      </c>
      <c r="E900" t="s">
        <v>102</v>
      </c>
      <c r="F900" s="4">
        <v>1517824789</v>
      </c>
      <c r="G900" s="4">
        <v>1726173989</v>
      </c>
      <c r="H900" s="4">
        <v>1393466765</v>
      </c>
      <c r="I900" s="4">
        <v>948969466.76654863</v>
      </c>
      <c r="J900" s="5">
        <v>-0.1207</v>
      </c>
      <c r="K900" s="5">
        <v>0.23876222408505021</v>
      </c>
      <c r="L900" s="5">
        <v>0.46839999999999998</v>
      </c>
      <c r="M900" s="4">
        <v>20738001</v>
      </c>
      <c r="N900" s="4">
        <v>6777788</v>
      </c>
      <c r="O900" s="4">
        <v>20609114</v>
      </c>
      <c r="P900" s="4">
        <v>61595.588597900402</v>
      </c>
      <c r="Q900" s="5">
        <v>2.0596999999999999</v>
      </c>
      <c r="R900" s="5">
        <v>-0.67112666755106498</v>
      </c>
      <c r="S900" s="5">
        <v>333.58749999999998</v>
      </c>
      <c r="T900" s="4">
        <v>65194908</v>
      </c>
      <c r="U900" s="4">
        <v>112833001</v>
      </c>
      <c r="V900" s="4">
        <v>181200116</v>
      </c>
      <c r="W900" s="4">
        <v>112876170.186258</v>
      </c>
      <c r="X900" s="5">
        <v>-0.42220000000000002</v>
      </c>
      <c r="Y900" s="5">
        <v>-0.37730171762141701</v>
      </c>
      <c r="Z900" s="5">
        <v>0.60529999999999995</v>
      </c>
      <c r="AA900" s="4">
        <v>27792194</v>
      </c>
      <c r="AB900" s="4">
        <v>32312747</v>
      </c>
      <c r="AC900" s="4">
        <v>34775792</v>
      </c>
      <c r="AD900" s="4">
        <v>31270382.15987771</v>
      </c>
      <c r="AE900" s="5">
        <v>-0.1399</v>
      </c>
      <c r="AF900" s="5">
        <v>-7.082642431263679E-2</v>
      </c>
      <c r="AG900" s="5">
        <v>0.11210000000000001</v>
      </c>
      <c r="AH900" s="5">
        <v>1.366297424465111E-2</v>
      </c>
      <c r="AI900" s="5">
        <v>3.9264802060460201E-3</v>
      </c>
      <c r="AJ900" s="5">
        <v>1.478981380657471E-2</v>
      </c>
      <c r="AK900" s="5">
        <v>6.490787191265157E-5</v>
      </c>
      <c r="AL900" s="5">
        <f>IFERROR(Table2[[#This Row],[Resultat d''exploitation 2023 (Dhs)]]/Table2[[#This Row],[Charges personnel 2023]], "")</f>
        <v>0.74618078011401334</v>
      </c>
      <c r="AM900" s="5">
        <f>IFERROR(Table2[[#This Row],[Resultat d''exploitation 2022 (Dhs)]]/Table2[[#This Row],[Charges personnel 2022]], "")</f>
        <v>0.20975585888751583</v>
      </c>
      <c r="AN900" s="5">
        <f>IFERROR(Table2[[#This Row],[Resultat d''exploitation 2021 (Dhs)]]/Table2[[#This Row],[Charges personnel 2021]], "")</f>
        <v>0.59262817076890728</v>
      </c>
      <c r="AO900" s="5">
        <f>IFERROR(Table2[[#This Row],[Resultat d''exploitation 2020 (Dhs)]]/Table2[[#This Row],[Charges personnel 2020]], "")</f>
        <v>1.9697740911184722E-3</v>
      </c>
      <c r="AP900" s="5">
        <v>1.8310541639203651E-2</v>
      </c>
      <c r="AQ900" s="5">
        <v>1.871928739855435E-2</v>
      </c>
      <c r="AR900" s="5">
        <v>2.4956312467201178E-2</v>
      </c>
      <c r="AS900" s="5">
        <v>3.2951937080153058E-2</v>
      </c>
      <c r="AT900">
        <v>1536638000002</v>
      </c>
      <c r="AU900">
        <v>13203</v>
      </c>
      <c r="AV900" t="s">
        <v>79</v>
      </c>
      <c r="AW900" t="s">
        <v>5434</v>
      </c>
      <c r="AX900" t="s">
        <v>5435</v>
      </c>
      <c r="AY900" t="s">
        <v>82</v>
      </c>
      <c r="AZ900">
        <v>46000000</v>
      </c>
      <c r="BA900">
        <v>2004</v>
      </c>
      <c r="BB900">
        <v>21</v>
      </c>
      <c r="BC900" t="s">
        <v>5436</v>
      </c>
      <c r="BD900" t="s">
        <v>5437</v>
      </c>
      <c r="BE900" t="s">
        <v>5438</v>
      </c>
      <c r="BF900" t="s">
        <v>5439</v>
      </c>
      <c r="BG900" t="s">
        <v>5440</v>
      </c>
      <c r="BH900" t="s">
        <v>86</v>
      </c>
      <c r="BI900" t="s">
        <v>89</v>
      </c>
      <c r="BJ900" s="5">
        <v>0.16947192606937109</v>
      </c>
      <c r="BL900" s="5">
        <v>5.9567398089140271</v>
      </c>
      <c r="BN900" s="5">
        <v>-0.16720686391337539</v>
      </c>
      <c r="BP900" s="5">
        <v>-3.8542965567804899E-2</v>
      </c>
      <c r="BR900" s="5">
        <v>4.9486163402791803</v>
      </c>
      <c r="BT900" s="5">
        <v>6.235622144074747</v>
      </c>
      <c r="BV900" s="5">
        <v>-0.1778707868057339</v>
      </c>
    </row>
    <row r="901" spans="1:75" x14ac:dyDescent="0.3">
      <c r="A901" t="s">
        <v>5441</v>
      </c>
      <c r="F901" s="4">
        <v>1516163154</v>
      </c>
      <c r="G901" s="4">
        <v>1330901645</v>
      </c>
      <c r="J901" s="5">
        <v>0.13919999999999999</v>
      </c>
      <c r="M901" s="4">
        <v>19475699</v>
      </c>
      <c r="N901" s="4">
        <v>10478129</v>
      </c>
      <c r="Q901" s="5">
        <v>0.85870000000000002</v>
      </c>
      <c r="T901" s="4">
        <v>90388806</v>
      </c>
      <c r="U901" s="4">
        <v>85823021</v>
      </c>
      <c r="X901" s="5">
        <v>5.3199999999999997E-2</v>
      </c>
      <c r="AA901" s="4">
        <v>267147349</v>
      </c>
      <c r="AH901" s="5">
        <v>1.284538471246875E-2</v>
      </c>
      <c r="AI901" s="5">
        <v>7.872955179944947E-3</v>
      </c>
      <c r="AL901" s="5">
        <f>IFERROR(Table2[[#This Row],[Resultat d''exploitation 2023 (Dhs)]]/Table2[[#This Row],[Charges personnel 2023]], "")</f>
        <v>7.2902460282321571E-2</v>
      </c>
      <c r="AM901" s="5" t="str">
        <f>IFERROR(Table2[[#This Row],[Resultat d''exploitation 2022 (Dhs)]]/Table2[[#This Row],[Charges personnel 2022]], "")</f>
        <v/>
      </c>
      <c r="AN901" s="5" t="str">
        <f>IFERROR(Table2[[#This Row],[Resultat d''exploitation 2021 (Dhs)]]/Table2[[#This Row],[Charges personnel 2021]], "")</f>
        <v/>
      </c>
      <c r="AO901" s="5" t="str">
        <f>IFERROR(Table2[[#This Row],[Resultat d''exploitation 2020 (Dhs)]]/Table2[[#This Row],[Charges personnel 2020]], "")</f>
        <v/>
      </c>
      <c r="AP901" s="5">
        <v>0.17619960509870031</v>
      </c>
      <c r="BE901" t="s">
        <v>10979</v>
      </c>
      <c r="BH901"/>
      <c r="BJ901" s="5">
        <v>0.1392000000120219</v>
      </c>
      <c r="BK901" t="s">
        <v>209</v>
      </c>
      <c r="BL901" s="5">
        <v>0.85870005990573306</v>
      </c>
      <c r="BM901" t="s">
        <v>210</v>
      </c>
      <c r="BN901" s="5">
        <v>5.3200003295153182E-2</v>
      </c>
      <c r="BO901" t="s">
        <v>211</v>
      </c>
      <c r="BQ901" t="s">
        <v>212</v>
      </c>
      <c r="BR901" s="5">
        <v>0.63158361998430324</v>
      </c>
      <c r="BS901" t="s">
        <v>213</v>
      </c>
      <c r="BU901" t="s">
        <v>214</v>
      </c>
      <c r="BV901" s="5"/>
      <c r="BW901" t="s">
        <v>215</v>
      </c>
    </row>
    <row r="902" spans="1:75" x14ac:dyDescent="0.3">
      <c r="A902" t="s">
        <v>5442</v>
      </c>
      <c r="B902" t="s">
        <v>5442</v>
      </c>
      <c r="C902" t="s">
        <v>2738</v>
      </c>
      <c r="E902" t="s">
        <v>102</v>
      </c>
      <c r="F902" s="4">
        <v>1509795614</v>
      </c>
      <c r="G902" s="4">
        <v>1187412987</v>
      </c>
      <c r="H902" s="4">
        <v>1300757922</v>
      </c>
      <c r="I902" s="4">
        <v>1082251370.3303101</v>
      </c>
      <c r="J902" s="5">
        <v>0.27150000000000002</v>
      </c>
      <c r="K902" s="5">
        <v>-8.7137608837872596E-2</v>
      </c>
      <c r="L902" s="5">
        <v>0.2019</v>
      </c>
      <c r="M902" s="4">
        <v>257137629</v>
      </c>
      <c r="N902" s="4">
        <v>121062913</v>
      </c>
      <c r="O902" s="4">
        <v>90498141</v>
      </c>
      <c r="P902" s="4">
        <v>70541851.274456307</v>
      </c>
      <c r="Q902" s="5">
        <v>1.1240000000000001</v>
      </c>
      <c r="R902" s="5">
        <v>0.33773922494164832</v>
      </c>
      <c r="S902" s="5">
        <v>0.28289999999999998</v>
      </c>
      <c r="V902" s="4">
        <v>0</v>
      </c>
      <c r="AA902" s="4">
        <v>799337570</v>
      </c>
      <c r="AB902" s="4">
        <v>634193565</v>
      </c>
      <c r="AC902" s="4">
        <v>773658939</v>
      </c>
      <c r="AD902" s="4">
        <v>701159089.17890167</v>
      </c>
      <c r="AE902" s="5">
        <v>0.26040000000000002</v>
      </c>
      <c r="AF902" s="5">
        <v>-0.1802672559826779</v>
      </c>
      <c r="AG902" s="5">
        <v>0.10340000000000001</v>
      </c>
      <c r="AH902" s="5">
        <v>0.17031287322311689</v>
      </c>
      <c r="AI902" s="5">
        <v>0.1019551868856223</v>
      </c>
      <c r="AJ902" s="5">
        <v>6.9573392150365079E-2</v>
      </c>
      <c r="AK902" s="5">
        <v>6.5180653227471991E-2</v>
      </c>
      <c r="AL902" s="5">
        <f>IFERROR(Table2[[#This Row],[Resultat d''exploitation 2023 (Dhs)]]/Table2[[#This Row],[Charges personnel 2023]], "")</f>
        <v>0.32168840631374301</v>
      </c>
      <c r="AM902" s="5">
        <f>IFERROR(Table2[[#This Row],[Resultat d''exploitation 2022 (Dhs)]]/Table2[[#This Row],[Charges personnel 2022]], "")</f>
        <v>0.19089268589472363</v>
      </c>
      <c r="AN902" s="5">
        <f>IFERROR(Table2[[#This Row],[Resultat d''exploitation 2021 (Dhs)]]/Table2[[#This Row],[Charges personnel 2021]], "")</f>
        <v>0.11697420715770984</v>
      </c>
      <c r="AO902" s="5">
        <f>IFERROR(Table2[[#This Row],[Resultat d''exploitation 2020 (Dhs)]]/Table2[[#This Row],[Charges personnel 2020]], "")</f>
        <v>0.10060748318482891</v>
      </c>
      <c r="AP902" s="5">
        <v>0.52943429069995962</v>
      </c>
      <c r="AQ902" s="5">
        <v>0.53409687441796527</v>
      </c>
      <c r="AR902" s="5">
        <v>0.59477549658928774</v>
      </c>
      <c r="AS902" s="5">
        <v>0.64787082594767553</v>
      </c>
      <c r="AU902">
        <v>107349</v>
      </c>
      <c r="AV902" t="s">
        <v>92</v>
      </c>
      <c r="AW902" t="s">
        <v>2739</v>
      </c>
      <c r="AX902" t="s">
        <v>2740</v>
      </c>
      <c r="AY902" t="s">
        <v>82</v>
      </c>
      <c r="AZ902">
        <v>120000000</v>
      </c>
      <c r="BA902">
        <v>2001</v>
      </c>
      <c r="BB902">
        <v>24</v>
      </c>
      <c r="BC902" t="s">
        <v>2741</v>
      </c>
      <c r="BD902" t="s">
        <v>2742</v>
      </c>
      <c r="BE902" t="s">
        <v>2743</v>
      </c>
      <c r="BH902" t="s">
        <v>233</v>
      </c>
      <c r="BI902" t="s">
        <v>571</v>
      </c>
      <c r="BJ902" s="5">
        <v>0.1173691374822434</v>
      </c>
      <c r="BL902" s="5">
        <v>0.53900345228871194</v>
      </c>
      <c r="BO902" t="s">
        <v>389</v>
      </c>
      <c r="BP902" s="5">
        <v>4.4650987739319747E-2</v>
      </c>
      <c r="BR902" s="5">
        <v>0.37734558854608502</v>
      </c>
      <c r="BT902" s="5">
        <v>0.47322260769522401</v>
      </c>
      <c r="BV902" s="5">
        <v>-6.5079790826135353E-2</v>
      </c>
    </row>
    <row r="903" spans="1:75" x14ac:dyDescent="0.3">
      <c r="A903" t="s">
        <v>5443</v>
      </c>
      <c r="B903" t="s">
        <v>5443</v>
      </c>
      <c r="C903" t="s">
        <v>5444</v>
      </c>
      <c r="E903" t="s">
        <v>78</v>
      </c>
      <c r="F903" s="4">
        <v>1502260548</v>
      </c>
      <c r="G903" s="4">
        <v>1413493176</v>
      </c>
      <c r="H903" s="4">
        <v>1434077299</v>
      </c>
      <c r="I903" s="4">
        <v>1019752043.66067</v>
      </c>
      <c r="J903" s="5">
        <v>6.2800000000000009E-2</v>
      </c>
      <c r="K903" s="5">
        <v>-1.4353565888222E-2</v>
      </c>
      <c r="L903" s="5">
        <v>0.40629999999999999</v>
      </c>
      <c r="M903" s="4">
        <v>23458212</v>
      </c>
      <c r="N903" s="4">
        <v>55325971</v>
      </c>
      <c r="O903" s="4">
        <v>96719872</v>
      </c>
      <c r="P903" s="4">
        <v>56363561.771561772</v>
      </c>
      <c r="Q903" s="5">
        <v>-0.57600000000000007</v>
      </c>
      <c r="R903" s="5">
        <v>-0.42797721030896319</v>
      </c>
      <c r="S903" s="5">
        <v>0.71599999999999997</v>
      </c>
      <c r="T903" s="4">
        <v>376433177</v>
      </c>
      <c r="U903" s="4">
        <v>316463368</v>
      </c>
      <c r="V903" s="4">
        <v>347228331</v>
      </c>
      <c r="W903" s="4">
        <v>259959819.57026279</v>
      </c>
      <c r="X903" s="5">
        <v>0.1895</v>
      </c>
      <c r="Y903" s="5">
        <v>-8.8601534648392502E-2</v>
      </c>
      <c r="Z903" s="5">
        <v>0.3357</v>
      </c>
      <c r="AA903" s="4">
        <v>103357899</v>
      </c>
      <c r="AB903" s="4">
        <v>102152499</v>
      </c>
      <c r="AC903" s="4">
        <v>102514168</v>
      </c>
      <c r="AD903" s="4">
        <v>85521121.2146492</v>
      </c>
      <c r="AE903" s="5">
        <v>1.18E-2</v>
      </c>
      <c r="AF903" s="5">
        <v>-3.5279903944594269E-3</v>
      </c>
      <c r="AG903" s="5">
        <v>0.19869999999999999</v>
      </c>
      <c r="AH903" s="5">
        <v>1.5615275280463531E-2</v>
      </c>
      <c r="AI903" s="5">
        <v>3.9141307463942079E-2</v>
      </c>
      <c r="AJ903" s="5">
        <v>6.7443973952759709E-2</v>
      </c>
      <c r="AK903" s="5">
        <v>5.5271830168861287E-2</v>
      </c>
      <c r="AL903" s="5">
        <f>IFERROR(Table2[[#This Row],[Resultat d''exploitation 2023 (Dhs)]]/Table2[[#This Row],[Charges personnel 2023]], "")</f>
        <v>0.22696099888795146</v>
      </c>
      <c r="AM903" s="5">
        <f>IFERROR(Table2[[#This Row],[Resultat d''exploitation 2022 (Dhs)]]/Table2[[#This Row],[Charges personnel 2022]], "")</f>
        <v>0.54160173800545008</v>
      </c>
      <c r="AN903" s="5">
        <f>IFERROR(Table2[[#This Row],[Resultat d''exploitation 2021 (Dhs)]]/Table2[[#This Row],[Charges personnel 2021]], "")</f>
        <v>0.94347809563259588</v>
      </c>
      <c r="AO903" s="5">
        <f>IFERROR(Table2[[#This Row],[Resultat d''exploitation 2020 (Dhs)]]/Table2[[#This Row],[Charges personnel 2020]], "")</f>
        <v>0.6590601359177114</v>
      </c>
      <c r="AP903" s="5">
        <v>6.8801579817564379E-2</v>
      </c>
      <c r="AQ903" s="5">
        <v>7.2269538144554862E-2</v>
      </c>
      <c r="AR903" s="5">
        <v>7.1484408874950056E-2</v>
      </c>
      <c r="AS903" s="5">
        <v>8.3864623509503827E-2</v>
      </c>
      <c r="AT903">
        <v>1524602000024</v>
      </c>
      <c r="AU903">
        <v>7</v>
      </c>
      <c r="AV903" t="s">
        <v>92</v>
      </c>
      <c r="AW903" t="s">
        <v>5445</v>
      </c>
      <c r="AX903" t="s">
        <v>5446</v>
      </c>
      <c r="AY903" t="s">
        <v>82</v>
      </c>
      <c r="AZ903">
        <v>203876800</v>
      </c>
      <c r="BA903">
        <v>1919</v>
      </c>
      <c r="BB903">
        <v>106</v>
      </c>
      <c r="BC903" t="s">
        <v>5447</v>
      </c>
      <c r="BD903" t="s">
        <v>5448</v>
      </c>
      <c r="BE903" t="s">
        <v>11151</v>
      </c>
      <c r="BG903" t="s">
        <v>795</v>
      </c>
      <c r="BH903" t="s">
        <v>86</v>
      </c>
      <c r="BI903" t="s">
        <v>98</v>
      </c>
      <c r="BJ903" s="5">
        <v>0.13784618893413489</v>
      </c>
      <c r="BL903" s="5">
        <v>-0.25338136434275982</v>
      </c>
      <c r="BN903" s="5">
        <v>0.13134194408345959</v>
      </c>
      <c r="BP903" s="5">
        <v>6.5181043428029994E-2</v>
      </c>
      <c r="BR903" s="5">
        <v>-0.34383166818300182</v>
      </c>
      <c r="BT903" s="5">
        <v>-0.29906879186055818</v>
      </c>
      <c r="BV903" s="5">
        <v>-6.3862010711810857E-2</v>
      </c>
    </row>
    <row r="904" spans="1:75" x14ac:dyDescent="0.3">
      <c r="A904" t="s">
        <v>5449</v>
      </c>
      <c r="C904" t="s">
        <v>5450</v>
      </c>
      <c r="E904" t="s">
        <v>411</v>
      </c>
      <c r="F904" s="4">
        <v>1491749449</v>
      </c>
      <c r="M904" s="4">
        <v>144747655</v>
      </c>
      <c r="T904" s="4">
        <v>15783788</v>
      </c>
      <c r="AA904" s="4">
        <v>273733355</v>
      </c>
      <c r="AH904" s="5">
        <v>9.7032149130024586E-2</v>
      </c>
      <c r="AL904" s="5">
        <f>IFERROR(Table2[[#This Row],[Resultat d''exploitation 2023 (Dhs)]]/Table2[[#This Row],[Charges personnel 2023]], "")</f>
        <v>0.52879070948441775</v>
      </c>
      <c r="AM904" s="5" t="str">
        <f>IFERROR(Table2[[#This Row],[Resultat d''exploitation 2022 (Dhs)]]/Table2[[#This Row],[Charges personnel 2022]], "")</f>
        <v/>
      </c>
      <c r="AN904" s="5" t="str">
        <f>IFERROR(Table2[[#This Row],[Resultat d''exploitation 2021 (Dhs)]]/Table2[[#This Row],[Charges personnel 2021]], "")</f>
        <v/>
      </c>
      <c r="AO904" s="5" t="str">
        <f>IFERROR(Table2[[#This Row],[Resultat d''exploitation 2020 (Dhs)]]/Table2[[#This Row],[Charges personnel 2020]], "")</f>
        <v/>
      </c>
      <c r="AP904" s="5">
        <v>0.18349821089828339</v>
      </c>
      <c r="AT904">
        <v>1525720000005</v>
      </c>
      <c r="AU904">
        <v>61773</v>
      </c>
      <c r="AV904" t="s">
        <v>92</v>
      </c>
      <c r="AW904" t="s">
        <v>5451</v>
      </c>
      <c r="AX904" t="s">
        <v>5452</v>
      </c>
      <c r="AY904" t="s">
        <v>82</v>
      </c>
      <c r="AZ904">
        <v>4000000</v>
      </c>
      <c r="BA904">
        <v>1991</v>
      </c>
      <c r="BB904">
        <v>34</v>
      </c>
      <c r="BC904" t="s">
        <v>5453</v>
      </c>
      <c r="BD904" t="s">
        <v>5454</v>
      </c>
      <c r="BE904" t="s">
        <v>5455</v>
      </c>
      <c r="BG904" t="s">
        <v>5456</v>
      </c>
      <c r="BH904" t="s">
        <v>153</v>
      </c>
      <c r="BI904" t="s">
        <v>98</v>
      </c>
      <c r="BK904" t="s">
        <v>264</v>
      </c>
      <c r="BM904" t="s">
        <v>265</v>
      </c>
      <c r="BO904" t="s">
        <v>304</v>
      </c>
      <c r="BQ904" t="s">
        <v>212</v>
      </c>
      <c r="BS904" t="s">
        <v>266</v>
      </c>
      <c r="BU904" t="s">
        <v>214</v>
      </c>
      <c r="BV904" s="5"/>
      <c r="BW904" t="s">
        <v>267</v>
      </c>
    </row>
    <row r="905" spans="1:75" x14ac:dyDescent="0.3">
      <c r="A905" t="s">
        <v>5457</v>
      </c>
      <c r="B905" t="s">
        <v>5457</v>
      </c>
      <c r="C905" t="s">
        <v>5458</v>
      </c>
      <c r="E905" t="s">
        <v>102</v>
      </c>
      <c r="F905" s="4">
        <v>1461314425</v>
      </c>
      <c r="G905" s="4">
        <v>1374578520</v>
      </c>
      <c r="H905" s="4">
        <v>1276474139</v>
      </c>
      <c r="I905" s="4">
        <v>1095968179.7887869</v>
      </c>
      <c r="J905" s="5">
        <v>6.3099999999999989E-2</v>
      </c>
      <c r="K905" s="5">
        <v>7.6855752891990203E-2</v>
      </c>
      <c r="L905" s="5">
        <v>0.16470000000000001</v>
      </c>
      <c r="M905" s="4">
        <v>425784209</v>
      </c>
      <c r="N905" s="4">
        <v>447158379</v>
      </c>
      <c r="O905" s="4">
        <v>440155886</v>
      </c>
      <c r="P905" s="4">
        <v>382079762.15277779</v>
      </c>
      <c r="Q905" s="5">
        <v>-4.7800000000000002E-2</v>
      </c>
      <c r="R905" s="5">
        <v>1.59091204337546E-2</v>
      </c>
      <c r="S905" s="5">
        <v>0.152</v>
      </c>
      <c r="T905" s="4">
        <v>516022336</v>
      </c>
      <c r="U905" s="4">
        <v>429088920</v>
      </c>
      <c r="V905" s="4">
        <v>384391255</v>
      </c>
      <c r="W905" s="4">
        <v>366017191.96343547</v>
      </c>
      <c r="X905" s="5">
        <v>0.2026</v>
      </c>
      <c r="Y905" s="5">
        <v>0.1162816906435606</v>
      </c>
      <c r="Z905" s="5">
        <v>5.0200000000000002E-2</v>
      </c>
      <c r="AA905" s="4">
        <v>232844078</v>
      </c>
      <c r="AB905" s="4">
        <v>227764920</v>
      </c>
      <c r="AC905" s="4">
        <v>219792428</v>
      </c>
      <c r="AD905" s="4">
        <v>212195817.72542959</v>
      </c>
      <c r="AE905" s="5">
        <v>2.23E-2</v>
      </c>
      <c r="AF905" s="5">
        <v>3.6272823738950653E-2</v>
      </c>
      <c r="AG905" s="5">
        <v>3.5799999999999998E-2</v>
      </c>
      <c r="AH905" s="5">
        <v>0.29137070141492649</v>
      </c>
      <c r="AI905" s="5">
        <v>0.32530581010388548</v>
      </c>
      <c r="AJ905" s="5">
        <v>0.34482162431024388</v>
      </c>
      <c r="AK905" s="5">
        <v>0.34862304325880289</v>
      </c>
      <c r="AL905" s="5">
        <f>IFERROR(Table2[[#This Row],[Resultat d''exploitation 2023 (Dhs)]]/Table2[[#This Row],[Charges personnel 2023]], "")</f>
        <v>1.8286237410770654</v>
      </c>
      <c r="AM905" s="5">
        <f>IFERROR(Table2[[#This Row],[Resultat d''exploitation 2022 (Dhs)]]/Table2[[#This Row],[Charges personnel 2022]], "")</f>
        <v>1.9632451696248923</v>
      </c>
      <c r="AN905" s="5">
        <f>IFERROR(Table2[[#This Row],[Resultat d''exploitation 2021 (Dhs)]]/Table2[[#This Row],[Charges personnel 2021]], "")</f>
        <v>2.0025980421855114</v>
      </c>
      <c r="AO905" s="5">
        <f>IFERROR(Table2[[#This Row],[Resultat d''exploitation 2020 (Dhs)]]/Table2[[#This Row],[Charges personnel 2020]], "")</f>
        <v>1.8005998716108969</v>
      </c>
      <c r="AP905" s="5">
        <v>0.15933879390809411</v>
      </c>
      <c r="AQ905" s="5">
        <v>0.16569800610590071</v>
      </c>
      <c r="AR905" s="5">
        <v>0.17218713743169689</v>
      </c>
      <c r="AS905" s="5">
        <v>0.19361494397248249</v>
      </c>
      <c r="AT905">
        <v>1524098000052</v>
      </c>
      <c r="AU905">
        <v>21357</v>
      </c>
      <c r="AV905" t="s">
        <v>92</v>
      </c>
      <c r="AW905" t="s">
        <v>5459</v>
      </c>
      <c r="AX905" t="s">
        <v>5460</v>
      </c>
      <c r="AY905" t="s">
        <v>82</v>
      </c>
      <c r="AZ905">
        <v>200000000</v>
      </c>
      <c r="BA905">
        <v>1953</v>
      </c>
      <c r="BB905">
        <v>72</v>
      </c>
      <c r="BC905" t="s">
        <v>5461</v>
      </c>
      <c r="BD905" t="s">
        <v>5462</v>
      </c>
      <c r="BE905" t="s">
        <v>11152</v>
      </c>
      <c r="BF905" t="s">
        <v>5463</v>
      </c>
      <c r="BH905" t="s">
        <v>223</v>
      </c>
      <c r="BI905" t="s">
        <v>611</v>
      </c>
      <c r="BJ905" s="5">
        <v>0.1006483209966287</v>
      </c>
      <c r="BL905" s="5">
        <v>3.6760650101852248E-2</v>
      </c>
      <c r="BN905" s="5">
        <v>0.1213013332401145</v>
      </c>
      <c r="BP905" s="5">
        <v>3.1437203836212069E-2</v>
      </c>
      <c r="BR905" s="5">
        <v>-5.8045489804524182E-2</v>
      </c>
      <c r="BT905" s="5">
        <v>5.1611927956842774E-3</v>
      </c>
      <c r="BV905" s="5">
        <v>-6.2882135774074088E-2</v>
      </c>
    </row>
    <row r="906" spans="1:75" x14ac:dyDescent="0.3">
      <c r="A906" t="s">
        <v>5464</v>
      </c>
      <c r="B906" t="s">
        <v>5464</v>
      </c>
      <c r="C906" t="s">
        <v>5465</v>
      </c>
      <c r="E906" t="s">
        <v>411</v>
      </c>
      <c r="F906" s="4">
        <v>1448434204</v>
      </c>
      <c r="G906" s="4">
        <v>1038750863</v>
      </c>
      <c r="H906" s="4">
        <v>463210409</v>
      </c>
      <c r="I906" s="4">
        <v>319764192.32362282</v>
      </c>
      <c r="J906" s="5">
        <v>0.39439999999999997</v>
      </c>
      <c r="K906" s="5">
        <v>1.2425032832109779</v>
      </c>
      <c r="L906" s="5">
        <v>0.4486</v>
      </c>
      <c r="M906" s="4">
        <v>-871962361</v>
      </c>
      <c r="N906" s="4">
        <v>-2873969548</v>
      </c>
      <c r="O906" s="4">
        <v>-715489021</v>
      </c>
      <c r="P906" s="4">
        <v>-1071893664.419476</v>
      </c>
      <c r="Q906" s="5">
        <v>-0.6966</v>
      </c>
      <c r="R906" s="5">
        <v>3.0167905637227102</v>
      </c>
      <c r="S906" s="5">
        <v>-0.33250000000000002</v>
      </c>
      <c r="V906" s="4">
        <v>0</v>
      </c>
      <c r="AA906" s="4">
        <v>799761018</v>
      </c>
      <c r="AB906" s="4">
        <v>553697741</v>
      </c>
      <c r="AC906" s="4">
        <v>449142376</v>
      </c>
      <c r="AD906" s="4">
        <v>331299237.29438663</v>
      </c>
      <c r="AE906" s="5">
        <v>0.44440000000000002</v>
      </c>
      <c r="AF906" s="5">
        <v>0.23278891190618811</v>
      </c>
      <c r="AG906" s="5">
        <v>0.35570000000000002</v>
      </c>
      <c r="AH906" s="5">
        <v>-0.60200343142407597</v>
      </c>
      <c r="AI906" s="5">
        <v>-2.7667553889676051</v>
      </c>
      <c r="AJ906" s="5">
        <v>-1.54463070582682</v>
      </c>
      <c r="AK906" s="5">
        <v>-3.3521378883306849</v>
      </c>
      <c r="AL906" s="5">
        <f>IFERROR(Table2[[#This Row],[Resultat d''exploitation 2023 (Dhs)]]/Table2[[#This Row],[Charges personnel 2023]], "")</f>
        <v>-1.0902786474646604</v>
      </c>
      <c r="AM906" s="5">
        <f>IFERROR(Table2[[#This Row],[Resultat d''exploitation 2022 (Dhs)]]/Table2[[#This Row],[Charges personnel 2022]], "")</f>
        <v>-5.1905025706073813</v>
      </c>
      <c r="AN906" s="5">
        <f>IFERROR(Table2[[#This Row],[Resultat d''exploitation 2021 (Dhs)]]/Table2[[#This Row],[Charges personnel 2021]], "")</f>
        <v>-1.5930116133152397</v>
      </c>
      <c r="AO906" s="5">
        <f>IFERROR(Table2[[#This Row],[Resultat d''exploitation 2020 (Dhs)]]/Table2[[#This Row],[Charges personnel 2020]], "")</f>
        <v>-3.2354244856501446</v>
      </c>
      <c r="AP906" s="5">
        <v>0.55215557309498609</v>
      </c>
      <c r="AQ906" s="5">
        <v>0.53304190708527965</v>
      </c>
      <c r="AR906" s="5">
        <v>0.96962928136617066</v>
      </c>
      <c r="AS906" s="5">
        <v>1.036073598131618</v>
      </c>
      <c r="AT906">
        <v>189568000063</v>
      </c>
      <c r="AU906">
        <v>1037</v>
      </c>
      <c r="AV906" t="s">
        <v>5466</v>
      </c>
      <c r="AW906" t="s">
        <v>5467</v>
      </c>
      <c r="AX906" t="s">
        <v>5468</v>
      </c>
      <c r="AY906" t="s">
        <v>82</v>
      </c>
      <c r="AZ906">
        <v>37984650900</v>
      </c>
      <c r="BA906">
        <v>2013</v>
      </c>
      <c r="BB906">
        <v>12</v>
      </c>
      <c r="BC906" t="s">
        <v>5469</v>
      </c>
      <c r="BD906" t="s">
        <v>5470</v>
      </c>
      <c r="BE906" t="s">
        <v>5471</v>
      </c>
      <c r="BH906" t="s">
        <v>127</v>
      </c>
      <c r="BI906" t="s">
        <v>1100</v>
      </c>
      <c r="BJ906" s="5">
        <v>0.65458715161358105</v>
      </c>
      <c r="BM906" t="s">
        <v>87</v>
      </c>
      <c r="BO906" t="s">
        <v>389</v>
      </c>
      <c r="BP906" s="5">
        <v>0.34146680979841731</v>
      </c>
      <c r="BS906" t="s">
        <v>87</v>
      </c>
      <c r="BU906" t="s">
        <v>87</v>
      </c>
      <c r="BV906" s="5">
        <v>-0.18924378900791269</v>
      </c>
    </row>
    <row r="907" spans="1:75" x14ac:dyDescent="0.3">
      <c r="A907" t="s">
        <v>5472</v>
      </c>
      <c r="F907" s="4">
        <v>1448110065</v>
      </c>
      <c r="G907" s="4">
        <v>1325986690</v>
      </c>
      <c r="J907" s="5">
        <v>9.2100000000000015E-2</v>
      </c>
      <c r="M907" s="4">
        <v>-159244083</v>
      </c>
      <c r="N907" s="4">
        <v>-162377977</v>
      </c>
      <c r="Q907" s="5">
        <v>-1.9300000000000001E-2</v>
      </c>
      <c r="T907" s="4">
        <v>496296992</v>
      </c>
      <c r="AA907" s="4">
        <v>90490755</v>
      </c>
      <c r="AB907" s="4">
        <v>68522455</v>
      </c>
      <c r="AE907" s="5">
        <v>0.3206</v>
      </c>
      <c r="AH907" s="5">
        <v>-0.1099668366713548</v>
      </c>
      <c r="AI907" s="5">
        <v>-0.1224582254290954</v>
      </c>
      <c r="AL907" s="5">
        <f>IFERROR(Table2[[#This Row],[Resultat d''exploitation 2023 (Dhs)]]/Table2[[#This Row],[Charges personnel 2023]], "")</f>
        <v>-1.7597828971589418</v>
      </c>
      <c r="AM907" s="5">
        <f>IFERROR(Table2[[#This Row],[Resultat d''exploitation 2022 (Dhs)]]/Table2[[#This Row],[Charges personnel 2022]], "")</f>
        <v>-2.3697046026736781</v>
      </c>
      <c r="AN907" s="5" t="str">
        <f>IFERROR(Table2[[#This Row],[Resultat d''exploitation 2021 (Dhs)]]/Table2[[#This Row],[Charges personnel 2021]], "")</f>
        <v/>
      </c>
      <c r="AO907" s="5" t="str">
        <f>IFERROR(Table2[[#This Row],[Resultat d''exploitation 2020 (Dhs)]]/Table2[[#This Row],[Charges personnel 2020]], "")</f>
        <v/>
      </c>
      <c r="AP907" s="5">
        <v>6.2488865444077973E-2</v>
      </c>
      <c r="AQ907" s="5">
        <v>5.1676578292049073E-2</v>
      </c>
      <c r="BE907" t="s">
        <v>10979</v>
      </c>
      <c r="BH907"/>
      <c r="BJ907" s="5">
        <v>9.210000064178625E-2</v>
      </c>
      <c r="BK907" t="s">
        <v>209</v>
      </c>
      <c r="BM907" t="s">
        <v>234</v>
      </c>
      <c r="BO907" t="s">
        <v>304</v>
      </c>
      <c r="BP907" s="5">
        <v>0.32060001352841189</v>
      </c>
      <c r="BQ907" t="s">
        <v>405</v>
      </c>
      <c r="BS907" t="s">
        <v>237</v>
      </c>
      <c r="BU907" t="s">
        <v>490</v>
      </c>
      <c r="BV907" s="5">
        <v>0.20922993567653569</v>
      </c>
      <c r="BW907" t="s">
        <v>407</v>
      </c>
    </row>
    <row r="908" spans="1:75" x14ac:dyDescent="0.3">
      <c r="A908" t="s">
        <v>5473</v>
      </c>
      <c r="C908" t="s">
        <v>5474</v>
      </c>
      <c r="E908" t="s">
        <v>102</v>
      </c>
      <c r="F908" s="4">
        <v>1433430890</v>
      </c>
      <c r="M908" s="4">
        <v>59925554</v>
      </c>
      <c r="T908" s="4">
        <v>357770641</v>
      </c>
      <c r="AA908" s="4">
        <v>35604494</v>
      </c>
      <c r="AH908" s="5">
        <v>4.1805680635220582E-2</v>
      </c>
      <c r="AL908" s="5">
        <f>IFERROR(Table2[[#This Row],[Resultat d''exploitation 2023 (Dhs)]]/Table2[[#This Row],[Charges personnel 2023]], "")</f>
        <v>1.6830896122270407</v>
      </c>
      <c r="AM908" s="5" t="str">
        <f>IFERROR(Table2[[#This Row],[Resultat d''exploitation 2022 (Dhs)]]/Table2[[#This Row],[Charges personnel 2022]], "")</f>
        <v/>
      </c>
      <c r="AN908" s="5" t="str">
        <f>IFERROR(Table2[[#This Row],[Resultat d''exploitation 2021 (Dhs)]]/Table2[[#This Row],[Charges personnel 2021]], "")</f>
        <v/>
      </c>
      <c r="AO908" s="5" t="str">
        <f>IFERROR(Table2[[#This Row],[Resultat d''exploitation 2020 (Dhs)]]/Table2[[#This Row],[Charges personnel 2020]], "")</f>
        <v/>
      </c>
      <c r="AP908" s="5">
        <v>2.4838654063050081E-2</v>
      </c>
      <c r="AT908">
        <v>1526210000064</v>
      </c>
      <c r="AU908">
        <v>142055</v>
      </c>
      <c r="AV908" t="s">
        <v>92</v>
      </c>
      <c r="AW908" t="s">
        <v>5475</v>
      </c>
      <c r="AX908" t="s">
        <v>5476</v>
      </c>
      <c r="AY908" t="s">
        <v>122</v>
      </c>
      <c r="AZ908">
        <v>300000000</v>
      </c>
      <c r="BA908">
        <v>2007</v>
      </c>
      <c r="BB908">
        <v>18</v>
      </c>
      <c r="BC908" t="s">
        <v>5477</v>
      </c>
      <c r="BD908" t="s">
        <v>5478</v>
      </c>
      <c r="BE908" t="s">
        <v>3285</v>
      </c>
      <c r="BH908" t="s">
        <v>86</v>
      </c>
      <c r="BI908" t="s">
        <v>1223</v>
      </c>
      <c r="BK908" t="s">
        <v>264</v>
      </c>
      <c r="BM908" t="s">
        <v>265</v>
      </c>
      <c r="BO908" t="s">
        <v>304</v>
      </c>
      <c r="BQ908" t="s">
        <v>212</v>
      </c>
      <c r="BS908" t="s">
        <v>266</v>
      </c>
      <c r="BU908" t="s">
        <v>214</v>
      </c>
      <c r="BV908" s="5"/>
      <c r="BW908" t="s">
        <v>267</v>
      </c>
    </row>
    <row r="909" spans="1:75" x14ac:dyDescent="0.3">
      <c r="A909" t="s">
        <v>5479</v>
      </c>
      <c r="B909" t="s">
        <v>5479</v>
      </c>
      <c r="C909" t="s">
        <v>5480</v>
      </c>
      <c r="E909" t="s">
        <v>102</v>
      </c>
      <c r="F909" s="4">
        <v>1420762919</v>
      </c>
      <c r="H909" s="4">
        <v>1113865438</v>
      </c>
      <c r="I909" s="4">
        <v>997997883.70217717</v>
      </c>
      <c r="L909" s="5">
        <v>0.11609999999999999</v>
      </c>
      <c r="M909" s="4">
        <v>75153367</v>
      </c>
      <c r="O909" s="4">
        <v>35551552</v>
      </c>
      <c r="P909" s="4">
        <v>33228855.033180669</v>
      </c>
      <c r="S909" s="5">
        <v>6.9900000000000004E-2</v>
      </c>
      <c r="T909" s="4">
        <v>62604152</v>
      </c>
      <c r="V909" s="4">
        <v>62025125</v>
      </c>
      <c r="W909" s="4">
        <v>56004627.539503388</v>
      </c>
      <c r="Z909" s="5">
        <v>0.1075</v>
      </c>
      <c r="AA909" s="4">
        <v>17662038</v>
      </c>
      <c r="AC909" s="4">
        <v>13751600</v>
      </c>
      <c r="AD909" s="4">
        <v>13751600</v>
      </c>
      <c r="AG909" s="5">
        <v>0</v>
      </c>
      <c r="AH909" s="5">
        <v>5.2896486806466268E-2</v>
      </c>
      <c r="AJ909" s="5">
        <v>3.1917277246553723E-2</v>
      </c>
      <c r="AK909" s="5">
        <v>3.3295516529468751E-2</v>
      </c>
      <c r="AL909" s="5">
        <f>IFERROR(Table2[[#This Row],[Resultat d''exploitation 2023 (Dhs)]]/Table2[[#This Row],[Charges personnel 2023]], "")</f>
        <v>4.2550790005094541</v>
      </c>
      <c r="AM909" s="5" t="str">
        <f>IFERROR(Table2[[#This Row],[Resultat d''exploitation 2022 (Dhs)]]/Table2[[#This Row],[Charges personnel 2022]], "")</f>
        <v/>
      </c>
      <c r="AN909" s="5">
        <f>IFERROR(Table2[[#This Row],[Resultat d''exploitation 2021 (Dhs)]]/Table2[[#This Row],[Charges personnel 2021]], "")</f>
        <v>2.585266587160767</v>
      </c>
      <c r="AO909" s="5">
        <f>IFERROR(Table2[[#This Row],[Resultat d''exploitation 2020 (Dhs)]]/Table2[[#This Row],[Charges personnel 2020]], "")</f>
        <v>2.4163628256479734</v>
      </c>
      <c r="AP909" s="5">
        <v>1.2431375962733721E-2</v>
      </c>
      <c r="AR909" s="5">
        <v>1.2345835978798011E-2</v>
      </c>
      <c r="AS909" s="5">
        <v>1.377918753593645E-2</v>
      </c>
      <c r="AT909">
        <v>59183000037</v>
      </c>
      <c r="AU909">
        <v>238521</v>
      </c>
      <c r="AV909" t="s">
        <v>92</v>
      </c>
      <c r="AW909" t="s">
        <v>5481</v>
      </c>
      <c r="AX909" t="s">
        <v>5482</v>
      </c>
      <c r="AY909" t="s">
        <v>122</v>
      </c>
      <c r="AZ909">
        <v>90000000</v>
      </c>
      <c r="BA909">
        <v>2011</v>
      </c>
      <c r="BB909">
        <v>14</v>
      </c>
      <c r="BC909" t="s">
        <v>5483</v>
      </c>
      <c r="BD909" t="s">
        <v>5484</v>
      </c>
      <c r="BE909" t="s">
        <v>1748</v>
      </c>
      <c r="BH909" t="s">
        <v>86</v>
      </c>
      <c r="BI909" t="s">
        <v>89</v>
      </c>
      <c r="BJ909" s="5">
        <v>0.19315261308251699</v>
      </c>
      <c r="BK909" t="s">
        <v>139</v>
      </c>
      <c r="BL909" s="5">
        <v>0.50389159702363884</v>
      </c>
      <c r="BM909" t="s">
        <v>140</v>
      </c>
      <c r="BN909" s="5">
        <v>5.7279014028373432E-2</v>
      </c>
      <c r="BO909" t="s">
        <v>141</v>
      </c>
      <c r="BP909" s="5">
        <v>0.1332971373236638</v>
      </c>
      <c r="BQ909" t="s">
        <v>128</v>
      </c>
      <c r="BR909" s="5">
        <v>0.26043523731497009</v>
      </c>
      <c r="BS909" t="s">
        <v>142</v>
      </c>
      <c r="BT909" s="5">
        <v>0.32700555529077913</v>
      </c>
      <c r="BU909" t="s">
        <v>129</v>
      </c>
      <c r="BV909" s="5">
        <v>-5.0165817098800192E-2</v>
      </c>
      <c r="BW909" t="s">
        <v>143</v>
      </c>
    </row>
    <row r="910" spans="1:75" x14ac:dyDescent="0.3">
      <c r="A910" t="s">
        <v>5485</v>
      </c>
      <c r="B910" t="s">
        <v>5485</v>
      </c>
      <c r="C910" t="s">
        <v>5486</v>
      </c>
      <c r="E910" t="s">
        <v>102</v>
      </c>
      <c r="F910" s="4">
        <v>1404437237</v>
      </c>
      <c r="H910" s="4">
        <v>1309303325</v>
      </c>
      <c r="I910" s="4">
        <v>1139912349.817169</v>
      </c>
      <c r="L910" s="5">
        <v>0.14860000000000001</v>
      </c>
      <c r="M910" s="4">
        <v>174147465</v>
      </c>
      <c r="O910" s="4">
        <v>202072421</v>
      </c>
      <c r="P910" s="4">
        <v>214628168.8794477</v>
      </c>
      <c r="S910" s="5">
        <v>-5.8500000000000003E-2</v>
      </c>
      <c r="V910" s="4">
        <v>0</v>
      </c>
      <c r="AA910" s="4">
        <v>656180667</v>
      </c>
      <c r="AC910" s="4">
        <v>654558371</v>
      </c>
      <c r="AD910" s="4">
        <v>564323106.30226743</v>
      </c>
      <c r="AG910" s="5">
        <v>0.15989999999999999</v>
      </c>
      <c r="AH910" s="5">
        <v>0.12399804022000591</v>
      </c>
      <c r="AJ910" s="5">
        <v>0.15433583428805539</v>
      </c>
      <c r="AK910" s="5">
        <v>0.18828480006719109</v>
      </c>
      <c r="AL910" s="5">
        <f>IFERROR(Table2[[#This Row],[Resultat d''exploitation 2023 (Dhs)]]/Table2[[#This Row],[Charges personnel 2023]], "")</f>
        <v>0.26539560483576391</v>
      </c>
      <c r="AM910" s="5" t="str">
        <f>IFERROR(Table2[[#This Row],[Resultat d''exploitation 2022 (Dhs)]]/Table2[[#This Row],[Charges personnel 2022]], "")</f>
        <v/>
      </c>
      <c r="AN910" s="5">
        <f>IFERROR(Table2[[#This Row],[Resultat d''exploitation 2021 (Dhs)]]/Table2[[#This Row],[Charges personnel 2021]], "")</f>
        <v>0.30871566227360953</v>
      </c>
      <c r="AO910" s="5">
        <f>IFERROR(Table2[[#This Row],[Resultat d''exploitation 2020 (Dhs)]]/Table2[[#This Row],[Charges personnel 2020]], "")</f>
        <v>0.38032851478614943</v>
      </c>
      <c r="AP910" s="5">
        <v>0.46721964478929578</v>
      </c>
      <c r="AR910" s="5">
        <v>0.4999287472213515</v>
      </c>
      <c r="AS910" s="5">
        <v>0.49505833180312458</v>
      </c>
      <c r="AT910">
        <v>1644971000046</v>
      </c>
      <c r="AU910">
        <v>169333</v>
      </c>
      <c r="AV910" t="s">
        <v>92</v>
      </c>
      <c r="AW910" t="s">
        <v>5487</v>
      </c>
      <c r="AX910" t="s">
        <v>5488</v>
      </c>
      <c r="AY910" t="s">
        <v>122</v>
      </c>
      <c r="AZ910">
        <v>5000000</v>
      </c>
      <c r="BA910">
        <v>2007</v>
      </c>
      <c r="BB910">
        <v>18</v>
      </c>
      <c r="BC910" t="s">
        <v>5489</v>
      </c>
      <c r="BD910" t="s">
        <v>5490</v>
      </c>
      <c r="BE910" t="s">
        <v>10979</v>
      </c>
      <c r="BH910" t="s">
        <v>223</v>
      </c>
      <c r="BI910" t="s">
        <v>1239</v>
      </c>
      <c r="BJ910" s="5">
        <v>0.10998072807685259</v>
      </c>
      <c r="BK910" t="s">
        <v>139</v>
      </c>
      <c r="BL910" s="5">
        <v>-9.9227293985321929E-2</v>
      </c>
      <c r="BM910" t="s">
        <v>140</v>
      </c>
      <c r="BO910" t="s">
        <v>389</v>
      </c>
      <c r="BP910" s="5">
        <v>7.8320344073300019E-2</v>
      </c>
      <c r="BQ910" t="s">
        <v>128</v>
      </c>
      <c r="BR910" s="5">
        <v>-0.18847896794086441</v>
      </c>
      <c r="BS910" t="s">
        <v>142</v>
      </c>
      <c r="BT910" s="5">
        <v>-0.16465203409586521</v>
      </c>
      <c r="BU910" t="s">
        <v>129</v>
      </c>
      <c r="BV910" s="5">
        <v>-2.8523363696959961E-2</v>
      </c>
      <c r="BW910" t="s">
        <v>143</v>
      </c>
    </row>
    <row r="911" spans="1:75" x14ac:dyDescent="0.3">
      <c r="A911" t="s">
        <v>5491</v>
      </c>
      <c r="B911" t="s">
        <v>5491</v>
      </c>
      <c r="C911" t="s">
        <v>5492</v>
      </c>
      <c r="E911" t="s">
        <v>411</v>
      </c>
      <c r="F911" s="4">
        <v>1385553126</v>
      </c>
      <c r="G911" s="4">
        <v>1393496053</v>
      </c>
      <c r="H911" s="4">
        <v>1455087981</v>
      </c>
      <c r="I911" s="4">
        <v>1127975179.069767</v>
      </c>
      <c r="J911" s="5">
        <v>-5.6999999999999993E-3</v>
      </c>
      <c r="K911" s="5">
        <v>-4.2328662461819898E-2</v>
      </c>
      <c r="L911" s="5">
        <v>0.28999999999999998</v>
      </c>
      <c r="M911" s="4">
        <v>-44758298</v>
      </c>
      <c r="N911" s="4">
        <v>24079136</v>
      </c>
      <c r="O911" s="4">
        <v>123338395</v>
      </c>
      <c r="P911" s="4">
        <v>17659883.87909681</v>
      </c>
      <c r="Q911" s="5">
        <v>-2.8588</v>
      </c>
      <c r="R911" s="5">
        <v>-0.80477177443406811</v>
      </c>
      <c r="S911" s="5">
        <v>5.9840999999999998</v>
      </c>
      <c r="T911" s="4">
        <v>336621433</v>
      </c>
      <c r="U911" s="4">
        <v>439281525</v>
      </c>
      <c r="V911" s="4">
        <v>312327152</v>
      </c>
      <c r="W911" s="4">
        <v>310279308.56348097</v>
      </c>
      <c r="X911" s="5">
        <v>-0.23369999999999999</v>
      </c>
      <c r="Y911" s="5">
        <v>0.40647882256487261</v>
      </c>
      <c r="Z911" s="5">
        <v>6.6E-3</v>
      </c>
      <c r="AA911" s="4">
        <v>124724530</v>
      </c>
      <c r="AB911" s="4">
        <v>116249911</v>
      </c>
      <c r="AC911" s="4">
        <v>98298983</v>
      </c>
      <c r="AD911" s="4">
        <v>75527455.243949294</v>
      </c>
      <c r="AE911" s="5">
        <v>7.2900000000000006E-2</v>
      </c>
      <c r="AF911" s="5">
        <v>0.1826156024421941</v>
      </c>
      <c r="AG911" s="5">
        <v>0.30149999999999999</v>
      </c>
      <c r="AH911" s="5">
        <v>-3.2303559611037237E-2</v>
      </c>
      <c r="AI911" s="5">
        <v>1.7279658559606989E-2</v>
      </c>
      <c r="AJ911" s="5">
        <v>8.4763530872708104E-2</v>
      </c>
      <c r="AK911" s="5">
        <v>1.5656269931099719E-2</v>
      </c>
      <c r="AL911" s="5">
        <f>IFERROR(Table2[[#This Row],[Resultat d''exploitation 2023 (Dhs)]]/Table2[[#This Row],[Charges personnel 2023]], "")</f>
        <v>-0.35885721918535191</v>
      </c>
      <c r="AM911" s="5">
        <f>IFERROR(Table2[[#This Row],[Resultat d''exploitation 2022 (Dhs)]]/Table2[[#This Row],[Charges personnel 2022]], "")</f>
        <v>0.20713251126704088</v>
      </c>
      <c r="AN911" s="5">
        <f>IFERROR(Table2[[#This Row],[Resultat d''exploitation 2021 (Dhs)]]/Table2[[#This Row],[Charges personnel 2021]], "")</f>
        <v>1.2547270707775278</v>
      </c>
      <c r="AO911" s="5">
        <f>IFERROR(Table2[[#This Row],[Resultat d''exploitation 2020 (Dhs)]]/Table2[[#This Row],[Charges personnel 2020]], "")</f>
        <v>0.23382071886384112</v>
      </c>
      <c r="AP911" s="5">
        <v>9.0017861935089746E-2</v>
      </c>
      <c r="AQ911" s="5">
        <v>8.342320794503176E-2</v>
      </c>
      <c r="AR911" s="5">
        <v>6.7555353548068381E-2</v>
      </c>
      <c r="AS911" s="5">
        <v>6.6958437247029004E-2</v>
      </c>
      <c r="AT911">
        <v>207189000081</v>
      </c>
      <c r="AU911">
        <v>263877</v>
      </c>
      <c r="AV911" t="s">
        <v>92</v>
      </c>
      <c r="AW911" t="s">
        <v>5493</v>
      </c>
      <c r="AX911" t="s">
        <v>5494</v>
      </c>
      <c r="AY911" t="s">
        <v>122</v>
      </c>
      <c r="AZ911">
        <v>390000000</v>
      </c>
      <c r="BA911">
        <v>2012</v>
      </c>
      <c r="BB911">
        <v>13</v>
      </c>
      <c r="BC911" t="s">
        <v>5495</v>
      </c>
      <c r="BD911" t="s">
        <v>5496</v>
      </c>
      <c r="BE911" t="s">
        <v>5497</v>
      </c>
      <c r="BH911" t="s">
        <v>127</v>
      </c>
      <c r="BI911" t="s">
        <v>178</v>
      </c>
      <c r="BJ911" s="5">
        <v>7.0963196076518464E-2</v>
      </c>
      <c r="BM911" t="s">
        <v>87</v>
      </c>
      <c r="BN911" s="5">
        <v>2.7534272956478478E-2</v>
      </c>
      <c r="BP911" s="5">
        <v>0.18199509578614201</v>
      </c>
      <c r="BS911" t="s">
        <v>87</v>
      </c>
      <c r="BU911" t="s">
        <v>87</v>
      </c>
      <c r="BV911" s="5">
        <v>0.1036748042476061</v>
      </c>
    </row>
    <row r="912" spans="1:75" x14ac:dyDescent="0.3">
      <c r="A912" t="s">
        <v>5498</v>
      </c>
      <c r="B912" t="s">
        <v>5498</v>
      </c>
      <c r="C912" t="s">
        <v>5499</v>
      </c>
      <c r="E912" t="s">
        <v>78</v>
      </c>
      <c r="F912" s="4">
        <v>1378433449</v>
      </c>
      <c r="H912" s="4">
        <v>899353115</v>
      </c>
      <c r="I912" s="4">
        <v>681328117.42424238</v>
      </c>
      <c r="L912" s="5">
        <v>0.32</v>
      </c>
      <c r="M912" s="4">
        <v>43295320</v>
      </c>
      <c r="O912" s="4">
        <v>251720186</v>
      </c>
      <c r="P912" s="4">
        <v>22615556.134550419</v>
      </c>
      <c r="S912" s="5">
        <v>10.1304</v>
      </c>
      <c r="T912" s="4">
        <v>386396815</v>
      </c>
      <c r="V912" s="4">
        <v>137251997</v>
      </c>
      <c r="W912" s="4">
        <v>316248841.01382482</v>
      </c>
      <c r="Z912" s="5">
        <v>-0.56599999999999995</v>
      </c>
      <c r="AA912" s="4">
        <v>72995885</v>
      </c>
      <c r="AC912" s="4">
        <v>53003629</v>
      </c>
      <c r="AD912" s="4">
        <v>42786268.162738137</v>
      </c>
      <c r="AG912" s="5">
        <v>0.23880000000000001</v>
      </c>
      <c r="AH912" s="5">
        <v>3.14090753031342E-2</v>
      </c>
      <c r="AJ912" s="5">
        <v>0.27989026979686388</v>
      </c>
      <c r="AK912" s="5">
        <v>3.3193340412910617E-2</v>
      </c>
      <c r="AL912" s="5">
        <f>IFERROR(Table2[[#This Row],[Resultat d''exploitation 2023 (Dhs)]]/Table2[[#This Row],[Charges personnel 2023]], "")</f>
        <v>0.5931200094361484</v>
      </c>
      <c r="AM912" s="5" t="str">
        <f>IFERROR(Table2[[#This Row],[Resultat d''exploitation 2022 (Dhs)]]/Table2[[#This Row],[Charges personnel 2022]], "")</f>
        <v/>
      </c>
      <c r="AN912" s="5">
        <f>IFERROR(Table2[[#This Row],[Resultat d''exploitation 2021 (Dhs)]]/Table2[[#This Row],[Charges personnel 2021]], "")</f>
        <v>4.7491122919149555</v>
      </c>
      <c r="AO912" s="5">
        <f>IFERROR(Table2[[#This Row],[Resultat d''exploitation 2020 (Dhs)]]/Table2[[#This Row],[Charges personnel 2020]], "")</f>
        <v>0.52857042938477017</v>
      </c>
      <c r="AP912" s="5">
        <v>5.295568317277536E-2</v>
      </c>
      <c r="AR912" s="5">
        <v>5.8935281499525358E-2</v>
      </c>
      <c r="AS912" s="5">
        <v>6.2798330303013794E-2</v>
      </c>
      <c r="AU912">
        <v>317757</v>
      </c>
      <c r="AV912" t="s">
        <v>92</v>
      </c>
      <c r="AW912" t="s">
        <v>5500</v>
      </c>
      <c r="AX912" t="s">
        <v>5501</v>
      </c>
      <c r="AY912" t="s">
        <v>122</v>
      </c>
      <c r="AZ912">
        <v>100000000</v>
      </c>
      <c r="BA912">
        <v>2001</v>
      </c>
      <c r="BB912">
        <v>24</v>
      </c>
      <c r="BC912" t="s">
        <v>5502</v>
      </c>
      <c r="BD912" t="s">
        <v>5503</v>
      </c>
      <c r="BE912" t="s">
        <v>11153</v>
      </c>
      <c r="BH912" t="s">
        <v>97</v>
      </c>
      <c r="BI912" t="s">
        <v>98</v>
      </c>
      <c r="BJ912" s="5">
        <v>0.42237708014518249</v>
      </c>
      <c r="BK912" t="s">
        <v>139</v>
      </c>
      <c r="BL912" s="5">
        <v>0.38362003179181681</v>
      </c>
      <c r="BM912" t="s">
        <v>140</v>
      </c>
      <c r="BN912" s="5">
        <v>0.105356317367546</v>
      </c>
      <c r="BO912" t="s">
        <v>141</v>
      </c>
      <c r="BP912" s="5">
        <v>0.30616181963611</v>
      </c>
      <c r="BQ912" t="s">
        <v>128</v>
      </c>
      <c r="BR912" s="5">
        <v>-2.724808273022061E-2</v>
      </c>
      <c r="BS912" t="s">
        <v>142</v>
      </c>
      <c r="BT912" s="5">
        <v>5.9302156127398087E-2</v>
      </c>
      <c r="BU912" t="s">
        <v>129</v>
      </c>
      <c r="BV912" s="5">
        <v>-8.1704958643744607E-2</v>
      </c>
      <c r="BW912" t="s">
        <v>143</v>
      </c>
    </row>
    <row r="913" spans="1:75" x14ac:dyDescent="0.3">
      <c r="A913" t="s">
        <v>5504</v>
      </c>
      <c r="F913" s="4">
        <v>1358520818</v>
      </c>
      <c r="M913" s="4">
        <v>1050274853</v>
      </c>
      <c r="AH913" s="5">
        <v>0.77310177296083216</v>
      </c>
      <c r="AL913" s="5" t="str">
        <f>IFERROR(Table2[[#This Row],[Resultat d''exploitation 2023 (Dhs)]]/Table2[[#This Row],[Charges personnel 2023]], "")</f>
        <v/>
      </c>
      <c r="AM913" s="5" t="str">
        <f>IFERROR(Table2[[#This Row],[Resultat d''exploitation 2022 (Dhs)]]/Table2[[#This Row],[Charges personnel 2022]], "")</f>
        <v/>
      </c>
      <c r="AN913" s="5" t="str">
        <f>IFERROR(Table2[[#This Row],[Resultat d''exploitation 2021 (Dhs)]]/Table2[[#This Row],[Charges personnel 2021]], "")</f>
        <v/>
      </c>
      <c r="AO913" s="5" t="str">
        <f>IFERROR(Table2[[#This Row],[Resultat d''exploitation 2020 (Dhs)]]/Table2[[#This Row],[Charges personnel 2020]], "")</f>
        <v/>
      </c>
      <c r="AP913" s="5">
        <v>0</v>
      </c>
      <c r="BE913" t="s">
        <v>10979</v>
      </c>
      <c r="BH913"/>
      <c r="BK913" t="s">
        <v>264</v>
      </c>
      <c r="BM913" t="s">
        <v>265</v>
      </c>
      <c r="BO913" t="s">
        <v>235</v>
      </c>
      <c r="BQ913" t="s">
        <v>236</v>
      </c>
      <c r="BS913" t="s">
        <v>266</v>
      </c>
      <c r="BU913" t="s">
        <v>238</v>
      </c>
      <c r="BV913" s="5"/>
      <c r="BW913" t="s">
        <v>267</v>
      </c>
    </row>
    <row r="914" spans="1:75" x14ac:dyDescent="0.3">
      <c r="A914" t="s">
        <v>5505</v>
      </c>
      <c r="C914" t="s">
        <v>5506</v>
      </c>
      <c r="E914" t="s">
        <v>78</v>
      </c>
      <c r="F914" s="4">
        <v>1354165745</v>
      </c>
      <c r="G914" s="4">
        <v>477121325</v>
      </c>
      <c r="J914" s="5">
        <v>1.8382000000000001</v>
      </c>
      <c r="M914" s="4">
        <v>48465164</v>
      </c>
      <c r="N914" s="4">
        <v>41458651</v>
      </c>
      <c r="Q914" s="5">
        <v>0.16900000000000001</v>
      </c>
      <c r="T914" s="4">
        <v>6675233</v>
      </c>
      <c r="U914" s="4">
        <v>2251039</v>
      </c>
      <c r="X914" s="5">
        <v>1.9654</v>
      </c>
      <c r="AA914" s="4">
        <v>20134414</v>
      </c>
      <c r="AB914" s="4">
        <v>20551611</v>
      </c>
      <c r="AE914" s="5">
        <v>-2.0299999999999999E-2</v>
      </c>
      <c r="AH914" s="5">
        <v>3.5789683928240258E-2</v>
      </c>
      <c r="AI914" s="5">
        <v>8.6893309579067754E-2</v>
      </c>
      <c r="AL914" s="5">
        <f>IFERROR(Table2[[#This Row],[Resultat d''exploitation 2023 (Dhs)]]/Table2[[#This Row],[Charges personnel 2023]], "")</f>
        <v>2.4070809311857797</v>
      </c>
      <c r="AM914" s="5">
        <f>IFERROR(Table2[[#This Row],[Resultat d''exploitation 2022 (Dhs)]]/Table2[[#This Row],[Charges personnel 2022]], "")</f>
        <v>2.0172944593005386</v>
      </c>
      <c r="AN914" s="5" t="str">
        <f>IFERROR(Table2[[#This Row],[Resultat d''exploitation 2021 (Dhs)]]/Table2[[#This Row],[Charges personnel 2021]], "")</f>
        <v/>
      </c>
      <c r="AO914" s="5" t="str">
        <f>IFERROR(Table2[[#This Row],[Resultat d''exploitation 2020 (Dhs)]]/Table2[[#This Row],[Charges personnel 2020]], "")</f>
        <v/>
      </c>
      <c r="AP914" s="5">
        <v>1.48685004581917E-2</v>
      </c>
      <c r="AQ914" s="5">
        <v>4.3074182441960651E-2</v>
      </c>
      <c r="AT914">
        <v>1619761000067</v>
      </c>
      <c r="AU914">
        <v>412357</v>
      </c>
      <c r="AV914" t="s">
        <v>92</v>
      </c>
      <c r="AW914" t="s">
        <v>5507</v>
      </c>
      <c r="AX914" t="s">
        <v>5508</v>
      </c>
      <c r="AY914" t="s">
        <v>122</v>
      </c>
      <c r="AZ914">
        <v>15000000</v>
      </c>
      <c r="BC914" t="s">
        <v>5509</v>
      </c>
      <c r="BD914" t="s">
        <v>5510</v>
      </c>
      <c r="BE914" t="s">
        <v>5511</v>
      </c>
      <c r="BH914" t="s">
        <v>86</v>
      </c>
      <c r="BI914" t="s">
        <v>98</v>
      </c>
      <c r="BJ914" s="5">
        <v>1.838200000806923</v>
      </c>
      <c r="BK914" t="s">
        <v>209</v>
      </c>
      <c r="BL914" s="5">
        <v>0.16900002366213029</v>
      </c>
      <c r="BM914" t="s">
        <v>210</v>
      </c>
      <c r="BN914" s="5">
        <v>1.9654008660001001</v>
      </c>
      <c r="BO914" t="s">
        <v>211</v>
      </c>
      <c r="BP914" s="5">
        <v>-2.029996577883841E-2</v>
      </c>
      <c r="BQ914" t="s">
        <v>405</v>
      </c>
      <c r="BR914" s="5">
        <v>-0.58811922227828406</v>
      </c>
      <c r="BS914" t="s">
        <v>213</v>
      </c>
      <c r="BT914" s="5">
        <v>0.19322239749788081</v>
      </c>
      <c r="BU914" t="s">
        <v>406</v>
      </c>
      <c r="BV914" s="5">
        <v>-0.65481642099125326</v>
      </c>
      <c r="BW914" t="s">
        <v>407</v>
      </c>
    </row>
    <row r="915" spans="1:75" x14ac:dyDescent="0.3">
      <c r="A915" t="s">
        <v>5512</v>
      </c>
      <c r="C915" t="s">
        <v>5513</v>
      </c>
      <c r="E915" t="s">
        <v>102</v>
      </c>
      <c r="F915" s="4">
        <v>1348907508</v>
      </c>
      <c r="M915" s="4">
        <v>63562977</v>
      </c>
      <c r="T915" s="4">
        <v>3809005746</v>
      </c>
      <c r="AA915" s="4">
        <v>132316806</v>
      </c>
      <c r="AH915" s="5">
        <v>4.7121820156701209E-2</v>
      </c>
      <c r="AL915" s="5">
        <f>IFERROR(Table2[[#This Row],[Resultat d''exploitation 2023 (Dhs)]]/Table2[[#This Row],[Charges personnel 2023]], "")</f>
        <v>0.48038475928749369</v>
      </c>
      <c r="AM915" s="5" t="str">
        <f>IFERROR(Table2[[#This Row],[Resultat d''exploitation 2022 (Dhs)]]/Table2[[#This Row],[Charges personnel 2022]], "")</f>
        <v/>
      </c>
      <c r="AN915" s="5" t="str">
        <f>IFERROR(Table2[[#This Row],[Resultat d''exploitation 2021 (Dhs)]]/Table2[[#This Row],[Charges personnel 2021]], "")</f>
        <v/>
      </c>
      <c r="AO915" s="5" t="str">
        <f>IFERROR(Table2[[#This Row],[Resultat d''exploitation 2020 (Dhs)]]/Table2[[#This Row],[Charges personnel 2020]], "")</f>
        <v/>
      </c>
      <c r="AP915" s="5">
        <v>9.8091830029312876E-2</v>
      </c>
      <c r="AT915">
        <v>1592148000076</v>
      </c>
      <c r="AU915">
        <v>16836</v>
      </c>
      <c r="AV915" t="s">
        <v>298</v>
      </c>
      <c r="AW915" t="s">
        <v>5514</v>
      </c>
      <c r="AX915" t="s">
        <v>5515</v>
      </c>
      <c r="AY915" t="s">
        <v>82</v>
      </c>
      <c r="AZ915">
        <v>1840800000</v>
      </c>
      <c r="BA915">
        <v>1960</v>
      </c>
      <c r="BB915">
        <v>65</v>
      </c>
      <c r="BC915" t="s">
        <v>5516</v>
      </c>
      <c r="BD915" t="s">
        <v>5517</v>
      </c>
      <c r="BE915" t="s">
        <v>3567</v>
      </c>
      <c r="BG915" t="s">
        <v>5518</v>
      </c>
      <c r="BH915" t="s">
        <v>223</v>
      </c>
      <c r="BI915" t="s">
        <v>98</v>
      </c>
      <c r="BK915" t="s">
        <v>264</v>
      </c>
      <c r="BM915" t="s">
        <v>265</v>
      </c>
      <c r="BO915" t="s">
        <v>304</v>
      </c>
      <c r="BQ915" t="s">
        <v>212</v>
      </c>
      <c r="BS915" t="s">
        <v>266</v>
      </c>
      <c r="BU915" t="s">
        <v>214</v>
      </c>
      <c r="BV915" s="5"/>
      <c r="BW915" t="s">
        <v>267</v>
      </c>
    </row>
    <row r="916" spans="1:75" x14ac:dyDescent="0.3">
      <c r="A916" t="s">
        <v>5519</v>
      </c>
      <c r="B916" t="s">
        <v>5519</v>
      </c>
      <c r="C916" t="s">
        <v>5520</v>
      </c>
      <c r="E916" t="s">
        <v>78</v>
      </c>
      <c r="F916" s="4">
        <v>1343895893</v>
      </c>
      <c r="G916" s="4">
        <v>842515135</v>
      </c>
      <c r="H916" s="4">
        <v>573670954</v>
      </c>
      <c r="I916" s="4">
        <v>442954948.6526137</v>
      </c>
      <c r="J916" s="5">
        <v>0.59509999999999996</v>
      </c>
      <c r="K916" s="5">
        <v>0.46863830062415879</v>
      </c>
      <c r="L916" s="5">
        <v>0.29509999999999997</v>
      </c>
      <c r="M916" s="4">
        <v>79467754</v>
      </c>
      <c r="N916" s="4">
        <v>63099693</v>
      </c>
      <c r="O916" s="4">
        <v>26135775</v>
      </c>
      <c r="P916" s="4">
        <v>6758669.51124903</v>
      </c>
      <c r="Q916" s="5">
        <v>0.25940000000000002</v>
      </c>
      <c r="R916" s="5">
        <v>1.4143034977918201</v>
      </c>
      <c r="S916" s="5">
        <v>2.867</v>
      </c>
      <c r="T916" s="4">
        <v>221237276</v>
      </c>
      <c r="U916" s="4">
        <v>195353003</v>
      </c>
      <c r="V916" s="4">
        <v>111164298</v>
      </c>
      <c r="W916" s="4">
        <v>64342361.521097407</v>
      </c>
      <c r="X916" s="5">
        <v>0.13250000000000001</v>
      </c>
      <c r="Y916" s="5">
        <v>0.75733582197406579</v>
      </c>
      <c r="Z916" s="5">
        <v>0.72770000000000001</v>
      </c>
      <c r="AA916" s="4">
        <v>101100691</v>
      </c>
      <c r="AB916" s="4">
        <v>78488231</v>
      </c>
      <c r="AC916" s="4">
        <v>66917536</v>
      </c>
      <c r="AD916" s="4">
        <v>58525044.603813186</v>
      </c>
      <c r="AE916" s="5">
        <v>0.28810000000000002</v>
      </c>
      <c r="AF916" s="5">
        <v>0.17290975866176539</v>
      </c>
      <c r="AG916" s="5">
        <v>0.1434</v>
      </c>
      <c r="AH916" s="5">
        <v>5.9132373581857502E-2</v>
      </c>
      <c r="AI916" s="5">
        <v>7.4894432608620137E-2</v>
      </c>
      <c r="AJ916" s="5">
        <v>4.5558825695748928E-2</v>
      </c>
      <c r="AK916" s="5">
        <v>1.5258142011524291E-2</v>
      </c>
      <c r="AL916" s="5">
        <f>IFERROR(Table2[[#This Row],[Resultat d''exploitation 2023 (Dhs)]]/Table2[[#This Row],[Charges personnel 2023]], "")</f>
        <v>0.7860258244921392</v>
      </c>
      <c r="AM916" s="5">
        <f>IFERROR(Table2[[#This Row],[Resultat d''exploitation 2022 (Dhs)]]/Table2[[#This Row],[Charges personnel 2022]], "")</f>
        <v>0.80393827451659605</v>
      </c>
      <c r="AN916" s="5">
        <f>IFERROR(Table2[[#This Row],[Resultat d''exploitation 2021 (Dhs)]]/Table2[[#This Row],[Charges personnel 2021]], "")</f>
        <v>0.39056690610963318</v>
      </c>
      <c r="AO916" s="5">
        <f>IFERROR(Table2[[#This Row],[Resultat d''exploitation 2020 (Dhs)]]/Table2[[#This Row],[Charges personnel 2020]], "")</f>
        <v>0.11548337223836426</v>
      </c>
      <c r="AP916" s="5">
        <v>7.5229555746547702E-2</v>
      </c>
      <c r="AQ916" s="5">
        <v>9.3159431491993322E-2</v>
      </c>
      <c r="AR916" s="5">
        <v>0.1166479417049238</v>
      </c>
      <c r="AS916" s="5">
        <v>0.1321241466696228</v>
      </c>
      <c r="AT916">
        <v>1534847000053</v>
      </c>
      <c r="AU916">
        <v>229711</v>
      </c>
      <c r="AV916" t="s">
        <v>92</v>
      </c>
      <c r="AW916" t="s">
        <v>5521</v>
      </c>
      <c r="AX916" t="s">
        <v>5522</v>
      </c>
      <c r="AY916" t="s">
        <v>82</v>
      </c>
      <c r="AZ916">
        <v>549000000</v>
      </c>
      <c r="BA916">
        <v>2010</v>
      </c>
      <c r="BB916">
        <v>15</v>
      </c>
      <c r="BC916" t="s">
        <v>5523</v>
      </c>
      <c r="BD916" t="s">
        <v>5524</v>
      </c>
      <c r="BE916" t="s">
        <v>5525</v>
      </c>
      <c r="BF916" t="s">
        <v>5526</v>
      </c>
      <c r="BG916" t="s">
        <v>5527</v>
      </c>
      <c r="BH916" t="s">
        <v>223</v>
      </c>
      <c r="BI916" t="s">
        <v>89</v>
      </c>
      <c r="BJ916" s="5">
        <v>0.44766704983208472</v>
      </c>
      <c r="BL916" s="5">
        <v>1.2739273017680719</v>
      </c>
      <c r="BN916" s="5">
        <v>0.50934007051721997</v>
      </c>
      <c r="BP916" s="5">
        <v>0.19987901207116399</v>
      </c>
      <c r="BR916" s="5">
        <v>0.57075295872198328</v>
      </c>
      <c r="BT916" s="5">
        <v>0.89513049140091705</v>
      </c>
      <c r="BV916" s="5">
        <v>-0.1711636925007457</v>
      </c>
    </row>
    <row r="917" spans="1:75" x14ac:dyDescent="0.3">
      <c r="A917" t="s">
        <v>5528</v>
      </c>
      <c r="C917" t="s">
        <v>5529</v>
      </c>
      <c r="E917" t="s">
        <v>102</v>
      </c>
      <c r="F917" s="4">
        <v>1332387360</v>
      </c>
      <c r="G917" s="4">
        <v>1096885947</v>
      </c>
      <c r="J917" s="5">
        <v>0.2147</v>
      </c>
      <c r="M917" s="4">
        <v>35464339</v>
      </c>
      <c r="N917" s="4">
        <v>45137252</v>
      </c>
      <c r="Q917" s="5">
        <v>-0.21429999999999999</v>
      </c>
      <c r="T917" s="4">
        <v>41930013</v>
      </c>
      <c r="U917" s="4">
        <v>42251121</v>
      </c>
      <c r="X917" s="5">
        <v>-7.6E-3</v>
      </c>
      <c r="AA917" s="4">
        <v>186087652</v>
      </c>
      <c r="AB917" s="4">
        <v>219831839</v>
      </c>
      <c r="AE917" s="5">
        <v>-0.1535</v>
      </c>
      <c r="AH917" s="5">
        <v>2.6617138577477949E-2</v>
      </c>
      <c r="AI917" s="5">
        <v>4.1150360366500348E-2</v>
      </c>
      <c r="AL917" s="5">
        <f>IFERROR(Table2[[#This Row],[Resultat d''exploitation 2023 (Dhs)]]/Table2[[#This Row],[Charges personnel 2023]], "")</f>
        <v>0.19057867955687893</v>
      </c>
      <c r="AM917" s="5">
        <f>IFERROR(Table2[[#This Row],[Resultat d''exploitation 2022 (Dhs)]]/Table2[[#This Row],[Charges personnel 2022]], "")</f>
        <v>0.20532627214204399</v>
      </c>
      <c r="AN917" s="5" t="str">
        <f>IFERROR(Table2[[#This Row],[Resultat d''exploitation 2021 (Dhs)]]/Table2[[#This Row],[Charges personnel 2021]], "")</f>
        <v/>
      </c>
      <c r="AO917" s="5" t="str">
        <f>IFERROR(Table2[[#This Row],[Resultat d''exploitation 2020 (Dhs)]]/Table2[[#This Row],[Charges personnel 2020]], "")</f>
        <v/>
      </c>
      <c r="AP917" s="5">
        <v>0.139664828402455</v>
      </c>
      <c r="AQ917" s="5">
        <v>0.20041449122513011</v>
      </c>
      <c r="AT917">
        <v>1431304000077</v>
      </c>
      <c r="AU917">
        <v>35105</v>
      </c>
      <c r="AV917" t="s">
        <v>412</v>
      </c>
      <c r="AW917" t="s">
        <v>5530</v>
      </c>
      <c r="AX917" t="s">
        <v>5531</v>
      </c>
      <c r="AY917" t="s">
        <v>82</v>
      </c>
      <c r="AZ917">
        <v>89327000</v>
      </c>
      <c r="BA917">
        <v>2011</v>
      </c>
      <c r="BB917">
        <v>14</v>
      </c>
      <c r="BC917" t="s">
        <v>5532</v>
      </c>
      <c r="BD917" t="s">
        <v>5533</v>
      </c>
      <c r="BE917" t="s">
        <v>11037</v>
      </c>
      <c r="BH917" t="s">
        <v>97</v>
      </c>
      <c r="BI917" t="s">
        <v>195</v>
      </c>
      <c r="BJ917" s="5">
        <v>0.21470000016328039</v>
      </c>
      <c r="BK917" t="s">
        <v>209</v>
      </c>
      <c r="BL917" s="5">
        <v>-0.21429999770477831</v>
      </c>
      <c r="BM917" t="s">
        <v>210</v>
      </c>
      <c r="BN917" s="5">
        <v>-7.5999877021014628E-3</v>
      </c>
      <c r="BO917" t="s">
        <v>211</v>
      </c>
      <c r="BP917" s="5">
        <v>-0.15349999869673109</v>
      </c>
      <c r="BQ917" t="s">
        <v>405</v>
      </c>
      <c r="BR917" s="5">
        <v>-0.35317362131422769</v>
      </c>
      <c r="BS917" t="s">
        <v>213</v>
      </c>
      <c r="BT917" s="5">
        <v>-7.1825161151139572E-2</v>
      </c>
      <c r="BU917" t="s">
        <v>406</v>
      </c>
      <c r="BV917" s="5">
        <v>-0.30312011098256192</v>
      </c>
      <c r="BW917" t="s">
        <v>407</v>
      </c>
    </row>
    <row r="918" spans="1:75" x14ac:dyDescent="0.3">
      <c r="A918" t="s">
        <v>5534</v>
      </c>
      <c r="B918" t="s">
        <v>5534</v>
      </c>
      <c r="C918" t="s">
        <v>5535</v>
      </c>
      <c r="E918" t="s">
        <v>102</v>
      </c>
      <c r="F918" s="4">
        <v>1327030988</v>
      </c>
      <c r="G918" s="4">
        <v>1109464917</v>
      </c>
      <c r="H918" s="4">
        <v>1007397761</v>
      </c>
      <c r="I918" s="4">
        <v>971547652.61838174</v>
      </c>
      <c r="J918" s="5">
        <v>0.1961</v>
      </c>
      <c r="K918" s="5">
        <v>0.10131763237063619</v>
      </c>
      <c r="L918" s="5">
        <v>3.6900000000000002E-2</v>
      </c>
      <c r="M918" s="4">
        <v>71936465</v>
      </c>
      <c r="N918" s="4">
        <v>54712857</v>
      </c>
      <c r="O918" s="4">
        <v>92384246</v>
      </c>
      <c r="P918" s="4">
        <v>92291954.045954064</v>
      </c>
      <c r="Q918" s="5">
        <v>0.31480000000000002</v>
      </c>
      <c r="R918" s="5">
        <v>-0.40776853880476549</v>
      </c>
      <c r="S918" s="5">
        <v>1E-3</v>
      </c>
      <c r="T918" s="4">
        <v>414978181</v>
      </c>
      <c r="U918" s="4">
        <v>435398364</v>
      </c>
      <c r="V918" s="4">
        <v>351723087</v>
      </c>
      <c r="W918" s="4">
        <v>264891615.4541347</v>
      </c>
      <c r="X918" s="5">
        <v>-4.6899999999999997E-2</v>
      </c>
      <c r="Y918" s="5">
        <v>0.23790100818715951</v>
      </c>
      <c r="Z918" s="5">
        <v>0.32779999999999998</v>
      </c>
      <c r="AA918" s="4">
        <v>105686513</v>
      </c>
      <c r="AB918" s="4">
        <v>95834705</v>
      </c>
      <c r="AC918" s="4">
        <v>85221216</v>
      </c>
      <c r="AD918" s="4">
        <v>80140319.729170591</v>
      </c>
      <c r="AE918" s="5">
        <v>0.1028</v>
      </c>
      <c r="AF918" s="5">
        <v>0.1245404548088119</v>
      </c>
      <c r="AG918" s="5">
        <v>6.3399999999999998E-2</v>
      </c>
      <c r="AH918" s="5">
        <v>5.4208579641698618E-2</v>
      </c>
      <c r="AI918" s="5">
        <v>4.9314634614985309E-2</v>
      </c>
      <c r="AJ918" s="5">
        <v>9.1705828200664419E-2</v>
      </c>
      <c r="AK918" s="5">
        <v>9.4994778482786174E-2</v>
      </c>
      <c r="AL918" s="5">
        <f>IFERROR(Table2[[#This Row],[Resultat d''exploitation 2023 (Dhs)]]/Table2[[#This Row],[Charges personnel 2023]], "")</f>
        <v>0.68065889353355802</v>
      </c>
      <c r="AM918" s="5">
        <f>IFERROR(Table2[[#This Row],[Resultat d''exploitation 2022 (Dhs)]]/Table2[[#This Row],[Charges personnel 2022]], "")</f>
        <v>0.57090859725607757</v>
      </c>
      <c r="AN918" s="5">
        <f>IFERROR(Table2[[#This Row],[Resultat d''exploitation 2021 (Dhs)]]/Table2[[#This Row],[Charges personnel 2021]], "")</f>
        <v>1.0840521918861143</v>
      </c>
      <c r="AO918" s="5">
        <f>IFERROR(Table2[[#This Row],[Resultat d''exploitation 2020 (Dhs)]]/Table2[[#This Row],[Charges personnel 2020]], "")</f>
        <v>1.1516294713803139</v>
      </c>
      <c r="AP918" s="5">
        <v>7.9641330123935289E-2</v>
      </c>
      <c r="AQ918" s="5">
        <v>8.6379211754741766E-2</v>
      </c>
      <c r="AR918" s="5">
        <v>8.4595399453146092E-2</v>
      </c>
      <c r="AS918" s="5">
        <v>8.2487276371043056E-2</v>
      </c>
      <c r="AT918">
        <v>1525341000053</v>
      </c>
      <c r="AU918">
        <v>30519</v>
      </c>
      <c r="AV918" t="s">
        <v>92</v>
      </c>
      <c r="AW918" t="s">
        <v>5536</v>
      </c>
      <c r="AX918" t="s">
        <v>5537</v>
      </c>
      <c r="AY918" t="s">
        <v>82</v>
      </c>
      <c r="AZ918">
        <v>80032000</v>
      </c>
      <c r="BA918">
        <v>1969</v>
      </c>
      <c r="BB918">
        <v>56</v>
      </c>
      <c r="BC918" t="s">
        <v>5538</v>
      </c>
      <c r="BD918" t="s">
        <v>5539</v>
      </c>
      <c r="BE918" t="s">
        <v>11154</v>
      </c>
      <c r="BG918" t="s">
        <v>5540</v>
      </c>
      <c r="BH918" t="s">
        <v>223</v>
      </c>
      <c r="BI918" t="s">
        <v>331</v>
      </c>
      <c r="BJ918" s="5">
        <v>0.1095298376801663</v>
      </c>
      <c r="BL918" s="5">
        <v>-7.9702129461671767E-2</v>
      </c>
      <c r="BN918" s="5">
        <v>0.1614103276173986</v>
      </c>
      <c r="BP918" s="5">
        <v>9.6620009830401754E-2</v>
      </c>
      <c r="BR918" s="5">
        <v>-0.1705514901135865</v>
      </c>
      <c r="BT918" s="5">
        <v>-0.16078690677853191</v>
      </c>
      <c r="BV918" s="5">
        <v>-1.163540394439211E-2</v>
      </c>
    </row>
    <row r="919" spans="1:75" x14ac:dyDescent="0.3">
      <c r="A919" t="s">
        <v>5541</v>
      </c>
      <c r="C919" t="s">
        <v>5542</v>
      </c>
      <c r="E919" t="s">
        <v>411</v>
      </c>
      <c r="F919" s="4">
        <v>1326564517</v>
      </c>
      <c r="G919" s="4">
        <v>723870193</v>
      </c>
      <c r="J919" s="5">
        <v>0.83260000000000001</v>
      </c>
      <c r="M919" s="4">
        <v>161853602</v>
      </c>
      <c r="N919" s="4">
        <v>124935238</v>
      </c>
      <c r="Q919" s="5">
        <v>0.29549999999999998</v>
      </c>
      <c r="AA919" s="4">
        <v>113673368</v>
      </c>
      <c r="AB919" s="4">
        <v>94287796</v>
      </c>
      <c r="AE919" s="5">
        <v>0.2056</v>
      </c>
      <c r="AH919" s="5">
        <v>0.1220095969143128</v>
      </c>
      <c r="AI919" s="5">
        <v>0.17259342794903559</v>
      </c>
      <c r="AL919" s="5">
        <f>IFERROR(Table2[[#This Row],[Resultat d''exploitation 2023 (Dhs)]]/Table2[[#This Row],[Charges personnel 2023]], "")</f>
        <v>1.4238480380030616</v>
      </c>
      <c r="AM919" s="5">
        <f>IFERROR(Table2[[#This Row],[Resultat d''exploitation 2022 (Dhs)]]/Table2[[#This Row],[Charges personnel 2022]], "")</f>
        <v>1.3250414507514843</v>
      </c>
      <c r="AN919" s="5" t="str">
        <f>IFERROR(Table2[[#This Row],[Resultat d''exploitation 2021 (Dhs)]]/Table2[[#This Row],[Charges personnel 2021]], "")</f>
        <v/>
      </c>
      <c r="AO919" s="5" t="str">
        <f>IFERROR(Table2[[#This Row],[Resultat d''exploitation 2020 (Dhs)]]/Table2[[#This Row],[Charges personnel 2020]], "")</f>
        <v/>
      </c>
      <c r="AP919" s="5">
        <v>8.5690041112414281E-2</v>
      </c>
      <c r="AQ919" s="5">
        <v>0.13025511605780399</v>
      </c>
      <c r="AT919">
        <v>1554649000063</v>
      </c>
      <c r="AU919">
        <v>25971</v>
      </c>
      <c r="AV919" t="s">
        <v>298</v>
      </c>
      <c r="AW919" t="s">
        <v>5543</v>
      </c>
      <c r="AX919" t="s">
        <v>5544</v>
      </c>
      <c r="AY919" t="s">
        <v>82</v>
      </c>
      <c r="AZ919">
        <v>6100000</v>
      </c>
      <c r="BA919">
        <v>1981</v>
      </c>
      <c r="BB919">
        <v>44</v>
      </c>
      <c r="BC919" t="s">
        <v>5545</v>
      </c>
      <c r="BD919" t="s">
        <v>5546</v>
      </c>
      <c r="BE919" t="s">
        <v>11155</v>
      </c>
      <c r="BG919" t="s">
        <v>5547</v>
      </c>
      <c r="BH919" t="s">
        <v>86</v>
      </c>
      <c r="BJ919" s="5">
        <v>0.83260000180723015</v>
      </c>
      <c r="BK919" t="s">
        <v>209</v>
      </c>
      <c r="BL919" s="5">
        <v>0.29550000937285609</v>
      </c>
      <c r="BM919" t="s">
        <v>210</v>
      </c>
      <c r="BO919" t="s">
        <v>235</v>
      </c>
      <c r="BP919" s="5">
        <v>0.2056000121160961</v>
      </c>
      <c r="BQ919" t="s">
        <v>405</v>
      </c>
      <c r="BR919" s="5">
        <v>-0.29308086429374092</v>
      </c>
      <c r="BS919" t="s">
        <v>213</v>
      </c>
      <c r="BT919" s="5">
        <v>7.4568676470868178E-2</v>
      </c>
      <c r="BU919" t="s">
        <v>406</v>
      </c>
      <c r="BV919" s="5">
        <v>-0.34213684877922829</v>
      </c>
      <c r="BW919" t="s">
        <v>407</v>
      </c>
    </row>
    <row r="920" spans="1:75" x14ac:dyDescent="0.3">
      <c r="A920" t="s">
        <v>5548</v>
      </c>
      <c r="C920" t="s">
        <v>5549</v>
      </c>
      <c r="E920" t="s">
        <v>78</v>
      </c>
      <c r="F920" s="4">
        <v>1303687439</v>
      </c>
      <c r="M920" s="4">
        <v>66404220</v>
      </c>
      <c r="T920" s="4">
        <v>25554005</v>
      </c>
      <c r="AA920" s="4">
        <v>601532820</v>
      </c>
      <c r="AH920" s="5">
        <v>5.093569057544628E-2</v>
      </c>
      <c r="AL920" s="5">
        <f>IFERROR(Table2[[#This Row],[Resultat d''exploitation 2023 (Dhs)]]/Table2[[#This Row],[Charges personnel 2023]], "")</f>
        <v>0.11039168236905178</v>
      </c>
      <c r="AM920" s="5" t="str">
        <f>IFERROR(Table2[[#This Row],[Resultat d''exploitation 2022 (Dhs)]]/Table2[[#This Row],[Charges personnel 2022]], "")</f>
        <v/>
      </c>
      <c r="AN920" s="5" t="str">
        <f>IFERROR(Table2[[#This Row],[Resultat d''exploitation 2021 (Dhs)]]/Table2[[#This Row],[Charges personnel 2021]], "")</f>
        <v/>
      </c>
      <c r="AO920" s="5" t="str">
        <f>IFERROR(Table2[[#This Row],[Resultat d''exploitation 2020 (Dhs)]]/Table2[[#This Row],[Charges personnel 2020]], "")</f>
        <v/>
      </c>
      <c r="AP920" s="5">
        <v>0.46140877176925837</v>
      </c>
      <c r="AT920">
        <v>1537818000055</v>
      </c>
      <c r="AU920">
        <v>20047</v>
      </c>
      <c r="AV920" t="s">
        <v>92</v>
      </c>
      <c r="AW920" t="s">
        <v>5550</v>
      </c>
      <c r="AX920" t="s">
        <v>5551</v>
      </c>
      <c r="AY920" t="s">
        <v>567</v>
      </c>
      <c r="AZ920">
        <v>66000000</v>
      </c>
      <c r="BA920">
        <v>1952</v>
      </c>
      <c r="BB920">
        <v>73</v>
      </c>
      <c r="BC920" t="s">
        <v>5552</v>
      </c>
      <c r="BD920" t="s">
        <v>5553</v>
      </c>
      <c r="BE920" t="s">
        <v>11156</v>
      </c>
      <c r="BG920" t="s">
        <v>5554</v>
      </c>
      <c r="BH920" t="s">
        <v>97</v>
      </c>
      <c r="BI920" t="s">
        <v>195</v>
      </c>
      <c r="BK920" t="s">
        <v>264</v>
      </c>
      <c r="BM920" t="s">
        <v>265</v>
      </c>
      <c r="BO920" t="s">
        <v>304</v>
      </c>
      <c r="BQ920" t="s">
        <v>212</v>
      </c>
      <c r="BS920" t="s">
        <v>266</v>
      </c>
      <c r="BU920" t="s">
        <v>214</v>
      </c>
      <c r="BV920" s="5"/>
      <c r="BW920" t="s">
        <v>267</v>
      </c>
    </row>
    <row r="921" spans="1:75" x14ac:dyDescent="0.3">
      <c r="A921" t="s">
        <v>5555</v>
      </c>
      <c r="F921" s="4">
        <v>1302496383</v>
      </c>
      <c r="M921" s="4">
        <v>32302555</v>
      </c>
      <c r="T921" s="4">
        <v>30326402</v>
      </c>
      <c r="AA921" s="4">
        <v>275476766</v>
      </c>
      <c r="AH921" s="5">
        <v>2.4800494973812141E-2</v>
      </c>
      <c r="AL921" s="5">
        <f>IFERROR(Table2[[#This Row],[Resultat d''exploitation 2023 (Dhs)]]/Table2[[#This Row],[Charges personnel 2023]], "")</f>
        <v>0.11726054240087892</v>
      </c>
      <c r="AM921" s="5" t="str">
        <f>IFERROR(Table2[[#This Row],[Resultat d''exploitation 2022 (Dhs)]]/Table2[[#This Row],[Charges personnel 2022]], "")</f>
        <v/>
      </c>
      <c r="AN921" s="5" t="str">
        <f>IFERROR(Table2[[#This Row],[Resultat d''exploitation 2021 (Dhs)]]/Table2[[#This Row],[Charges personnel 2021]], "")</f>
        <v/>
      </c>
      <c r="AO921" s="5" t="str">
        <f>IFERROR(Table2[[#This Row],[Resultat d''exploitation 2020 (Dhs)]]/Table2[[#This Row],[Charges personnel 2020]], "")</f>
        <v/>
      </c>
      <c r="AP921" s="5">
        <v>0.21149906410143171</v>
      </c>
      <c r="BE921" t="s">
        <v>10979</v>
      </c>
      <c r="BH921"/>
      <c r="BK921" t="s">
        <v>264</v>
      </c>
      <c r="BM921" t="s">
        <v>265</v>
      </c>
      <c r="BO921" t="s">
        <v>304</v>
      </c>
      <c r="BQ921" t="s">
        <v>212</v>
      </c>
      <c r="BS921" t="s">
        <v>266</v>
      </c>
      <c r="BU921" t="s">
        <v>214</v>
      </c>
      <c r="BV921" s="5"/>
      <c r="BW921" t="s">
        <v>267</v>
      </c>
    </row>
    <row r="922" spans="1:75" x14ac:dyDescent="0.3">
      <c r="A922" t="s">
        <v>5556</v>
      </c>
      <c r="B922" t="s">
        <v>5556</v>
      </c>
      <c r="C922" t="s">
        <v>5194</v>
      </c>
      <c r="F922" s="4">
        <v>1283685090</v>
      </c>
      <c r="G922" s="4">
        <v>1393492281</v>
      </c>
      <c r="H922" s="4">
        <v>1406880004</v>
      </c>
      <c r="I922" s="4">
        <v>1069464085.13873</v>
      </c>
      <c r="J922" s="5">
        <v>-7.8799999999999995E-2</v>
      </c>
      <c r="K922" s="5">
        <v>-9.5158954295578996E-3</v>
      </c>
      <c r="L922" s="5">
        <v>0.3155</v>
      </c>
      <c r="M922" s="4">
        <v>103537747</v>
      </c>
      <c r="N922" s="4">
        <v>43108396</v>
      </c>
      <c r="O922" s="4">
        <v>84935999</v>
      </c>
      <c r="P922" s="4">
        <v>42677117.375138178</v>
      </c>
      <c r="Q922" s="5">
        <v>1.4017999999999999</v>
      </c>
      <c r="R922" s="5">
        <v>-0.49246024644980041</v>
      </c>
      <c r="S922" s="5">
        <v>0.99019999999999997</v>
      </c>
      <c r="T922" s="4">
        <v>187258549</v>
      </c>
      <c r="U922" s="4">
        <v>254392812</v>
      </c>
      <c r="V922" s="4">
        <v>98981308</v>
      </c>
      <c r="W922" s="4">
        <v>221931183.85650229</v>
      </c>
      <c r="X922" s="5">
        <v>-0.26390000000000002</v>
      </c>
      <c r="Y922" s="5">
        <v>1.5701096211013901</v>
      </c>
      <c r="Z922" s="5">
        <v>-0.55400000000000005</v>
      </c>
      <c r="AA922" s="4">
        <v>49230713</v>
      </c>
      <c r="AB922" s="4">
        <v>49098148</v>
      </c>
      <c r="AC922" s="4">
        <v>42502886</v>
      </c>
      <c r="AD922" s="4">
        <v>39920058.232365929</v>
      </c>
      <c r="AE922" s="5">
        <v>2.7000000000000001E-3</v>
      </c>
      <c r="AF922" s="5">
        <v>0.1551720981958731</v>
      </c>
      <c r="AG922" s="5">
        <v>6.4699999999999994E-2</v>
      </c>
      <c r="AH922" s="5">
        <v>8.065665622088046E-2</v>
      </c>
      <c r="AI922" s="5">
        <v>3.093551115264484E-2</v>
      </c>
      <c r="AJ922" s="5">
        <v>6.0371885845638899E-2</v>
      </c>
      <c r="AK922" s="5">
        <v>3.9905143116238571E-2</v>
      </c>
      <c r="AL922" s="5">
        <f>IFERROR(Table2[[#This Row],[Resultat d''exploitation 2023 (Dhs)]]/Table2[[#This Row],[Charges personnel 2023]], "")</f>
        <v>2.103112888086752</v>
      </c>
      <c r="AM922" s="5">
        <f>IFERROR(Table2[[#This Row],[Resultat d''exploitation 2022 (Dhs)]]/Table2[[#This Row],[Charges personnel 2022]], "")</f>
        <v>0.87800452269604956</v>
      </c>
      <c r="AN922" s="5">
        <f>IFERROR(Table2[[#This Row],[Resultat d''exploitation 2021 (Dhs)]]/Table2[[#This Row],[Charges personnel 2021]], "")</f>
        <v>1.9983583938276568</v>
      </c>
      <c r="AO922" s="5">
        <f>IFERROR(Table2[[#This Row],[Resultat d''exploitation 2020 (Dhs)]]/Table2[[#This Row],[Charges personnel 2020]], "")</f>
        <v>1.0690645070386424</v>
      </c>
      <c r="AP922" s="5">
        <v>3.835108266311639E-2</v>
      </c>
      <c r="AQ922" s="5">
        <v>3.5233885877549401E-2</v>
      </c>
      <c r="AR922" s="5">
        <v>3.0210739991439951E-2</v>
      </c>
      <c r="AS922" s="5">
        <v>3.7327161133407803E-2</v>
      </c>
      <c r="BE922" t="s">
        <v>10979</v>
      </c>
      <c r="BH922"/>
      <c r="BI922" t="s">
        <v>195</v>
      </c>
      <c r="BJ922" s="5">
        <v>6.2749144633325482E-2</v>
      </c>
      <c r="BL922" s="5">
        <v>0.34369657764263167</v>
      </c>
      <c r="BN922" s="5">
        <v>-5.5052294798910377E-2</v>
      </c>
      <c r="BP922" s="5">
        <v>7.237904708019971E-2</v>
      </c>
      <c r="BR922" s="5">
        <v>0.26435912409625129</v>
      </c>
      <c r="BT922" s="5">
        <v>0.25300525154902731</v>
      </c>
      <c r="BV922" s="5">
        <v>9.0613128182726044E-3</v>
      </c>
    </row>
    <row r="923" spans="1:75" x14ac:dyDescent="0.3">
      <c r="A923" t="s">
        <v>5557</v>
      </c>
      <c r="B923" t="s">
        <v>5558</v>
      </c>
      <c r="C923" t="s">
        <v>5559</v>
      </c>
      <c r="E923" t="s">
        <v>102</v>
      </c>
      <c r="F923" s="4">
        <v>1277451749</v>
      </c>
      <c r="G923" s="4">
        <v>1144772604</v>
      </c>
      <c r="H923" s="4">
        <v>1133909412</v>
      </c>
      <c r="I923" s="4">
        <v>876350113.61001623</v>
      </c>
      <c r="J923" s="5">
        <v>0.1159</v>
      </c>
      <c r="K923" s="5">
        <v>9.5802997003432006E-3</v>
      </c>
      <c r="L923" s="5">
        <v>0.29389999999999999</v>
      </c>
      <c r="M923" s="4">
        <v>14657069</v>
      </c>
      <c r="N923" s="4">
        <v>22147278</v>
      </c>
      <c r="O923" s="4">
        <v>16838119</v>
      </c>
      <c r="P923" s="4">
        <v>28510191.330849979</v>
      </c>
      <c r="Q923" s="5">
        <v>-0.3382</v>
      </c>
      <c r="R923" s="5">
        <v>0.31530594361519843</v>
      </c>
      <c r="S923" s="5">
        <v>-0.40939999999999999</v>
      </c>
      <c r="T923" s="4">
        <v>254603234</v>
      </c>
      <c r="U923" s="4">
        <v>149213640</v>
      </c>
      <c r="V923" s="4">
        <v>0</v>
      </c>
      <c r="X923" s="5">
        <v>0.70629999999999993</v>
      </c>
      <c r="AA923" s="4">
        <v>15180901</v>
      </c>
      <c r="AB923" s="4">
        <v>17535983</v>
      </c>
      <c r="AC923" s="4">
        <v>15267847</v>
      </c>
      <c r="AD923" s="4">
        <v>12843074.52893674</v>
      </c>
      <c r="AE923" s="5">
        <v>-0.1343</v>
      </c>
      <c r="AF923" s="5">
        <v>0.14855637471347469</v>
      </c>
      <c r="AG923" s="5">
        <v>0.1888</v>
      </c>
      <c r="AH923" s="5">
        <v>1.147367719483235E-2</v>
      </c>
      <c r="AI923" s="5">
        <v>1.9346443060057721E-2</v>
      </c>
      <c r="AJ923" s="5">
        <v>1.4849615693991611E-2</v>
      </c>
      <c r="AK923" s="5">
        <v>3.2532877999417113E-2</v>
      </c>
      <c r="AL923" s="5">
        <f>IFERROR(Table2[[#This Row],[Resultat d''exploitation 2023 (Dhs)]]/Table2[[#This Row],[Charges personnel 2023]], "")</f>
        <v>0.96549401119208933</v>
      </c>
      <c r="AM923" s="5">
        <f>IFERROR(Table2[[#This Row],[Resultat d''exploitation 2022 (Dhs)]]/Table2[[#This Row],[Charges personnel 2022]], "")</f>
        <v>1.2629618767308339</v>
      </c>
      <c r="AN923" s="5">
        <f>IFERROR(Table2[[#This Row],[Resultat d''exploitation 2021 (Dhs)]]/Table2[[#This Row],[Charges personnel 2021]], "")</f>
        <v>1.1028482928863512</v>
      </c>
      <c r="AO923" s="5">
        <f>IFERROR(Table2[[#This Row],[Resultat d''exploitation 2020 (Dhs)]]/Table2[[#This Row],[Charges personnel 2020]], "")</f>
        <v>2.2198883348853617</v>
      </c>
      <c r="AP923" s="5">
        <v>1.18837373011417E-2</v>
      </c>
      <c r="AQ923" s="5">
        <v>1.531831119885884E-2</v>
      </c>
      <c r="AR923" s="5">
        <v>1.3464785492053049E-2</v>
      </c>
      <c r="AS923" s="5">
        <v>1.46551866993333E-2</v>
      </c>
      <c r="AT923">
        <v>2020832000036</v>
      </c>
      <c r="AU923">
        <v>393811</v>
      </c>
      <c r="AV923" t="s">
        <v>92</v>
      </c>
      <c r="AW923" t="s">
        <v>5560</v>
      </c>
      <c r="AX923" t="s">
        <v>5561</v>
      </c>
      <c r="AY923" t="s">
        <v>82</v>
      </c>
      <c r="AZ923">
        <v>150000000</v>
      </c>
      <c r="BA923">
        <v>2018</v>
      </c>
      <c r="BB923">
        <v>7</v>
      </c>
      <c r="BC923" t="s">
        <v>5562</v>
      </c>
      <c r="BD923" t="s">
        <v>3791</v>
      </c>
      <c r="BE923" t="s">
        <v>231</v>
      </c>
      <c r="BF923" t="s">
        <v>5563</v>
      </c>
      <c r="BG923" t="s">
        <v>2937</v>
      </c>
      <c r="BH923" t="s">
        <v>127</v>
      </c>
      <c r="BI923" t="s">
        <v>195</v>
      </c>
      <c r="BJ923" s="5">
        <v>0.13385003895526659</v>
      </c>
      <c r="BL923" s="5">
        <v>-0.19890811295095889</v>
      </c>
      <c r="BO923" t="s">
        <v>88</v>
      </c>
      <c r="BP923" s="5">
        <v>5.7327468819869047E-2</v>
      </c>
      <c r="BR923" s="5">
        <v>-0.293476333266108</v>
      </c>
      <c r="BT923" s="5">
        <v>-0.2423426888330292</v>
      </c>
      <c r="BV923" s="5">
        <v>-6.7489145395193129E-2</v>
      </c>
    </row>
    <row r="924" spans="1:75" x14ac:dyDescent="0.3">
      <c r="A924" t="s">
        <v>5564</v>
      </c>
      <c r="B924" t="s">
        <v>5564</v>
      </c>
      <c r="C924" t="s">
        <v>5565</v>
      </c>
      <c r="E924" t="s">
        <v>102</v>
      </c>
      <c r="F924" s="4">
        <v>1265518208</v>
      </c>
      <c r="G924" s="4">
        <v>1144643820</v>
      </c>
      <c r="H924" s="4">
        <v>1219539956</v>
      </c>
      <c r="I924" s="4">
        <v>1180695087.617388</v>
      </c>
      <c r="J924" s="5">
        <v>0.1056</v>
      </c>
      <c r="K924" s="5">
        <v>-6.1413433509512602E-2</v>
      </c>
      <c r="L924" s="5">
        <v>3.2899999999999999E-2</v>
      </c>
      <c r="M924" s="4">
        <v>57144456</v>
      </c>
      <c r="N924" s="4">
        <v>66625225</v>
      </c>
      <c r="O924" s="4">
        <v>51350650</v>
      </c>
      <c r="P924" s="4">
        <v>-99132528.957528949</v>
      </c>
      <c r="Q924" s="5">
        <v>-0.14230000000000001</v>
      </c>
      <c r="R924" s="5">
        <v>0.29745631262700672</v>
      </c>
      <c r="S924" s="5">
        <v>-1.518</v>
      </c>
      <c r="T924" s="4">
        <v>323091134</v>
      </c>
      <c r="U924" s="4">
        <v>311353121</v>
      </c>
      <c r="V924" s="4">
        <v>296132971</v>
      </c>
      <c r="W924" s="4">
        <v>227217809.40689021</v>
      </c>
      <c r="X924" s="5">
        <v>3.7699999999999997E-2</v>
      </c>
      <c r="Y924" s="5">
        <v>5.1396337086693403E-2</v>
      </c>
      <c r="Z924" s="5">
        <v>0.30330000000000001</v>
      </c>
      <c r="AA924" s="4">
        <v>85887737</v>
      </c>
      <c r="AC924" s="4">
        <v>76041631</v>
      </c>
      <c r="AD924" s="4">
        <v>59361148.321623728</v>
      </c>
      <c r="AG924" s="5">
        <v>0.28100000000000003</v>
      </c>
      <c r="AH924" s="5">
        <v>4.5154985237478303E-2</v>
      </c>
      <c r="AI924" s="5">
        <v>5.8206075842876598E-2</v>
      </c>
      <c r="AJ924" s="5">
        <v>4.2106574489306853E-2</v>
      </c>
      <c r="AK924" s="5">
        <v>-8.396115982626455E-2</v>
      </c>
      <c r="AL924" s="5">
        <f>IFERROR(Table2[[#This Row],[Resultat d''exploitation 2023 (Dhs)]]/Table2[[#This Row],[Charges personnel 2023]], "")</f>
        <v>0.66533894122743042</v>
      </c>
      <c r="AM924" s="5" t="str">
        <f>IFERROR(Table2[[#This Row],[Resultat d''exploitation 2022 (Dhs)]]/Table2[[#This Row],[Charges personnel 2022]], "")</f>
        <v/>
      </c>
      <c r="AN924" s="5">
        <f>IFERROR(Table2[[#This Row],[Resultat d''exploitation 2021 (Dhs)]]/Table2[[#This Row],[Charges personnel 2021]], "")</f>
        <v>0.67529653591990946</v>
      </c>
      <c r="AO924" s="5">
        <f>IFERROR(Table2[[#This Row],[Resultat d''exploitation 2020 (Dhs)]]/Table2[[#This Row],[Charges personnel 2020]], "")</f>
        <v>-1.6699900820722084</v>
      </c>
      <c r="AP924" s="5">
        <v>6.786764224888972E-2</v>
      </c>
      <c r="AR924" s="5">
        <v>6.2352718027715033E-2</v>
      </c>
      <c r="AS924" s="5">
        <v>5.0276442194244222E-2</v>
      </c>
      <c r="AT924">
        <v>167543000031</v>
      </c>
      <c r="AU924">
        <v>9231</v>
      </c>
      <c r="AV924" t="s">
        <v>976</v>
      </c>
      <c r="AW924" t="s">
        <v>5566</v>
      </c>
      <c r="AX924" t="s">
        <v>5567</v>
      </c>
      <c r="AY924" t="s">
        <v>122</v>
      </c>
      <c r="AZ924">
        <v>400000</v>
      </c>
      <c r="BA924">
        <v>2012</v>
      </c>
      <c r="BB924">
        <v>13</v>
      </c>
      <c r="BC924" t="s">
        <v>5568</v>
      </c>
      <c r="BD924" t="s">
        <v>5569</v>
      </c>
      <c r="BE924" t="s">
        <v>11157</v>
      </c>
      <c r="BH924" t="s">
        <v>153</v>
      </c>
      <c r="BI924" t="s">
        <v>195</v>
      </c>
      <c r="BJ924" s="5">
        <v>2.3395604290713079E-2</v>
      </c>
      <c r="BM924" t="s">
        <v>87</v>
      </c>
      <c r="BN924" s="5">
        <v>0.1245037050583353</v>
      </c>
      <c r="BP924" s="5">
        <v>0.20285819996837809</v>
      </c>
      <c r="BQ924" t="s">
        <v>128</v>
      </c>
      <c r="BS924" t="s">
        <v>87</v>
      </c>
      <c r="BU924" t="s">
        <v>1939</v>
      </c>
      <c r="BV924" s="5">
        <v>0.1051792988137534</v>
      </c>
    </row>
    <row r="925" spans="1:75" x14ac:dyDescent="0.3">
      <c r="A925" t="s">
        <v>5570</v>
      </c>
      <c r="B925" t="s">
        <v>5570</v>
      </c>
      <c r="C925" t="s">
        <v>5571</v>
      </c>
      <c r="E925" t="s">
        <v>102</v>
      </c>
      <c r="F925" s="4">
        <v>1256804894</v>
      </c>
      <c r="G925" s="4">
        <v>1558344567</v>
      </c>
      <c r="H925" s="4">
        <v>1056858123</v>
      </c>
      <c r="I925" s="4">
        <v>650654511.48186922</v>
      </c>
      <c r="J925" s="5">
        <v>-0.19350000000000001</v>
      </c>
      <c r="K925" s="5">
        <v>0.4745068738048579</v>
      </c>
      <c r="L925" s="5">
        <v>0.62429999999999997</v>
      </c>
      <c r="M925" s="4">
        <v>117582302</v>
      </c>
      <c r="N925" s="4">
        <v>112293288</v>
      </c>
      <c r="O925" s="4">
        <v>107415982</v>
      </c>
      <c r="P925" s="4">
        <v>83081430.891793653</v>
      </c>
      <c r="Q925" s="5">
        <v>4.7100000000000003E-2</v>
      </c>
      <c r="R925" s="5">
        <v>4.5405775836969899E-2</v>
      </c>
      <c r="S925" s="5">
        <v>0.29289999999999999</v>
      </c>
      <c r="T925" s="4">
        <v>68463090</v>
      </c>
      <c r="U925" s="4">
        <v>28587034</v>
      </c>
      <c r="V925" s="4">
        <v>21613416</v>
      </c>
      <c r="W925" s="4">
        <v>29030780.389523171</v>
      </c>
      <c r="X925" s="5">
        <v>1.3949</v>
      </c>
      <c r="Y925" s="5">
        <v>0.32265228226764342</v>
      </c>
      <c r="Z925" s="5">
        <v>-0.2555</v>
      </c>
      <c r="AA925" s="4">
        <v>11991559</v>
      </c>
      <c r="AB925" s="4">
        <v>11188243</v>
      </c>
      <c r="AC925" s="4">
        <v>9780746</v>
      </c>
      <c r="AD925" s="4">
        <v>8018976.7975731734</v>
      </c>
      <c r="AE925" s="5">
        <v>7.1800000000000003E-2</v>
      </c>
      <c r="AF925" s="5">
        <v>0.1439048718778711</v>
      </c>
      <c r="AG925" s="5">
        <v>0.21970000000000001</v>
      </c>
      <c r="AH925" s="5">
        <v>9.3556527796270661E-2</v>
      </c>
      <c r="AI925" s="5">
        <v>7.2059344497974562E-2</v>
      </c>
      <c r="AJ925" s="5">
        <v>0.10163708795187069</v>
      </c>
      <c r="AK925" s="5">
        <v>0.12768901072025959</v>
      </c>
      <c r="AL925" s="5">
        <f>IFERROR(Table2[[#This Row],[Resultat d''exploitation 2023 (Dhs)]]/Table2[[#This Row],[Charges personnel 2023]], "")</f>
        <v>9.8054224642517287</v>
      </c>
      <c r="AM925" s="5">
        <f>IFERROR(Table2[[#This Row],[Resultat d''exploitation 2022 (Dhs)]]/Table2[[#This Row],[Charges personnel 2022]], "")</f>
        <v>10.036722298577176</v>
      </c>
      <c r="AN925" s="5">
        <f>IFERROR(Table2[[#This Row],[Resultat d''exploitation 2021 (Dhs)]]/Table2[[#This Row],[Charges personnel 2021]], "")</f>
        <v>10.982391527190257</v>
      </c>
      <c r="AO925" s="5">
        <f>IFERROR(Table2[[#This Row],[Resultat d''exploitation 2020 (Dhs)]]/Table2[[#This Row],[Charges personnel 2020]], "")</f>
        <v>10.360602479475565</v>
      </c>
      <c r="AP925" s="5">
        <v>9.5413051438992882E-3</v>
      </c>
      <c r="AQ925" s="5">
        <v>7.1795694206055524E-3</v>
      </c>
      <c r="AR925" s="5">
        <v>9.2545496762009554E-3</v>
      </c>
      <c r="AS925" s="5">
        <v>1.2324477362509811E-2</v>
      </c>
      <c r="AT925">
        <v>36083000027</v>
      </c>
      <c r="AU925">
        <v>174297</v>
      </c>
      <c r="AV925" t="s">
        <v>92</v>
      </c>
      <c r="AW925" t="s">
        <v>5572</v>
      </c>
      <c r="AX925" t="s">
        <v>5573</v>
      </c>
      <c r="AY925" t="s">
        <v>122</v>
      </c>
      <c r="AZ925">
        <v>15000000</v>
      </c>
      <c r="BA925">
        <v>2007</v>
      </c>
      <c r="BB925">
        <v>18</v>
      </c>
      <c r="BC925" t="s">
        <v>5574</v>
      </c>
      <c r="BD925" t="s">
        <v>5575</v>
      </c>
      <c r="BE925" t="s">
        <v>10979</v>
      </c>
      <c r="BG925" t="s">
        <v>5576</v>
      </c>
      <c r="BH925" t="s">
        <v>127</v>
      </c>
      <c r="BI925" t="s">
        <v>144</v>
      </c>
      <c r="BJ925" s="5">
        <v>0.2453912380504559</v>
      </c>
      <c r="BL925" s="5">
        <v>0.12274034815855921</v>
      </c>
      <c r="BN925" s="5">
        <v>0.33106499424611813</v>
      </c>
      <c r="BP925" s="5">
        <v>0.14354229113846689</v>
      </c>
      <c r="BR925" s="5">
        <v>-9.8483822709316104E-2</v>
      </c>
      <c r="BT925" s="5">
        <v>-1.8190794639696421E-2</v>
      </c>
      <c r="BV925" s="5">
        <v>-8.1780683692157741E-2</v>
      </c>
    </row>
    <row r="926" spans="1:75" x14ac:dyDescent="0.3">
      <c r="A926" t="s">
        <v>5577</v>
      </c>
      <c r="B926" t="s">
        <v>5577</v>
      </c>
      <c r="C926" t="s">
        <v>5578</v>
      </c>
      <c r="E926" t="s">
        <v>102</v>
      </c>
      <c r="F926" s="4">
        <v>1251013059</v>
      </c>
      <c r="H926" s="4">
        <v>1563604745</v>
      </c>
      <c r="I926" s="4">
        <v>1245404018.3193951</v>
      </c>
      <c r="L926" s="5">
        <v>0.2555</v>
      </c>
      <c r="M926" s="4">
        <v>48248901</v>
      </c>
      <c r="O926" s="4">
        <v>82241984</v>
      </c>
      <c r="P926" s="4">
        <v>105927336.4245234</v>
      </c>
      <c r="S926" s="5">
        <v>-0.22359999999999999</v>
      </c>
      <c r="T926" s="4">
        <v>30763739</v>
      </c>
      <c r="V926" s="4">
        <v>46156056</v>
      </c>
      <c r="W926" s="4">
        <v>54065896.685018152</v>
      </c>
      <c r="Z926" s="5">
        <v>-0.14630000000000001</v>
      </c>
      <c r="AA926" s="4">
        <v>11663967</v>
      </c>
      <c r="AC926" s="4">
        <v>12437503</v>
      </c>
      <c r="AD926" s="4">
        <v>12408962.38651103</v>
      </c>
      <c r="AG926" s="5">
        <v>2.3E-3</v>
      </c>
      <c r="AH926" s="5">
        <v>3.8567863582949218E-2</v>
      </c>
      <c r="AJ926" s="5">
        <v>5.2597681263751847E-2</v>
      </c>
      <c r="AK926" s="5">
        <v>8.5054596634003624E-2</v>
      </c>
      <c r="AL926" s="5">
        <f>IFERROR(Table2[[#This Row],[Resultat d''exploitation 2023 (Dhs)]]/Table2[[#This Row],[Charges personnel 2023]], "")</f>
        <v>4.1365772896991224</v>
      </c>
      <c r="AM926" s="5" t="str">
        <f>IFERROR(Table2[[#This Row],[Resultat d''exploitation 2022 (Dhs)]]/Table2[[#This Row],[Charges personnel 2022]], "")</f>
        <v/>
      </c>
      <c r="AN926" s="5">
        <f>IFERROR(Table2[[#This Row],[Resultat d''exploitation 2021 (Dhs)]]/Table2[[#This Row],[Charges personnel 2021]], "")</f>
        <v>6.6124192291652113</v>
      </c>
      <c r="AO926" s="5">
        <f>IFERROR(Table2[[#This Row],[Resultat d''exploitation 2020 (Dhs)]]/Table2[[#This Row],[Charges personnel 2020]], "")</f>
        <v>8.5363572815459623</v>
      </c>
      <c r="AP926" s="5">
        <v>9.3236173004649665E-3</v>
      </c>
      <c r="AR926" s="5">
        <v>7.954377882116238E-3</v>
      </c>
      <c r="AS926" s="5">
        <v>9.9638046802324031E-3</v>
      </c>
      <c r="AT926">
        <v>1435744000089</v>
      </c>
      <c r="AU926">
        <v>78795</v>
      </c>
      <c r="AV926" t="s">
        <v>298</v>
      </c>
      <c r="AW926" t="s">
        <v>5579</v>
      </c>
      <c r="AX926" t="s">
        <v>5580</v>
      </c>
      <c r="AY926" t="s">
        <v>82</v>
      </c>
      <c r="AZ926">
        <v>100000000</v>
      </c>
      <c r="BA926">
        <v>2010</v>
      </c>
      <c r="BB926">
        <v>15</v>
      </c>
      <c r="BC926" t="s">
        <v>5581</v>
      </c>
      <c r="BD926" t="s">
        <v>5582</v>
      </c>
      <c r="BE926" t="s">
        <v>11158</v>
      </c>
      <c r="BF926" t="s">
        <v>5583</v>
      </c>
      <c r="BG926" t="s">
        <v>5584</v>
      </c>
      <c r="BH926" t="s">
        <v>127</v>
      </c>
      <c r="BI926" t="s">
        <v>178</v>
      </c>
      <c r="BJ926" s="5">
        <v>2.249366186370505E-3</v>
      </c>
      <c r="BK926" t="s">
        <v>139</v>
      </c>
      <c r="BL926" s="5">
        <v>-0.32509959803878541</v>
      </c>
      <c r="BM926" t="s">
        <v>140</v>
      </c>
      <c r="BN926" s="5">
        <v>-0.2456761245610258</v>
      </c>
      <c r="BO926" t="s">
        <v>141</v>
      </c>
      <c r="BP926" s="5">
        <v>-3.0483048143801979E-2</v>
      </c>
      <c r="BQ926" t="s">
        <v>128</v>
      </c>
      <c r="BR926" s="5">
        <v>-0.3266142890872975</v>
      </c>
      <c r="BS926" t="s">
        <v>142</v>
      </c>
      <c r="BT926" s="5">
        <v>-0.30387973034501609</v>
      </c>
      <c r="BU926" t="s">
        <v>129</v>
      </c>
      <c r="BV926" s="5">
        <v>-3.2658952386990792E-2</v>
      </c>
      <c r="BW926" t="s">
        <v>143</v>
      </c>
    </row>
    <row r="927" spans="1:75" x14ac:dyDescent="0.3">
      <c r="A927" t="s">
        <v>5585</v>
      </c>
      <c r="C927" t="s">
        <v>5586</v>
      </c>
      <c r="E927" t="s">
        <v>102</v>
      </c>
      <c r="F927" s="4">
        <v>1238516709</v>
      </c>
      <c r="G927" s="4">
        <v>1192371915</v>
      </c>
      <c r="J927" s="5">
        <v>3.8699999999999998E-2</v>
      </c>
      <c r="M927" s="4">
        <v>-12206274</v>
      </c>
      <c r="N927" s="4">
        <v>1206368</v>
      </c>
      <c r="Q927" s="5">
        <v>-11.1182</v>
      </c>
      <c r="AA927" s="4">
        <v>29736285</v>
      </c>
      <c r="AB927" s="4">
        <v>32434865</v>
      </c>
      <c r="AE927" s="5">
        <v>-8.3199999999999996E-2</v>
      </c>
      <c r="AH927" s="5">
        <v>-9.8555585978775846E-3</v>
      </c>
      <c r="AI927" s="5">
        <v>1.0117380196765201E-3</v>
      </c>
      <c r="AL927" s="5">
        <f>IFERROR(Table2[[#This Row],[Resultat d''exploitation 2023 (Dhs)]]/Table2[[#This Row],[Charges personnel 2023]], "")</f>
        <v>-0.41048416101742369</v>
      </c>
      <c r="AM927" s="5">
        <f>IFERROR(Table2[[#This Row],[Resultat d''exploitation 2022 (Dhs)]]/Table2[[#This Row],[Charges personnel 2022]], "")</f>
        <v>3.7193556994918893E-2</v>
      </c>
      <c r="AN927" s="5" t="str">
        <f>IFERROR(Table2[[#This Row],[Resultat d''exploitation 2021 (Dhs)]]/Table2[[#This Row],[Charges personnel 2021]], "")</f>
        <v/>
      </c>
      <c r="AO927" s="5" t="str">
        <f>IFERROR(Table2[[#This Row],[Resultat d''exploitation 2020 (Dhs)]]/Table2[[#This Row],[Charges personnel 2020]], "")</f>
        <v/>
      </c>
      <c r="AP927" s="5">
        <v>2.4009595336028689E-2</v>
      </c>
      <c r="AQ927" s="5">
        <v>2.7201969949116091E-2</v>
      </c>
      <c r="AT927">
        <v>1597757000050</v>
      </c>
      <c r="AU927">
        <v>215593</v>
      </c>
      <c r="AV927" t="s">
        <v>92</v>
      </c>
      <c r="AW927" t="s">
        <v>5587</v>
      </c>
      <c r="AX927" t="s">
        <v>5588</v>
      </c>
      <c r="AY927" t="s">
        <v>82</v>
      </c>
      <c r="AZ927">
        <v>5000000</v>
      </c>
      <c r="BA927">
        <v>1962</v>
      </c>
      <c r="BB927">
        <v>63</v>
      </c>
      <c r="BC927" t="s">
        <v>5589</v>
      </c>
      <c r="BD927" t="s">
        <v>5590</v>
      </c>
      <c r="BE927" t="s">
        <v>10979</v>
      </c>
      <c r="BG927" t="s">
        <v>5591</v>
      </c>
      <c r="BH927" t="s">
        <v>138</v>
      </c>
      <c r="BI927" t="s">
        <v>1239</v>
      </c>
      <c r="BJ927" s="5">
        <v>3.8700000745992107E-2</v>
      </c>
      <c r="BK927" t="s">
        <v>209</v>
      </c>
      <c r="BM927" t="s">
        <v>234</v>
      </c>
      <c r="BO927" t="s">
        <v>235</v>
      </c>
      <c r="BP927" s="5">
        <v>-8.3199976321776004E-2</v>
      </c>
      <c r="BQ927" t="s">
        <v>405</v>
      </c>
      <c r="BS927" t="s">
        <v>237</v>
      </c>
      <c r="BU927" t="s">
        <v>490</v>
      </c>
      <c r="BV927" s="5">
        <v>-0.11735821409475281</v>
      </c>
      <c r="BW927" t="s">
        <v>407</v>
      </c>
    </row>
    <row r="928" spans="1:75" x14ac:dyDescent="0.3">
      <c r="A928" t="s">
        <v>5592</v>
      </c>
      <c r="B928" t="s">
        <v>5592</v>
      </c>
      <c r="C928" t="s">
        <v>5593</v>
      </c>
      <c r="E928" t="s">
        <v>102</v>
      </c>
      <c r="F928" s="4">
        <v>1212608729</v>
      </c>
      <c r="G928" s="4">
        <v>1328740662</v>
      </c>
      <c r="H928" s="4">
        <v>1474782195</v>
      </c>
      <c r="I928" s="4">
        <v>1239312768.907563</v>
      </c>
      <c r="J928" s="5">
        <v>-8.7400000000000005E-2</v>
      </c>
      <c r="K928" s="5">
        <v>-9.9025831404209494E-2</v>
      </c>
      <c r="L928" s="5">
        <v>0.19</v>
      </c>
      <c r="M928" s="4">
        <v>378098908</v>
      </c>
      <c r="N928" s="4">
        <v>461997688</v>
      </c>
      <c r="O928" s="4">
        <v>65365312</v>
      </c>
      <c r="P928" s="4">
        <v>42792348.281505726</v>
      </c>
      <c r="Q928" s="5">
        <v>-0.18160000000000001</v>
      </c>
      <c r="R928" s="5">
        <v>6.0679336465188154</v>
      </c>
      <c r="S928" s="5">
        <v>0.52749999999999997</v>
      </c>
      <c r="T928" s="4">
        <v>200853740</v>
      </c>
      <c r="U928" s="4">
        <v>178775024</v>
      </c>
      <c r="V928" s="4">
        <v>351430187</v>
      </c>
      <c r="W928" s="4">
        <v>291594911.21805513</v>
      </c>
      <c r="X928" s="5">
        <v>0.1235</v>
      </c>
      <c r="Y928" s="5">
        <v>-0.49129292071884528</v>
      </c>
      <c r="Z928" s="5">
        <v>0.20519999999999999</v>
      </c>
      <c r="AA928" s="4">
        <v>96624661</v>
      </c>
      <c r="AB928" s="4">
        <v>94056907</v>
      </c>
      <c r="AC928" s="4">
        <v>52894146</v>
      </c>
      <c r="AD928" s="4">
        <v>55276565.994356781</v>
      </c>
      <c r="AE928" s="5">
        <v>2.7300000000000001E-2</v>
      </c>
      <c r="AF928" s="5">
        <v>0.778210144464758</v>
      </c>
      <c r="AG928" s="5">
        <v>-4.3099999999999999E-2</v>
      </c>
      <c r="AH928" s="5">
        <v>0.31180619020597528</v>
      </c>
      <c r="AI928" s="5">
        <v>0.34769590576434101</v>
      </c>
      <c r="AJ928" s="5">
        <v>4.432201054610644E-2</v>
      </c>
      <c r="AK928" s="5">
        <v>3.4529094958996177E-2</v>
      </c>
      <c r="AL928" s="5">
        <f>IFERROR(Table2[[#This Row],[Resultat d''exploitation 2023 (Dhs)]]/Table2[[#This Row],[Charges personnel 2023]], "")</f>
        <v>3.9130684039346848</v>
      </c>
      <c r="AM928" s="5">
        <f>IFERROR(Table2[[#This Row],[Resultat d''exploitation 2022 (Dhs)]]/Table2[[#This Row],[Charges personnel 2022]], "")</f>
        <v>4.9118953911593115</v>
      </c>
      <c r="AN928" s="5">
        <f>IFERROR(Table2[[#This Row],[Resultat d''exploitation 2021 (Dhs)]]/Table2[[#This Row],[Charges personnel 2021]], "")</f>
        <v>1.2357759212144195</v>
      </c>
      <c r="AO928" s="5">
        <f>IFERROR(Table2[[#This Row],[Resultat d''exploitation 2020 (Dhs)]]/Table2[[#This Row],[Charges personnel 2020]], "")</f>
        <v>0.77414990442558285</v>
      </c>
      <c r="AP928" s="5">
        <v>7.9683296589562982E-2</v>
      </c>
      <c r="AQ928" s="5">
        <v>7.0786504612891876E-2</v>
      </c>
      <c r="AR928" s="5">
        <v>3.5865734058445148E-2</v>
      </c>
      <c r="AS928" s="5">
        <v>4.4602595390897407E-2</v>
      </c>
      <c r="AT928">
        <v>1526475000087</v>
      </c>
      <c r="AU928">
        <v>24741</v>
      </c>
      <c r="AV928" t="s">
        <v>298</v>
      </c>
      <c r="AW928" t="s">
        <v>5594</v>
      </c>
      <c r="AX928" t="s">
        <v>5595</v>
      </c>
      <c r="AY928" t="s">
        <v>82</v>
      </c>
      <c r="AZ928">
        <v>495000000</v>
      </c>
      <c r="BA928">
        <v>1976</v>
      </c>
      <c r="BB928">
        <v>49</v>
      </c>
      <c r="BC928" t="s">
        <v>5596</v>
      </c>
      <c r="BD928" t="s">
        <v>5597</v>
      </c>
      <c r="BE928" t="s">
        <v>3843</v>
      </c>
      <c r="BG928" t="s">
        <v>5598</v>
      </c>
      <c r="BH928" t="s">
        <v>223</v>
      </c>
      <c r="BI928" t="s">
        <v>98</v>
      </c>
      <c r="BJ928" s="5">
        <v>-7.23470068950538E-3</v>
      </c>
      <c r="BL928" s="5">
        <v>1.067345681277913</v>
      </c>
      <c r="BN928" s="5">
        <v>-0.1168523300721178</v>
      </c>
      <c r="BP928" s="5">
        <v>0.20461696743175439</v>
      </c>
      <c r="BR928" s="5">
        <v>1.0824113037731551</v>
      </c>
      <c r="BT928" s="5">
        <v>0.71618509216709603</v>
      </c>
      <c r="BV928" s="5">
        <v>0.21339552084304031</v>
      </c>
    </row>
    <row r="929" spans="1:75" x14ac:dyDescent="0.3">
      <c r="A929" t="s">
        <v>5599</v>
      </c>
      <c r="B929" t="s">
        <v>5600</v>
      </c>
      <c r="C929" t="s">
        <v>5600</v>
      </c>
      <c r="E929" t="s">
        <v>102</v>
      </c>
      <c r="F929" s="4">
        <v>1207607999</v>
      </c>
      <c r="H929" s="4">
        <v>1161194787</v>
      </c>
      <c r="I929" s="4">
        <v>1200077291.236048</v>
      </c>
      <c r="L929" s="5">
        <v>-3.2399999999999998E-2</v>
      </c>
      <c r="M929" s="4">
        <v>-3896470</v>
      </c>
      <c r="O929" s="4">
        <v>-60595594</v>
      </c>
      <c r="P929" s="4">
        <v>199919478.7198945</v>
      </c>
      <c r="S929" s="5">
        <v>-1.3030999999999999</v>
      </c>
      <c r="T929" s="4">
        <v>116239229</v>
      </c>
      <c r="V929" s="4">
        <v>91981297</v>
      </c>
      <c r="W929" s="4">
        <v>120174153.3838516</v>
      </c>
      <c r="Z929" s="5">
        <v>-0.2346</v>
      </c>
      <c r="AA929" s="4">
        <v>115521734</v>
      </c>
      <c r="AC929" s="4">
        <v>136073341</v>
      </c>
      <c r="AD929" s="4">
        <v>134632770.35717821</v>
      </c>
      <c r="AG929" s="5">
        <v>1.0699999999999999E-2</v>
      </c>
      <c r="AH929" s="5">
        <v>-3.2266016813623311E-3</v>
      </c>
      <c r="AJ929" s="5">
        <v>-5.2183832272061352E-2</v>
      </c>
      <c r="AK929" s="5">
        <v>0.1665888357190583</v>
      </c>
      <c r="AL929" s="5">
        <f>IFERROR(Table2[[#This Row],[Resultat d''exploitation 2023 (Dhs)]]/Table2[[#This Row],[Charges personnel 2023]], "")</f>
        <v>-3.3729324042175476E-2</v>
      </c>
      <c r="AM929" s="5" t="str">
        <f>IFERROR(Table2[[#This Row],[Resultat d''exploitation 2022 (Dhs)]]/Table2[[#This Row],[Charges personnel 2022]], "")</f>
        <v/>
      </c>
      <c r="AN929" s="5">
        <f>IFERROR(Table2[[#This Row],[Resultat d''exploitation 2021 (Dhs)]]/Table2[[#This Row],[Charges personnel 2021]], "")</f>
        <v>-0.44531569192528314</v>
      </c>
      <c r="AO929" s="5">
        <f>IFERROR(Table2[[#This Row],[Resultat d''exploitation 2020 (Dhs)]]/Table2[[#This Row],[Charges personnel 2020]], "")</f>
        <v>1.4849243478353145</v>
      </c>
      <c r="AP929" s="5">
        <v>9.5661617094008666E-2</v>
      </c>
      <c r="AR929" s="5">
        <v>0.11718390620022651</v>
      </c>
      <c r="AS929" s="5">
        <v>0.1121867494205394</v>
      </c>
      <c r="AT929">
        <v>1556247000082</v>
      </c>
      <c r="AU929">
        <v>3655</v>
      </c>
      <c r="AV929" t="s">
        <v>5601</v>
      </c>
      <c r="AW929" t="s">
        <v>5602</v>
      </c>
      <c r="AX929" t="s">
        <v>5603</v>
      </c>
      <c r="AY929" t="s">
        <v>82</v>
      </c>
      <c r="AZ929">
        <v>663244000</v>
      </c>
      <c r="BA929">
        <v>2005</v>
      </c>
      <c r="BB929">
        <v>20</v>
      </c>
      <c r="BC929" t="s">
        <v>5604</v>
      </c>
      <c r="BD929" t="s">
        <v>5605</v>
      </c>
      <c r="BE929" t="s">
        <v>5606</v>
      </c>
      <c r="BF929" t="s">
        <v>5607</v>
      </c>
      <c r="BH929" t="s">
        <v>97</v>
      </c>
      <c r="BI929" t="s">
        <v>89</v>
      </c>
      <c r="BJ929" s="5">
        <v>3.1326859506584088E-3</v>
      </c>
      <c r="BK929" t="s">
        <v>139</v>
      </c>
      <c r="BM929" t="s">
        <v>1938</v>
      </c>
      <c r="BN929" s="5">
        <v>-1.650801557935044E-2</v>
      </c>
      <c r="BO929" t="s">
        <v>141</v>
      </c>
      <c r="BP929" s="5">
        <v>-7.3689774275857656E-2</v>
      </c>
      <c r="BQ929" t="s">
        <v>128</v>
      </c>
      <c r="BS929" t="s">
        <v>1639</v>
      </c>
      <c r="BU929" t="s">
        <v>1939</v>
      </c>
      <c r="BV929" s="5">
        <v>-7.6582551144480204E-2</v>
      </c>
      <c r="BW929" t="s">
        <v>143</v>
      </c>
    </row>
    <row r="930" spans="1:75" x14ac:dyDescent="0.3">
      <c r="A930" t="s">
        <v>5608</v>
      </c>
      <c r="B930" t="s">
        <v>5609</v>
      </c>
      <c r="C930" t="s">
        <v>5610</v>
      </c>
      <c r="E930" t="s">
        <v>78</v>
      </c>
      <c r="F930" s="4">
        <v>1178911950</v>
      </c>
      <c r="G930" s="4">
        <v>535139332</v>
      </c>
      <c r="H930" s="4">
        <v>568082600</v>
      </c>
      <c r="I930" s="4">
        <v>443814531.25</v>
      </c>
      <c r="J930" s="5">
        <v>1.2030000000000001</v>
      </c>
      <c r="K930" s="5">
        <v>-5.7990278174335899E-2</v>
      </c>
      <c r="L930" s="5">
        <v>0.28000000000000003</v>
      </c>
      <c r="M930" s="4">
        <v>92037359</v>
      </c>
      <c r="N930" s="4">
        <v>30371356</v>
      </c>
      <c r="O930" s="4">
        <v>19975584</v>
      </c>
      <c r="P930" s="4">
        <v>17974969.85512463</v>
      </c>
      <c r="Q930" s="5">
        <v>2.0304000000000002</v>
      </c>
      <c r="R930" s="5">
        <v>0.52042393353806327</v>
      </c>
      <c r="S930" s="5">
        <v>0.1113</v>
      </c>
      <c r="T930" s="4">
        <v>292161556</v>
      </c>
      <c r="U930" s="4">
        <v>278673746</v>
      </c>
      <c r="V930" s="4">
        <v>156511107</v>
      </c>
      <c r="X930" s="5">
        <v>4.8399999999999999E-2</v>
      </c>
      <c r="Y930" s="5">
        <v>0.78053654684072993</v>
      </c>
      <c r="AA930" s="4">
        <v>140137531</v>
      </c>
      <c r="AB930" s="4">
        <v>115387016</v>
      </c>
      <c r="AC930" s="4">
        <v>72179892</v>
      </c>
      <c r="AD930" s="4">
        <v>60019866.954930991</v>
      </c>
      <c r="AE930" s="5">
        <v>0.2145</v>
      </c>
      <c r="AF930" s="5">
        <v>0.59860333401440946</v>
      </c>
      <c r="AG930" s="5">
        <v>0.2026</v>
      </c>
      <c r="AH930" s="5">
        <v>7.8069748126651864E-2</v>
      </c>
      <c r="AI930" s="5">
        <v>5.6754109040148069E-2</v>
      </c>
      <c r="AJ930" s="5">
        <v>3.5163168173079053E-2</v>
      </c>
      <c r="AK930" s="5">
        <v>4.0501084551013401E-2</v>
      </c>
      <c r="AL930" s="5">
        <f>IFERROR(Table2[[#This Row],[Resultat d''exploitation 2023 (Dhs)]]/Table2[[#This Row],[Charges personnel 2023]], "")</f>
        <v>0.6567645251292461</v>
      </c>
      <c r="AM930" s="5">
        <f>IFERROR(Table2[[#This Row],[Resultat d''exploitation 2022 (Dhs)]]/Table2[[#This Row],[Charges personnel 2022]], "")</f>
        <v>0.26321294243366167</v>
      </c>
      <c r="AN930" s="5">
        <f>IFERROR(Table2[[#This Row],[Resultat d''exploitation 2021 (Dhs)]]/Table2[[#This Row],[Charges personnel 2021]], "")</f>
        <v>0.27674721375310452</v>
      </c>
      <c r="AO930" s="5">
        <f>IFERROR(Table2[[#This Row],[Resultat d''exploitation 2020 (Dhs)]]/Table2[[#This Row],[Charges personnel 2020]], "")</f>
        <v>0.29948366711012642</v>
      </c>
      <c r="AP930" s="5">
        <v>0.118870226907107</v>
      </c>
      <c r="AQ930" s="5">
        <v>0.21562051058508261</v>
      </c>
      <c r="AR930" s="5">
        <v>0.1270587974354434</v>
      </c>
      <c r="AS930" s="5">
        <v>0.13523637179225639</v>
      </c>
      <c r="AT930">
        <v>1534141000006</v>
      </c>
      <c r="AU930">
        <v>17845</v>
      </c>
      <c r="AV930" t="s">
        <v>298</v>
      </c>
      <c r="AW930" t="s">
        <v>5611</v>
      </c>
      <c r="AX930" t="s">
        <v>5612</v>
      </c>
      <c r="AY930" t="s">
        <v>82</v>
      </c>
      <c r="AZ930">
        <v>180920700</v>
      </c>
      <c r="BA930">
        <v>1961</v>
      </c>
      <c r="BB930">
        <v>64</v>
      </c>
      <c r="BC930" t="s">
        <v>5613</v>
      </c>
      <c r="BD930" t="s">
        <v>5614</v>
      </c>
      <c r="BE930" t="s">
        <v>11159</v>
      </c>
      <c r="BH930" t="s">
        <v>97</v>
      </c>
      <c r="BI930" t="s">
        <v>98</v>
      </c>
      <c r="BJ930" s="5">
        <v>0.38492615568216437</v>
      </c>
      <c r="BL930" s="5">
        <v>0.72358216880078352</v>
      </c>
      <c r="BN930" s="5">
        <v>0.36627761459355529</v>
      </c>
      <c r="BO930" t="s">
        <v>177</v>
      </c>
      <c r="BP930" s="5">
        <v>0.32664017316590538</v>
      </c>
      <c r="BR930" s="5">
        <v>0.24453001463591351</v>
      </c>
      <c r="BT930" s="5">
        <v>0.29920848445860981</v>
      </c>
      <c r="BV930" s="5">
        <v>-4.2085985795791148E-2</v>
      </c>
    </row>
    <row r="931" spans="1:75" x14ac:dyDescent="0.3">
      <c r="A931" t="s">
        <v>5615</v>
      </c>
      <c r="B931" t="s">
        <v>5615</v>
      </c>
      <c r="C931" t="s">
        <v>5616</v>
      </c>
      <c r="E931" t="s">
        <v>102</v>
      </c>
      <c r="F931" s="4">
        <v>1175993217</v>
      </c>
      <c r="G931" s="4">
        <v>1193659375</v>
      </c>
      <c r="H931" s="4">
        <v>1295014408</v>
      </c>
      <c r="I931" s="4">
        <v>1106849921.367522</v>
      </c>
      <c r="J931" s="5">
        <v>-1.4800000000000001E-2</v>
      </c>
      <c r="K931" s="5">
        <v>-7.8265563976644095E-2</v>
      </c>
      <c r="L931" s="5">
        <v>0.17</v>
      </c>
      <c r="M931" s="4">
        <v>25649437</v>
      </c>
      <c r="N931" s="4">
        <v>27082078</v>
      </c>
      <c r="O931" s="4">
        <v>475489238</v>
      </c>
      <c r="P931" s="4">
        <v>417169010.3526935</v>
      </c>
      <c r="Q931" s="5">
        <v>-5.2900000000000003E-2</v>
      </c>
      <c r="R931" s="5">
        <v>-0.94304376243316779</v>
      </c>
      <c r="S931" s="5">
        <v>0.13980000000000001</v>
      </c>
      <c r="T931" s="4">
        <v>93592723</v>
      </c>
      <c r="U931" s="4">
        <v>88839794</v>
      </c>
      <c r="V931" s="4">
        <v>145329626</v>
      </c>
      <c r="W931" s="4">
        <v>121158504.37682369</v>
      </c>
      <c r="X931" s="5">
        <v>5.3499999999999999E-2</v>
      </c>
      <c r="Y931" s="5">
        <v>-0.38870142003943497</v>
      </c>
      <c r="Z931" s="5">
        <v>0.19950000000000001</v>
      </c>
      <c r="AA931" s="4">
        <v>10609933</v>
      </c>
      <c r="AB931" s="4">
        <v>9990520</v>
      </c>
      <c r="AC931" s="4">
        <v>89148534</v>
      </c>
      <c r="AD931" s="4">
        <v>83920299.350465968</v>
      </c>
      <c r="AE931" s="5">
        <v>6.2E-2</v>
      </c>
      <c r="AF931" s="5">
        <v>-0.88793399563923281</v>
      </c>
      <c r="AG931" s="5">
        <v>6.2300000000000001E-2</v>
      </c>
      <c r="AH931" s="5">
        <v>2.181087155029058E-2</v>
      </c>
      <c r="AI931" s="5">
        <v>2.268827989559417E-2</v>
      </c>
      <c r="AJ931" s="5">
        <v>0.36716907168186502</v>
      </c>
      <c r="AK931" s="5">
        <v>0.37689753804858911</v>
      </c>
      <c r="AL931" s="5">
        <f>IFERROR(Table2[[#This Row],[Resultat d''exploitation 2023 (Dhs)]]/Table2[[#This Row],[Charges personnel 2023]], "")</f>
        <v>2.4174928343091326</v>
      </c>
      <c r="AM931" s="5">
        <f>IFERROR(Table2[[#This Row],[Resultat d''exploitation 2022 (Dhs)]]/Table2[[#This Row],[Charges personnel 2022]], "")</f>
        <v>2.7107776171810878</v>
      </c>
      <c r="AN931" s="5">
        <f>IFERROR(Table2[[#This Row],[Resultat d''exploitation 2021 (Dhs)]]/Table2[[#This Row],[Charges personnel 2021]], "")</f>
        <v>5.333674225085967</v>
      </c>
      <c r="AO931" s="5">
        <f>IFERROR(Table2[[#This Row],[Resultat d''exploitation 2020 (Dhs)]]/Table2[[#This Row],[Charges personnel 2020]], "")</f>
        <v>4.9710143264685236</v>
      </c>
      <c r="AP931" s="5">
        <v>9.0221039089547744E-3</v>
      </c>
      <c r="AQ931" s="5">
        <v>8.3696573823667242E-3</v>
      </c>
      <c r="AR931" s="5">
        <v>6.8839800892778941E-2</v>
      </c>
      <c r="AS931" s="5">
        <v>7.5819040802552307E-2</v>
      </c>
      <c r="AU931">
        <v>753</v>
      </c>
      <c r="AV931" t="s">
        <v>79</v>
      </c>
      <c r="AW931" t="s">
        <v>5617</v>
      </c>
      <c r="AX931" t="s">
        <v>5618</v>
      </c>
      <c r="AY931" t="s">
        <v>122</v>
      </c>
      <c r="AZ931">
        <v>25000000</v>
      </c>
      <c r="BA931">
        <v>1992</v>
      </c>
      <c r="BB931">
        <v>33</v>
      </c>
      <c r="BC931" t="s">
        <v>5619</v>
      </c>
      <c r="BD931" t="s">
        <v>5620</v>
      </c>
      <c r="BE931" t="s">
        <v>5621</v>
      </c>
      <c r="BH931" t="s">
        <v>127</v>
      </c>
      <c r="BI931" t="s">
        <v>98</v>
      </c>
      <c r="BJ931" s="5">
        <v>2.0403703241525632E-2</v>
      </c>
      <c r="BL931" s="5">
        <v>-0.60531077901699537</v>
      </c>
      <c r="BN931" s="5">
        <v>-8.2450731982126824E-2</v>
      </c>
      <c r="BP931" s="5">
        <v>-0.49810229976788523</v>
      </c>
      <c r="BR931" s="5">
        <v>-0.61320287281475772</v>
      </c>
      <c r="BT931" s="5">
        <v>-0.2136062372860624</v>
      </c>
      <c r="BV931" s="5">
        <v>-0.50813810393108938</v>
      </c>
    </row>
    <row r="932" spans="1:75" x14ac:dyDescent="0.3">
      <c r="A932" t="s">
        <v>5622</v>
      </c>
      <c r="C932" t="s">
        <v>5623</v>
      </c>
      <c r="E932" t="s">
        <v>78</v>
      </c>
      <c r="F932" s="4">
        <v>1175458574</v>
      </c>
      <c r="G932" s="4">
        <v>867945487</v>
      </c>
      <c r="J932" s="5">
        <v>0.3543</v>
      </c>
      <c r="M932" s="4">
        <v>132480421</v>
      </c>
      <c r="N932" s="4">
        <v>81037693</v>
      </c>
      <c r="Q932" s="5">
        <v>0.63479999999999992</v>
      </c>
      <c r="T932" s="4">
        <v>21405423</v>
      </c>
      <c r="U932" s="4">
        <v>15697728</v>
      </c>
      <c r="X932" s="5">
        <v>0.36359999999999998</v>
      </c>
      <c r="AA932" s="4">
        <v>168671792</v>
      </c>
      <c r="AB932" s="4">
        <v>131774837</v>
      </c>
      <c r="AE932" s="5">
        <v>0.28000000000000003</v>
      </c>
      <c r="AH932" s="5">
        <v>0.1127053083199511</v>
      </c>
      <c r="AI932" s="5">
        <v>9.3367261209113234E-2</v>
      </c>
      <c r="AL932" s="5">
        <f>IFERROR(Table2[[#This Row],[Resultat d''exploitation 2023 (Dhs)]]/Table2[[#This Row],[Charges personnel 2023]], "")</f>
        <v>0.78543317426781123</v>
      </c>
      <c r="AM932" s="5">
        <f>IFERROR(Table2[[#This Row],[Resultat d''exploitation 2022 (Dhs)]]/Table2[[#This Row],[Charges personnel 2022]], "")</f>
        <v>0.61497092195226921</v>
      </c>
      <c r="AN932" s="5" t="str">
        <f>IFERROR(Table2[[#This Row],[Resultat d''exploitation 2021 (Dhs)]]/Table2[[#This Row],[Charges personnel 2021]], "")</f>
        <v/>
      </c>
      <c r="AO932" s="5" t="str">
        <f>IFERROR(Table2[[#This Row],[Resultat d''exploitation 2020 (Dhs)]]/Table2[[#This Row],[Charges personnel 2020]], "")</f>
        <v/>
      </c>
      <c r="AP932" s="5">
        <v>0.14349445886980269</v>
      </c>
      <c r="AQ932" s="5">
        <v>0.1518238633344032</v>
      </c>
      <c r="AT932">
        <v>1529916000009</v>
      </c>
      <c r="AU932">
        <v>45717</v>
      </c>
      <c r="AV932" t="s">
        <v>92</v>
      </c>
      <c r="AW932" t="s">
        <v>5624</v>
      </c>
      <c r="AX932" t="s">
        <v>5625</v>
      </c>
      <c r="AY932" t="s">
        <v>82</v>
      </c>
      <c r="AZ932">
        <v>18180000</v>
      </c>
      <c r="BA932">
        <v>1985</v>
      </c>
      <c r="BB932">
        <v>40</v>
      </c>
      <c r="BC932" t="s">
        <v>5626</v>
      </c>
      <c r="BD932" t="s">
        <v>5627</v>
      </c>
      <c r="BE932" t="s">
        <v>5628</v>
      </c>
      <c r="BH932" t="s">
        <v>153</v>
      </c>
      <c r="BI932" t="s">
        <v>408</v>
      </c>
      <c r="BJ932" s="5">
        <v>0.35430000110133641</v>
      </c>
      <c r="BK932" t="s">
        <v>209</v>
      </c>
      <c r="BL932" s="5">
        <v>0.63480000596759334</v>
      </c>
      <c r="BM932" t="s">
        <v>210</v>
      </c>
      <c r="BN932" s="5">
        <v>0.36360007002287209</v>
      </c>
      <c r="BO932" t="s">
        <v>211</v>
      </c>
      <c r="BP932" s="5">
        <v>0.28000000485676951</v>
      </c>
      <c r="BQ932" t="s">
        <v>405</v>
      </c>
      <c r="BR932" s="5">
        <v>0.20711807179956471</v>
      </c>
      <c r="BS932" t="s">
        <v>213</v>
      </c>
      <c r="BT932" s="5">
        <v>0.27718749981608459</v>
      </c>
      <c r="BU932" t="s">
        <v>406</v>
      </c>
      <c r="BV932" s="5">
        <v>-5.4862287664583453E-2</v>
      </c>
      <c r="BW932" t="s">
        <v>407</v>
      </c>
    </row>
    <row r="933" spans="1:75" x14ac:dyDescent="0.3">
      <c r="A933" t="s">
        <v>5629</v>
      </c>
      <c r="F933" s="4">
        <v>1160345197</v>
      </c>
      <c r="G933" s="4">
        <v>804342989</v>
      </c>
      <c r="J933" s="5">
        <v>0.44259999999999999</v>
      </c>
      <c r="M933" s="4">
        <v>198142451</v>
      </c>
      <c r="N933" s="4">
        <v>131098617</v>
      </c>
      <c r="Q933" s="5">
        <v>0.51139999999999997</v>
      </c>
      <c r="T933" s="4">
        <v>462899</v>
      </c>
      <c r="AH933" s="5">
        <v>0.17076164189095189</v>
      </c>
      <c r="AI933" s="5">
        <v>0.16298844994346059</v>
      </c>
      <c r="AL933" s="5" t="str">
        <f>IFERROR(Table2[[#This Row],[Resultat d''exploitation 2023 (Dhs)]]/Table2[[#This Row],[Charges personnel 2023]], "")</f>
        <v/>
      </c>
      <c r="AM933" s="5" t="str">
        <f>IFERROR(Table2[[#This Row],[Resultat d''exploitation 2022 (Dhs)]]/Table2[[#This Row],[Charges personnel 2022]], "")</f>
        <v/>
      </c>
      <c r="AN933" s="5" t="str">
        <f>IFERROR(Table2[[#This Row],[Resultat d''exploitation 2021 (Dhs)]]/Table2[[#This Row],[Charges personnel 2021]], "")</f>
        <v/>
      </c>
      <c r="AO933" s="5" t="str">
        <f>IFERROR(Table2[[#This Row],[Resultat d''exploitation 2020 (Dhs)]]/Table2[[#This Row],[Charges personnel 2020]], "")</f>
        <v/>
      </c>
      <c r="AP933" s="5">
        <v>0</v>
      </c>
      <c r="BE933" t="s">
        <v>10979</v>
      </c>
      <c r="BH933"/>
      <c r="BJ933" s="5">
        <v>0.44260000132853777</v>
      </c>
      <c r="BK933" t="s">
        <v>209</v>
      </c>
      <c r="BL933" s="5">
        <v>0.51140000965837795</v>
      </c>
      <c r="BM933" t="s">
        <v>210</v>
      </c>
      <c r="BO933" t="s">
        <v>304</v>
      </c>
      <c r="BQ933" t="s">
        <v>236</v>
      </c>
      <c r="BR933" s="5">
        <v>4.7691673552253011E-2</v>
      </c>
      <c r="BS933" t="s">
        <v>213</v>
      </c>
      <c r="BU933" t="s">
        <v>238</v>
      </c>
      <c r="BV933" s="5"/>
      <c r="BW933" t="s">
        <v>215</v>
      </c>
    </row>
    <row r="934" spans="1:75" x14ac:dyDescent="0.3">
      <c r="A934" t="s">
        <v>5630</v>
      </c>
      <c r="B934" t="s">
        <v>5630</v>
      </c>
      <c r="C934" t="s">
        <v>5631</v>
      </c>
      <c r="E934" t="s">
        <v>78</v>
      </c>
      <c r="F934" s="4">
        <v>1160324417</v>
      </c>
      <c r="H934" s="4">
        <v>987737856</v>
      </c>
      <c r="I934" s="4">
        <v>873331437.66578245</v>
      </c>
      <c r="L934" s="5">
        <v>0.13100000000000001</v>
      </c>
      <c r="M934" s="4">
        <v>56579567</v>
      </c>
      <c r="O934" s="4">
        <v>111228027</v>
      </c>
      <c r="P934" s="4">
        <v>94742782.793867126</v>
      </c>
      <c r="S934" s="5">
        <v>0.17399999999999999</v>
      </c>
      <c r="T934" s="4">
        <v>306993604</v>
      </c>
      <c r="V934" s="4">
        <v>165501284</v>
      </c>
      <c r="W934" s="4">
        <v>156828659.14905709</v>
      </c>
      <c r="Z934" s="5">
        <v>5.5300000000000002E-2</v>
      </c>
      <c r="AA934" s="4">
        <v>195586958</v>
      </c>
      <c r="AC934" s="4">
        <v>165501284</v>
      </c>
      <c r="AD934" s="4">
        <v>147676705.6304096</v>
      </c>
      <c r="AG934" s="5">
        <v>0.1207</v>
      </c>
      <c r="AH934" s="5">
        <v>4.8761851574480833E-2</v>
      </c>
      <c r="AJ934" s="5">
        <v>0.11260885297080279</v>
      </c>
      <c r="AK934" s="5">
        <v>0.10848433791309881</v>
      </c>
      <c r="AL934" s="5">
        <f>IFERROR(Table2[[#This Row],[Resultat d''exploitation 2023 (Dhs)]]/Table2[[#This Row],[Charges personnel 2023]], "")</f>
        <v>0.28928087832932092</v>
      </c>
      <c r="AM934" s="5" t="str">
        <f>IFERROR(Table2[[#This Row],[Resultat d''exploitation 2022 (Dhs)]]/Table2[[#This Row],[Charges personnel 2022]], "")</f>
        <v/>
      </c>
      <c r="AN934" s="5">
        <f>IFERROR(Table2[[#This Row],[Resultat d''exploitation 2021 (Dhs)]]/Table2[[#This Row],[Charges personnel 2021]], "")</f>
        <v>0.67206745658843348</v>
      </c>
      <c r="AO934" s="5">
        <f>IFERROR(Table2[[#This Row],[Resultat d''exploitation 2020 (Dhs)]]/Table2[[#This Row],[Charges personnel 2020]], "")</f>
        <v>0.64155536507551725</v>
      </c>
      <c r="AP934" s="5">
        <v>0.16856230476101411</v>
      </c>
      <c r="AR934" s="5">
        <v>0.1675558783078574</v>
      </c>
      <c r="AS934" s="5">
        <v>0.16909583150369131</v>
      </c>
      <c r="AT934">
        <v>205003000030</v>
      </c>
      <c r="AU934">
        <v>45247</v>
      </c>
      <c r="AV934" t="s">
        <v>92</v>
      </c>
      <c r="AW934" t="s">
        <v>5632</v>
      </c>
      <c r="AX934" t="s">
        <v>5633</v>
      </c>
      <c r="AY934" t="s">
        <v>82</v>
      </c>
      <c r="AZ934">
        <v>30000000</v>
      </c>
      <c r="BA934">
        <v>1985</v>
      </c>
      <c r="BB934">
        <v>40</v>
      </c>
      <c r="BC934" t="s">
        <v>5634</v>
      </c>
      <c r="BD934" t="s">
        <v>5635</v>
      </c>
      <c r="BE934" t="s">
        <v>11160</v>
      </c>
      <c r="BH934" t="s">
        <v>153</v>
      </c>
      <c r="BI934" t="s">
        <v>611</v>
      </c>
      <c r="BJ934" s="5">
        <v>0.15265720340942129</v>
      </c>
      <c r="BK934" t="s">
        <v>139</v>
      </c>
      <c r="BL934" s="5">
        <v>-0.22721845613290381</v>
      </c>
      <c r="BM934" t="s">
        <v>140</v>
      </c>
      <c r="BN934" s="5">
        <v>0.39911028452771768</v>
      </c>
      <c r="BO934" t="s">
        <v>141</v>
      </c>
      <c r="BP934" s="5">
        <v>0.15083734986396841</v>
      </c>
      <c r="BQ934" t="s">
        <v>128</v>
      </c>
      <c r="BR934" s="5">
        <v>-0.3295651633622716</v>
      </c>
      <c r="BS934" t="s">
        <v>142</v>
      </c>
      <c r="BT934" s="5">
        <v>-0.32850498468924322</v>
      </c>
      <c r="BU934" t="s">
        <v>129</v>
      </c>
      <c r="BV934" s="5">
        <v>-1.5788332733011059E-3</v>
      </c>
      <c r="BW934" t="s">
        <v>143</v>
      </c>
    </row>
    <row r="935" spans="1:75" x14ac:dyDescent="0.3">
      <c r="A935" t="s">
        <v>5636</v>
      </c>
      <c r="C935" t="s">
        <v>5637</v>
      </c>
      <c r="E935" t="s">
        <v>102</v>
      </c>
      <c r="F935" s="4">
        <v>1139288427</v>
      </c>
      <c r="G935" s="4">
        <v>958835572</v>
      </c>
      <c r="J935" s="5">
        <v>0.18820000000000001</v>
      </c>
      <c r="M935" s="4">
        <v>174596906</v>
      </c>
      <c r="N935" s="4">
        <v>153303104</v>
      </c>
      <c r="Q935" s="5">
        <v>0.1389</v>
      </c>
      <c r="T935" s="4">
        <v>119948908</v>
      </c>
      <c r="U935" s="4">
        <v>117000495</v>
      </c>
      <c r="X935" s="5">
        <v>2.52E-2</v>
      </c>
      <c r="AA935" s="4">
        <v>137636360</v>
      </c>
      <c r="AB935" s="4">
        <v>111302248</v>
      </c>
      <c r="AE935" s="5">
        <v>0.2366</v>
      </c>
      <c r="AH935" s="5">
        <v>0.15325083785828711</v>
      </c>
      <c r="AI935" s="5">
        <v>0.15988466477128149</v>
      </c>
      <c r="AL935" s="5">
        <f>IFERROR(Table2[[#This Row],[Resultat d''exploitation 2023 (Dhs)]]/Table2[[#This Row],[Charges personnel 2023]], "")</f>
        <v>1.2685376596707441</v>
      </c>
      <c r="AM935" s="5">
        <f>IFERROR(Table2[[#This Row],[Resultat d''exploitation 2022 (Dhs)]]/Table2[[#This Row],[Charges personnel 2022]], "")</f>
        <v>1.3773585597300784</v>
      </c>
      <c r="AN935" s="5" t="str">
        <f>IFERROR(Table2[[#This Row],[Resultat d''exploitation 2021 (Dhs)]]/Table2[[#This Row],[Charges personnel 2021]], "")</f>
        <v/>
      </c>
      <c r="AO935" s="5" t="str">
        <f>IFERROR(Table2[[#This Row],[Resultat d''exploitation 2020 (Dhs)]]/Table2[[#This Row],[Charges personnel 2020]], "")</f>
        <v/>
      </c>
      <c r="AP935" s="5">
        <v>0.1208090565463104</v>
      </c>
      <c r="AQ935" s="5">
        <v>0.1160806411967369</v>
      </c>
      <c r="AT935">
        <v>1524894000094</v>
      </c>
      <c r="AU935">
        <v>5001</v>
      </c>
      <c r="AV935" t="s">
        <v>92</v>
      </c>
      <c r="AW935" t="s">
        <v>5638</v>
      </c>
      <c r="AX935" t="s">
        <v>5639</v>
      </c>
      <c r="AY935" t="s">
        <v>82</v>
      </c>
      <c r="AZ935">
        <v>10000000</v>
      </c>
      <c r="BA935">
        <v>1943</v>
      </c>
      <c r="BB935">
        <v>82</v>
      </c>
      <c r="BC935" t="s">
        <v>5640</v>
      </c>
      <c r="BD935" t="s">
        <v>5641</v>
      </c>
      <c r="BE935" t="s">
        <v>5642</v>
      </c>
      <c r="BF935" t="s">
        <v>5643</v>
      </c>
      <c r="BG935" t="s">
        <v>5644</v>
      </c>
      <c r="BH935" t="s">
        <v>86</v>
      </c>
      <c r="BI935" t="s">
        <v>178</v>
      </c>
      <c r="BJ935" s="5">
        <v>0.1882000003646089</v>
      </c>
      <c r="BK935" t="s">
        <v>209</v>
      </c>
      <c r="BL935" s="5">
        <v>0.13890000557327281</v>
      </c>
      <c r="BM935" t="s">
        <v>210</v>
      </c>
      <c r="BN935" s="5">
        <v>2.520000449570747E-2</v>
      </c>
      <c r="BO935" t="s">
        <v>211</v>
      </c>
      <c r="BP935" s="5">
        <v>0.2366000011068958</v>
      </c>
      <c r="BQ935" t="s">
        <v>405</v>
      </c>
      <c r="BR935" s="5">
        <v>-4.1491327029294811E-2</v>
      </c>
      <c r="BS935" t="s">
        <v>213</v>
      </c>
      <c r="BT935" s="5">
        <v>-7.9006950870265769E-2</v>
      </c>
      <c r="BU935" t="s">
        <v>406</v>
      </c>
      <c r="BV935" s="5">
        <v>4.0733883796864927E-2</v>
      </c>
      <c r="BW935" t="s">
        <v>407</v>
      </c>
    </row>
    <row r="936" spans="1:75" x14ac:dyDescent="0.3">
      <c r="A936" t="s">
        <v>5645</v>
      </c>
      <c r="B936" t="s">
        <v>5645</v>
      </c>
      <c r="C936" t="s">
        <v>5646</v>
      </c>
      <c r="E936" t="s">
        <v>78</v>
      </c>
      <c r="F936" s="4">
        <v>1137591774</v>
      </c>
      <c r="G936" s="4">
        <v>1014800868</v>
      </c>
      <c r="H936" s="4">
        <v>910766410</v>
      </c>
      <c r="I936" s="4">
        <v>1067721465.416178</v>
      </c>
      <c r="J936" s="5">
        <v>0.121</v>
      </c>
      <c r="K936" s="5">
        <v>0.1142273769187425</v>
      </c>
      <c r="L936" s="5">
        <v>-0.14699999999999999</v>
      </c>
      <c r="M936" s="4">
        <v>34355159</v>
      </c>
      <c r="N936" s="4">
        <v>81564954</v>
      </c>
      <c r="O936" s="4">
        <v>-6118319</v>
      </c>
      <c r="P936" s="4">
        <v>20824775.357385971</v>
      </c>
      <c r="Q936" s="5">
        <v>-0.57879999999999998</v>
      </c>
      <c r="R936" s="5">
        <v>-14.33126860498774</v>
      </c>
      <c r="S936" s="5">
        <v>-1.2938000000000001</v>
      </c>
      <c r="T936" s="4">
        <v>17606963</v>
      </c>
      <c r="V936" s="4">
        <v>63565167</v>
      </c>
      <c r="W936" s="4">
        <v>1838908.0562852221</v>
      </c>
      <c r="Z936" s="5">
        <v>33.566800000000001</v>
      </c>
      <c r="AA936" s="4">
        <v>4045676</v>
      </c>
      <c r="AB936" s="4">
        <v>3965571</v>
      </c>
      <c r="AC936" s="4">
        <v>4039636</v>
      </c>
      <c r="AD936" s="4">
        <v>4005191.3543525678</v>
      </c>
      <c r="AE936" s="5">
        <v>2.0199999999999999E-2</v>
      </c>
      <c r="AF936" s="5">
        <v>-1.833457271892814E-2</v>
      </c>
      <c r="AG936" s="5">
        <v>8.6E-3</v>
      </c>
      <c r="AH936" s="5">
        <v>3.0199901041126902E-2</v>
      </c>
      <c r="AI936" s="5">
        <v>8.0375329359690689E-2</v>
      </c>
      <c r="AJ936" s="5">
        <v>-6.717769707822229E-3</v>
      </c>
      <c r="AK936" s="5">
        <v>1.950393996178475E-2</v>
      </c>
      <c r="AL936" s="5">
        <f>IFERROR(Table2[[#This Row],[Resultat d''exploitation 2023 (Dhs)]]/Table2[[#This Row],[Charges personnel 2023]], "")</f>
        <v>8.4918216387075987</v>
      </c>
      <c r="AM936" s="5">
        <f>IFERROR(Table2[[#This Row],[Resultat d''exploitation 2022 (Dhs)]]/Table2[[#This Row],[Charges personnel 2022]], "")</f>
        <v>20.56827478312707</v>
      </c>
      <c r="AN936" s="5">
        <f>IFERROR(Table2[[#This Row],[Resultat d''exploitation 2021 (Dhs)]]/Table2[[#This Row],[Charges personnel 2021]], "")</f>
        <v>-1.5145718574643854</v>
      </c>
      <c r="AO936" s="5">
        <f>IFERROR(Table2[[#This Row],[Resultat d''exploitation 2020 (Dhs)]]/Table2[[#This Row],[Charges personnel 2020]], "")</f>
        <v>5.1994457979529569</v>
      </c>
      <c r="AP936" s="5">
        <v>3.5563513137710149E-3</v>
      </c>
      <c r="AQ936" s="5">
        <v>3.9077331573587103E-3</v>
      </c>
      <c r="AR936" s="5">
        <v>4.4354248857289323E-3</v>
      </c>
      <c r="AS936" s="5">
        <v>3.7511574732567721E-3</v>
      </c>
      <c r="AT936">
        <v>191280000011</v>
      </c>
      <c r="AU936">
        <v>158063</v>
      </c>
      <c r="AV936" t="s">
        <v>92</v>
      </c>
      <c r="AW936" t="s">
        <v>5647</v>
      </c>
      <c r="AX936" t="s">
        <v>5648</v>
      </c>
      <c r="AY936" t="s">
        <v>567</v>
      </c>
      <c r="AZ936">
        <v>20000000</v>
      </c>
      <c r="BA936">
        <v>2006</v>
      </c>
      <c r="BB936">
        <v>19</v>
      </c>
      <c r="BC936" t="s">
        <v>5649</v>
      </c>
      <c r="BD936" t="s">
        <v>5650</v>
      </c>
      <c r="BE936" t="s">
        <v>890</v>
      </c>
      <c r="BH936" t="s">
        <v>127</v>
      </c>
      <c r="BI936" t="s">
        <v>178</v>
      </c>
      <c r="BJ936" s="5">
        <v>2.135367612837924E-2</v>
      </c>
      <c r="BL936" s="5">
        <v>0.18160017293903949</v>
      </c>
      <c r="BN936" s="5">
        <v>2.0942985803216061</v>
      </c>
      <c r="BO936" t="s">
        <v>141</v>
      </c>
      <c r="BP936" s="5">
        <v>3.3580584224717209E-3</v>
      </c>
      <c r="BR936" s="5">
        <v>0.15689618645923201</v>
      </c>
      <c r="BT936" s="5">
        <v>0.1776455703129636</v>
      </c>
      <c r="BV936" s="5">
        <v>-1.7619379189119821E-2</v>
      </c>
    </row>
    <row r="937" spans="1:75" x14ac:dyDescent="0.3">
      <c r="A937" t="s">
        <v>5651</v>
      </c>
      <c r="C937" t="s">
        <v>5652</v>
      </c>
      <c r="E937" t="s">
        <v>241</v>
      </c>
      <c r="F937" s="4">
        <v>1118339311</v>
      </c>
      <c r="M937" s="4">
        <v>12263873</v>
      </c>
      <c r="T937" s="4">
        <v>16112907</v>
      </c>
      <c r="AA937" s="4">
        <v>2859537</v>
      </c>
      <c r="AH937" s="5">
        <v>1.096614674935629E-2</v>
      </c>
      <c r="AL937" s="5">
        <f>IFERROR(Table2[[#This Row],[Resultat d''exploitation 2023 (Dhs)]]/Table2[[#This Row],[Charges personnel 2023]], "")</f>
        <v>4.2887617820647188</v>
      </c>
      <c r="AM937" s="5" t="str">
        <f>IFERROR(Table2[[#This Row],[Resultat d''exploitation 2022 (Dhs)]]/Table2[[#This Row],[Charges personnel 2022]], "")</f>
        <v/>
      </c>
      <c r="AN937" s="5" t="str">
        <f>IFERROR(Table2[[#This Row],[Resultat d''exploitation 2021 (Dhs)]]/Table2[[#This Row],[Charges personnel 2021]], "")</f>
        <v/>
      </c>
      <c r="AO937" s="5" t="str">
        <f>IFERROR(Table2[[#This Row],[Resultat d''exploitation 2020 (Dhs)]]/Table2[[#This Row],[Charges personnel 2020]], "")</f>
        <v/>
      </c>
      <c r="AP937" s="5">
        <v>2.5569493729439329E-3</v>
      </c>
      <c r="AT937">
        <v>1859094000022</v>
      </c>
      <c r="AU937">
        <v>367951</v>
      </c>
      <c r="AV937" t="s">
        <v>92</v>
      </c>
      <c r="AW937" t="s">
        <v>5653</v>
      </c>
      <c r="AX937" t="s">
        <v>5654</v>
      </c>
      <c r="AY937" t="s">
        <v>122</v>
      </c>
      <c r="AZ937">
        <v>58000000</v>
      </c>
      <c r="BA937">
        <v>2017</v>
      </c>
      <c r="BB937">
        <v>8</v>
      </c>
      <c r="BC937" t="s">
        <v>5655</v>
      </c>
      <c r="BD937" t="s">
        <v>5656</v>
      </c>
      <c r="BE937" t="s">
        <v>11161</v>
      </c>
      <c r="BF937" t="s">
        <v>5657</v>
      </c>
      <c r="BH937" t="s">
        <v>138</v>
      </c>
      <c r="BI937" t="s">
        <v>178</v>
      </c>
      <c r="BK937" t="s">
        <v>264</v>
      </c>
      <c r="BM937" t="s">
        <v>265</v>
      </c>
      <c r="BO937" t="s">
        <v>304</v>
      </c>
      <c r="BQ937" t="s">
        <v>212</v>
      </c>
      <c r="BS937" t="s">
        <v>266</v>
      </c>
      <c r="BU937" t="s">
        <v>214</v>
      </c>
      <c r="BV937" s="5"/>
      <c r="BW937" t="s">
        <v>267</v>
      </c>
    </row>
    <row r="938" spans="1:75" x14ac:dyDescent="0.3">
      <c r="A938" t="s">
        <v>5658</v>
      </c>
      <c r="F938" s="4">
        <v>1116805978</v>
      </c>
      <c r="G938" s="4">
        <v>727181910</v>
      </c>
      <c r="J938" s="5">
        <v>0.53579999999999994</v>
      </c>
      <c r="M938" s="4">
        <v>196353611</v>
      </c>
      <c r="N938" s="4">
        <v>100663186</v>
      </c>
      <c r="Q938" s="5">
        <v>0.9506</v>
      </c>
      <c r="T938" s="4">
        <v>121181678</v>
      </c>
      <c r="U938" s="4">
        <v>81329985</v>
      </c>
      <c r="X938" s="5">
        <v>0.49</v>
      </c>
      <c r="AA938" s="4">
        <v>498267763</v>
      </c>
      <c r="AB938" s="4">
        <v>296658587</v>
      </c>
      <c r="AE938" s="5">
        <v>0.67959999999999998</v>
      </c>
      <c r="AH938" s="5">
        <v>0.17581712031272809</v>
      </c>
      <c r="AI938" s="5">
        <v>0.13842916691918261</v>
      </c>
      <c r="AL938" s="5">
        <f>IFERROR(Table2[[#This Row],[Resultat d''exploitation 2023 (Dhs)]]/Table2[[#This Row],[Charges personnel 2023]], "")</f>
        <v>0.39407247584668648</v>
      </c>
      <c r="AM938" s="5">
        <f>IFERROR(Table2[[#This Row],[Resultat d''exploitation 2022 (Dhs)]]/Table2[[#This Row],[Charges personnel 2022]], "")</f>
        <v>0.33932335152664905</v>
      </c>
      <c r="AN938" s="5" t="str">
        <f>IFERROR(Table2[[#This Row],[Resultat d''exploitation 2021 (Dhs)]]/Table2[[#This Row],[Charges personnel 2021]], "")</f>
        <v/>
      </c>
      <c r="AO938" s="5" t="str">
        <f>IFERROR(Table2[[#This Row],[Resultat d''exploitation 2020 (Dhs)]]/Table2[[#This Row],[Charges personnel 2020]], "")</f>
        <v/>
      </c>
      <c r="AP938" s="5">
        <v>0.4461542764055656</v>
      </c>
      <c r="AQ938" s="5">
        <v>0.40795650018301471</v>
      </c>
      <c r="BE938" t="s">
        <v>10979</v>
      </c>
      <c r="BH938"/>
      <c r="BJ938" s="5">
        <v>0.53580000085535673</v>
      </c>
      <c r="BK938" t="s">
        <v>209</v>
      </c>
      <c r="BL938" s="5">
        <v>0.95060000385841148</v>
      </c>
      <c r="BM938" t="s">
        <v>210</v>
      </c>
      <c r="BN938" s="5">
        <v>0.49000000430345581</v>
      </c>
      <c r="BO938" t="s">
        <v>211</v>
      </c>
      <c r="BP938" s="5">
        <v>0.67960000092631745</v>
      </c>
      <c r="BQ938" t="s">
        <v>405</v>
      </c>
      <c r="BR938" s="5">
        <v>0.27008725274907758</v>
      </c>
      <c r="BS938" t="s">
        <v>213</v>
      </c>
      <c r="BT938" s="5">
        <v>0.16134794164243549</v>
      </c>
      <c r="BU938" t="s">
        <v>406</v>
      </c>
      <c r="BV938" s="5">
        <v>9.363198332521927E-2</v>
      </c>
      <c r="BW938" t="s">
        <v>407</v>
      </c>
    </row>
    <row r="939" spans="1:75" x14ac:dyDescent="0.3">
      <c r="A939" t="s">
        <v>5659</v>
      </c>
      <c r="C939" t="s">
        <v>5660</v>
      </c>
      <c r="E939" t="s">
        <v>102</v>
      </c>
      <c r="F939" s="4">
        <v>1112715091</v>
      </c>
      <c r="M939" s="4">
        <v>90414167</v>
      </c>
      <c r="T939" s="4">
        <v>162632666</v>
      </c>
      <c r="AA939" s="4">
        <v>24839459</v>
      </c>
      <c r="AH939" s="5">
        <v>8.1255451401081064E-2</v>
      </c>
      <c r="AL939" s="5">
        <f>IFERROR(Table2[[#This Row],[Resultat d''exploitation 2023 (Dhs)]]/Table2[[#This Row],[Charges personnel 2023]], "")</f>
        <v>3.6399410711803344</v>
      </c>
      <c r="AM939" s="5" t="str">
        <f>IFERROR(Table2[[#This Row],[Resultat d''exploitation 2022 (Dhs)]]/Table2[[#This Row],[Charges personnel 2022]], "")</f>
        <v/>
      </c>
      <c r="AN939" s="5" t="str">
        <f>IFERROR(Table2[[#This Row],[Resultat d''exploitation 2021 (Dhs)]]/Table2[[#This Row],[Charges personnel 2021]], "")</f>
        <v/>
      </c>
      <c r="AO939" s="5" t="str">
        <f>IFERROR(Table2[[#This Row],[Resultat d''exploitation 2020 (Dhs)]]/Table2[[#This Row],[Charges personnel 2020]], "")</f>
        <v/>
      </c>
      <c r="AP939" s="5">
        <v>2.2323287606063391E-2</v>
      </c>
      <c r="AT939">
        <v>1552883000021</v>
      </c>
      <c r="AU939">
        <v>245235</v>
      </c>
      <c r="AV939" t="s">
        <v>92</v>
      </c>
      <c r="AW939" t="s">
        <v>5661</v>
      </c>
      <c r="AX939" t="s">
        <v>5662</v>
      </c>
      <c r="AY939" t="s">
        <v>122</v>
      </c>
      <c r="AZ939">
        <v>315345500</v>
      </c>
      <c r="BA939">
        <v>2011</v>
      </c>
      <c r="BB939">
        <v>14</v>
      </c>
      <c r="BC939" t="s">
        <v>5663</v>
      </c>
      <c r="BD939" t="s">
        <v>5664</v>
      </c>
      <c r="BE939" t="s">
        <v>2040</v>
      </c>
      <c r="BG939" t="s">
        <v>5665</v>
      </c>
      <c r="BH939" t="s">
        <v>127</v>
      </c>
      <c r="BI939" t="s">
        <v>331</v>
      </c>
      <c r="BK939" t="s">
        <v>264</v>
      </c>
      <c r="BM939" t="s">
        <v>265</v>
      </c>
      <c r="BO939" t="s">
        <v>304</v>
      </c>
      <c r="BQ939" t="s">
        <v>212</v>
      </c>
      <c r="BS939" t="s">
        <v>266</v>
      </c>
      <c r="BU939" t="s">
        <v>214</v>
      </c>
      <c r="BV939" s="5"/>
      <c r="BW939" t="s">
        <v>267</v>
      </c>
    </row>
    <row r="940" spans="1:75" x14ac:dyDescent="0.3">
      <c r="A940" t="s">
        <v>5666</v>
      </c>
      <c r="C940" t="s">
        <v>5667</v>
      </c>
      <c r="E940" t="s">
        <v>78</v>
      </c>
      <c r="F940" s="4">
        <v>1107068452</v>
      </c>
      <c r="M940" s="4">
        <v>39657287</v>
      </c>
      <c r="T940" s="4">
        <v>78722551</v>
      </c>
      <c r="AA940" s="4">
        <v>101483162</v>
      </c>
      <c r="AH940" s="5">
        <v>3.582189242982782E-2</v>
      </c>
      <c r="AL940" s="5">
        <f>IFERROR(Table2[[#This Row],[Resultat d''exploitation 2023 (Dhs)]]/Table2[[#This Row],[Charges personnel 2023]], "")</f>
        <v>0.39077701382619512</v>
      </c>
      <c r="AM940" s="5" t="str">
        <f>IFERROR(Table2[[#This Row],[Resultat d''exploitation 2022 (Dhs)]]/Table2[[#This Row],[Charges personnel 2022]], "")</f>
        <v/>
      </c>
      <c r="AN940" s="5" t="str">
        <f>IFERROR(Table2[[#This Row],[Resultat d''exploitation 2021 (Dhs)]]/Table2[[#This Row],[Charges personnel 2021]], "")</f>
        <v/>
      </c>
      <c r="AO940" s="5" t="str">
        <f>IFERROR(Table2[[#This Row],[Resultat d''exploitation 2020 (Dhs)]]/Table2[[#This Row],[Charges personnel 2020]], "")</f>
        <v/>
      </c>
      <c r="AP940" s="5">
        <v>9.1668371379080724E-2</v>
      </c>
      <c r="AT940">
        <v>70160000090</v>
      </c>
      <c r="AU940">
        <v>14309</v>
      </c>
      <c r="AV940" t="s">
        <v>482</v>
      </c>
      <c r="AW940" t="s">
        <v>5668</v>
      </c>
      <c r="AX940" t="s">
        <v>5669</v>
      </c>
      <c r="AY940" t="s">
        <v>122</v>
      </c>
      <c r="AZ940">
        <v>150000000</v>
      </c>
      <c r="BA940">
        <v>2002</v>
      </c>
      <c r="BB940">
        <v>23</v>
      </c>
      <c r="BC940" t="s">
        <v>5670</v>
      </c>
      <c r="BD940" t="s">
        <v>5671</v>
      </c>
      <c r="BE940" t="s">
        <v>5672</v>
      </c>
      <c r="BF940" t="s">
        <v>5673</v>
      </c>
      <c r="BG940" t="s">
        <v>5674</v>
      </c>
      <c r="BH940" t="s">
        <v>153</v>
      </c>
      <c r="BI940" t="s">
        <v>98</v>
      </c>
      <c r="BK940" t="s">
        <v>264</v>
      </c>
      <c r="BM940" t="s">
        <v>265</v>
      </c>
      <c r="BO940" t="s">
        <v>304</v>
      </c>
      <c r="BQ940" t="s">
        <v>212</v>
      </c>
      <c r="BS940" t="s">
        <v>266</v>
      </c>
      <c r="BU940" t="s">
        <v>214</v>
      </c>
      <c r="BV940" s="5"/>
      <c r="BW940" t="s">
        <v>267</v>
      </c>
    </row>
    <row r="941" spans="1:75" x14ac:dyDescent="0.3">
      <c r="A941" t="s">
        <v>5675</v>
      </c>
      <c r="B941" t="s">
        <v>5675</v>
      </c>
      <c r="C941" t="s">
        <v>5676</v>
      </c>
      <c r="E941" t="s">
        <v>78</v>
      </c>
      <c r="F941" s="4">
        <v>1101089646</v>
      </c>
      <c r="G941" s="4">
        <v>911196330</v>
      </c>
      <c r="H941" s="4">
        <v>604871114</v>
      </c>
      <c r="I941" s="4">
        <v>465715363.4123807</v>
      </c>
      <c r="J941" s="5">
        <v>0.2084</v>
      </c>
      <c r="K941" s="5">
        <v>0.50643055836189266</v>
      </c>
      <c r="L941" s="5">
        <v>0.29880000000000001</v>
      </c>
      <c r="M941" s="4">
        <v>23502993</v>
      </c>
      <c r="N941" s="4">
        <v>24966000</v>
      </c>
      <c r="O941" s="4">
        <v>19933189</v>
      </c>
      <c r="P941" s="4">
        <v>13542488.620150831</v>
      </c>
      <c r="Q941" s="5">
        <v>-5.8600000000000013E-2</v>
      </c>
      <c r="R941" s="5">
        <v>0.25248398537735228</v>
      </c>
      <c r="S941" s="5">
        <v>0.47189999999999999</v>
      </c>
      <c r="T941" s="4">
        <v>109988872</v>
      </c>
      <c r="U941" s="4">
        <v>106054258</v>
      </c>
      <c r="V941" s="4">
        <v>41394615</v>
      </c>
      <c r="W941" s="4">
        <v>40543207.639569052</v>
      </c>
      <c r="X941" s="5">
        <v>3.7100000000000001E-2</v>
      </c>
      <c r="Y941" s="5">
        <v>1.562030302733822</v>
      </c>
      <c r="Z941" s="5">
        <v>2.1000000000000001E-2</v>
      </c>
      <c r="AA941" s="4">
        <v>15842981</v>
      </c>
      <c r="AB941" s="4">
        <v>13463908</v>
      </c>
      <c r="AC941" s="4">
        <v>12281022</v>
      </c>
      <c r="AD941" s="4">
        <v>11543398.815678161</v>
      </c>
      <c r="AE941" s="5">
        <v>0.1767</v>
      </c>
      <c r="AF941" s="5">
        <v>9.6318205439254165E-2</v>
      </c>
      <c r="AG941" s="5">
        <v>6.3899999999999998E-2</v>
      </c>
      <c r="AH941" s="5">
        <v>2.134521297641918E-2</v>
      </c>
      <c r="AI941" s="5">
        <v>2.7399144594886592E-2</v>
      </c>
      <c r="AJ941" s="5">
        <v>3.2954440274362319E-2</v>
      </c>
      <c r="AK941" s="5">
        <v>2.9078896004036819E-2</v>
      </c>
      <c r="AL941" s="5">
        <f>IFERROR(Table2[[#This Row],[Resultat d''exploitation 2023 (Dhs)]]/Table2[[#This Row],[Charges personnel 2023]], "")</f>
        <v>1.4834956249710833</v>
      </c>
      <c r="AM941" s="5">
        <f>IFERROR(Table2[[#This Row],[Resultat d''exploitation 2022 (Dhs)]]/Table2[[#This Row],[Charges personnel 2022]], "")</f>
        <v>1.8542907453021813</v>
      </c>
      <c r="AN941" s="5">
        <f>IFERROR(Table2[[#This Row],[Resultat d''exploitation 2021 (Dhs)]]/Table2[[#This Row],[Charges personnel 2021]], "")</f>
        <v>1.6230887787677606</v>
      </c>
      <c r="AO941" s="5">
        <f>IFERROR(Table2[[#This Row],[Resultat d''exploitation 2020 (Dhs)]]/Table2[[#This Row],[Charges personnel 2020]], "")</f>
        <v>1.1731803463081878</v>
      </c>
      <c r="AP941" s="5">
        <v>1.438845697764376E-2</v>
      </c>
      <c r="AQ941" s="5">
        <v>1.477607795018226E-2</v>
      </c>
      <c r="AR941" s="5">
        <v>2.0303535275119779E-2</v>
      </c>
      <c r="AS941" s="5">
        <v>2.4786381817206091E-2</v>
      </c>
      <c r="AT941">
        <v>1524678000009</v>
      </c>
      <c r="AU941">
        <v>116673</v>
      </c>
      <c r="AV941" t="s">
        <v>92</v>
      </c>
      <c r="AW941" t="s">
        <v>5677</v>
      </c>
      <c r="AX941" t="s">
        <v>5678</v>
      </c>
      <c r="AY941" t="s">
        <v>122</v>
      </c>
      <c r="AZ941">
        <v>5000000</v>
      </c>
      <c r="BA941">
        <v>1992</v>
      </c>
      <c r="BB941">
        <v>33</v>
      </c>
      <c r="BC941" t="s">
        <v>5679</v>
      </c>
      <c r="BD941" t="s">
        <v>5680</v>
      </c>
      <c r="BE941" t="s">
        <v>10979</v>
      </c>
      <c r="BH941" t="s">
        <v>138</v>
      </c>
      <c r="BI941" t="s">
        <v>390</v>
      </c>
      <c r="BJ941" s="5">
        <v>0.33219368688885093</v>
      </c>
      <c r="BL941" s="5">
        <v>0.20173367358543651</v>
      </c>
      <c r="BN941" s="5">
        <v>0.39468741110703598</v>
      </c>
      <c r="BP941" s="5">
        <v>0.1113078965644807</v>
      </c>
      <c r="BR941" s="5">
        <v>-9.7928713059799333E-2</v>
      </c>
      <c r="BT941" s="5">
        <v>8.1368788344346132E-2</v>
      </c>
      <c r="BV941" s="5">
        <v>-0.16580606296087291</v>
      </c>
    </row>
    <row r="942" spans="1:75" x14ac:dyDescent="0.3">
      <c r="A942" t="s">
        <v>5681</v>
      </c>
      <c r="B942" t="s">
        <v>5681</v>
      </c>
      <c r="C942" t="s">
        <v>5682</v>
      </c>
      <c r="E942" t="s">
        <v>78</v>
      </c>
      <c r="F942" s="4">
        <v>1097922194</v>
      </c>
      <c r="G942" s="4">
        <v>762975812</v>
      </c>
      <c r="H942" s="4">
        <v>449584841</v>
      </c>
      <c r="I942" s="4">
        <v>825077704.16590214</v>
      </c>
      <c r="J942" s="5">
        <v>0.439</v>
      </c>
      <c r="K942" s="5">
        <v>0.69706747741523611</v>
      </c>
      <c r="L942" s="5">
        <v>-0.4551</v>
      </c>
      <c r="M942" s="4">
        <v>142911122</v>
      </c>
      <c r="N942" s="4">
        <v>102240035</v>
      </c>
      <c r="O942" s="4">
        <v>33401867</v>
      </c>
      <c r="P942" s="4">
        <v>39449470.886972956</v>
      </c>
      <c r="Q942" s="5">
        <v>0.39779999999999999</v>
      </c>
      <c r="R942" s="5">
        <v>2.0609077929685791</v>
      </c>
      <c r="S942" s="5">
        <v>-0.15329999999999999</v>
      </c>
      <c r="T942" s="4">
        <v>299186701</v>
      </c>
      <c r="U942" s="4">
        <v>190455599</v>
      </c>
      <c r="V942" s="4">
        <v>36958416</v>
      </c>
      <c r="W942" s="4">
        <v>146080695.65217391</v>
      </c>
      <c r="X942" s="5">
        <v>0.57090000000000007</v>
      </c>
      <c r="Y942" s="5">
        <v>4.1532403066192014</v>
      </c>
      <c r="Z942" s="5">
        <v>-0.747</v>
      </c>
      <c r="AA942" s="4">
        <v>2464515</v>
      </c>
      <c r="AB942" s="4">
        <v>2427854</v>
      </c>
      <c r="AC942" s="4">
        <v>2519033</v>
      </c>
      <c r="AD942" s="4">
        <v>2413329.1818356011</v>
      </c>
      <c r="AE942" s="5">
        <v>1.5100000000000001E-2</v>
      </c>
      <c r="AF942" s="5">
        <v>-3.6196032366388207E-2</v>
      </c>
      <c r="AG942" s="5">
        <v>4.3799999999999999E-2</v>
      </c>
      <c r="AH942" s="5">
        <v>0.13016507251696929</v>
      </c>
      <c r="AI942" s="5">
        <v>0.1340016726506659</v>
      </c>
      <c r="AJ942" s="5">
        <v>7.4294913782468927E-2</v>
      </c>
      <c r="AK942" s="5">
        <v>4.7813037108854747E-2</v>
      </c>
      <c r="AL942" s="5">
        <f>IFERROR(Table2[[#This Row],[Resultat d''exploitation 2023 (Dhs)]]/Table2[[#This Row],[Charges personnel 2023]], "")</f>
        <v>57.987523711561913</v>
      </c>
      <c r="AM942" s="5">
        <f>IFERROR(Table2[[#This Row],[Resultat d''exploitation 2022 (Dhs)]]/Table2[[#This Row],[Charges personnel 2022]], "")</f>
        <v>42.111278108156419</v>
      </c>
      <c r="AN942" s="5">
        <f>IFERROR(Table2[[#This Row],[Resultat d''exploitation 2021 (Dhs)]]/Table2[[#This Row],[Charges personnel 2021]], "")</f>
        <v>13.259797311111049</v>
      </c>
      <c r="AO942" s="5">
        <f>IFERROR(Table2[[#This Row],[Resultat d''exploitation 2020 (Dhs)]]/Table2[[#This Row],[Charges personnel 2020]], "")</f>
        <v>16.346493956936001</v>
      </c>
      <c r="AP942" s="5">
        <v>2.24470824387033E-3</v>
      </c>
      <c r="AQ942" s="5">
        <v>3.1820851484607739E-3</v>
      </c>
      <c r="AR942" s="5">
        <v>5.6030203206962666E-3</v>
      </c>
      <c r="AS942" s="5">
        <v>2.924971999183173E-3</v>
      </c>
      <c r="AT942">
        <v>1518716000060</v>
      </c>
      <c r="AU942">
        <v>737</v>
      </c>
      <c r="AV942" t="s">
        <v>443</v>
      </c>
      <c r="AW942" t="s">
        <v>5683</v>
      </c>
      <c r="AX942" t="s">
        <v>5684</v>
      </c>
      <c r="AY942" t="s">
        <v>122</v>
      </c>
      <c r="AZ942">
        <v>9000000</v>
      </c>
      <c r="BA942">
        <v>1996</v>
      </c>
      <c r="BB942">
        <v>29</v>
      </c>
      <c r="BC942" t="s">
        <v>5685</v>
      </c>
      <c r="BD942" t="s">
        <v>5686</v>
      </c>
      <c r="BE942" t="s">
        <v>10979</v>
      </c>
      <c r="BH942" t="s">
        <v>138</v>
      </c>
      <c r="BI942" t="s">
        <v>178</v>
      </c>
      <c r="BJ942" s="5">
        <v>9.9914441591984593E-2</v>
      </c>
      <c r="BL942" s="5">
        <v>0.53582458521005094</v>
      </c>
      <c r="BN942" s="5">
        <v>0.26993985261766063</v>
      </c>
      <c r="BP942" s="5">
        <v>7.020474152360956E-3</v>
      </c>
      <c r="BR942" s="5">
        <v>0.39631277409826771</v>
      </c>
      <c r="BT942" s="5">
        <v>0.52511753696249319</v>
      </c>
      <c r="BV942" s="5">
        <v>-8.4455630298999829E-2</v>
      </c>
    </row>
    <row r="943" spans="1:75" x14ac:dyDescent="0.3">
      <c r="A943" t="s">
        <v>5687</v>
      </c>
      <c r="C943" t="s">
        <v>5688</v>
      </c>
      <c r="E943" t="s">
        <v>102</v>
      </c>
      <c r="F943" s="4">
        <v>1097510232</v>
      </c>
      <c r="M943" s="4">
        <v>14621174</v>
      </c>
      <c r="T943" s="4">
        <v>480245272</v>
      </c>
      <c r="AA943" s="4">
        <v>16262547</v>
      </c>
      <c r="AH943" s="5">
        <v>1.3322130011813871E-2</v>
      </c>
      <c r="AL943" s="5">
        <f>IFERROR(Table2[[#This Row],[Resultat d''exploitation 2023 (Dhs)]]/Table2[[#This Row],[Charges personnel 2023]], "")</f>
        <v>0.89907036087274639</v>
      </c>
      <c r="AM943" s="5" t="str">
        <f>IFERROR(Table2[[#This Row],[Resultat d''exploitation 2022 (Dhs)]]/Table2[[#This Row],[Charges personnel 2022]], "")</f>
        <v/>
      </c>
      <c r="AN943" s="5" t="str">
        <f>IFERROR(Table2[[#This Row],[Resultat d''exploitation 2021 (Dhs)]]/Table2[[#This Row],[Charges personnel 2021]], "")</f>
        <v/>
      </c>
      <c r="AO943" s="5" t="str">
        <f>IFERROR(Table2[[#This Row],[Resultat d''exploitation 2020 (Dhs)]]/Table2[[#This Row],[Charges personnel 2020]], "")</f>
        <v/>
      </c>
      <c r="AP943" s="5">
        <v>1.4817672333099489E-2</v>
      </c>
      <c r="AT943">
        <v>1533322000003</v>
      </c>
      <c r="AU943">
        <v>202259</v>
      </c>
      <c r="AV943" t="s">
        <v>92</v>
      </c>
      <c r="AW943" t="s">
        <v>5689</v>
      </c>
      <c r="AX943" t="s">
        <v>5690</v>
      </c>
      <c r="AY943" t="s">
        <v>122</v>
      </c>
      <c r="AZ943">
        <v>30000000</v>
      </c>
      <c r="BA943">
        <v>2006</v>
      </c>
      <c r="BB943">
        <v>19</v>
      </c>
      <c r="BC943" t="s">
        <v>5691</v>
      </c>
      <c r="BD943" t="s">
        <v>5692</v>
      </c>
      <c r="BE943" t="s">
        <v>898</v>
      </c>
      <c r="BH943" t="s">
        <v>86</v>
      </c>
      <c r="BI943" t="s">
        <v>178</v>
      </c>
      <c r="BK943" t="s">
        <v>264</v>
      </c>
      <c r="BM943" t="s">
        <v>265</v>
      </c>
      <c r="BO943" t="s">
        <v>304</v>
      </c>
      <c r="BQ943" t="s">
        <v>212</v>
      </c>
      <c r="BS943" t="s">
        <v>266</v>
      </c>
      <c r="BU943" t="s">
        <v>214</v>
      </c>
      <c r="BV943" s="5"/>
      <c r="BW943" t="s">
        <v>267</v>
      </c>
    </row>
    <row r="944" spans="1:75" x14ac:dyDescent="0.3">
      <c r="A944" t="s">
        <v>5693</v>
      </c>
      <c r="B944" t="s">
        <v>5693</v>
      </c>
      <c r="C944" t="s">
        <v>5694</v>
      </c>
      <c r="E944" t="s">
        <v>78</v>
      </c>
      <c r="F944" s="4">
        <v>1083878635</v>
      </c>
      <c r="G944" s="4">
        <v>995023074</v>
      </c>
      <c r="H944" s="4">
        <v>1056235964</v>
      </c>
      <c r="J944" s="5">
        <v>8.929999999999999E-2</v>
      </c>
      <c r="K944" s="5">
        <v>-5.7953802072961802E-2</v>
      </c>
      <c r="M944" s="4">
        <v>92574713</v>
      </c>
      <c r="N944" s="4">
        <v>69715123</v>
      </c>
      <c r="O944" s="4">
        <v>61355341</v>
      </c>
      <c r="Q944" s="5">
        <v>0.32790000000000002</v>
      </c>
      <c r="R944" s="5">
        <v>0.13625190348139371</v>
      </c>
      <c r="T944" s="4">
        <v>163231015</v>
      </c>
      <c r="U944" s="4">
        <v>275309520</v>
      </c>
      <c r="V944" s="4">
        <v>239165214</v>
      </c>
      <c r="X944" s="5">
        <v>-0.40710000000000002</v>
      </c>
      <c r="Y944" s="5">
        <v>0.15112693604346661</v>
      </c>
      <c r="AA944" s="4">
        <v>118693666</v>
      </c>
      <c r="AC944" s="4">
        <v>129027463</v>
      </c>
      <c r="AH944" s="5">
        <v>8.5410589350716368E-2</v>
      </c>
      <c r="AI944" s="5">
        <v>7.0063825474664318E-2</v>
      </c>
      <c r="AJ944" s="5">
        <v>5.8088668717211002E-2</v>
      </c>
      <c r="AL944" s="5">
        <f>IFERROR(Table2[[#This Row],[Resultat d''exploitation 2023 (Dhs)]]/Table2[[#This Row],[Charges personnel 2023]], "")</f>
        <v>0.77994653059245811</v>
      </c>
      <c r="AM944" s="5" t="str">
        <f>IFERROR(Table2[[#This Row],[Resultat d''exploitation 2022 (Dhs)]]/Table2[[#This Row],[Charges personnel 2022]], "")</f>
        <v/>
      </c>
      <c r="AN944" s="5">
        <f>IFERROR(Table2[[#This Row],[Resultat d''exploitation 2021 (Dhs)]]/Table2[[#This Row],[Charges personnel 2021]], "")</f>
        <v>0.47552156396347961</v>
      </c>
      <c r="AO944" s="5" t="str">
        <f>IFERROR(Table2[[#This Row],[Resultat d''exploitation 2020 (Dhs)]]/Table2[[#This Row],[Charges personnel 2020]], "")</f>
        <v/>
      </c>
      <c r="AP944" s="5">
        <v>0.1095082624264478</v>
      </c>
      <c r="AR944" s="5">
        <v>0.12215780128463791</v>
      </c>
      <c r="AT944">
        <v>1459924000039</v>
      </c>
      <c r="AU944">
        <v>2853</v>
      </c>
      <c r="AV944" t="s">
        <v>171</v>
      </c>
      <c r="AW944" t="s">
        <v>5695</v>
      </c>
      <c r="AX944" t="s">
        <v>5696</v>
      </c>
      <c r="AY944" t="s">
        <v>82</v>
      </c>
      <c r="AZ944">
        <v>70000000</v>
      </c>
      <c r="BA944">
        <v>1989</v>
      </c>
      <c r="BB944">
        <v>36</v>
      </c>
      <c r="BC944" t="s">
        <v>5697</v>
      </c>
      <c r="BD944" t="s">
        <v>5698</v>
      </c>
      <c r="BE944" t="s">
        <v>5699</v>
      </c>
      <c r="BF944" t="s">
        <v>5700</v>
      </c>
      <c r="BG944" t="s">
        <v>5701</v>
      </c>
      <c r="BH944" t="s">
        <v>97</v>
      </c>
      <c r="BI944" t="s">
        <v>89</v>
      </c>
      <c r="BJ944" s="5">
        <v>1.30009495886656E-2</v>
      </c>
      <c r="BK944" t="s">
        <v>196</v>
      </c>
      <c r="BL944" s="5">
        <v>0.22834397530760089</v>
      </c>
      <c r="BM944" t="s">
        <v>197</v>
      </c>
      <c r="BN944" s="5">
        <v>-0.17386250366210371</v>
      </c>
      <c r="BO944" t="s">
        <v>177</v>
      </c>
      <c r="BP944" s="5">
        <v>-8.0089903030953979E-2</v>
      </c>
      <c r="BQ944" t="s">
        <v>198</v>
      </c>
      <c r="BR944" s="5">
        <v>0.2125792930464441</v>
      </c>
      <c r="BS944" t="s">
        <v>199</v>
      </c>
      <c r="BT944" s="5">
        <v>0.64019171726218183</v>
      </c>
      <c r="BU944" t="s">
        <v>200</v>
      </c>
      <c r="BV944" s="5">
        <v>-5.3189990875659683E-2</v>
      </c>
      <c r="BW944" t="s">
        <v>201</v>
      </c>
    </row>
    <row r="945" spans="1:75" x14ac:dyDescent="0.3">
      <c r="A945" t="s">
        <v>5702</v>
      </c>
      <c r="G945" s="4">
        <v>1081153873</v>
      </c>
      <c r="N945" s="4">
        <v>-435575204</v>
      </c>
      <c r="AB945" s="4">
        <v>82666003</v>
      </c>
      <c r="AE945" s="5">
        <v>0.8012999999999999</v>
      </c>
      <c r="AI945" s="5">
        <v>-0.40287993677658501</v>
      </c>
      <c r="AL945" s="5" t="str">
        <f>IFERROR(Table2[[#This Row],[Resultat d''exploitation 2023 (Dhs)]]/Table2[[#This Row],[Charges personnel 2023]], "")</f>
        <v/>
      </c>
      <c r="AM945" s="5">
        <f>IFERROR(Table2[[#This Row],[Resultat d''exploitation 2022 (Dhs)]]/Table2[[#This Row],[Charges personnel 2022]], "")</f>
        <v>-5.2690971885988001</v>
      </c>
      <c r="AN945" s="5" t="str">
        <f>IFERROR(Table2[[#This Row],[Resultat d''exploitation 2021 (Dhs)]]/Table2[[#This Row],[Charges personnel 2021]], "")</f>
        <v/>
      </c>
      <c r="AO945" s="5" t="str">
        <f>IFERROR(Table2[[#This Row],[Resultat d''exploitation 2020 (Dhs)]]/Table2[[#This Row],[Charges personnel 2020]], "")</f>
        <v/>
      </c>
      <c r="AQ945" s="5">
        <v>7.6460904469238297E-2</v>
      </c>
      <c r="BE945" t="s">
        <v>10979</v>
      </c>
      <c r="BH945"/>
      <c r="BK945" t="s">
        <v>472</v>
      </c>
      <c r="BM945" t="s">
        <v>473</v>
      </c>
      <c r="BO945" t="s">
        <v>235</v>
      </c>
      <c r="BQ945" t="s">
        <v>475</v>
      </c>
      <c r="BS945" t="s">
        <v>476</v>
      </c>
      <c r="BU945" t="s">
        <v>477</v>
      </c>
      <c r="BV945" s="5"/>
      <c r="BW945" t="s">
        <v>478</v>
      </c>
    </row>
    <row r="946" spans="1:75" x14ac:dyDescent="0.3">
      <c r="A946" t="s">
        <v>5703</v>
      </c>
      <c r="B946" t="s">
        <v>5703</v>
      </c>
      <c r="C946" t="s">
        <v>5704</v>
      </c>
      <c r="E946" t="s">
        <v>78</v>
      </c>
      <c r="F946" s="4">
        <v>1073230190</v>
      </c>
      <c r="H946" s="4">
        <v>984246342</v>
      </c>
      <c r="I946" s="4">
        <v>947483964.18944943</v>
      </c>
      <c r="L946" s="5">
        <v>3.8800000000000001E-2</v>
      </c>
      <c r="M946" s="4">
        <v>35319381</v>
      </c>
      <c r="O946" s="4">
        <v>14401658</v>
      </c>
      <c r="P946" s="4">
        <v>20164740.968916271</v>
      </c>
      <c r="S946" s="5">
        <v>-0.2858</v>
      </c>
      <c r="V946" s="4">
        <v>0</v>
      </c>
      <c r="AA946" s="4">
        <v>119038927</v>
      </c>
      <c r="AC946" s="4">
        <v>89605859</v>
      </c>
      <c r="AD946" s="4">
        <v>84677621.432621434</v>
      </c>
      <c r="AG946" s="5">
        <v>5.8200000000000002E-2</v>
      </c>
      <c r="AH946" s="5">
        <v>3.2909418062494117E-2</v>
      </c>
      <c r="AJ946" s="5">
        <v>1.463216817319906E-2</v>
      </c>
      <c r="AK946" s="5">
        <v>2.1282408706691659E-2</v>
      </c>
      <c r="AL946" s="5">
        <f>IFERROR(Table2[[#This Row],[Resultat d''exploitation 2023 (Dhs)]]/Table2[[#This Row],[Charges personnel 2023]], "")</f>
        <v>0.2967044637423521</v>
      </c>
      <c r="AM946" s="5" t="str">
        <f>IFERROR(Table2[[#This Row],[Resultat d''exploitation 2022 (Dhs)]]/Table2[[#This Row],[Charges personnel 2022]], "")</f>
        <v/>
      </c>
      <c r="AN946" s="5">
        <f>IFERROR(Table2[[#This Row],[Resultat d''exploitation 2021 (Dhs)]]/Table2[[#This Row],[Charges personnel 2021]], "")</f>
        <v>0.1607222804482015</v>
      </c>
      <c r="AO946" s="5">
        <f>IFERROR(Table2[[#This Row],[Resultat d''exploitation 2020 (Dhs)]]/Table2[[#This Row],[Charges personnel 2020]], "")</f>
        <v>0.23813542028883622</v>
      </c>
      <c r="AP946" s="5">
        <v>0.11091649127015329</v>
      </c>
      <c r="AR946" s="5">
        <v>9.1040073177127437E-2</v>
      </c>
      <c r="AS946" s="5">
        <v>8.9371033846531833E-2</v>
      </c>
      <c r="AT946">
        <v>83230000086</v>
      </c>
      <c r="AU946">
        <v>292777</v>
      </c>
      <c r="AV946" t="s">
        <v>92</v>
      </c>
      <c r="AW946" t="s">
        <v>5705</v>
      </c>
      <c r="AX946" t="s">
        <v>5706</v>
      </c>
      <c r="AY946" t="s">
        <v>122</v>
      </c>
      <c r="AZ946">
        <v>1650000</v>
      </c>
      <c r="BA946">
        <v>2013</v>
      </c>
      <c r="BB946">
        <v>12</v>
      </c>
      <c r="BC946" t="s">
        <v>5707</v>
      </c>
      <c r="BD946" t="s">
        <v>5708</v>
      </c>
      <c r="BE946" t="s">
        <v>2201</v>
      </c>
      <c r="BH946" t="s">
        <v>127</v>
      </c>
      <c r="BI946" t="s">
        <v>144</v>
      </c>
      <c r="BJ946" s="5">
        <v>6.4291285746690852E-2</v>
      </c>
      <c r="BK946" t="s">
        <v>139</v>
      </c>
      <c r="BL946" s="5">
        <v>0.32345816619345658</v>
      </c>
      <c r="BM946" t="s">
        <v>140</v>
      </c>
      <c r="BO946" t="s">
        <v>389</v>
      </c>
      <c r="BP946" s="5">
        <v>0.185660022025947</v>
      </c>
      <c r="BQ946" t="s">
        <v>128</v>
      </c>
      <c r="BR946" s="5">
        <v>0.2435112303535758</v>
      </c>
      <c r="BS946" t="s">
        <v>142</v>
      </c>
      <c r="BT946" s="5">
        <v>0.1162206210951202</v>
      </c>
      <c r="BU946" t="s">
        <v>129</v>
      </c>
      <c r="BV946" s="5">
        <v>0.114037141809449</v>
      </c>
      <c r="BW946" t="s">
        <v>143</v>
      </c>
    </row>
    <row r="947" spans="1:75" x14ac:dyDescent="0.3">
      <c r="A947" t="s">
        <v>5709</v>
      </c>
      <c r="C947" t="s">
        <v>5710</v>
      </c>
      <c r="E947" t="s">
        <v>481</v>
      </c>
      <c r="F947" s="4">
        <v>1071246769</v>
      </c>
      <c r="G947" s="4">
        <v>850668441</v>
      </c>
      <c r="J947" s="5">
        <v>0.25929999999999997</v>
      </c>
      <c r="M947" s="4">
        <v>-192915351</v>
      </c>
      <c r="N947" s="4">
        <v>-263906088</v>
      </c>
      <c r="Q947" s="5">
        <v>-0.26900000000000002</v>
      </c>
      <c r="AA947" s="4">
        <v>333984354</v>
      </c>
      <c r="AB947" s="4">
        <v>362789869</v>
      </c>
      <c r="AE947" s="5">
        <v>-7.9399999999999998E-2</v>
      </c>
      <c r="AH947" s="5">
        <v>-0.18008488481144719</v>
      </c>
      <c r="AI947" s="5">
        <v>-0.31023378237679328</v>
      </c>
      <c r="AL947" s="5">
        <f>IFERROR(Table2[[#This Row],[Resultat d''exploitation 2023 (Dhs)]]/Table2[[#This Row],[Charges personnel 2023]], "")</f>
        <v>-0.57761792937162559</v>
      </c>
      <c r="AM947" s="5">
        <f>IFERROR(Table2[[#This Row],[Resultat d''exploitation 2022 (Dhs)]]/Table2[[#This Row],[Charges personnel 2022]], "")</f>
        <v>-0.7274351092753365</v>
      </c>
      <c r="AN947" s="5" t="str">
        <f>IFERROR(Table2[[#This Row],[Resultat d''exploitation 2021 (Dhs)]]/Table2[[#This Row],[Charges personnel 2021]], "")</f>
        <v/>
      </c>
      <c r="AO947" s="5" t="str">
        <f>IFERROR(Table2[[#This Row],[Resultat d''exploitation 2020 (Dhs)]]/Table2[[#This Row],[Charges personnel 2020]], "")</f>
        <v/>
      </c>
      <c r="AP947" s="5">
        <v>0.3117716325172879</v>
      </c>
      <c r="AQ947" s="5">
        <v>0.42647622917987149</v>
      </c>
      <c r="AT947">
        <v>1509053000031</v>
      </c>
      <c r="AU947">
        <v>24935</v>
      </c>
      <c r="AV947" t="s">
        <v>298</v>
      </c>
      <c r="AW947" t="s">
        <v>5711</v>
      </c>
      <c r="AX947" t="s">
        <v>5712</v>
      </c>
      <c r="AY947" t="s">
        <v>82</v>
      </c>
      <c r="AZ947">
        <v>36620000</v>
      </c>
      <c r="BA947">
        <v>1977</v>
      </c>
      <c r="BB947">
        <v>48</v>
      </c>
      <c r="BC947" t="s">
        <v>5713</v>
      </c>
      <c r="BD947" t="s">
        <v>5714</v>
      </c>
      <c r="BE947" t="s">
        <v>5715</v>
      </c>
      <c r="BG947" t="s">
        <v>5111</v>
      </c>
      <c r="BH947" t="s">
        <v>97</v>
      </c>
      <c r="BI947" t="s">
        <v>408</v>
      </c>
      <c r="BJ947" s="5">
        <v>0.25930000146790461</v>
      </c>
      <c r="BK947" t="s">
        <v>209</v>
      </c>
      <c r="BM947" t="s">
        <v>234</v>
      </c>
      <c r="BO947" t="s">
        <v>235</v>
      </c>
      <c r="BP947" s="5">
        <v>-7.9399998350009104E-2</v>
      </c>
      <c r="BQ947" t="s">
        <v>405</v>
      </c>
      <c r="BS947" t="s">
        <v>237</v>
      </c>
      <c r="BU947" t="s">
        <v>490</v>
      </c>
      <c r="BV947" s="5">
        <v>-0.26895894498777689</v>
      </c>
      <c r="BW947" t="s">
        <v>407</v>
      </c>
    </row>
    <row r="948" spans="1:75" x14ac:dyDescent="0.3">
      <c r="A948" t="s">
        <v>5716</v>
      </c>
      <c r="B948" t="s">
        <v>5716</v>
      </c>
      <c r="C948" t="s">
        <v>5717</v>
      </c>
      <c r="E948" t="s">
        <v>78</v>
      </c>
      <c r="F948" s="4">
        <v>1070464365</v>
      </c>
      <c r="H948" s="4">
        <v>802088527</v>
      </c>
      <c r="I948" s="4">
        <v>560861846.72400534</v>
      </c>
      <c r="L948" s="5">
        <v>0.43009999999999998</v>
      </c>
      <c r="M948" s="4">
        <v>126950141</v>
      </c>
      <c r="O948" s="4">
        <v>86345963</v>
      </c>
      <c r="P948" s="4">
        <v>45894526.948017433</v>
      </c>
      <c r="S948" s="5">
        <v>0.88139999999999996</v>
      </c>
      <c r="T948" s="4">
        <v>205735765</v>
      </c>
      <c r="V948" s="4">
        <v>173565050</v>
      </c>
      <c r="W948" s="4">
        <v>166377540.2607362</v>
      </c>
      <c r="Z948" s="5">
        <v>4.3200000000000002E-2</v>
      </c>
      <c r="AA948" s="4">
        <v>62584777</v>
      </c>
      <c r="AC948" s="4">
        <v>57563146</v>
      </c>
      <c r="AD948" s="4">
        <v>49533728.594785303</v>
      </c>
      <c r="AG948" s="5">
        <v>0.16209999999999999</v>
      </c>
      <c r="AH948" s="5">
        <v>0.11859352366204171</v>
      </c>
      <c r="AJ948" s="5">
        <v>0.1076514126476216</v>
      </c>
      <c r="AK948" s="5">
        <v>8.182857724426687E-2</v>
      </c>
      <c r="AL948" s="5">
        <f>IFERROR(Table2[[#This Row],[Resultat d''exploitation 2023 (Dhs)]]/Table2[[#This Row],[Charges personnel 2023]], "")</f>
        <v>2.0284508004238795</v>
      </c>
      <c r="AM948" s="5" t="str">
        <f>IFERROR(Table2[[#This Row],[Resultat d''exploitation 2022 (Dhs)]]/Table2[[#This Row],[Charges personnel 2022]], "")</f>
        <v/>
      </c>
      <c r="AN948" s="5">
        <f>IFERROR(Table2[[#This Row],[Resultat d''exploitation 2021 (Dhs)]]/Table2[[#This Row],[Charges personnel 2021]], "")</f>
        <v>1.5000216110495419</v>
      </c>
      <c r="AO948" s="5">
        <f>IFERROR(Table2[[#This Row],[Resultat d''exploitation 2020 (Dhs)]]/Table2[[#This Row],[Charges personnel 2020]], "")</f>
        <v>0.92653083565465755</v>
      </c>
      <c r="AP948" s="5">
        <v>5.8465072772413119E-2</v>
      </c>
      <c r="AR948" s="5">
        <v>7.1766574464416949E-2</v>
      </c>
      <c r="AS948" s="5">
        <v>8.8317165598109176E-2</v>
      </c>
      <c r="AT948">
        <v>1534740000032</v>
      </c>
      <c r="AU948">
        <v>248561</v>
      </c>
      <c r="AV948" t="s">
        <v>92</v>
      </c>
      <c r="AW948" t="s">
        <v>5718</v>
      </c>
      <c r="AX948" t="s">
        <v>5719</v>
      </c>
      <c r="AY948" t="s">
        <v>122</v>
      </c>
      <c r="AZ948">
        <v>3690610</v>
      </c>
      <c r="BA948">
        <v>2010</v>
      </c>
      <c r="BB948">
        <v>15</v>
      </c>
      <c r="BC948" t="s">
        <v>5720</v>
      </c>
      <c r="BD948" t="s">
        <v>5721</v>
      </c>
      <c r="BE948" t="s">
        <v>10979</v>
      </c>
      <c r="BH948" t="s">
        <v>138</v>
      </c>
      <c r="BI948" t="s">
        <v>562</v>
      </c>
      <c r="BJ948" s="5">
        <v>0.38152312364303209</v>
      </c>
      <c r="BK948" t="s">
        <v>139</v>
      </c>
      <c r="BL948" s="5">
        <v>0.66316809376705921</v>
      </c>
      <c r="BM948" t="s">
        <v>140</v>
      </c>
      <c r="BN948" s="5">
        <v>0.1120070694062838</v>
      </c>
      <c r="BO948" t="s">
        <v>141</v>
      </c>
      <c r="BP948" s="5">
        <v>0.1240453786992257</v>
      </c>
      <c r="BQ948" t="s">
        <v>128</v>
      </c>
      <c r="BR948" s="5">
        <v>0.20386554904802351</v>
      </c>
      <c r="BS948" t="s">
        <v>142</v>
      </c>
      <c r="BT948" s="5">
        <v>0.47962717990239923</v>
      </c>
      <c r="BU948" t="s">
        <v>129</v>
      </c>
      <c r="BV948" s="5">
        <v>-0.18637237447379529</v>
      </c>
      <c r="BW948" t="s">
        <v>143</v>
      </c>
    </row>
    <row r="949" spans="1:75" x14ac:dyDescent="0.3">
      <c r="A949" t="s">
        <v>5722</v>
      </c>
      <c r="C949" t="s">
        <v>5723</v>
      </c>
      <c r="E949" t="s">
        <v>78</v>
      </c>
      <c r="F949" s="4">
        <v>1068253516</v>
      </c>
      <c r="M949" s="4">
        <v>105617849</v>
      </c>
      <c r="T949" s="4">
        <v>173358104</v>
      </c>
      <c r="AA949" s="4">
        <v>31967468</v>
      </c>
      <c r="AH949" s="5">
        <v>9.8869647904814381E-2</v>
      </c>
      <c r="AL949" s="5">
        <f>IFERROR(Table2[[#This Row],[Resultat d''exploitation 2023 (Dhs)]]/Table2[[#This Row],[Charges personnel 2023]], "")</f>
        <v>3.3039166254893884</v>
      </c>
      <c r="AM949" s="5" t="str">
        <f>IFERROR(Table2[[#This Row],[Resultat d''exploitation 2022 (Dhs)]]/Table2[[#This Row],[Charges personnel 2022]], "")</f>
        <v/>
      </c>
      <c r="AN949" s="5" t="str">
        <f>IFERROR(Table2[[#This Row],[Resultat d''exploitation 2021 (Dhs)]]/Table2[[#This Row],[Charges personnel 2021]], "")</f>
        <v/>
      </c>
      <c r="AO949" s="5" t="str">
        <f>IFERROR(Table2[[#This Row],[Resultat d''exploitation 2020 (Dhs)]]/Table2[[#This Row],[Charges personnel 2020]], "")</f>
        <v/>
      </c>
      <c r="AP949" s="5">
        <v>2.992498271356029E-2</v>
      </c>
      <c r="AU949">
        <v>2305</v>
      </c>
      <c r="AV949" t="s">
        <v>79</v>
      </c>
      <c r="AW949" t="s">
        <v>5724</v>
      </c>
      <c r="AX949" t="s">
        <v>5725</v>
      </c>
      <c r="AY949" t="s">
        <v>82</v>
      </c>
      <c r="AZ949">
        <v>30000000</v>
      </c>
      <c r="BA949">
        <v>2003</v>
      </c>
      <c r="BB949">
        <v>22</v>
      </c>
      <c r="BC949" t="s">
        <v>5726</v>
      </c>
      <c r="BD949" t="s">
        <v>5727</v>
      </c>
      <c r="BE949" t="s">
        <v>5728</v>
      </c>
      <c r="BF949" t="s">
        <v>5729</v>
      </c>
      <c r="BH949" t="s">
        <v>153</v>
      </c>
      <c r="BI949" t="s">
        <v>1324</v>
      </c>
      <c r="BK949" t="s">
        <v>264</v>
      </c>
      <c r="BM949" t="s">
        <v>265</v>
      </c>
      <c r="BO949" t="s">
        <v>304</v>
      </c>
      <c r="BQ949" t="s">
        <v>212</v>
      </c>
      <c r="BS949" t="s">
        <v>266</v>
      </c>
      <c r="BU949" t="s">
        <v>214</v>
      </c>
      <c r="BV949" s="5"/>
      <c r="BW949" t="s">
        <v>267</v>
      </c>
    </row>
    <row r="950" spans="1:75" x14ac:dyDescent="0.3">
      <c r="A950" t="s">
        <v>5730</v>
      </c>
      <c r="B950" t="s">
        <v>5731</v>
      </c>
      <c r="C950" t="s">
        <v>5732</v>
      </c>
      <c r="E950" t="s">
        <v>78</v>
      </c>
      <c r="F950" s="4">
        <v>1065943397</v>
      </c>
      <c r="G950" s="4">
        <v>798399668</v>
      </c>
      <c r="H950" s="4">
        <v>689215469</v>
      </c>
      <c r="I950" s="4">
        <v>855955624.68951809</v>
      </c>
      <c r="J950" s="5">
        <v>0.33510000000000001</v>
      </c>
      <c r="K950" s="5">
        <v>0.15841809116446279</v>
      </c>
      <c r="L950" s="5">
        <v>-0.1948</v>
      </c>
      <c r="M950" s="4">
        <v>235322766</v>
      </c>
      <c r="N950" s="4">
        <v>33435553</v>
      </c>
      <c r="O950" s="4">
        <v>-67660232</v>
      </c>
      <c r="P950" s="4">
        <v>102313975.5027975</v>
      </c>
      <c r="Q950" s="5">
        <v>6.0380999999999991</v>
      </c>
      <c r="R950" s="5">
        <v>-1.4941684651628151</v>
      </c>
      <c r="S950" s="5">
        <v>-1.6613</v>
      </c>
      <c r="T950" s="4">
        <v>162333439</v>
      </c>
      <c r="U950" s="4">
        <v>224527578</v>
      </c>
      <c r="V950" s="4">
        <v>160459557</v>
      </c>
      <c r="W950" s="4">
        <v>164119420.06750539</v>
      </c>
      <c r="X950" s="5">
        <v>-0.27700000000000002</v>
      </c>
      <c r="Y950" s="5">
        <v>0.39927831160595811</v>
      </c>
      <c r="Z950" s="5">
        <v>-2.23E-2</v>
      </c>
      <c r="AA950" s="4">
        <v>211912886</v>
      </c>
      <c r="AB950" s="4">
        <v>233512822</v>
      </c>
      <c r="AC950" s="4">
        <v>219949926</v>
      </c>
      <c r="AD950" s="4">
        <v>212491475.21978551</v>
      </c>
      <c r="AE950" s="5">
        <v>-9.2499999999999999E-2</v>
      </c>
      <c r="AF950" s="5">
        <v>6.1663562460121037E-2</v>
      </c>
      <c r="AG950" s="5">
        <v>3.5099999999999999E-2</v>
      </c>
      <c r="AH950" s="5">
        <v>0.2207647860686546</v>
      </c>
      <c r="AI950" s="5">
        <v>4.1878215059578408E-2</v>
      </c>
      <c r="AJ950" s="5">
        <v>-9.8169926595190804E-2</v>
      </c>
      <c r="AK950" s="5">
        <v>0.1195318688862054</v>
      </c>
      <c r="AL950" s="5">
        <f>IFERROR(Table2[[#This Row],[Resultat d''exploitation 2023 (Dhs)]]/Table2[[#This Row],[Charges personnel 2023]], "")</f>
        <v>1.110469355789907</v>
      </c>
      <c r="AM950" s="5">
        <f>IFERROR(Table2[[#This Row],[Resultat d''exploitation 2022 (Dhs)]]/Table2[[#This Row],[Charges personnel 2022]], "")</f>
        <v>0.14318508385805043</v>
      </c>
      <c r="AN950" s="5">
        <f>IFERROR(Table2[[#This Row],[Resultat d''exploitation 2021 (Dhs)]]/Table2[[#This Row],[Charges personnel 2021]], "")</f>
        <v>-0.30761652540860596</v>
      </c>
      <c r="AO950" s="5">
        <f>IFERROR(Table2[[#This Row],[Resultat d''exploitation 2020 (Dhs)]]/Table2[[#This Row],[Charges personnel 2020]], "")</f>
        <v>0.48149684780046575</v>
      </c>
      <c r="AP950" s="5">
        <v>0.1988031321329157</v>
      </c>
      <c r="AQ950" s="5">
        <v>0.29247610107974142</v>
      </c>
      <c r="AR950" s="5">
        <v>0.31913086094705739</v>
      </c>
      <c r="AS950" s="5">
        <v>0.24825057408421469</v>
      </c>
      <c r="AT950">
        <v>1527577000015</v>
      </c>
      <c r="AU950">
        <v>89663</v>
      </c>
      <c r="AV950" t="s">
        <v>92</v>
      </c>
      <c r="AW950" t="s">
        <v>5733</v>
      </c>
      <c r="AX950" t="s">
        <v>5734</v>
      </c>
      <c r="AY950" t="s">
        <v>82</v>
      </c>
      <c r="AZ950">
        <v>164509000</v>
      </c>
      <c r="BA950">
        <v>1969</v>
      </c>
      <c r="BB950">
        <v>56</v>
      </c>
      <c r="BC950" t="s">
        <v>865</v>
      </c>
      <c r="BD950" t="s">
        <v>5735</v>
      </c>
      <c r="BE950" t="s">
        <v>5736</v>
      </c>
      <c r="BG950" t="s">
        <v>5737</v>
      </c>
      <c r="BH950" t="s">
        <v>223</v>
      </c>
      <c r="BI950" t="s">
        <v>109</v>
      </c>
      <c r="BJ950" s="5">
        <v>7.5872890703385876E-2</v>
      </c>
      <c r="BL950" s="5">
        <v>0.32000728544414891</v>
      </c>
      <c r="BN950" s="5">
        <v>-3.6406396232799838E-3</v>
      </c>
      <c r="BP950" s="5">
        <v>-9.0845237974690463E-4</v>
      </c>
      <c r="BR950" s="5">
        <v>0.22691750749584599</v>
      </c>
      <c r="BT950" s="5">
        <v>0.32120753957761772</v>
      </c>
      <c r="BV950" s="5">
        <v>-7.1366556167183126E-2</v>
      </c>
    </row>
    <row r="951" spans="1:75" x14ac:dyDescent="0.3">
      <c r="A951" t="s">
        <v>5738</v>
      </c>
      <c r="B951" t="s">
        <v>5738</v>
      </c>
      <c r="C951" t="s">
        <v>5739</v>
      </c>
      <c r="E951" t="s">
        <v>78</v>
      </c>
      <c r="F951" s="4">
        <v>1060451294</v>
      </c>
      <c r="H951" s="4">
        <v>825862284</v>
      </c>
      <c r="I951" s="4">
        <v>807926319.70260227</v>
      </c>
      <c r="L951" s="5">
        <v>2.2200000000000001E-2</v>
      </c>
      <c r="M951" s="4">
        <v>140849677</v>
      </c>
      <c r="O951" s="4">
        <v>110376490</v>
      </c>
      <c r="P951" s="4">
        <v>100616672.74384689</v>
      </c>
      <c r="S951" s="5">
        <v>9.7000000000000003E-2</v>
      </c>
      <c r="T951" s="4">
        <v>152529235</v>
      </c>
      <c r="V951" s="4">
        <v>112060999</v>
      </c>
      <c r="W951" s="4">
        <v>114138316.3577103</v>
      </c>
      <c r="Z951" s="5">
        <v>-1.8200000000000001E-2</v>
      </c>
      <c r="AA951" s="4">
        <v>43033532</v>
      </c>
      <c r="AG951" s="5">
        <v>-1</v>
      </c>
      <c r="AH951" s="5">
        <v>0.13282050556864139</v>
      </c>
      <c r="AJ951" s="5">
        <v>0.13364999484587189</v>
      </c>
      <c r="AK951" s="5">
        <v>0.12453694141426649</v>
      </c>
      <c r="AL951" s="5">
        <f>IFERROR(Table2[[#This Row],[Resultat d''exploitation 2023 (Dhs)]]/Table2[[#This Row],[Charges personnel 2023]], "")</f>
        <v>3.2730215358572008</v>
      </c>
      <c r="AM951" s="5" t="str">
        <f>IFERROR(Table2[[#This Row],[Resultat d''exploitation 2022 (Dhs)]]/Table2[[#This Row],[Charges personnel 2022]], "")</f>
        <v/>
      </c>
      <c r="AN951" s="5" t="str">
        <f>IFERROR(Table2[[#This Row],[Resultat d''exploitation 2021 (Dhs)]]/Table2[[#This Row],[Charges personnel 2021]], "")</f>
        <v/>
      </c>
      <c r="AO951" s="5" t="str">
        <f>IFERROR(Table2[[#This Row],[Resultat d''exploitation 2020 (Dhs)]]/Table2[[#This Row],[Charges personnel 2020]], "")</f>
        <v/>
      </c>
      <c r="AP951" s="5">
        <v>4.0580394633381443E-2</v>
      </c>
      <c r="AT951">
        <v>1557209000007</v>
      </c>
      <c r="AU951">
        <v>1191</v>
      </c>
      <c r="AV951" t="s">
        <v>443</v>
      </c>
      <c r="AW951" t="s">
        <v>5740</v>
      </c>
      <c r="AX951" t="s">
        <v>5741</v>
      </c>
      <c r="AY951" t="s">
        <v>82</v>
      </c>
      <c r="AZ951">
        <v>4000000</v>
      </c>
      <c r="BA951">
        <v>1974</v>
      </c>
      <c r="BB951">
        <v>51</v>
      </c>
      <c r="BC951" t="s">
        <v>5742</v>
      </c>
      <c r="BD951" t="s">
        <v>5743</v>
      </c>
      <c r="BE951" t="s">
        <v>11162</v>
      </c>
      <c r="BF951" t="s">
        <v>5744</v>
      </c>
      <c r="BH951" t="s">
        <v>223</v>
      </c>
      <c r="BI951" t="s">
        <v>2337</v>
      </c>
      <c r="BJ951" s="5">
        <v>0.14566985235870661</v>
      </c>
      <c r="BK951" t="s">
        <v>139</v>
      </c>
      <c r="BL951" s="5">
        <v>0.18315856464591329</v>
      </c>
      <c r="BM951" t="s">
        <v>140</v>
      </c>
      <c r="BN951" s="5">
        <v>0.15600793467798299</v>
      </c>
      <c r="BO951" t="s">
        <v>141</v>
      </c>
      <c r="BQ951" t="s">
        <v>5745</v>
      </c>
      <c r="BR951" s="5">
        <v>3.2722090233957779E-2</v>
      </c>
      <c r="BS951" t="s">
        <v>142</v>
      </c>
      <c r="BU951" t="s">
        <v>214</v>
      </c>
      <c r="BV951" s="5"/>
      <c r="BW951" t="s">
        <v>1640</v>
      </c>
    </row>
    <row r="952" spans="1:75" x14ac:dyDescent="0.3">
      <c r="A952" t="s">
        <v>5746</v>
      </c>
      <c r="B952" t="s">
        <v>5747</v>
      </c>
      <c r="C952" t="s">
        <v>5748</v>
      </c>
      <c r="E952" t="s">
        <v>78</v>
      </c>
      <c r="F952" s="4">
        <v>1060189794</v>
      </c>
      <c r="G952" s="4">
        <v>974797530</v>
      </c>
      <c r="H952" s="4">
        <v>748318573</v>
      </c>
      <c r="I952" s="4">
        <v>688678973.86342716</v>
      </c>
      <c r="J952" s="5">
        <v>8.7599999999999997E-2</v>
      </c>
      <c r="K952" s="5">
        <v>0.30265045552998721</v>
      </c>
      <c r="L952" s="5">
        <v>8.6599999999999996E-2</v>
      </c>
      <c r="M952" s="4">
        <v>95708570</v>
      </c>
      <c r="N952" s="4">
        <v>77849821</v>
      </c>
      <c r="O952" s="4">
        <v>7445447</v>
      </c>
      <c r="P952" s="4">
        <v>-16921470.454545461</v>
      </c>
      <c r="Q952" s="5">
        <v>0.22939999999999999</v>
      </c>
      <c r="R952" s="5">
        <v>9.4560305109955127</v>
      </c>
      <c r="S952" s="5">
        <v>-1.44</v>
      </c>
      <c r="T952" s="4">
        <v>37010972</v>
      </c>
      <c r="U952" s="4">
        <v>31085983</v>
      </c>
      <c r="V952" s="4">
        <v>22456689</v>
      </c>
      <c r="W952" s="4">
        <v>26079072.117059581</v>
      </c>
      <c r="X952" s="5">
        <v>0.19059999999999999</v>
      </c>
      <c r="Y952" s="5">
        <v>0.384263860090862</v>
      </c>
      <c r="Z952" s="5">
        <v>-0.1389</v>
      </c>
      <c r="AA952" s="4">
        <v>49175979</v>
      </c>
      <c r="AB952" s="4">
        <v>58258475</v>
      </c>
      <c r="AC952" s="4">
        <v>56478601</v>
      </c>
      <c r="AD952" s="4">
        <v>54405742.221365958</v>
      </c>
      <c r="AE952" s="5">
        <v>-0.15590000000000001</v>
      </c>
      <c r="AF952" s="5">
        <v>3.1514130458011873E-2</v>
      </c>
      <c r="AG952" s="5">
        <v>3.8100000000000002E-2</v>
      </c>
      <c r="AH952" s="5">
        <v>9.027493996041995E-2</v>
      </c>
      <c r="AI952" s="5">
        <v>7.9862554637371727E-2</v>
      </c>
      <c r="AJ952" s="5">
        <v>9.9495686311129421E-3</v>
      </c>
      <c r="AK952" s="5">
        <v>-2.4570911987653019E-2</v>
      </c>
      <c r="AL952" s="5">
        <f>IFERROR(Table2[[#This Row],[Resultat d''exploitation 2023 (Dhs)]]/Table2[[#This Row],[Charges personnel 2023]], "")</f>
        <v>1.946246357393312</v>
      </c>
      <c r="AM952" s="5">
        <f>IFERROR(Table2[[#This Row],[Resultat d''exploitation 2022 (Dhs)]]/Table2[[#This Row],[Charges personnel 2022]], "")</f>
        <v>1.3362831931319863</v>
      </c>
      <c r="AN952" s="5">
        <f>IFERROR(Table2[[#This Row],[Resultat d''exploitation 2021 (Dhs)]]/Table2[[#This Row],[Charges personnel 2021]], "")</f>
        <v>0.1318277518949168</v>
      </c>
      <c r="AO952" s="5">
        <f>IFERROR(Table2[[#This Row],[Resultat d''exploitation 2020 (Dhs)]]/Table2[[#This Row],[Charges personnel 2020]], "")</f>
        <v>-0.31102361191389361</v>
      </c>
      <c r="AP952" s="5">
        <v>4.6384127897009353E-2</v>
      </c>
      <c r="AQ952" s="5">
        <v>5.9764692879351058E-2</v>
      </c>
      <c r="AR952" s="5">
        <v>7.5474006710241043E-2</v>
      </c>
      <c r="AS952" s="5">
        <v>7.9000149977215994E-2</v>
      </c>
      <c r="AT952">
        <v>1538435000080</v>
      </c>
      <c r="AU952">
        <v>3301</v>
      </c>
      <c r="AV952" t="s">
        <v>482</v>
      </c>
      <c r="AW952" t="s">
        <v>5749</v>
      </c>
      <c r="AX952" t="s">
        <v>5750</v>
      </c>
      <c r="AY952" t="s">
        <v>82</v>
      </c>
      <c r="AZ952">
        <v>2280000</v>
      </c>
      <c r="BA952">
        <v>1968</v>
      </c>
      <c r="BB952">
        <v>57</v>
      </c>
      <c r="BC952" t="s">
        <v>5751</v>
      </c>
      <c r="BD952" t="s">
        <v>5752</v>
      </c>
      <c r="BE952" t="s">
        <v>10979</v>
      </c>
      <c r="BG952" t="s">
        <v>1615</v>
      </c>
      <c r="BH952" t="s">
        <v>153</v>
      </c>
      <c r="BI952" t="s">
        <v>1508</v>
      </c>
      <c r="BJ952" s="5">
        <v>0.15466392780954991</v>
      </c>
      <c r="BM952" t="s">
        <v>87</v>
      </c>
      <c r="BN952" s="5">
        <v>0.1237752212494239</v>
      </c>
      <c r="BP952" s="5">
        <v>-3.3127016995724401E-2</v>
      </c>
      <c r="BS952" t="s">
        <v>87</v>
      </c>
      <c r="BU952" t="s">
        <v>87</v>
      </c>
      <c r="BV952" s="5">
        <v>-0.16263688531564541</v>
      </c>
    </row>
    <row r="953" spans="1:75" x14ac:dyDescent="0.3">
      <c r="A953" t="s">
        <v>5753</v>
      </c>
      <c r="C953" t="s">
        <v>5754</v>
      </c>
      <c r="F953" s="4">
        <v>1055830716</v>
      </c>
      <c r="M953" s="4">
        <v>24926993</v>
      </c>
      <c r="T953" s="4">
        <v>255740824</v>
      </c>
      <c r="AA953" s="4">
        <v>220873525</v>
      </c>
      <c r="AH953" s="5">
        <v>2.3608891673880798E-2</v>
      </c>
      <c r="AL953" s="5">
        <f>IFERROR(Table2[[#This Row],[Resultat d''exploitation 2023 (Dhs)]]/Table2[[#This Row],[Charges personnel 2023]], "")</f>
        <v>0.11285640956742099</v>
      </c>
      <c r="AM953" s="5" t="str">
        <f>IFERROR(Table2[[#This Row],[Resultat d''exploitation 2022 (Dhs)]]/Table2[[#This Row],[Charges personnel 2022]], "")</f>
        <v/>
      </c>
      <c r="AN953" s="5" t="str">
        <f>IFERROR(Table2[[#This Row],[Resultat d''exploitation 2021 (Dhs)]]/Table2[[#This Row],[Charges personnel 2021]], "")</f>
        <v/>
      </c>
      <c r="AO953" s="5" t="str">
        <f>IFERROR(Table2[[#This Row],[Resultat d''exploitation 2020 (Dhs)]]/Table2[[#This Row],[Charges personnel 2020]], "")</f>
        <v/>
      </c>
      <c r="AP953" s="5">
        <v>0.2091940702736669</v>
      </c>
      <c r="BE953" t="s">
        <v>10979</v>
      </c>
      <c r="BH953"/>
      <c r="BK953" t="s">
        <v>264</v>
      </c>
      <c r="BM953" t="s">
        <v>265</v>
      </c>
      <c r="BO953" t="s">
        <v>304</v>
      </c>
      <c r="BQ953" t="s">
        <v>212</v>
      </c>
      <c r="BS953" t="s">
        <v>266</v>
      </c>
      <c r="BU953" t="s">
        <v>214</v>
      </c>
      <c r="BV953" s="5"/>
      <c r="BW953" t="s">
        <v>267</v>
      </c>
    </row>
    <row r="954" spans="1:75" x14ac:dyDescent="0.3">
      <c r="A954" t="s">
        <v>5755</v>
      </c>
      <c r="F954" s="4">
        <v>1055747650</v>
      </c>
      <c r="M954" s="4">
        <v>866345490</v>
      </c>
      <c r="AH954" s="5">
        <v>0.82059902288203057</v>
      </c>
      <c r="AL954" s="5" t="str">
        <f>IFERROR(Table2[[#This Row],[Resultat d''exploitation 2023 (Dhs)]]/Table2[[#This Row],[Charges personnel 2023]], "")</f>
        <v/>
      </c>
      <c r="AM954" s="5" t="str">
        <f>IFERROR(Table2[[#This Row],[Resultat d''exploitation 2022 (Dhs)]]/Table2[[#This Row],[Charges personnel 2022]], "")</f>
        <v/>
      </c>
      <c r="AN954" s="5" t="str">
        <f>IFERROR(Table2[[#This Row],[Resultat d''exploitation 2021 (Dhs)]]/Table2[[#This Row],[Charges personnel 2021]], "")</f>
        <v/>
      </c>
      <c r="AO954" s="5" t="str">
        <f>IFERROR(Table2[[#This Row],[Resultat d''exploitation 2020 (Dhs)]]/Table2[[#This Row],[Charges personnel 2020]], "")</f>
        <v/>
      </c>
      <c r="AP954" s="5">
        <v>0</v>
      </c>
      <c r="BE954" t="s">
        <v>10979</v>
      </c>
      <c r="BH954"/>
      <c r="BK954" t="s">
        <v>264</v>
      </c>
      <c r="BM954" t="s">
        <v>265</v>
      </c>
      <c r="BO954" t="s">
        <v>235</v>
      </c>
      <c r="BQ954" t="s">
        <v>236</v>
      </c>
      <c r="BS954" t="s">
        <v>266</v>
      </c>
      <c r="BU954" t="s">
        <v>238</v>
      </c>
      <c r="BV954" s="5"/>
      <c r="BW954" t="s">
        <v>267</v>
      </c>
    </row>
    <row r="955" spans="1:75" x14ac:dyDescent="0.3">
      <c r="A955" t="s">
        <v>5756</v>
      </c>
      <c r="B955" t="s">
        <v>5756</v>
      </c>
      <c r="C955" t="s">
        <v>5757</v>
      </c>
      <c r="E955" t="s">
        <v>78</v>
      </c>
      <c r="F955" s="4">
        <v>1054831251</v>
      </c>
      <c r="H955" s="4">
        <v>742295779</v>
      </c>
      <c r="I955" s="4">
        <v>621688257.11892796</v>
      </c>
      <c r="L955" s="5">
        <v>0.19400000000000001</v>
      </c>
      <c r="M955" s="4">
        <v>45992038</v>
      </c>
      <c r="O955" s="4">
        <v>23194762</v>
      </c>
      <c r="P955" s="4">
        <v>28300100.048804291</v>
      </c>
      <c r="S955" s="5">
        <v>-0.1804</v>
      </c>
      <c r="T955" s="4">
        <v>354818457</v>
      </c>
      <c r="V955" s="4">
        <v>184254934</v>
      </c>
      <c r="W955" s="4">
        <v>195020040.22015241</v>
      </c>
      <c r="Z955" s="5">
        <v>-5.5199999999999999E-2</v>
      </c>
      <c r="AA955" s="4">
        <v>11169187</v>
      </c>
      <c r="AC955" s="4">
        <v>9443122</v>
      </c>
      <c r="AD955" s="4">
        <v>7437285.9730645027</v>
      </c>
      <c r="AG955" s="5">
        <v>0.2697</v>
      </c>
      <c r="AH955" s="5">
        <v>4.3601322919091252E-2</v>
      </c>
      <c r="AJ955" s="5">
        <v>3.1247331126208651E-2</v>
      </c>
      <c r="AK955" s="5">
        <v>4.5521368185325928E-2</v>
      </c>
      <c r="AL955" s="5">
        <f>IFERROR(Table2[[#This Row],[Resultat d''exploitation 2023 (Dhs)]]/Table2[[#This Row],[Charges personnel 2023]], "")</f>
        <v>4.1177605854392088</v>
      </c>
      <c r="AM955" s="5" t="str">
        <f>IFERROR(Table2[[#This Row],[Resultat d''exploitation 2022 (Dhs)]]/Table2[[#This Row],[Charges personnel 2022]], "")</f>
        <v/>
      </c>
      <c r="AN955" s="5">
        <f>IFERROR(Table2[[#This Row],[Resultat d''exploitation 2021 (Dhs)]]/Table2[[#This Row],[Charges personnel 2021]], "")</f>
        <v>2.4562599106524305</v>
      </c>
      <c r="AO955" s="5">
        <f>IFERROR(Table2[[#This Row],[Resultat d''exploitation 2020 (Dhs)]]/Table2[[#This Row],[Charges personnel 2020]], "")</f>
        <v>3.8051649689548448</v>
      </c>
      <c r="AP955" s="5">
        <v>1.0588600773262451E-2</v>
      </c>
      <c r="AR955" s="5">
        <v>1.272150841639098E-2</v>
      </c>
      <c r="AS955" s="5">
        <v>1.1963047215224719E-2</v>
      </c>
      <c r="AT955">
        <v>1531693000045</v>
      </c>
      <c r="AU955">
        <v>32891</v>
      </c>
      <c r="AV955" t="s">
        <v>92</v>
      </c>
      <c r="AW955" t="s">
        <v>5758</v>
      </c>
      <c r="AX955" t="s">
        <v>5759</v>
      </c>
      <c r="AY955" t="s">
        <v>122</v>
      </c>
      <c r="AZ955">
        <v>40000000</v>
      </c>
      <c r="BA955">
        <v>1975</v>
      </c>
      <c r="BB955">
        <v>50</v>
      </c>
      <c r="BC955" t="s">
        <v>5760</v>
      </c>
      <c r="BD955" t="s">
        <v>5761</v>
      </c>
      <c r="BE955" t="s">
        <v>11163</v>
      </c>
      <c r="BH955" t="s">
        <v>138</v>
      </c>
      <c r="BI955" t="s">
        <v>224</v>
      </c>
      <c r="BJ955" s="5">
        <v>0.30258226811390943</v>
      </c>
      <c r="BK955" t="s">
        <v>139</v>
      </c>
      <c r="BL955" s="5">
        <v>0.27481551918639169</v>
      </c>
      <c r="BM955" t="s">
        <v>140</v>
      </c>
      <c r="BN955" s="5">
        <v>0.34884945450033999</v>
      </c>
      <c r="BO955" t="s">
        <v>141</v>
      </c>
      <c r="BP955" s="5">
        <v>0.22547241705652341</v>
      </c>
      <c r="BQ955" t="s">
        <v>128</v>
      </c>
      <c r="BR955" s="5">
        <v>-2.131669500439537E-2</v>
      </c>
      <c r="BS955" t="s">
        <v>142</v>
      </c>
      <c r="BT955" s="5">
        <v>4.0264555483334297E-2</v>
      </c>
      <c r="BU955" t="s">
        <v>129</v>
      </c>
      <c r="BV955" s="5">
        <v>-5.9197682131078122E-2</v>
      </c>
      <c r="BW955" t="s">
        <v>143</v>
      </c>
    </row>
    <row r="956" spans="1:75" x14ac:dyDescent="0.3">
      <c r="A956" t="s">
        <v>5762</v>
      </c>
      <c r="B956" t="s">
        <v>5762</v>
      </c>
      <c r="C956" t="s">
        <v>5763</v>
      </c>
      <c r="E956" t="s">
        <v>811</v>
      </c>
      <c r="F956" s="4">
        <v>1048020295</v>
      </c>
      <c r="G956" s="4">
        <v>986557747</v>
      </c>
      <c r="H956" s="4">
        <v>779223271</v>
      </c>
      <c r="J956" s="5">
        <v>6.2300000000000001E-2</v>
      </c>
      <c r="K956" s="5">
        <v>0.26607839333894839</v>
      </c>
      <c r="M956" s="4">
        <v>31614251</v>
      </c>
      <c r="N956" s="4">
        <v>23677539</v>
      </c>
      <c r="O956" s="4">
        <v>25932670</v>
      </c>
      <c r="Q956" s="5">
        <v>0.33520000000000011</v>
      </c>
      <c r="R956" s="5">
        <v>-8.6961003244170304E-2</v>
      </c>
      <c r="T956" s="4">
        <v>140134704</v>
      </c>
      <c r="U956" s="4">
        <v>201806889</v>
      </c>
      <c r="V956" s="4">
        <v>238362904</v>
      </c>
      <c r="X956" s="5">
        <v>-0.30559999999999998</v>
      </c>
      <c r="Y956" s="5">
        <v>-0.15336285297145061</v>
      </c>
      <c r="AA956" s="4">
        <v>218346772</v>
      </c>
      <c r="AB956" s="4">
        <v>195651229</v>
      </c>
      <c r="AC956" s="4">
        <v>167189503</v>
      </c>
      <c r="AE956" s="5">
        <v>0.11600000000000001</v>
      </c>
      <c r="AF956" s="5">
        <v>0.17023632159490301</v>
      </c>
      <c r="AH956" s="5">
        <v>3.01656858658448E-2</v>
      </c>
      <c r="AI956" s="5">
        <v>2.4000155157668641E-2</v>
      </c>
      <c r="AJ956" s="5">
        <v>3.3280153410613432E-2</v>
      </c>
      <c r="AL956" s="5">
        <f>IFERROR(Table2[[#This Row],[Resultat d''exploitation 2023 (Dhs)]]/Table2[[#This Row],[Charges personnel 2023]], "")</f>
        <v>0.14478918424312681</v>
      </c>
      <c r="AM956" s="5">
        <f>IFERROR(Table2[[#This Row],[Resultat d''exploitation 2022 (Dhs)]]/Table2[[#This Row],[Charges personnel 2022]], "")</f>
        <v>0.12101911713521615</v>
      </c>
      <c r="AN956" s="5">
        <f>IFERROR(Table2[[#This Row],[Resultat d''exploitation 2021 (Dhs)]]/Table2[[#This Row],[Charges personnel 2021]], "")</f>
        <v>0.15510943889820641</v>
      </c>
      <c r="AO956" s="5" t="str">
        <f>IFERROR(Table2[[#This Row],[Resultat d''exploitation 2020 (Dhs)]]/Table2[[#This Row],[Charges personnel 2020]], "")</f>
        <v/>
      </c>
      <c r="AP956" s="5">
        <v>0.20834212184793621</v>
      </c>
      <c r="AQ956" s="5">
        <v>0.19831705705515079</v>
      </c>
      <c r="AR956" s="5">
        <v>0.21455917606957611</v>
      </c>
      <c r="AT956">
        <v>1539393000016</v>
      </c>
      <c r="AU956">
        <v>3779</v>
      </c>
      <c r="AV956" t="s">
        <v>443</v>
      </c>
      <c r="AW956" t="s">
        <v>5764</v>
      </c>
      <c r="AX956" t="s">
        <v>5765</v>
      </c>
      <c r="AY956" t="s">
        <v>122</v>
      </c>
      <c r="AZ956">
        <v>4500000</v>
      </c>
      <c r="BA956">
        <v>2007</v>
      </c>
      <c r="BB956">
        <v>18</v>
      </c>
      <c r="BC956" t="s">
        <v>5766</v>
      </c>
      <c r="BD956" t="s">
        <v>5767</v>
      </c>
      <c r="BE956" t="s">
        <v>10979</v>
      </c>
      <c r="BH956" t="s">
        <v>176</v>
      </c>
      <c r="BI956" t="s">
        <v>89</v>
      </c>
      <c r="BJ956" s="5">
        <v>0.1597219829374632</v>
      </c>
      <c r="BK956" t="s">
        <v>196</v>
      </c>
      <c r="BL956" s="5">
        <v>0.1041239532871803</v>
      </c>
      <c r="BM956" t="s">
        <v>197</v>
      </c>
      <c r="BN956" s="5">
        <v>-0.2332504737108789</v>
      </c>
      <c r="BO956" t="s">
        <v>177</v>
      </c>
      <c r="BP956" s="5">
        <v>0.14279645497688301</v>
      </c>
      <c r="BQ956" t="s">
        <v>329</v>
      </c>
      <c r="BR956" s="5">
        <v>-4.794082587747317E-2</v>
      </c>
      <c r="BS956" t="s">
        <v>199</v>
      </c>
      <c r="BT956" s="5">
        <v>-3.3840235959154093E-2</v>
      </c>
      <c r="BU956" t="s">
        <v>330</v>
      </c>
      <c r="BV956" s="5">
        <v>-1.4594470234762239E-2</v>
      </c>
      <c r="BW956" t="s">
        <v>201</v>
      </c>
    </row>
    <row r="957" spans="1:75" x14ac:dyDescent="0.3">
      <c r="A957" t="s">
        <v>5768</v>
      </c>
      <c r="F957" s="4">
        <v>1040389471</v>
      </c>
      <c r="M957" s="4">
        <v>337912704</v>
      </c>
      <c r="T957" s="4">
        <v>14478829</v>
      </c>
      <c r="AA957" s="4">
        <v>57942237</v>
      </c>
      <c r="AH957" s="5">
        <v>0.32479442883558363</v>
      </c>
      <c r="AL957" s="5">
        <f>IFERROR(Table2[[#This Row],[Resultat d''exploitation 2023 (Dhs)]]/Table2[[#This Row],[Charges personnel 2023]], "")</f>
        <v>5.8318891623048659</v>
      </c>
      <c r="AM957" s="5" t="str">
        <f>IFERROR(Table2[[#This Row],[Resultat d''exploitation 2022 (Dhs)]]/Table2[[#This Row],[Charges personnel 2022]], "")</f>
        <v/>
      </c>
      <c r="AN957" s="5" t="str">
        <f>IFERROR(Table2[[#This Row],[Resultat d''exploitation 2021 (Dhs)]]/Table2[[#This Row],[Charges personnel 2021]], "")</f>
        <v/>
      </c>
      <c r="AO957" s="5" t="str">
        <f>IFERROR(Table2[[#This Row],[Resultat d''exploitation 2020 (Dhs)]]/Table2[[#This Row],[Charges personnel 2020]], "")</f>
        <v/>
      </c>
      <c r="AP957" s="5">
        <v>5.5692832939098443E-2</v>
      </c>
      <c r="BE957" t="s">
        <v>10979</v>
      </c>
      <c r="BH957"/>
      <c r="BK957" t="s">
        <v>264</v>
      </c>
      <c r="BM957" t="s">
        <v>265</v>
      </c>
      <c r="BO957" t="s">
        <v>304</v>
      </c>
      <c r="BQ957" t="s">
        <v>212</v>
      </c>
      <c r="BS957" t="s">
        <v>266</v>
      </c>
      <c r="BU957" t="s">
        <v>214</v>
      </c>
      <c r="BV957" s="5"/>
      <c r="BW957" t="s">
        <v>267</v>
      </c>
    </row>
    <row r="958" spans="1:75" x14ac:dyDescent="0.3">
      <c r="A958" t="s">
        <v>5769</v>
      </c>
      <c r="C958" t="s">
        <v>5770</v>
      </c>
      <c r="E958" t="s">
        <v>78</v>
      </c>
      <c r="F958" s="4">
        <v>1039856509</v>
      </c>
      <c r="M958" s="4">
        <v>135627871</v>
      </c>
      <c r="T958" s="4">
        <v>125193721</v>
      </c>
      <c r="AA958" s="4">
        <v>32582624</v>
      </c>
      <c r="AH958" s="5">
        <v>0.13042941004468919</v>
      </c>
      <c r="AL958" s="5">
        <f>IFERROR(Table2[[#This Row],[Resultat d''exploitation 2023 (Dhs)]]/Table2[[#This Row],[Charges personnel 2023]], "")</f>
        <v>4.1625828232864244</v>
      </c>
      <c r="AM958" s="5" t="str">
        <f>IFERROR(Table2[[#This Row],[Resultat d''exploitation 2022 (Dhs)]]/Table2[[#This Row],[Charges personnel 2022]], "")</f>
        <v/>
      </c>
      <c r="AN958" s="5" t="str">
        <f>IFERROR(Table2[[#This Row],[Resultat d''exploitation 2021 (Dhs)]]/Table2[[#This Row],[Charges personnel 2021]], "")</f>
        <v/>
      </c>
      <c r="AO958" s="5" t="str">
        <f>IFERROR(Table2[[#This Row],[Resultat d''exploitation 2020 (Dhs)]]/Table2[[#This Row],[Charges personnel 2020]], "")</f>
        <v/>
      </c>
      <c r="AP958" s="5">
        <v>3.1333769340285013E-2</v>
      </c>
      <c r="AT958">
        <v>1514036000029</v>
      </c>
      <c r="AU958">
        <v>33621</v>
      </c>
      <c r="AV958" t="s">
        <v>92</v>
      </c>
      <c r="AW958" t="s">
        <v>5771</v>
      </c>
      <c r="AX958" t="s">
        <v>5772</v>
      </c>
      <c r="AY958" t="s">
        <v>82</v>
      </c>
      <c r="AZ958">
        <v>12741150</v>
      </c>
      <c r="BA958">
        <v>1927</v>
      </c>
      <c r="BB958">
        <v>98</v>
      </c>
      <c r="BC958" t="s">
        <v>5773</v>
      </c>
      <c r="BD958" t="s">
        <v>5774</v>
      </c>
      <c r="BE958" t="s">
        <v>11164</v>
      </c>
      <c r="BF958" t="s">
        <v>5775</v>
      </c>
      <c r="BH958" t="s">
        <v>86</v>
      </c>
      <c r="BI958" t="s">
        <v>331</v>
      </c>
      <c r="BK958" t="s">
        <v>264</v>
      </c>
      <c r="BM958" t="s">
        <v>265</v>
      </c>
      <c r="BO958" t="s">
        <v>304</v>
      </c>
      <c r="BQ958" t="s">
        <v>212</v>
      </c>
      <c r="BS958" t="s">
        <v>266</v>
      </c>
      <c r="BU958" t="s">
        <v>214</v>
      </c>
      <c r="BV958" s="5"/>
      <c r="BW958" t="s">
        <v>267</v>
      </c>
    </row>
    <row r="959" spans="1:75" x14ac:dyDescent="0.3">
      <c r="A959" t="s">
        <v>5776</v>
      </c>
      <c r="G959" s="4">
        <v>1029648063</v>
      </c>
      <c r="N959" s="4">
        <v>-77130476</v>
      </c>
      <c r="U959" s="4">
        <v>81363766</v>
      </c>
      <c r="AB959" s="4">
        <v>62868254</v>
      </c>
      <c r="AI959" s="5">
        <v>-7.4909552857576736E-2</v>
      </c>
      <c r="AL959" s="5" t="str">
        <f>IFERROR(Table2[[#This Row],[Resultat d''exploitation 2023 (Dhs)]]/Table2[[#This Row],[Charges personnel 2023]], "")</f>
        <v/>
      </c>
      <c r="AM959" s="5">
        <f>IFERROR(Table2[[#This Row],[Resultat d''exploitation 2022 (Dhs)]]/Table2[[#This Row],[Charges personnel 2022]], "")</f>
        <v>-1.2268588849310178</v>
      </c>
      <c r="AN959" s="5" t="str">
        <f>IFERROR(Table2[[#This Row],[Resultat d''exploitation 2021 (Dhs)]]/Table2[[#This Row],[Charges personnel 2021]], "")</f>
        <v/>
      </c>
      <c r="AO959" s="5" t="str">
        <f>IFERROR(Table2[[#This Row],[Resultat d''exploitation 2020 (Dhs)]]/Table2[[#This Row],[Charges personnel 2020]], "")</f>
        <v/>
      </c>
      <c r="AQ959" s="5">
        <v>6.1058002495363313E-2</v>
      </c>
      <c r="BE959" t="s">
        <v>10979</v>
      </c>
      <c r="BH959"/>
      <c r="BK959" t="s">
        <v>472</v>
      </c>
      <c r="BM959" t="s">
        <v>473</v>
      </c>
      <c r="BO959" t="s">
        <v>474</v>
      </c>
      <c r="BQ959" t="s">
        <v>475</v>
      </c>
      <c r="BS959" t="s">
        <v>476</v>
      </c>
      <c r="BU959" t="s">
        <v>477</v>
      </c>
      <c r="BV959" s="5"/>
      <c r="BW959" t="s">
        <v>478</v>
      </c>
    </row>
    <row r="960" spans="1:75" x14ac:dyDescent="0.3">
      <c r="A960" t="s">
        <v>5777</v>
      </c>
      <c r="B960" t="s">
        <v>5777</v>
      </c>
      <c r="C960" t="s">
        <v>5778</v>
      </c>
      <c r="F960" s="4">
        <v>1020834435</v>
      </c>
      <c r="G960" s="4">
        <v>636509811</v>
      </c>
      <c r="H960" s="4">
        <v>461987741</v>
      </c>
      <c r="I960" s="4">
        <v>399608806.33163232</v>
      </c>
      <c r="J960" s="5">
        <v>0.6038</v>
      </c>
      <c r="K960" s="5">
        <v>0.37776342208179942</v>
      </c>
      <c r="L960" s="5">
        <v>0.15609999999999999</v>
      </c>
      <c r="M960" s="4">
        <v>72889359</v>
      </c>
      <c r="N960" s="4">
        <v>51687249</v>
      </c>
      <c r="O960" s="4">
        <v>14561680</v>
      </c>
      <c r="P960" s="4">
        <v>167568239.35558119</v>
      </c>
      <c r="Q960" s="5">
        <v>0.41020000000000001</v>
      </c>
      <c r="R960" s="5">
        <v>2.549538858153729</v>
      </c>
      <c r="S960" s="5">
        <v>-0.91310000000000002</v>
      </c>
      <c r="T960" s="4">
        <v>44055843</v>
      </c>
      <c r="U960" s="4">
        <v>27730750</v>
      </c>
      <c r="V960" s="4">
        <v>26433841</v>
      </c>
      <c r="W960" s="4">
        <v>20558283.558873851</v>
      </c>
      <c r="X960" s="5">
        <v>0.5887</v>
      </c>
      <c r="Y960" s="5">
        <v>4.9062449910325101E-2</v>
      </c>
      <c r="Z960" s="5">
        <v>0.2858</v>
      </c>
      <c r="AA960" s="4">
        <v>96672418</v>
      </c>
      <c r="AB960" s="4">
        <v>72943799</v>
      </c>
      <c r="AC960" s="4">
        <v>58132935</v>
      </c>
      <c r="AD960" s="4">
        <v>49805461.788896501</v>
      </c>
      <c r="AE960" s="5">
        <v>0.32529999999999998</v>
      </c>
      <c r="AF960" s="5">
        <v>0.25477578243727073</v>
      </c>
      <c r="AG960" s="5">
        <v>0.16719999999999999</v>
      </c>
      <c r="AH960" s="5">
        <v>7.1401744005628098E-2</v>
      </c>
      <c r="AI960" s="5">
        <v>8.1204167016366693E-2</v>
      </c>
      <c r="AJ960" s="5">
        <v>3.1519624240418972E-2</v>
      </c>
      <c r="AK960" s="5">
        <v>0.41933069717316879</v>
      </c>
      <c r="AL960" s="5">
        <f>IFERROR(Table2[[#This Row],[Resultat d''exploitation 2023 (Dhs)]]/Table2[[#This Row],[Charges personnel 2023]], "")</f>
        <v>0.75398299233603527</v>
      </c>
      <c r="AM960" s="5">
        <f>IFERROR(Table2[[#This Row],[Resultat d''exploitation 2022 (Dhs)]]/Table2[[#This Row],[Charges personnel 2022]], "")</f>
        <v>0.70859003381493746</v>
      </c>
      <c r="AN960" s="5">
        <f>IFERROR(Table2[[#This Row],[Resultat d''exploitation 2021 (Dhs)]]/Table2[[#This Row],[Charges personnel 2021]], "")</f>
        <v>0.2504893310478819</v>
      </c>
      <c r="AO960" s="5">
        <f>IFERROR(Table2[[#This Row],[Resultat d''exploitation 2020 (Dhs)]]/Table2[[#This Row],[Charges personnel 2020]], "")</f>
        <v>3.364455088597099</v>
      </c>
      <c r="AP960" s="5">
        <v>9.4699409312147667E-2</v>
      </c>
      <c r="AQ960" s="5">
        <v>0.1145996459746635</v>
      </c>
      <c r="AR960" s="5">
        <v>0.12583220254755631</v>
      </c>
      <c r="AS960" s="5">
        <v>0.1246355460634252</v>
      </c>
      <c r="BE960" t="s">
        <v>10979</v>
      </c>
      <c r="BH960"/>
      <c r="BI960" t="s">
        <v>195</v>
      </c>
      <c r="BJ960" s="5">
        <v>0.36701544160256749</v>
      </c>
      <c r="BL960" s="5">
        <v>-0.2423113037949208</v>
      </c>
      <c r="BN960" s="5">
        <v>0.28925518874722078</v>
      </c>
      <c r="BP960" s="5">
        <v>0.24740803381076559</v>
      </c>
      <c r="BR960" s="5">
        <v>-0.44573508597910771</v>
      </c>
      <c r="BT960" s="5">
        <v>-0.39258953312142758</v>
      </c>
      <c r="BV960" s="5">
        <v>-8.7495286557688456E-2</v>
      </c>
    </row>
    <row r="961" spans="1:75" x14ac:dyDescent="0.3">
      <c r="A961" t="s">
        <v>5779</v>
      </c>
      <c r="B961" t="s">
        <v>5779</v>
      </c>
      <c r="C961" t="s">
        <v>5780</v>
      </c>
      <c r="E961" t="s">
        <v>78</v>
      </c>
      <c r="F961" s="4">
        <v>1016918280</v>
      </c>
      <c r="G961" s="4">
        <v>819830925</v>
      </c>
      <c r="H961" s="4">
        <v>754698333</v>
      </c>
      <c r="I961" s="4">
        <v>674439975.87131369</v>
      </c>
      <c r="J961" s="5">
        <v>0.2404</v>
      </c>
      <c r="K961" s="5">
        <v>8.6302816836883095E-2</v>
      </c>
      <c r="L961" s="5">
        <v>0.11899999999999999</v>
      </c>
      <c r="M961" s="4">
        <v>47585144</v>
      </c>
      <c r="N961" s="4">
        <v>31318378</v>
      </c>
      <c r="O961" s="4">
        <v>36380988</v>
      </c>
      <c r="P961" s="4">
        <v>30577397.881996971</v>
      </c>
      <c r="Q961" s="5">
        <v>0.51939999999999997</v>
      </c>
      <c r="R961" s="5">
        <v>-0.13915537423007859</v>
      </c>
      <c r="S961" s="5">
        <v>0.1898</v>
      </c>
      <c r="T961" s="4">
        <v>177324616</v>
      </c>
      <c r="U961" s="4">
        <v>194926476</v>
      </c>
      <c r="V961" s="4">
        <v>209772029</v>
      </c>
      <c r="W961" s="4">
        <v>175762068.70548809</v>
      </c>
      <c r="X961" s="5">
        <v>-9.0299999999999991E-2</v>
      </c>
      <c r="Y961" s="5">
        <v>-7.0769935680986301E-2</v>
      </c>
      <c r="Z961" s="5">
        <v>0.19350000000000001</v>
      </c>
      <c r="AA961" s="4">
        <v>95269274</v>
      </c>
      <c r="AB961" s="4">
        <v>91306568</v>
      </c>
      <c r="AC961" s="4">
        <v>79579599</v>
      </c>
      <c r="AD961" s="4">
        <v>79579599</v>
      </c>
      <c r="AE961" s="5">
        <v>4.3400000000000001E-2</v>
      </c>
      <c r="AF961" s="5">
        <v>0.14736149901936549</v>
      </c>
      <c r="AG961" s="5">
        <v>0</v>
      </c>
      <c r="AH961" s="5">
        <v>4.6793478823096778E-2</v>
      </c>
      <c r="AI961" s="5">
        <v>3.820102053359356E-2</v>
      </c>
      <c r="AJ961" s="5">
        <v>4.8206000211212872E-2</v>
      </c>
      <c r="AK961" s="5">
        <v>4.5337463637877953E-2</v>
      </c>
      <c r="AL961" s="5">
        <f>IFERROR(Table2[[#This Row],[Resultat d''exploitation 2023 (Dhs)]]/Table2[[#This Row],[Charges personnel 2023]], "")</f>
        <v>0.49948049357445506</v>
      </c>
      <c r="AM961" s="5">
        <f>IFERROR(Table2[[#This Row],[Resultat d''exploitation 2022 (Dhs)]]/Table2[[#This Row],[Charges personnel 2022]], "")</f>
        <v>0.34300246615336588</v>
      </c>
      <c r="AN961" s="5">
        <f>IFERROR(Table2[[#This Row],[Resultat d''exploitation 2021 (Dhs)]]/Table2[[#This Row],[Charges personnel 2021]], "")</f>
        <v>0.45716475651001959</v>
      </c>
      <c r="AO961" s="5">
        <f>IFERROR(Table2[[#This Row],[Resultat d''exploitation 2020 (Dhs)]]/Table2[[#This Row],[Charges personnel 2020]], "")</f>
        <v>0.38423664188100481</v>
      </c>
      <c r="AP961" s="5">
        <v>9.3684296834549971E-2</v>
      </c>
      <c r="AQ961" s="5">
        <v>0.1113724369448493</v>
      </c>
      <c r="AR961" s="5">
        <v>0.10544557410596531</v>
      </c>
      <c r="AS961" s="5">
        <v>0.1179935974245752</v>
      </c>
      <c r="AT961">
        <v>1534682000046</v>
      </c>
      <c r="AU961">
        <v>27501</v>
      </c>
      <c r="AV961" t="s">
        <v>92</v>
      </c>
      <c r="AW961" t="s">
        <v>5781</v>
      </c>
      <c r="AX961" t="s">
        <v>5782</v>
      </c>
      <c r="AY961" t="s">
        <v>82</v>
      </c>
      <c r="AZ961">
        <v>59500400</v>
      </c>
      <c r="BA961">
        <v>1960</v>
      </c>
      <c r="BB961">
        <v>65</v>
      </c>
      <c r="BC961" t="s">
        <v>5783</v>
      </c>
      <c r="BD961" t="s">
        <v>5784</v>
      </c>
      <c r="BE961" t="s">
        <v>1114</v>
      </c>
      <c r="BG961" t="s">
        <v>5785</v>
      </c>
      <c r="BH961" t="s">
        <v>86</v>
      </c>
      <c r="BI961" t="s">
        <v>611</v>
      </c>
      <c r="BJ961" s="5">
        <v>0.14669411420178949</v>
      </c>
      <c r="BL961" s="5">
        <v>0.1588403834219099</v>
      </c>
      <c r="BN961" s="5">
        <v>2.9546375308926449E-3</v>
      </c>
      <c r="BP961" s="5">
        <v>6.1818700483147422E-2</v>
      </c>
      <c r="BR961" s="5">
        <v>1.059242309669939E-2</v>
      </c>
      <c r="BT961" s="5">
        <v>9.1373115669008076E-2</v>
      </c>
      <c r="BV961" s="5">
        <v>-7.401748440797018E-2</v>
      </c>
    </row>
    <row r="962" spans="1:75" x14ac:dyDescent="0.3">
      <c r="A962" t="s">
        <v>5786</v>
      </c>
      <c r="F962" s="4">
        <v>1009813304</v>
      </c>
      <c r="M962" s="4">
        <v>201122758</v>
      </c>
      <c r="T962" s="4">
        <v>196480439</v>
      </c>
      <c r="AA962" s="4">
        <v>57329339</v>
      </c>
      <c r="AH962" s="5">
        <v>0.19916825932410179</v>
      </c>
      <c r="AL962" s="5">
        <f>IFERROR(Table2[[#This Row],[Resultat d''exploitation 2023 (Dhs)]]/Table2[[#This Row],[Charges personnel 2023]], "")</f>
        <v>3.5081994927588473</v>
      </c>
      <c r="AM962" s="5" t="str">
        <f>IFERROR(Table2[[#This Row],[Resultat d''exploitation 2022 (Dhs)]]/Table2[[#This Row],[Charges personnel 2022]], "")</f>
        <v/>
      </c>
      <c r="AN962" s="5" t="str">
        <f>IFERROR(Table2[[#This Row],[Resultat d''exploitation 2021 (Dhs)]]/Table2[[#This Row],[Charges personnel 2021]], "")</f>
        <v/>
      </c>
      <c r="AO962" s="5" t="str">
        <f>IFERROR(Table2[[#This Row],[Resultat d''exploitation 2020 (Dhs)]]/Table2[[#This Row],[Charges personnel 2020]], "")</f>
        <v/>
      </c>
      <c r="AP962" s="5">
        <v>5.6772215985777898E-2</v>
      </c>
      <c r="BE962" t="s">
        <v>10979</v>
      </c>
      <c r="BH962"/>
      <c r="BK962" t="s">
        <v>264</v>
      </c>
      <c r="BM962" t="s">
        <v>265</v>
      </c>
      <c r="BO962" t="s">
        <v>304</v>
      </c>
      <c r="BQ962" t="s">
        <v>212</v>
      </c>
      <c r="BS962" t="s">
        <v>266</v>
      </c>
      <c r="BU962" t="s">
        <v>214</v>
      </c>
      <c r="BV962" s="5"/>
      <c r="BW962" t="s">
        <v>267</v>
      </c>
    </row>
    <row r="963" spans="1:75" x14ac:dyDescent="0.3">
      <c r="A963" t="s">
        <v>5787</v>
      </c>
      <c r="B963" t="s">
        <v>5787</v>
      </c>
      <c r="C963" t="s">
        <v>5788</v>
      </c>
      <c r="E963" t="s">
        <v>78</v>
      </c>
      <c r="F963" s="4">
        <v>1004277489</v>
      </c>
      <c r="G963" s="4">
        <v>800986990</v>
      </c>
      <c r="H963" s="4">
        <v>658264855</v>
      </c>
      <c r="I963" s="4">
        <v>282517105.15021461</v>
      </c>
      <c r="J963" s="5">
        <v>0.25380000000000003</v>
      </c>
      <c r="K963" s="5">
        <v>0.21681566912758851</v>
      </c>
      <c r="L963" s="5">
        <v>1.33</v>
      </c>
      <c r="M963" s="4">
        <v>118985217</v>
      </c>
      <c r="N963" s="4">
        <v>133871756</v>
      </c>
      <c r="O963" s="4">
        <v>373888057</v>
      </c>
      <c r="P963" s="4">
        <v>123289605.2891908</v>
      </c>
      <c r="Q963" s="5">
        <v>-0.11119999999999999</v>
      </c>
      <c r="R963" s="5">
        <v>-0.64194695847158334</v>
      </c>
      <c r="S963" s="5">
        <v>2.0326</v>
      </c>
      <c r="T963" s="4">
        <v>101835307</v>
      </c>
      <c r="U963" s="4">
        <v>111064791</v>
      </c>
      <c r="V963" s="4">
        <v>1336802613</v>
      </c>
      <c r="W963" s="4">
        <v>1210323778.180172</v>
      </c>
      <c r="X963" s="5">
        <v>-8.3100000000000007E-2</v>
      </c>
      <c r="Y963" s="5">
        <v>-0.91691758385274802</v>
      </c>
      <c r="Z963" s="5">
        <v>0.1045</v>
      </c>
      <c r="AA963" s="4">
        <v>46301776</v>
      </c>
      <c r="AB963" s="4">
        <v>48442954</v>
      </c>
      <c r="AC963" s="4">
        <v>49572201</v>
      </c>
      <c r="AD963" s="4">
        <v>53069479.713092811</v>
      </c>
      <c r="AE963" s="5">
        <v>-4.4200000000000003E-2</v>
      </c>
      <c r="AF963" s="5">
        <v>-2.2779843888714971E-2</v>
      </c>
      <c r="AG963" s="5">
        <v>-6.59E-2</v>
      </c>
      <c r="AH963" s="5">
        <v>0.1184784268324867</v>
      </c>
      <c r="AI963" s="5">
        <v>0.16713349613830811</v>
      </c>
      <c r="AJ963" s="5">
        <v>0.56799030688035135</v>
      </c>
      <c r="AK963" s="5">
        <v>0.43639695806608808</v>
      </c>
      <c r="AL963" s="5">
        <f>IFERROR(Table2[[#This Row],[Resultat d''exploitation 2023 (Dhs)]]/Table2[[#This Row],[Charges personnel 2023]], "")</f>
        <v>2.5697765243389368</v>
      </c>
      <c r="AM963" s="5">
        <f>IFERROR(Table2[[#This Row],[Resultat d''exploitation 2022 (Dhs)]]/Table2[[#This Row],[Charges personnel 2022]], "")</f>
        <v>2.7634928291119487</v>
      </c>
      <c r="AN963" s="5">
        <f>IFERROR(Table2[[#This Row],[Resultat d''exploitation 2021 (Dhs)]]/Table2[[#This Row],[Charges personnel 2021]], "")</f>
        <v>7.5422928467509438</v>
      </c>
      <c r="AO963" s="5">
        <f>IFERROR(Table2[[#This Row],[Resultat d''exploitation 2020 (Dhs)]]/Table2[[#This Row],[Charges personnel 2020]], "")</f>
        <v>2.3231734314284962</v>
      </c>
      <c r="AP963" s="5">
        <v>4.6104564233640809E-2</v>
      </c>
      <c r="AQ963" s="5">
        <v>6.0479077194499749E-2</v>
      </c>
      <c r="AR963" s="5">
        <v>7.5307379124774934E-2</v>
      </c>
      <c r="AS963" s="5">
        <v>0.1878451914792052</v>
      </c>
      <c r="AT963">
        <v>35510000075</v>
      </c>
      <c r="AU963">
        <v>105267</v>
      </c>
      <c r="AV963" t="s">
        <v>92</v>
      </c>
      <c r="AW963" t="s">
        <v>5789</v>
      </c>
      <c r="AX963" t="s">
        <v>5790</v>
      </c>
      <c r="AY963" t="s">
        <v>82</v>
      </c>
      <c r="AZ963">
        <v>80000000</v>
      </c>
      <c r="BA963">
        <v>2000</v>
      </c>
      <c r="BB963">
        <v>25</v>
      </c>
      <c r="BC963" t="s">
        <v>5791</v>
      </c>
      <c r="BD963" t="s">
        <v>5792</v>
      </c>
      <c r="BE963" t="s">
        <v>11165</v>
      </c>
      <c r="BG963" t="s">
        <v>5793</v>
      </c>
      <c r="BH963" t="s">
        <v>86</v>
      </c>
      <c r="BI963" t="s">
        <v>195</v>
      </c>
      <c r="BJ963" s="5">
        <v>0.52617028515135589</v>
      </c>
      <c r="BL963" s="5">
        <v>-1.177573154476041E-2</v>
      </c>
      <c r="BN963" s="5">
        <v>-0.56180683024451605</v>
      </c>
      <c r="BP963" s="5">
        <v>-4.4455449797225821E-2</v>
      </c>
      <c r="BR963" s="5">
        <v>-0.35248099240955028</v>
      </c>
      <c r="BT963" s="5">
        <v>3.4200099038323772E-2</v>
      </c>
      <c r="BV963" s="5">
        <v>-0.37389388359896591</v>
      </c>
    </row>
    <row r="964" spans="1:75" x14ac:dyDescent="0.3">
      <c r="A964" t="s">
        <v>5794</v>
      </c>
      <c r="B964" t="s">
        <v>5794</v>
      </c>
      <c r="F964" s="4">
        <v>1002939955</v>
      </c>
      <c r="G964" s="4">
        <v>983370874</v>
      </c>
      <c r="H964" s="4">
        <v>857614738</v>
      </c>
      <c r="J964" s="5">
        <v>1.9900000000000001E-2</v>
      </c>
      <c r="K964" s="5">
        <v>0.14663476550469451</v>
      </c>
      <c r="M964" s="4">
        <v>6088358</v>
      </c>
      <c r="N964" s="4">
        <v>13553780</v>
      </c>
      <c r="O964" s="4">
        <v>-2608188</v>
      </c>
      <c r="Q964" s="5">
        <v>-0.55079999999999996</v>
      </c>
      <c r="R964" s="5">
        <v>-6.1966269302672963</v>
      </c>
      <c r="T964" s="4">
        <v>197671120</v>
      </c>
      <c r="U964" s="4">
        <v>158187516</v>
      </c>
      <c r="V964" s="4">
        <v>123547314</v>
      </c>
      <c r="X964" s="5">
        <v>0.24959999999999999</v>
      </c>
      <c r="Y964" s="5">
        <v>0.28038004937930089</v>
      </c>
      <c r="AA964" s="4">
        <v>62564155</v>
      </c>
      <c r="AB964" s="4">
        <v>60854153</v>
      </c>
      <c r="AC964" s="4">
        <v>59408619</v>
      </c>
      <c r="AE964" s="5">
        <v>2.81E-2</v>
      </c>
      <c r="AF964" s="5">
        <v>2.4332058619305728E-2</v>
      </c>
      <c r="AH964" s="5">
        <v>6.0705109709184926E-3</v>
      </c>
      <c r="AI964" s="5">
        <v>1.378297889266141E-2</v>
      </c>
      <c r="AJ964" s="5">
        <v>-3.0412117288031032E-3</v>
      </c>
      <c r="AL964" s="5">
        <f>IFERROR(Table2[[#This Row],[Resultat d''exploitation 2023 (Dhs)]]/Table2[[#This Row],[Charges personnel 2023]], "")</f>
        <v>9.7313837292296201E-2</v>
      </c>
      <c r="AM964" s="5">
        <f>IFERROR(Table2[[#This Row],[Resultat d''exploitation 2022 (Dhs)]]/Table2[[#This Row],[Charges personnel 2022]], "")</f>
        <v>0.22272563714755836</v>
      </c>
      <c r="AN964" s="5">
        <f>IFERROR(Table2[[#This Row],[Resultat d''exploitation 2021 (Dhs)]]/Table2[[#This Row],[Charges personnel 2021]], "")</f>
        <v>-4.3902518589095635E-2</v>
      </c>
      <c r="AO964" s="5" t="str">
        <f>IFERROR(Table2[[#This Row],[Resultat d''exploitation 2020 (Dhs)]]/Table2[[#This Row],[Charges personnel 2020]], "")</f>
        <v/>
      </c>
      <c r="AP964" s="5">
        <v>6.2380758377504272E-2</v>
      </c>
      <c r="AQ964" s="5">
        <v>6.1883216809612361E-2</v>
      </c>
      <c r="AR964" s="5">
        <v>6.9271919391851677E-2</v>
      </c>
      <c r="BE964" t="s">
        <v>10979</v>
      </c>
      <c r="BH964"/>
      <c r="BJ964" s="5">
        <v>8.141240886466683E-2</v>
      </c>
      <c r="BK964" t="s">
        <v>196</v>
      </c>
      <c r="BM964" t="s">
        <v>527</v>
      </c>
      <c r="BN964" s="5">
        <v>0.26489640277620219</v>
      </c>
      <c r="BO964" t="s">
        <v>177</v>
      </c>
      <c r="BP964" s="5">
        <v>2.621430243787937E-2</v>
      </c>
      <c r="BQ964" t="s">
        <v>329</v>
      </c>
      <c r="BS964" t="s">
        <v>528</v>
      </c>
      <c r="BU964" t="s">
        <v>529</v>
      </c>
      <c r="BV964" s="5">
        <v>-5.1042604999084307E-2</v>
      </c>
      <c r="BW964" t="s">
        <v>201</v>
      </c>
    </row>
    <row r="965" spans="1:75" x14ac:dyDescent="0.3">
      <c r="A965" t="s">
        <v>5795</v>
      </c>
      <c r="B965" t="s">
        <v>5795</v>
      </c>
      <c r="C965" t="s">
        <v>5796</v>
      </c>
      <c r="E965" t="s">
        <v>102</v>
      </c>
      <c r="F965" s="4">
        <v>996563050</v>
      </c>
      <c r="G965" s="4">
        <v>1019501841</v>
      </c>
      <c r="H965" s="4">
        <v>845491334</v>
      </c>
      <c r="J965" s="5">
        <v>-2.2499999999999999E-2</v>
      </c>
      <c r="K965" s="5">
        <v>0.20580992377149551</v>
      </c>
      <c r="M965" s="4">
        <v>81332533</v>
      </c>
      <c r="N965" s="4">
        <v>196313137</v>
      </c>
      <c r="O965" s="4">
        <v>204740067</v>
      </c>
      <c r="Q965" s="5">
        <v>-0.5857</v>
      </c>
      <c r="R965" s="5">
        <v>-4.1159164024304001E-2</v>
      </c>
      <c r="T965" s="4">
        <v>333712498</v>
      </c>
      <c r="U965" s="4">
        <v>370051561</v>
      </c>
      <c r="V965" s="4">
        <v>303569594</v>
      </c>
      <c r="X965" s="5">
        <v>-9.820000000000001E-2</v>
      </c>
      <c r="Y965" s="5">
        <v>0.2190007441917915</v>
      </c>
      <c r="AA965" s="4">
        <v>14441617</v>
      </c>
      <c r="AB965" s="4">
        <v>13634457</v>
      </c>
      <c r="AC965" s="4">
        <v>13467128</v>
      </c>
      <c r="AE965" s="5">
        <v>5.9200000000000003E-2</v>
      </c>
      <c r="AF965" s="5">
        <v>1.2424995143730719E-2</v>
      </c>
      <c r="AH965" s="5">
        <v>8.1613032913471953E-2</v>
      </c>
      <c r="AI965" s="5">
        <v>0.1925579033848944</v>
      </c>
      <c r="AJ965" s="5">
        <v>0.24215513366811159</v>
      </c>
      <c r="AL965" s="5">
        <f>IFERROR(Table2[[#This Row],[Resultat d''exploitation 2023 (Dhs)]]/Table2[[#This Row],[Charges personnel 2023]], "")</f>
        <v>5.6318162294430048</v>
      </c>
      <c r="AM965" s="5">
        <f>IFERROR(Table2[[#This Row],[Resultat d''exploitation 2022 (Dhs)]]/Table2[[#This Row],[Charges personnel 2022]], "")</f>
        <v>14.398309885021456</v>
      </c>
      <c r="AN965" s="5">
        <f>IFERROR(Table2[[#This Row],[Resultat d''exploitation 2021 (Dhs)]]/Table2[[#This Row],[Charges personnel 2021]], "")</f>
        <v>15.202949507868345</v>
      </c>
      <c r="AO965" s="5" t="str">
        <f>IFERROR(Table2[[#This Row],[Resultat d''exploitation 2020 (Dhs)]]/Table2[[#This Row],[Charges personnel 2020]], "")</f>
        <v/>
      </c>
      <c r="AP965" s="5">
        <v>1.4491423297301661E-2</v>
      </c>
      <c r="AQ965" s="5">
        <v>1.337364627672114E-2</v>
      </c>
      <c r="AR965" s="5">
        <v>1.5928167987585781E-2</v>
      </c>
      <c r="AT965">
        <v>1524088000031</v>
      </c>
      <c r="AU965">
        <v>44891</v>
      </c>
      <c r="AV965" t="s">
        <v>92</v>
      </c>
      <c r="AW965" t="s">
        <v>5797</v>
      </c>
      <c r="AX965" t="s">
        <v>5798</v>
      </c>
      <c r="AY965" t="s">
        <v>82</v>
      </c>
      <c r="AZ965">
        <v>80000000</v>
      </c>
      <c r="BA965">
        <v>1984</v>
      </c>
      <c r="BB965">
        <v>41</v>
      </c>
      <c r="BC965" t="s">
        <v>5799</v>
      </c>
      <c r="BD965" t="s">
        <v>5800</v>
      </c>
      <c r="BE965" t="s">
        <v>11166</v>
      </c>
      <c r="BH965" t="s">
        <v>86</v>
      </c>
      <c r="BI965" t="s">
        <v>224</v>
      </c>
      <c r="BJ965" s="5">
        <v>8.5669931879089223E-2</v>
      </c>
      <c r="BK965" t="s">
        <v>196</v>
      </c>
      <c r="BL965" s="5">
        <v>-0.36972406042292172</v>
      </c>
      <c r="BM965" t="s">
        <v>197</v>
      </c>
      <c r="BN965" s="5">
        <v>4.8472637729815249E-2</v>
      </c>
      <c r="BO965" t="s">
        <v>177</v>
      </c>
      <c r="BP965" s="5">
        <v>3.554843714224698E-2</v>
      </c>
      <c r="BQ965" t="s">
        <v>329</v>
      </c>
      <c r="BR965" s="5">
        <v>-0.41945897084375372</v>
      </c>
      <c r="BS965" t="s">
        <v>199</v>
      </c>
      <c r="BT965" s="5">
        <v>-0.39136025223849469</v>
      </c>
      <c r="BU965" t="s">
        <v>330</v>
      </c>
      <c r="BV965" s="5">
        <v>-4.6166420626655207E-2</v>
      </c>
      <c r="BW965" t="s">
        <v>201</v>
      </c>
    </row>
    <row r="966" spans="1:75" x14ac:dyDescent="0.3">
      <c r="A966" t="s">
        <v>5801</v>
      </c>
      <c r="B966" t="s">
        <v>5801</v>
      </c>
      <c r="C966" t="s">
        <v>5802</v>
      </c>
      <c r="E966" t="s">
        <v>78</v>
      </c>
      <c r="F966" s="4">
        <v>992870991</v>
      </c>
      <c r="H966" s="4">
        <v>992668707</v>
      </c>
      <c r="M966" s="4">
        <v>66271370</v>
      </c>
      <c r="O966" s="4">
        <v>65029135</v>
      </c>
      <c r="T966" s="4">
        <v>23022779</v>
      </c>
      <c r="V966" s="4">
        <v>25011991</v>
      </c>
      <c r="AA966" s="4">
        <v>281817718</v>
      </c>
      <c r="AC966" s="4">
        <v>337005248</v>
      </c>
      <c r="AH966" s="5">
        <v>6.674721147130383E-2</v>
      </c>
      <c r="AJ966" s="5">
        <v>6.5509403632283539E-2</v>
      </c>
      <c r="AL966" s="5">
        <f>IFERROR(Table2[[#This Row],[Resultat d''exploitation 2023 (Dhs)]]/Table2[[#This Row],[Charges personnel 2023]], "")</f>
        <v>0.23515686121622772</v>
      </c>
      <c r="AM966" s="5" t="str">
        <f>IFERROR(Table2[[#This Row],[Resultat d''exploitation 2022 (Dhs)]]/Table2[[#This Row],[Charges personnel 2022]], "")</f>
        <v/>
      </c>
      <c r="AN966" s="5">
        <f>IFERROR(Table2[[#This Row],[Resultat d''exploitation 2021 (Dhs)]]/Table2[[#This Row],[Charges personnel 2021]], "")</f>
        <v>0.19296178734878336</v>
      </c>
      <c r="AO966" s="5" t="str">
        <f>IFERROR(Table2[[#This Row],[Resultat d''exploitation 2020 (Dhs)]]/Table2[[#This Row],[Charges personnel 2020]], "")</f>
        <v/>
      </c>
      <c r="AP966" s="5">
        <v>0.28384122464506573</v>
      </c>
      <c r="AR966" s="5">
        <v>0.33949417930024461</v>
      </c>
      <c r="AT966">
        <v>1537317000002</v>
      </c>
      <c r="AU966">
        <v>24689</v>
      </c>
      <c r="AV966" t="s">
        <v>218</v>
      </c>
      <c r="AW966" t="s">
        <v>5803</v>
      </c>
      <c r="AX966" t="s">
        <v>5804</v>
      </c>
      <c r="AY966" t="s">
        <v>82</v>
      </c>
      <c r="AZ966">
        <v>50000000</v>
      </c>
      <c r="BA966">
        <v>2005</v>
      </c>
      <c r="BB966">
        <v>20</v>
      </c>
      <c r="BC966" t="s">
        <v>5805</v>
      </c>
      <c r="BD966" t="s">
        <v>5806</v>
      </c>
      <c r="BE966" t="s">
        <v>860</v>
      </c>
      <c r="BH966" t="s">
        <v>153</v>
      </c>
      <c r="BI966" t="s">
        <v>390</v>
      </c>
      <c r="BJ966" s="5">
        <v>2.0377795590165171E-4</v>
      </c>
      <c r="BK966" t="s">
        <v>1197</v>
      </c>
      <c r="BL966" s="5">
        <v>1.910274525410793E-2</v>
      </c>
      <c r="BM966" t="s">
        <v>1198</v>
      </c>
      <c r="BN966" s="5">
        <v>-7.9530334070566422E-2</v>
      </c>
      <c r="BO966" t="s">
        <v>1199</v>
      </c>
      <c r="BP966" s="5">
        <v>-0.163758666452577</v>
      </c>
      <c r="BQ966" t="s">
        <v>198</v>
      </c>
      <c r="BR966" s="5">
        <v>1.889511688991008E-2</v>
      </c>
      <c r="BS966" t="s">
        <v>1200</v>
      </c>
      <c r="BT966" s="5">
        <v>0.2186706209928275</v>
      </c>
      <c r="BU966" t="s">
        <v>200</v>
      </c>
      <c r="BV966" s="5">
        <v>-0.16392903928394051</v>
      </c>
      <c r="BW966" t="s">
        <v>1201</v>
      </c>
    </row>
    <row r="967" spans="1:75" x14ac:dyDescent="0.3">
      <c r="A967" t="s">
        <v>5807</v>
      </c>
      <c r="G967" s="4">
        <v>233112563</v>
      </c>
      <c r="N967" s="4">
        <v>5853522</v>
      </c>
      <c r="U967" s="4">
        <v>55533136</v>
      </c>
      <c r="AI967" s="5">
        <v>2.511028116489801E-2</v>
      </c>
      <c r="AL967" s="5" t="str">
        <f>IFERROR(Table2[[#This Row],[Resultat d''exploitation 2023 (Dhs)]]/Table2[[#This Row],[Charges personnel 2023]], "")</f>
        <v/>
      </c>
      <c r="AM967" s="5" t="str">
        <f>IFERROR(Table2[[#This Row],[Resultat d''exploitation 2022 (Dhs)]]/Table2[[#This Row],[Charges personnel 2022]], "")</f>
        <v/>
      </c>
      <c r="AN967" s="5" t="str">
        <f>IFERROR(Table2[[#This Row],[Resultat d''exploitation 2021 (Dhs)]]/Table2[[#This Row],[Charges personnel 2021]], "")</f>
        <v/>
      </c>
      <c r="AO967" s="5" t="str">
        <f>IFERROR(Table2[[#This Row],[Resultat d''exploitation 2020 (Dhs)]]/Table2[[#This Row],[Charges personnel 2020]], "")</f>
        <v/>
      </c>
      <c r="BE967" t="s">
        <v>10979</v>
      </c>
      <c r="BH967"/>
      <c r="BK967" t="s">
        <v>472</v>
      </c>
      <c r="BM967" t="s">
        <v>473</v>
      </c>
      <c r="BO967" t="s">
        <v>474</v>
      </c>
      <c r="BQ967" t="s">
        <v>236</v>
      </c>
      <c r="BS967" t="s">
        <v>476</v>
      </c>
      <c r="BU967" t="s">
        <v>238</v>
      </c>
      <c r="BV967" s="5"/>
      <c r="BW967" t="s">
        <v>478</v>
      </c>
    </row>
    <row r="968" spans="1:75" x14ac:dyDescent="0.3">
      <c r="A968" t="s">
        <v>5808</v>
      </c>
      <c r="B968" t="s">
        <v>5808</v>
      </c>
      <c r="C968" t="s">
        <v>5809</v>
      </c>
      <c r="E968" t="s">
        <v>411</v>
      </c>
      <c r="G968" s="4">
        <v>232007695</v>
      </c>
      <c r="H968" s="4">
        <v>207385545</v>
      </c>
      <c r="K968" s="5">
        <v>0.1187264522221161</v>
      </c>
      <c r="N968" s="4">
        <v>-34820554</v>
      </c>
      <c r="O968" s="4">
        <v>-2676692</v>
      </c>
      <c r="R968" s="5">
        <v>12.00880116203134</v>
      </c>
      <c r="U968" s="4">
        <v>105322246</v>
      </c>
      <c r="V968" s="4">
        <v>88931900</v>
      </c>
      <c r="Y968" s="5">
        <v>0.18430221326655569</v>
      </c>
      <c r="AB968" s="4">
        <v>30346892</v>
      </c>
      <c r="AC968" s="4">
        <v>28599024</v>
      </c>
      <c r="AE968" s="5">
        <v>6.1100000000000002E-2</v>
      </c>
      <c r="AF968" s="5">
        <v>6.111635138318007E-2</v>
      </c>
      <c r="AI968" s="5">
        <v>-0.15008361683865701</v>
      </c>
      <c r="AJ968" s="5">
        <v>-1.2906839770341761E-2</v>
      </c>
      <c r="AL968" s="5" t="str">
        <f>IFERROR(Table2[[#This Row],[Resultat d''exploitation 2023 (Dhs)]]/Table2[[#This Row],[Charges personnel 2023]], "")</f>
        <v/>
      </c>
      <c r="AM968" s="5">
        <f>IFERROR(Table2[[#This Row],[Resultat d''exploitation 2022 (Dhs)]]/Table2[[#This Row],[Charges personnel 2022]], "")</f>
        <v>-1.1474174686488487</v>
      </c>
      <c r="AN968" s="5">
        <f>IFERROR(Table2[[#This Row],[Resultat d''exploitation 2021 (Dhs)]]/Table2[[#This Row],[Charges personnel 2021]], "")</f>
        <v>-9.359382334166369E-2</v>
      </c>
      <c r="AO968" s="5" t="str">
        <f>IFERROR(Table2[[#This Row],[Resultat d''exploitation 2020 (Dhs)]]/Table2[[#This Row],[Charges personnel 2020]], "")</f>
        <v/>
      </c>
      <c r="AQ968" s="5">
        <v>0.13080123053677159</v>
      </c>
      <c r="AR968" s="5">
        <v>0.13790268747997839</v>
      </c>
      <c r="AT968">
        <v>1565324000025</v>
      </c>
      <c r="AU968">
        <v>15257</v>
      </c>
      <c r="AV968" t="s">
        <v>494</v>
      </c>
      <c r="AW968" t="s">
        <v>5810</v>
      </c>
      <c r="AX968" t="s">
        <v>5811</v>
      </c>
      <c r="AY968" t="s">
        <v>82</v>
      </c>
      <c r="AZ968">
        <v>45000000</v>
      </c>
      <c r="BA968">
        <v>1978</v>
      </c>
      <c r="BB968">
        <v>47</v>
      </c>
      <c r="BC968" t="s">
        <v>5812</v>
      </c>
      <c r="BD968" t="s">
        <v>5813</v>
      </c>
      <c r="BE968" t="s">
        <v>5814</v>
      </c>
      <c r="BG968" t="s">
        <v>5081</v>
      </c>
      <c r="BH968" t="s">
        <v>223</v>
      </c>
      <c r="BI968" t="s">
        <v>89</v>
      </c>
      <c r="BJ968" s="5">
        <v>0.1187264522221161</v>
      </c>
      <c r="BK968" t="s">
        <v>111</v>
      </c>
      <c r="BM968" t="s">
        <v>908</v>
      </c>
      <c r="BN968" s="5">
        <v>0.18430221326655569</v>
      </c>
      <c r="BO968" t="s">
        <v>113</v>
      </c>
      <c r="BP968" s="5">
        <v>6.1116351383180063E-2</v>
      </c>
      <c r="BQ968" t="s">
        <v>114</v>
      </c>
      <c r="BS968" t="s">
        <v>909</v>
      </c>
      <c r="BU968" t="s">
        <v>910</v>
      </c>
      <c r="BV968" s="5">
        <v>-5.1496146108376613E-2</v>
      </c>
      <c r="BW968" t="s">
        <v>117</v>
      </c>
    </row>
    <row r="969" spans="1:75" x14ac:dyDescent="0.3">
      <c r="A969" t="s">
        <v>5815</v>
      </c>
      <c r="B969" t="s">
        <v>5815</v>
      </c>
      <c r="F969" s="4">
        <v>231135771</v>
      </c>
      <c r="G969" s="4">
        <v>171720483</v>
      </c>
      <c r="H969" s="4">
        <v>269352732</v>
      </c>
      <c r="I969" s="4">
        <v>167299833.5403727</v>
      </c>
      <c r="J969" s="5">
        <v>0.34599999999999997</v>
      </c>
      <c r="K969" s="5">
        <v>-0.36246986720743563</v>
      </c>
      <c r="L969" s="5">
        <v>0.61</v>
      </c>
      <c r="M969" s="4">
        <v>7235559</v>
      </c>
      <c r="N969" s="4">
        <v>4709423</v>
      </c>
      <c r="O969" s="4">
        <v>24904427</v>
      </c>
      <c r="P969" s="4">
        <v>15291923.73818003</v>
      </c>
      <c r="Q969" s="5">
        <v>0.53639999999999999</v>
      </c>
      <c r="R969" s="5">
        <v>-0.81090016646438001</v>
      </c>
      <c r="S969" s="5">
        <v>0.62860000000000005</v>
      </c>
      <c r="T969" s="4">
        <v>31788670</v>
      </c>
      <c r="U969" s="4">
        <v>26157055</v>
      </c>
      <c r="V969" s="4">
        <v>49099476</v>
      </c>
      <c r="W969" s="4">
        <v>14170940.891249141</v>
      </c>
      <c r="X969" s="5">
        <v>0.21529999999999999</v>
      </c>
      <c r="Y969" s="5">
        <v>-0.46726407019089172</v>
      </c>
      <c r="Z969" s="5">
        <v>2.4647999999999999</v>
      </c>
      <c r="AA969" s="4">
        <v>38516756</v>
      </c>
      <c r="AB969" s="4">
        <v>25942450</v>
      </c>
      <c r="AC969" s="4">
        <v>56867103</v>
      </c>
      <c r="AD969" s="4">
        <v>37677799.642218247</v>
      </c>
      <c r="AE969" s="5">
        <v>0.48470000000000002</v>
      </c>
      <c r="AF969" s="5">
        <v>-0.54380566915814232</v>
      </c>
      <c r="AG969" s="5">
        <v>0.50929999999999997</v>
      </c>
      <c r="AH969" s="5">
        <v>3.1304366990430051E-2</v>
      </c>
      <c r="AI969" s="5">
        <v>2.742493450824967E-2</v>
      </c>
      <c r="AJ969" s="5">
        <v>9.2460272502452284E-2</v>
      </c>
      <c r="AK969" s="5">
        <v>9.1404297389750797E-2</v>
      </c>
      <c r="AL969" s="5">
        <f>IFERROR(Table2[[#This Row],[Resultat d''exploitation 2023 (Dhs)]]/Table2[[#This Row],[Charges personnel 2023]], "")</f>
        <v>0.18785483907315559</v>
      </c>
      <c r="AM969" s="5">
        <f>IFERROR(Table2[[#This Row],[Resultat d''exploitation 2022 (Dhs)]]/Table2[[#This Row],[Charges personnel 2022]], "")</f>
        <v>0.18153347120260421</v>
      </c>
      <c r="AN969" s="5">
        <f>IFERROR(Table2[[#This Row],[Resultat d''exploitation 2021 (Dhs)]]/Table2[[#This Row],[Charges personnel 2021]], "")</f>
        <v>0.43794084252893978</v>
      </c>
      <c r="AO969" s="5">
        <f>IFERROR(Table2[[#This Row],[Resultat d''exploitation 2020 (Dhs)]]/Table2[[#This Row],[Charges personnel 2020]], "")</f>
        <v>0.40586031783674859</v>
      </c>
      <c r="AP969" s="5">
        <v>0.16664125952187639</v>
      </c>
      <c r="AQ969" s="5">
        <v>0.15107370738061571</v>
      </c>
      <c r="AR969" s="5">
        <v>0.2111250276830309</v>
      </c>
      <c r="AS969" s="5">
        <v>0.22521122014820091</v>
      </c>
      <c r="BE969" t="s">
        <v>10979</v>
      </c>
      <c r="BH969"/>
      <c r="BJ969" s="5">
        <v>0.11375726861059141</v>
      </c>
      <c r="BL969" s="5">
        <v>-0.22076224123955851</v>
      </c>
      <c r="BN969" s="5">
        <v>0.30905498983690638</v>
      </c>
      <c r="BP969" s="5">
        <v>7.3677812801575806E-3</v>
      </c>
      <c r="BR969" s="5">
        <v>-0.30035225742451233</v>
      </c>
      <c r="BT969" s="5">
        <v>-0.2264615036921368</v>
      </c>
      <c r="BV969" s="5">
        <v>-9.552304647416987E-2</v>
      </c>
    </row>
    <row r="970" spans="1:75" x14ac:dyDescent="0.3">
      <c r="A970" t="s">
        <v>5816</v>
      </c>
      <c r="B970" t="s">
        <v>5816</v>
      </c>
      <c r="C970" t="s">
        <v>5817</v>
      </c>
      <c r="E970" t="s">
        <v>241</v>
      </c>
      <c r="G970" s="4">
        <v>231105580</v>
      </c>
      <c r="H970" s="4">
        <v>131525279</v>
      </c>
      <c r="K970" s="5">
        <v>0.75711910103608293</v>
      </c>
      <c r="N970" s="4">
        <v>21221615</v>
      </c>
      <c r="O970" s="4">
        <v>17529574</v>
      </c>
      <c r="R970" s="5">
        <v>0.21061783931543351</v>
      </c>
      <c r="U970" s="4">
        <v>3813526</v>
      </c>
      <c r="V970" s="4">
        <v>10893192</v>
      </c>
      <c r="Y970" s="5">
        <v>-0.64991657174499451</v>
      </c>
      <c r="AB970" s="4">
        <v>18221168</v>
      </c>
      <c r="AC970" s="4">
        <v>15291388</v>
      </c>
      <c r="AE970" s="5">
        <v>0.19159999999999999</v>
      </c>
      <c r="AF970" s="5">
        <v>0.19159673405710459</v>
      </c>
      <c r="AI970" s="5">
        <v>9.1826493328287448E-2</v>
      </c>
      <c r="AJ970" s="5">
        <v>0.1332791242358817</v>
      </c>
      <c r="AL970" s="5" t="str">
        <f>IFERROR(Table2[[#This Row],[Resultat d''exploitation 2023 (Dhs)]]/Table2[[#This Row],[Charges personnel 2023]], "")</f>
        <v/>
      </c>
      <c r="AM970" s="5">
        <f>IFERROR(Table2[[#This Row],[Resultat d''exploitation 2022 (Dhs)]]/Table2[[#This Row],[Charges personnel 2022]], "")</f>
        <v>1.1646682034872846</v>
      </c>
      <c r="AN970" s="5">
        <f>IFERROR(Table2[[#This Row],[Resultat d''exploitation 2021 (Dhs)]]/Table2[[#This Row],[Charges personnel 2021]], "")</f>
        <v>1.1463690542676701</v>
      </c>
      <c r="AO970" s="5" t="str">
        <f>IFERROR(Table2[[#This Row],[Resultat d''exploitation 2020 (Dhs)]]/Table2[[#This Row],[Charges personnel 2020]], "")</f>
        <v/>
      </c>
      <c r="AQ970" s="5">
        <v>7.8843479244421533E-2</v>
      </c>
      <c r="AR970" s="5">
        <v>0.11626196968569059</v>
      </c>
      <c r="AT970">
        <v>17139000086</v>
      </c>
      <c r="AU970">
        <v>118379</v>
      </c>
      <c r="AV970" t="s">
        <v>298</v>
      </c>
      <c r="AW970" t="s">
        <v>5818</v>
      </c>
      <c r="AX970" t="s">
        <v>5819</v>
      </c>
      <c r="AY970" t="s">
        <v>82</v>
      </c>
      <c r="AZ970">
        <v>10000000</v>
      </c>
      <c r="BA970">
        <v>2006</v>
      </c>
      <c r="BB970">
        <v>19</v>
      </c>
      <c r="BC970" t="s">
        <v>5820</v>
      </c>
      <c r="BD970" t="s">
        <v>5821</v>
      </c>
      <c r="BE970" t="s">
        <v>11167</v>
      </c>
      <c r="BH970" t="s">
        <v>138</v>
      </c>
      <c r="BI970" t="s">
        <v>1683</v>
      </c>
      <c r="BJ970" s="5">
        <v>0.75711910103608293</v>
      </c>
      <c r="BK970" t="s">
        <v>111</v>
      </c>
      <c r="BL970" s="5">
        <v>0.2106178393154334</v>
      </c>
      <c r="BM970" t="s">
        <v>112</v>
      </c>
      <c r="BN970" s="5">
        <v>-0.64991657174499451</v>
      </c>
      <c r="BO970" t="s">
        <v>113</v>
      </c>
      <c r="BP970" s="5">
        <v>0.19159673405710451</v>
      </c>
      <c r="BQ970" t="s">
        <v>114</v>
      </c>
      <c r="BR970" s="5">
        <v>-0.31102118313915411</v>
      </c>
      <c r="BS970" t="s">
        <v>115</v>
      </c>
      <c r="BT970" s="5">
        <v>1.596270341692407E-2</v>
      </c>
      <c r="BU970" t="s">
        <v>116</v>
      </c>
      <c r="BV970" s="5">
        <v>-0.3218463487452381</v>
      </c>
      <c r="BW970" t="s">
        <v>117</v>
      </c>
    </row>
    <row r="971" spans="1:75" x14ac:dyDescent="0.3">
      <c r="A971" t="s">
        <v>5822</v>
      </c>
      <c r="F971" s="4">
        <v>231081533</v>
      </c>
      <c r="M971" s="4">
        <v>39364751</v>
      </c>
      <c r="AA971" s="4">
        <v>135604833</v>
      </c>
      <c r="AH971" s="5">
        <v>0.1703500512955313</v>
      </c>
      <c r="AL971" s="5">
        <f>IFERROR(Table2[[#This Row],[Resultat d''exploitation 2023 (Dhs)]]/Table2[[#This Row],[Charges personnel 2023]], "")</f>
        <v>0.29029017719449574</v>
      </c>
      <c r="AM971" s="5" t="str">
        <f>IFERROR(Table2[[#This Row],[Resultat d''exploitation 2022 (Dhs)]]/Table2[[#This Row],[Charges personnel 2022]], "")</f>
        <v/>
      </c>
      <c r="AN971" s="5" t="str">
        <f>IFERROR(Table2[[#This Row],[Resultat d''exploitation 2021 (Dhs)]]/Table2[[#This Row],[Charges personnel 2021]], "")</f>
        <v/>
      </c>
      <c r="AO971" s="5" t="str">
        <f>IFERROR(Table2[[#This Row],[Resultat d''exploitation 2020 (Dhs)]]/Table2[[#This Row],[Charges personnel 2020]], "")</f>
        <v/>
      </c>
      <c r="AP971" s="5">
        <v>0.58682678463968818</v>
      </c>
      <c r="BE971" t="s">
        <v>10979</v>
      </c>
      <c r="BH971"/>
      <c r="BK971" t="s">
        <v>264</v>
      </c>
      <c r="BM971" t="s">
        <v>265</v>
      </c>
      <c r="BO971" t="s">
        <v>235</v>
      </c>
      <c r="BQ971" t="s">
        <v>212</v>
      </c>
      <c r="BS971" t="s">
        <v>266</v>
      </c>
      <c r="BU971" t="s">
        <v>214</v>
      </c>
      <c r="BV971" s="5"/>
      <c r="BW971" t="s">
        <v>267</v>
      </c>
    </row>
    <row r="972" spans="1:75" x14ac:dyDescent="0.3">
      <c r="A972" t="s">
        <v>5823</v>
      </c>
      <c r="B972" t="s">
        <v>5823</v>
      </c>
      <c r="C972" t="s">
        <v>5824</v>
      </c>
      <c r="E972" t="s">
        <v>411</v>
      </c>
      <c r="F972" s="4">
        <v>230533080</v>
      </c>
      <c r="G972" s="4">
        <v>240815919</v>
      </c>
      <c r="H972" s="4">
        <v>178763842</v>
      </c>
      <c r="I972" s="4">
        <v>182803806.1151447</v>
      </c>
      <c r="J972" s="5">
        <v>-4.2699999999999988E-2</v>
      </c>
      <c r="K972" s="5">
        <v>0.34711760670259029</v>
      </c>
      <c r="L972" s="5">
        <v>-2.2100000000000002E-2</v>
      </c>
      <c r="M972" s="4">
        <v>14225183</v>
      </c>
      <c r="N972" s="4">
        <v>21008983</v>
      </c>
      <c r="O972" s="4">
        <v>-17340179</v>
      </c>
      <c r="P972" s="4">
        <v>-18077751.25104253</v>
      </c>
      <c r="Q972" s="5">
        <v>-0.32290000000000002</v>
      </c>
      <c r="R972" s="5">
        <v>-2.2115782080450259</v>
      </c>
      <c r="S972" s="5">
        <v>-4.0800000000000003E-2</v>
      </c>
      <c r="T972" s="4">
        <v>12102755</v>
      </c>
      <c r="U972" s="4">
        <v>10259180</v>
      </c>
      <c r="V972" s="4">
        <v>10198592</v>
      </c>
      <c r="W972" s="4">
        <v>10272554.39161966</v>
      </c>
      <c r="X972" s="5">
        <v>0.1797</v>
      </c>
      <c r="Y972" s="5">
        <v>5.9408200661424E-3</v>
      </c>
      <c r="Z972" s="5">
        <v>-7.1999999999999998E-3</v>
      </c>
      <c r="AA972" s="4">
        <v>19883848</v>
      </c>
      <c r="AB972" s="4">
        <v>19271029</v>
      </c>
      <c r="AC972" s="4">
        <v>18140222</v>
      </c>
      <c r="AD972" s="4">
        <v>14493625.75902844</v>
      </c>
      <c r="AE972" s="5">
        <v>3.1800000000000002E-2</v>
      </c>
      <c r="AF972" s="5">
        <v>6.2336998962857243E-2</v>
      </c>
      <c r="AG972" s="5">
        <v>0.25159999999999999</v>
      </c>
      <c r="AH972" s="5">
        <v>6.1705604245603278E-2</v>
      </c>
      <c r="AI972" s="5">
        <v>8.7240839755282129E-2</v>
      </c>
      <c r="AJ972" s="5">
        <v>-9.7000482905262239E-2</v>
      </c>
      <c r="AK972" s="5">
        <v>-9.8891547365571222E-2</v>
      </c>
      <c r="AL972" s="5">
        <f>IFERROR(Table2[[#This Row],[Resultat d''exploitation 2023 (Dhs)]]/Table2[[#This Row],[Charges personnel 2023]], "")</f>
        <v>0.71541398827832525</v>
      </c>
      <c r="AM972" s="5">
        <f>IFERROR(Table2[[#This Row],[Resultat d''exploitation 2022 (Dhs)]]/Table2[[#This Row],[Charges personnel 2022]], "")</f>
        <v>1.0901848053884409</v>
      </c>
      <c r="AN972" s="5">
        <f>IFERROR(Table2[[#This Row],[Resultat d''exploitation 2021 (Dhs)]]/Table2[[#This Row],[Charges personnel 2021]], "")</f>
        <v>-0.95589673599363889</v>
      </c>
      <c r="AO972" s="5">
        <f>IFERROR(Table2[[#This Row],[Resultat d''exploitation 2020 (Dhs)]]/Table2[[#This Row],[Charges personnel 2020]], "")</f>
        <v>-1.2472897776997898</v>
      </c>
      <c r="AP972" s="5">
        <v>8.6251604325071271E-2</v>
      </c>
      <c r="AQ972" s="5">
        <v>8.0023899915021818E-2</v>
      </c>
      <c r="AR972" s="5">
        <v>0.101475901373836</v>
      </c>
      <c r="AS972" s="5">
        <v>7.9285142180787943E-2</v>
      </c>
      <c r="AT972">
        <v>1539770000022</v>
      </c>
      <c r="AU972">
        <v>21939</v>
      </c>
      <c r="AV972" t="s">
        <v>218</v>
      </c>
      <c r="AW972" t="s">
        <v>5825</v>
      </c>
      <c r="AX972" t="s">
        <v>5826</v>
      </c>
      <c r="AY972" t="s">
        <v>122</v>
      </c>
      <c r="AZ972">
        <v>18910500</v>
      </c>
      <c r="BA972">
        <v>2004</v>
      </c>
      <c r="BB972">
        <v>21</v>
      </c>
      <c r="BC972" t="s">
        <v>5827</v>
      </c>
      <c r="BD972" t="s">
        <v>5828</v>
      </c>
      <c r="BE972" t="s">
        <v>11168</v>
      </c>
      <c r="BH972" t="s">
        <v>138</v>
      </c>
      <c r="BI972" t="s">
        <v>770</v>
      </c>
      <c r="BJ972" s="5">
        <v>8.0395266932190568E-2</v>
      </c>
      <c r="BM972" t="s">
        <v>87</v>
      </c>
      <c r="BN972" s="5">
        <v>5.6173493981941817E-2</v>
      </c>
      <c r="BP972" s="5">
        <v>0.1111545367542555</v>
      </c>
      <c r="BS972" t="s">
        <v>87</v>
      </c>
      <c r="BU972" t="s">
        <v>87</v>
      </c>
      <c r="BV972" s="5">
        <v>2.8470385574167478E-2</v>
      </c>
    </row>
    <row r="973" spans="1:75" x14ac:dyDescent="0.3">
      <c r="A973" t="s">
        <v>5829</v>
      </c>
      <c r="C973" t="s">
        <v>5830</v>
      </c>
      <c r="E973" t="s">
        <v>411</v>
      </c>
      <c r="F973" s="4">
        <v>230370894</v>
      </c>
      <c r="M973" s="4">
        <v>12890561</v>
      </c>
      <c r="T973" s="4">
        <v>32790610</v>
      </c>
      <c r="AA973" s="4">
        <v>16800323</v>
      </c>
      <c r="AH973" s="5">
        <v>5.5955684228060507E-2</v>
      </c>
      <c r="AL973" s="5">
        <f>IFERROR(Table2[[#This Row],[Resultat d''exploitation 2023 (Dhs)]]/Table2[[#This Row],[Charges personnel 2023]], "")</f>
        <v>0.76728054573712656</v>
      </c>
      <c r="AM973" s="5" t="str">
        <f>IFERROR(Table2[[#This Row],[Resultat d''exploitation 2022 (Dhs)]]/Table2[[#This Row],[Charges personnel 2022]], "")</f>
        <v/>
      </c>
      <c r="AN973" s="5" t="str">
        <f>IFERROR(Table2[[#This Row],[Resultat d''exploitation 2021 (Dhs)]]/Table2[[#This Row],[Charges personnel 2021]], "")</f>
        <v/>
      </c>
      <c r="AO973" s="5" t="str">
        <f>IFERROR(Table2[[#This Row],[Resultat d''exploitation 2020 (Dhs)]]/Table2[[#This Row],[Charges personnel 2020]], "")</f>
        <v/>
      </c>
      <c r="AP973" s="5">
        <v>7.2927281343102307E-2</v>
      </c>
      <c r="AT973">
        <v>230840000055</v>
      </c>
      <c r="AU973">
        <v>34203</v>
      </c>
      <c r="AV973" t="s">
        <v>92</v>
      </c>
      <c r="AW973" t="s">
        <v>5831</v>
      </c>
      <c r="AX973" t="s">
        <v>5832</v>
      </c>
      <c r="AY973" t="s">
        <v>82</v>
      </c>
      <c r="AZ973">
        <v>52000000</v>
      </c>
      <c r="BA973">
        <v>1975</v>
      </c>
      <c r="BB973">
        <v>50</v>
      </c>
      <c r="BC973" t="s">
        <v>5833</v>
      </c>
      <c r="BD973" t="s">
        <v>5834</v>
      </c>
      <c r="BE973" t="s">
        <v>11169</v>
      </c>
      <c r="BH973" t="s">
        <v>127</v>
      </c>
      <c r="BI973" t="s">
        <v>602</v>
      </c>
      <c r="BK973" t="s">
        <v>264</v>
      </c>
      <c r="BM973" t="s">
        <v>265</v>
      </c>
      <c r="BO973" t="s">
        <v>304</v>
      </c>
      <c r="BQ973" t="s">
        <v>212</v>
      </c>
      <c r="BS973" t="s">
        <v>266</v>
      </c>
      <c r="BU973" t="s">
        <v>214</v>
      </c>
      <c r="BV973" s="5"/>
      <c r="BW973" t="s">
        <v>267</v>
      </c>
    </row>
    <row r="974" spans="1:75" x14ac:dyDescent="0.3">
      <c r="A974" t="s">
        <v>5835</v>
      </c>
      <c r="F974" s="4">
        <v>230283508</v>
      </c>
      <c r="G974" s="4">
        <v>227260937</v>
      </c>
      <c r="J974" s="5">
        <v>1.3299999999999999E-2</v>
      </c>
      <c r="M974" s="4">
        <v>51210640</v>
      </c>
      <c r="N974" s="4">
        <v>33433857</v>
      </c>
      <c r="Q974" s="5">
        <v>0.53170000000000006</v>
      </c>
      <c r="AH974" s="5">
        <v>0.22238084022934029</v>
      </c>
      <c r="AI974" s="5">
        <v>0.14711660279742661</v>
      </c>
      <c r="AL974" s="5" t="str">
        <f>IFERROR(Table2[[#This Row],[Resultat d''exploitation 2023 (Dhs)]]/Table2[[#This Row],[Charges personnel 2023]], "")</f>
        <v/>
      </c>
      <c r="AM974" s="5" t="str">
        <f>IFERROR(Table2[[#This Row],[Resultat d''exploitation 2022 (Dhs)]]/Table2[[#This Row],[Charges personnel 2022]], "")</f>
        <v/>
      </c>
      <c r="AN974" s="5" t="str">
        <f>IFERROR(Table2[[#This Row],[Resultat d''exploitation 2021 (Dhs)]]/Table2[[#This Row],[Charges personnel 2021]], "")</f>
        <v/>
      </c>
      <c r="AO974" s="5" t="str">
        <f>IFERROR(Table2[[#This Row],[Resultat d''exploitation 2020 (Dhs)]]/Table2[[#This Row],[Charges personnel 2020]], "")</f>
        <v/>
      </c>
      <c r="AP974" s="5">
        <v>0</v>
      </c>
      <c r="BE974" t="s">
        <v>10979</v>
      </c>
      <c r="BH974"/>
      <c r="BJ974" s="5">
        <v>1.3300002366882779E-2</v>
      </c>
      <c r="BK974" t="s">
        <v>209</v>
      </c>
      <c r="BL974" s="5">
        <v>0.53170003688177525</v>
      </c>
      <c r="BM974" t="s">
        <v>210</v>
      </c>
      <c r="BO974" t="s">
        <v>235</v>
      </c>
      <c r="BQ974" t="s">
        <v>236</v>
      </c>
      <c r="BR974" s="5">
        <v>0.51159580904372381</v>
      </c>
      <c r="BS974" t="s">
        <v>213</v>
      </c>
      <c r="BU974" t="s">
        <v>238</v>
      </c>
      <c r="BV974" s="5"/>
      <c r="BW974" t="s">
        <v>215</v>
      </c>
    </row>
    <row r="975" spans="1:75" x14ac:dyDescent="0.3">
      <c r="A975" t="s">
        <v>5836</v>
      </c>
      <c r="F975" s="4">
        <v>229508105</v>
      </c>
      <c r="G975" s="4">
        <v>186987212</v>
      </c>
      <c r="J975" s="5">
        <v>0.22739999999999999</v>
      </c>
      <c r="M975" s="4">
        <v>32403045</v>
      </c>
      <c r="N975" s="4">
        <v>21347285</v>
      </c>
      <c r="Q975" s="5">
        <v>0.51790000000000003</v>
      </c>
      <c r="T975" s="4">
        <v>57462942</v>
      </c>
      <c r="U975" s="4">
        <v>229209980</v>
      </c>
      <c r="X975" s="5">
        <v>-0.74930000000000008</v>
      </c>
      <c r="AA975" s="4">
        <v>2844920</v>
      </c>
      <c r="AB975" s="4">
        <v>3182237</v>
      </c>
      <c r="AE975" s="5">
        <v>-0.106</v>
      </c>
      <c r="AH975" s="5">
        <v>0.14118475249490639</v>
      </c>
      <c r="AI975" s="5">
        <v>0.11416441141440201</v>
      </c>
      <c r="AL975" s="5">
        <f>IFERROR(Table2[[#This Row],[Resultat d''exploitation 2023 (Dhs)]]/Table2[[#This Row],[Charges personnel 2023]], "")</f>
        <v>11.389791277083363</v>
      </c>
      <c r="AM975" s="5">
        <f>IFERROR(Table2[[#This Row],[Resultat d''exploitation 2022 (Dhs)]]/Table2[[#This Row],[Charges personnel 2022]], "")</f>
        <v>6.7082637151161277</v>
      </c>
      <c r="AN975" s="5" t="str">
        <f>IFERROR(Table2[[#This Row],[Resultat d''exploitation 2021 (Dhs)]]/Table2[[#This Row],[Charges personnel 2021]], "")</f>
        <v/>
      </c>
      <c r="AO975" s="5" t="str">
        <f>IFERROR(Table2[[#This Row],[Resultat d''exploitation 2020 (Dhs)]]/Table2[[#This Row],[Charges personnel 2020]], "")</f>
        <v/>
      </c>
      <c r="AP975" s="5">
        <v>1.2395727811006939E-2</v>
      </c>
      <c r="AQ975" s="5">
        <v>1.7018473969225231E-2</v>
      </c>
      <c r="BE975" t="s">
        <v>10979</v>
      </c>
      <c r="BH975"/>
      <c r="BJ975" s="5">
        <v>0.2274000053008973</v>
      </c>
      <c r="BK975" t="s">
        <v>209</v>
      </c>
      <c r="BL975" s="5">
        <v>0.51790005145853435</v>
      </c>
      <c r="BM975" t="s">
        <v>210</v>
      </c>
      <c r="BN975" s="5">
        <v>-0.74929999993892071</v>
      </c>
      <c r="BO975" t="s">
        <v>211</v>
      </c>
      <c r="BP975" s="5">
        <v>-0.1059999616621892</v>
      </c>
      <c r="BQ975" t="s">
        <v>405</v>
      </c>
      <c r="BR975" s="5">
        <v>0.23667919578216151</v>
      </c>
      <c r="BS975" t="s">
        <v>213</v>
      </c>
      <c r="BT975" s="5">
        <v>0.69787470510708638</v>
      </c>
      <c r="BU975" t="s">
        <v>406</v>
      </c>
      <c r="BV975" s="5">
        <v>-0.27163106201987802</v>
      </c>
      <c r="BW975" t="s">
        <v>407</v>
      </c>
    </row>
    <row r="976" spans="1:75" x14ac:dyDescent="0.3">
      <c r="A976" t="s">
        <v>5837</v>
      </c>
      <c r="B976" t="s">
        <v>5837</v>
      </c>
      <c r="C976" t="s">
        <v>5838</v>
      </c>
      <c r="E976" t="s">
        <v>411</v>
      </c>
      <c r="F976" s="4">
        <v>229099123</v>
      </c>
      <c r="G976" s="4">
        <v>209471631</v>
      </c>
      <c r="H976" s="4">
        <v>181331363</v>
      </c>
      <c r="I976" s="4">
        <v>131733645.4776607</v>
      </c>
      <c r="J976" s="5">
        <v>9.3699999999999992E-2</v>
      </c>
      <c r="K976" s="5">
        <v>0.15518698770272851</v>
      </c>
      <c r="L976" s="5">
        <v>0.3765</v>
      </c>
      <c r="M976" s="4">
        <v>20654967</v>
      </c>
      <c r="N976" s="4">
        <v>18201416</v>
      </c>
      <c r="O976" s="4">
        <v>19468959</v>
      </c>
      <c r="P976" s="4">
        <v>12993165.376401501</v>
      </c>
      <c r="Q976" s="5">
        <v>0.1348</v>
      </c>
      <c r="R976" s="5">
        <v>-6.5105843614956499E-2</v>
      </c>
      <c r="S976" s="5">
        <v>0.49840000000000001</v>
      </c>
      <c r="T976" s="4">
        <v>36330771</v>
      </c>
      <c r="U976" s="4">
        <v>45436181</v>
      </c>
      <c r="V976" s="4">
        <v>36498804</v>
      </c>
      <c r="W976" s="4">
        <v>28832296.38992022</v>
      </c>
      <c r="X976" s="5">
        <v>-0.20039999999999999</v>
      </c>
      <c r="Y976" s="5">
        <v>0.24486766744466479</v>
      </c>
      <c r="Z976" s="5">
        <v>0.26590000000000003</v>
      </c>
      <c r="AA976" s="4">
        <v>15895650</v>
      </c>
      <c r="AB976" s="4">
        <v>11892600</v>
      </c>
      <c r="AC976" s="4">
        <v>10228672</v>
      </c>
      <c r="AD976" s="4">
        <v>9319974.4874715265</v>
      </c>
      <c r="AE976" s="5">
        <v>0.33660000000000001</v>
      </c>
      <c r="AF976" s="5">
        <v>0.16267292567402691</v>
      </c>
      <c r="AG976" s="5">
        <v>9.7500000000000003E-2</v>
      </c>
      <c r="AH976" s="5">
        <v>9.0157337703994617E-2</v>
      </c>
      <c r="AI976" s="5">
        <v>8.6892033604302241E-2</v>
      </c>
      <c r="AJ976" s="5">
        <v>0.1073667493471606</v>
      </c>
      <c r="AK976" s="5">
        <v>9.8632094551766372E-2</v>
      </c>
      <c r="AL976" s="5">
        <f>IFERROR(Table2[[#This Row],[Resultat d''exploitation 2023 (Dhs)]]/Table2[[#This Row],[Charges personnel 2023]], "")</f>
        <v>1.299410027271612</v>
      </c>
      <c r="AM976" s="5">
        <f>IFERROR(Table2[[#This Row],[Resultat d''exploitation 2022 (Dhs)]]/Table2[[#This Row],[Charges personnel 2022]], "")</f>
        <v>1.5304824849065806</v>
      </c>
      <c r="AN976" s="5">
        <f>IFERROR(Table2[[#This Row],[Resultat d''exploitation 2021 (Dhs)]]/Table2[[#This Row],[Charges personnel 2021]], "")</f>
        <v>1.9033711316581468</v>
      </c>
      <c r="AO976" s="5">
        <f>IFERROR(Table2[[#This Row],[Resultat d''exploitation 2020 (Dhs)]]/Table2[[#This Row],[Charges personnel 2020]], "")</f>
        <v>1.3941202729543627</v>
      </c>
      <c r="AP976" s="5">
        <v>6.938328611585301E-2</v>
      </c>
      <c r="AQ976" s="5">
        <v>5.6774275080714857E-2</v>
      </c>
      <c r="AR976" s="5">
        <v>5.6408730573541212E-2</v>
      </c>
      <c r="AS976" s="5">
        <v>7.0748626546222784E-2</v>
      </c>
      <c r="AT976">
        <v>1530081000016</v>
      </c>
      <c r="AU976">
        <v>2079</v>
      </c>
      <c r="AV976" t="s">
        <v>1327</v>
      </c>
      <c r="AW976" t="s">
        <v>5839</v>
      </c>
      <c r="AX976" t="s">
        <v>5840</v>
      </c>
      <c r="AY976" t="s">
        <v>122</v>
      </c>
      <c r="AZ976">
        <v>4000000</v>
      </c>
      <c r="BA976">
        <v>1998</v>
      </c>
      <c r="BB976">
        <v>27</v>
      </c>
      <c r="BC976" t="s">
        <v>5841</v>
      </c>
      <c r="BD976" t="s">
        <v>5842</v>
      </c>
      <c r="BE976" t="s">
        <v>5843</v>
      </c>
      <c r="BG976" t="s">
        <v>5844</v>
      </c>
      <c r="BH976" t="s">
        <v>138</v>
      </c>
      <c r="BI976" t="s">
        <v>178</v>
      </c>
      <c r="BJ976" s="5">
        <v>0.2025659572168983</v>
      </c>
      <c r="BL976" s="5">
        <v>0.16708686083414229</v>
      </c>
      <c r="BN976" s="5">
        <v>8.0102886946933349E-2</v>
      </c>
      <c r="BP976" s="5">
        <v>0.19477975767548131</v>
      </c>
      <c r="BR976" s="5">
        <v>-2.9502827823985282E-2</v>
      </c>
      <c r="BT976" s="5">
        <v>-2.31782440767303E-2</v>
      </c>
      <c r="BV976" s="5">
        <v>-6.474654878337649E-3</v>
      </c>
    </row>
    <row r="977" spans="1:75" x14ac:dyDescent="0.3">
      <c r="A977" t="s">
        <v>5845</v>
      </c>
      <c r="F977" s="4">
        <v>229048562</v>
      </c>
      <c r="G977" s="4">
        <v>132704844</v>
      </c>
      <c r="J977" s="5">
        <v>0.72599999999999998</v>
      </c>
      <c r="M977" s="4">
        <v>46411211</v>
      </c>
      <c r="N977" s="4">
        <v>13299103</v>
      </c>
      <c r="Q977" s="5">
        <v>2.4897999999999998</v>
      </c>
      <c r="T977" s="4">
        <v>147004509</v>
      </c>
      <c r="AH977" s="5">
        <v>0.20262607455269679</v>
      </c>
      <c r="AI977" s="5">
        <v>0.1002156560313654</v>
      </c>
      <c r="AL977" s="5" t="str">
        <f>IFERROR(Table2[[#This Row],[Resultat d''exploitation 2023 (Dhs)]]/Table2[[#This Row],[Charges personnel 2023]], "")</f>
        <v/>
      </c>
      <c r="AM977" s="5" t="str">
        <f>IFERROR(Table2[[#This Row],[Resultat d''exploitation 2022 (Dhs)]]/Table2[[#This Row],[Charges personnel 2022]], "")</f>
        <v/>
      </c>
      <c r="AN977" s="5" t="str">
        <f>IFERROR(Table2[[#This Row],[Resultat d''exploitation 2021 (Dhs)]]/Table2[[#This Row],[Charges personnel 2021]], "")</f>
        <v/>
      </c>
      <c r="AO977" s="5" t="str">
        <f>IFERROR(Table2[[#This Row],[Resultat d''exploitation 2020 (Dhs)]]/Table2[[#This Row],[Charges personnel 2020]], "")</f>
        <v/>
      </c>
      <c r="AP977" s="5">
        <v>0</v>
      </c>
      <c r="BE977" t="s">
        <v>10979</v>
      </c>
      <c r="BH977"/>
      <c r="BJ977" s="5">
        <v>0.72600000946461307</v>
      </c>
      <c r="BK977" t="s">
        <v>209</v>
      </c>
      <c r="BL977" s="5">
        <v>2.489800101555721</v>
      </c>
      <c r="BM977" t="s">
        <v>210</v>
      </c>
      <c r="BO977" t="s">
        <v>304</v>
      </c>
      <c r="BQ977" t="s">
        <v>236</v>
      </c>
      <c r="BR977" s="5">
        <v>1.021900395376139</v>
      </c>
      <c r="BS977" t="s">
        <v>213</v>
      </c>
      <c r="BU977" t="s">
        <v>238</v>
      </c>
      <c r="BV977" s="5"/>
      <c r="BW977" t="s">
        <v>215</v>
      </c>
    </row>
    <row r="978" spans="1:75" x14ac:dyDescent="0.3">
      <c r="A978" t="s">
        <v>5846</v>
      </c>
      <c r="C978" t="s">
        <v>5847</v>
      </c>
      <c r="E978" t="s">
        <v>411</v>
      </c>
      <c r="F978" s="4">
        <v>228905343</v>
      </c>
      <c r="G978" s="4">
        <v>231334353</v>
      </c>
      <c r="J978" s="5">
        <v>-1.0500000000000001E-2</v>
      </c>
      <c r="M978" s="4">
        <v>-4537977</v>
      </c>
      <c r="N978" s="4">
        <v>7982369</v>
      </c>
      <c r="Q978" s="5">
        <v>-1.5685</v>
      </c>
      <c r="T978" s="4">
        <v>15201967</v>
      </c>
      <c r="U978" s="4">
        <v>26079888</v>
      </c>
      <c r="X978" s="5">
        <v>-0.41710000000000003</v>
      </c>
      <c r="AA978" s="4">
        <v>5278290</v>
      </c>
      <c r="AB978" s="4">
        <v>4504429</v>
      </c>
      <c r="AE978" s="5">
        <v>0.17180000000000001</v>
      </c>
      <c r="AH978" s="5">
        <v>-1.98246879715691E-2</v>
      </c>
      <c r="AI978" s="5">
        <v>3.4505765773577092E-2</v>
      </c>
      <c r="AL978" s="5">
        <f>IFERROR(Table2[[#This Row],[Resultat d''exploitation 2023 (Dhs)]]/Table2[[#This Row],[Charges personnel 2023]], "")</f>
        <v>-0.85974378065623525</v>
      </c>
      <c r="AM978" s="5">
        <f>IFERROR(Table2[[#This Row],[Resultat d''exploitation 2022 (Dhs)]]/Table2[[#This Row],[Charges personnel 2022]], "")</f>
        <v>1.7721156222020593</v>
      </c>
      <c r="AN978" s="5" t="str">
        <f>IFERROR(Table2[[#This Row],[Resultat d''exploitation 2021 (Dhs)]]/Table2[[#This Row],[Charges personnel 2021]], "")</f>
        <v/>
      </c>
      <c r="AO978" s="5" t="str">
        <f>IFERROR(Table2[[#This Row],[Resultat d''exploitation 2020 (Dhs)]]/Table2[[#This Row],[Charges personnel 2020]], "")</f>
        <v/>
      </c>
      <c r="AP978" s="5">
        <v>2.3058832663421059E-2</v>
      </c>
      <c r="AQ978" s="5">
        <v>1.9471509274716321E-2</v>
      </c>
      <c r="AT978">
        <v>1535739000025</v>
      </c>
      <c r="AU978">
        <v>23833</v>
      </c>
      <c r="AV978" t="s">
        <v>653</v>
      </c>
      <c r="AW978" t="s">
        <v>5848</v>
      </c>
      <c r="AX978" t="s">
        <v>5849</v>
      </c>
      <c r="AY978" t="s">
        <v>82</v>
      </c>
      <c r="AZ978">
        <v>72183800</v>
      </c>
      <c r="BA978">
        <v>2005</v>
      </c>
      <c r="BB978">
        <v>20</v>
      </c>
      <c r="BC978" t="s">
        <v>5850</v>
      </c>
      <c r="BD978" t="s">
        <v>5851</v>
      </c>
      <c r="BE978" t="s">
        <v>11009</v>
      </c>
      <c r="BH978" t="s">
        <v>127</v>
      </c>
      <c r="BI978" t="s">
        <v>89</v>
      </c>
      <c r="BJ978" s="5">
        <v>-1.0499996945978919E-2</v>
      </c>
      <c r="BK978" t="s">
        <v>209</v>
      </c>
      <c r="BM978" t="s">
        <v>234</v>
      </c>
      <c r="BN978" s="5">
        <v>-0.41709998907970769</v>
      </c>
      <c r="BO978" t="s">
        <v>211</v>
      </c>
      <c r="BP978" s="5">
        <v>0.17180002171196401</v>
      </c>
      <c r="BQ978" t="s">
        <v>405</v>
      </c>
      <c r="BS978" t="s">
        <v>237</v>
      </c>
      <c r="BU978" t="s">
        <v>490</v>
      </c>
      <c r="BV978" s="5">
        <v>0.18423448013672239</v>
      </c>
      <c r="BW978" t="s">
        <v>407</v>
      </c>
    </row>
    <row r="979" spans="1:75" x14ac:dyDescent="0.3">
      <c r="A979" t="s">
        <v>5852</v>
      </c>
      <c r="F979" s="4">
        <v>228753498</v>
      </c>
      <c r="G979" s="4">
        <v>223261270</v>
      </c>
      <c r="J979" s="5">
        <v>2.46E-2</v>
      </c>
      <c r="M979" s="4">
        <v>-20152099</v>
      </c>
      <c r="N979" s="4">
        <v>-31287220</v>
      </c>
      <c r="Q979" s="5">
        <v>-0.35589999999999999</v>
      </c>
      <c r="T979" s="4">
        <v>8962076</v>
      </c>
      <c r="U979" s="4">
        <v>9731866</v>
      </c>
      <c r="X979" s="5">
        <v>-7.9100000000000004E-2</v>
      </c>
      <c r="AA979" s="4">
        <v>23455634</v>
      </c>
      <c r="AB979" s="4">
        <v>21894552</v>
      </c>
      <c r="AE979" s="5">
        <v>7.1300000000000002E-2</v>
      </c>
      <c r="AH979" s="5">
        <v>-8.8095260514879647E-2</v>
      </c>
      <c r="AI979" s="5">
        <v>-0.14013724816668829</v>
      </c>
      <c r="AL979" s="5">
        <f>IFERROR(Table2[[#This Row],[Resultat d''exploitation 2023 (Dhs)]]/Table2[[#This Row],[Charges personnel 2023]], "")</f>
        <v>-0.8591581451177146</v>
      </c>
      <c r="AM979" s="5">
        <f>IFERROR(Table2[[#This Row],[Resultat d''exploitation 2022 (Dhs)]]/Table2[[#This Row],[Charges personnel 2022]], "")</f>
        <v>-1.4289956697903661</v>
      </c>
      <c r="AN979" s="5" t="str">
        <f>IFERROR(Table2[[#This Row],[Resultat d''exploitation 2021 (Dhs)]]/Table2[[#This Row],[Charges personnel 2021]], "")</f>
        <v/>
      </c>
      <c r="AO979" s="5" t="str">
        <f>IFERROR(Table2[[#This Row],[Resultat d''exploitation 2020 (Dhs)]]/Table2[[#This Row],[Charges personnel 2020]], "")</f>
        <v/>
      </c>
      <c r="AP979" s="5">
        <v>0.10253672273898951</v>
      </c>
      <c r="AQ979" s="5">
        <v>9.806695088673463E-2</v>
      </c>
      <c r="BE979" t="s">
        <v>10979</v>
      </c>
      <c r="BH979"/>
      <c r="BJ979" s="5">
        <v>2.4600003395125469E-2</v>
      </c>
      <c r="BK979" t="s">
        <v>209</v>
      </c>
      <c r="BM979" t="s">
        <v>234</v>
      </c>
      <c r="BN979" s="5">
        <v>-7.9099938285216886E-2</v>
      </c>
      <c r="BO979" t="s">
        <v>211</v>
      </c>
      <c r="BP979" s="5">
        <v>7.1300020205939729E-2</v>
      </c>
      <c r="BQ979" t="s">
        <v>405</v>
      </c>
      <c r="BS979" t="s">
        <v>237</v>
      </c>
      <c r="BU979" t="s">
        <v>490</v>
      </c>
      <c r="BV979" s="5">
        <v>4.5578778700047673E-2</v>
      </c>
      <c r="BW979" t="s">
        <v>407</v>
      </c>
    </row>
    <row r="980" spans="1:75" x14ac:dyDescent="0.3">
      <c r="A980" t="s">
        <v>5853</v>
      </c>
      <c r="B980" t="s">
        <v>5854</v>
      </c>
      <c r="F980" s="4">
        <v>228740431</v>
      </c>
      <c r="G980" s="4">
        <v>268727010</v>
      </c>
      <c r="H980" s="4">
        <v>278810109</v>
      </c>
      <c r="I980" s="4">
        <v>252271180.78175899</v>
      </c>
      <c r="J980" s="5">
        <v>-0.14879999999999999</v>
      </c>
      <c r="K980" s="5">
        <v>-3.6164753983149098E-2</v>
      </c>
      <c r="L980" s="5">
        <v>0.1052</v>
      </c>
      <c r="M980" s="4">
        <v>37433941</v>
      </c>
      <c r="N980" s="4">
        <v>94506288</v>
      </c>
      <c r="O980" s="4">
        <v>98703017</v>
      </c>
      <c r="P980" s="4">
        <v>73626001.044308513</v>
      </c>
      <c r="Q980" s="5">
        <v>-0.60389999999999999</v>
      </c>
      <c r="R980" s="5">
        <v>-4.2518750971918103E-2</v>
      </c>
      <c r="S980" s="5">
        <v>0.34060000000000001</v>
      </c>
      <c r="V980" s="4">
        <v>0</v>
      </c>
      <c r="AA980" s="4">
        <v>1975473</v>
      </c>
      <c r="AB980" s="4">
        <v>2426572</v>
      </c>
      <c r="AC980" s="4">
        <v>1542283</v>
      </c>
      <c r="AD980" s="4">
        <v>3901550.7209714139</v>
      </c>
      <c r="AE980" s="5">
        <v>-0.18590000000000001</v>
      </c>
      <c r="AF980" s="5">
        <v>0.57336364337803114</v>
      </c>
      <c r="AG980" s="5">
        <v>-0.60470000000000002</v>
      </c>
      <c r="AH980" s="5">
        <v>0.1636524895767115</v>
      </c>
      <c r="AI980" s="5">
        <v>0.35168138848417207</v>
      </c>
      <c r="AJ980" s="5">
        <v>0.35401520179456619</v>
      </c>
      <c r="AK980" s="5">
        <v>0.29185260407530539</v>
      </c>
      <c r="AL980" s="5">
        <f>IFERROR(Table2[[#This Row],[Resultat d''exploitation 2023 (Dhs)]]/Table2[[#This Row],[Charges personnel 2023]], "")</f>
        <v>18.949355926403449</v>
      </c>
      <c r="AM980" s="5">
        <f>IFERROR(Table2[[#This Row],[Resultat d''exploitation 2022 (Dhs)]]/Table2[[#This Row],[Charges personnel 2022]], "")</f>
        <v>38.946418239392855</v>
      </c>
      <c r="AN980" s="5">
        <f>IFERROR(Table2[[#This Row],[Resultat d''exploitation 2021 (Dhs)]]/Table2[[#This Row],[Charges personnel 2021]], "")</f>
        <v>63.997993234704659</v>
      </c>
      <c r="AO980" s="5">
        <f>IFERROR(Table2[[#This Row],[Resultat d''exploitation 2020 (Dhs)]]/Table2[[#This Row],[Charges personnel 2020]], "")</f>
        <v>18.870958321407393</v>
      </c>
      <c r="AP980" s="5">
        <v>8.6363088124110417E-3</v>
      </c>
      <c r="AQ980" s="5">
        <v>9.0298775698058782E-3</v>
      </c>
      <c r="AR980" s="5">
        <v>5.5316609771850133E-3</v>
      </c>
      <c r="AS980" s="5">
        <v>1.5465701269883321E-2</v>
      </c>
      <c r="BE980" t="s">
        <v>10979</v>
      </c>
      <c r="BH980"/>
      <c r="BJ980" s="5">
        <v>-3.2112015778314018E-2</v>
      </c>
      <c r="BL980" s="5">
        <v>-0.20186177112073439</v>
      </c>
      <c r="BO980" t="s">
        <v>389</v>
      </c>
      <c r="BP980" s="5">
        <v>-0.20296398300636201</v>
      </c>
      <c r="BR980" s="5">
        <v>-0.17538161244859579</v>
      </c>
      <c r="BT980" s="5">
        <v>1.3828884292894641E-3</v>
      </c>
      <c r="BV980" s="5">
        <v>-0.17652039286905319</v>
      </c>
    </row>
    <row r="981" spans="1:75" x14ac:dyDescent="0.3">
      <c r="A981" t="s">
        <v>5855</v>
      </c>
      <c r="C981" t="s">
        <v>5856</v>
      </c>
      <c r="E981" t="s">
        <v>411</v>
      </c>
      <c r="F981" s="4">
        <v>228636065</v>
      </c>
      <c r="M981" s="4">
        <v>-2316128</v>
      </c>
      <c r="T981" s="4">
        <v>75245116</v>
      </c>
      <c r="AA981" s="4">
        <v>16907165</v>
      </c>
      <c r="AH981" s="5">
        <v>-1.0130195339042421E-2</v>
      </c>
      <c r="AL981" s="5">
        <f>IFERROR(Table2[[#This Row],[Resultat d''exploitation 2023 (Dhs)]]/Table2[[#This Row],[Charges personnel 2023]], "")</f>
        <v>-0.13699091479854841</v>
      </c>
      <c r="AM981" s="5" t="str">
        <f>IFERROR(Table2[[#This Row],[Resultat d''exploitation 2022 (Dhs)]]/Table2[[#This Row],[Charges personnel 2022]], "")</f>
        <v/>
      </c>
      <c r="AN981" s="5" t="str">
        <f>IFERROR(Table2[[#This Row],[Resultat d''exploitation 2021 (Dhs)]]/Table2[[#This Row],[Charges personnel 2021]], "")</f>
        <v/>
      </c>
      <c r="AO981" s="5" t="str">
        <f>IFERROR(Table2[[#This Row],[Resultat d''exploitation 2020 (Dhs)]]/Table2[[#This Row],[Charges personnel 2020]], "")</f>
        <v/>
      </c>
      <c r="AP981" s="5">
        <v>7.3947935554261754E-2</v>
      </c>
      <c r="AT981">
        <v>1538777000061</v>
      </c>
      <c r="AU981">
        <v>31269</v>
      </c>
      <c r="AV981" t="s">
        <v>92</v>
      </c>
      <c r="AW981" t="s">
        <v>5857</v>
      </c>
      <c r="AX981" t="s">
        <v>5858</v>
      </c>
      <c r="AY981" t="s">
        <v>122</v>
      </c>
      <c r="AZ981">
        <v>70000000</v>
      </c>
      <c r="BA981">
        <v>1970</v>
      </c>
      <c r="BB981">
        <v>55</v>
      </c>
      <c r="BC981" t="s">
        <v>5859</v>
      </c>
      <c r="BD981" t="s">
        <v>5860</v>
      </c>
      <c r="BE981" t="s">
        <v>5861</v>
      </c>
      <c r="BF981" t="s">
        <v>5862</v>
      </c>
      <c r="BH981" t="s">
        <v>223</v>
      </c>
      <c r="BI981" t="s">
        <v>224</v>
      </c>
      <c r="BK981" t="s">
        <v>264</v>
      </c>
      <c r="BM981" t="s">
        <v>265</v>
      </c>
      <c r="BO981" t="s">
        <v>304</v>
      </c>
      <c r="BQ981" t="s">
        <v>212</v>
      </c>
      <c r="BS981" t="s">
        <v>266</v>
      </c>
      <c r="BU981" t="s">
        <v>214</v>
      </c>
      <c r="BV981" s="5"/>
      <c r="BW981" t="s">
        <v>267</v>
      </c>
    </row>
    <row r="982" spans="1:75" x14ac:dyDescent="0.3">
      <c r="A982" t="s">
        <v>5863</v>
      </c>
      <c r="B982" t="s">
        <v>5863</v>
      </c>
      <c r="C982" t="s">
        <v>5864</v>
      </c>
      <c r="E982" t="s">
        <v>411</v>
      </c>
      <c r="F982" s="4">
        <v>228401159</v>
      </c>
      <c r="G982" s="4">
        <v>329725940</v>
      </c>
      <c r="H982" s="4">
        <v>333244534</v>
      </c>
      <c r="J982" s="5">
        <v>-0.30730000000000002</v>
      </c>
      <c r="K982" s="5">
        <v>-1.05585947885344E-2</v>
      </c>
      <c r="M982" s="4">
        <v>11341607</v>
      </c>
      <c r="N982" s="4">
        <v>38446125</v>
      </c>
      <c r="O982" s="4">
        <v>59904815</v>
      </c>
      <c r="Q982" s="5">
        <v>-0.70499999999999996</v>
      </c>
      <c r="R982" s="5">
        <v>-0.35821310857900152</v>
      </c>
      <c r="T982" s="4">
        <v>45916887</v>
      </c>
      <c r="U982" s="4">
        <v>41960053</v>
      </c>
      <c r="V982" s="4">
        <v>113407367</v>
      </c>
      <c r="X982" s="5">
        <v>9.4299999999999995E-2</v>
      </c>
      <c r="Y982" s="5">
        <v>-0.63000593250701253</v>
      </c>
      <c r="AA982" s="4">
        <v>15618672</v>
      </c>
      <c r="AB982" s="4">
        <v>18364105</v>
      </c>
      <c r="AC982" s="4">
        <v>20461431</v>
      </c>
      <c r="AE982" s="5">
        <v>-0.14949999999999999</v>
      </c>
      <c r="AF982" s="5">
        <v>-0.1025014330620375</v>
      </c>
      <c r="AH982" s="5">
        <v>4.9656521226321797E-2</v>
      </c>
      <c r="AI982" s="5">
        <v>0.1166002438267368</v>
      </c>
      <c r="AJ982" s="5">
        <v>0.17976233332607339</v>
      </c>
      <c r="AL982" s="5">
        <f>IFERROR(Table2[[#This Row],[Resultat d''exploitation 2023 (Dhs)]]/Table2[[#This Row],[Charges personnel 2023]], "")</f>
        <v>0.72615693574972318</v>
      </c>
      <c r="AM982" s="5">
        <f>IFERROR(Table2[[#This Row],[Resultat d''exploitation 2022 (Dhs)]]/Table2[[#This Row],[Charges personnel 2022]], "")</f>
        <v>2.0935474394205436</v>
      </c>
      <c r="AN982" s="5">
        <f>IFERROR(Table2[[#This Row],[Resultat d''exploitation 2021 (Dhs)]]/Table2[[#This Row],[Charges personnel 2021]], "")</f>
        <v>2.9276943044697119</v>
      </c>
      <c r="AO982" s="5" t="str">
        <f>IFERROR(Table2[[#This Row],[Resultat d''exploitation 2020 (Dhs)]]/Table2[[#This Row],[Charges personnel 2020]], "")</f>
        <v/>
      </c>
      <c r="AP982" s="5">
        <v>6.838263022999809E-2</v>
      </c>
      <c r="AQ982" s="5">
        <v>5.5695056931219913E-2</v>
      </c>
      <c r="AR982" s="5">
        <v>6.1400650010361463E-2</v>
      </c>
      <c r="AT982">
        <v>1526212000010</v>
      </c>
      <c r="AU982">
        <v>212981</v>
      </c>
      <c r="AV982" t="s">
        <v>92</v>
      </c>
      <c r="AW982" t="s">
        <v>5865</v>
      </c>
      <c r="AX982" t="s">
        <v>5866</v>
      </c>
      <c r="AY982" t="s">
        <v>82</v>
      </c>
      <c r="AZ982">
        <v>146926800</v>
      </c>
      <c r="BA982">
        <v>1979</v>
      </c>
      <c r="BB982">
        <v>46</v>
      </c>
      <c r="BC982" t="s">
        <v>2206</v>
      </c>
      <c r="BD982" t="s">
        <v>5867</v>
      </c>
      <c r="BE982" t="s">
        <v>11170</v>
      </c>
      <c r="BG982" t="s">
        <v>364</v>
      </c>
      <c r="BH982" t="s">
        <v>223</v>
      </c>
      <c r="BI982" t="s">
        <v>89</v>
      </c>
      <c r="BJ982" s="5">
        <v>-0.1721195361187271</v>
      </c>
      <c r="BK982" t="s">
        <v>196</v>
      </c>
      <c r="BL982" s="5">
        <v>-0.56488261922115979</v>
      </c>
      <c r="BM982" t="s">
        <v>197</v>
      </c>
      <c r="BN982" s="5">
        <v>-0.36369463549812597</v>
      </c>
      <c r="BO982" t="s">
        <v>177</v>
      </c>
      <c r="BP982" s="5">
        <v>-0.1263166676253564</v>
      </c>
      <c r="BQ982" t="s">
        <v>329</v>
      </c>
      <c r="BR982" s="5">
        <v>-0.47442004037766411</v>
      </c>
      <c r="BS982" t="s">
        <v>199</v>
      </c>
      <c r="BT982" s="5">
        <v>-0.50197358166808004</v>
      </c>
      <c r="BU982" t="s">
        <v>330</v>
      </c>
      <c r="BV982" s="5">
        <v>5.5325461212887513E-2</v>
      </c>
      <c r="BW982" t="s">
        <v>201</v>
      </c>
    </row>
    <row r="983" spans="1:75" x14ac:dyDescent="0.3">
      <c r="A983" t="s">
        <v>5868</v>
      </c>
      <c r="F983" s="4">
        <v>228330175</v>
      </c>
      <c r="G983" s="4">
        <v>239767063</v>
      </c>
      <c r="J983" s="5">
        <v>-4.7699999999999992E-2</v>
      </c>
      <c r="M983" s="4">
        <v>20697418</v>
      </c>
      <c r="N983" s="4">
        <v>10497777</v>
      </c>
      <c r="Q983" s="5">
        <v>0.97160000000000002</v>
      </c>
      <c r="T983" s="4">
        <v>442184524</v>
      </c>
      <c r="AA983" s="4">
        <v>166312</v>
      </c>
      <c r="AB983" s="4">
        <v>207423</v>
      </c>
      <c r="AE983" s="5">
        <v>-0.19819999999999999</v>
      </c>
      <c r="AH983" s="5">
        <v>9.0646880115604525E-2</v>
      </c>
      <c r="AI983" s="5">
        <v>4.3783232228189743E-2</v>
      </c>
      <c r="AL983" s="5">
        <f>IFERROR(Table2[[#This Row],[Resultat d''exploitation 2023 (Dhs)]]/Table2[[#This Row],[Charges personnel 2023]], "")</f>
        <v>124.4493361874068</v>
      </c>
      <c r="AM983" s="5">
        <f>IFERROR(Table2[[#This Row],[Resultat d''exploitation 2022 (Dhs)]]/Table2[[#This Row],[Charges personnel 2022]], "")</f>
        <v>50.610477140914945</v>
      </c>
      <c r="AN983" s="5" t="str">
        <f>IFERROR(Table2[[#This Row],[Resultat d''exploitation 2021 (Dhs)]]/Table2[[#This Row],[Charges personnel 2021]], "")</f>
        <v/>
      </c>
      <c r="AO983" s="5" t="str">
        <f>IFERROR(Table2[[#This Row],[Resultat d''exploitation 2020 (Dhs)]]/Table2[[#This Row],[Charges personnel 2020]], "")</f>
        <v/>
      </c>
      <c r="AP983" s="5">
        <v>7.2838379771749393E-4</v>
      </c>
      <c r="AQ983" s="5">
        <v>8.6510214290776047E-4</v>
      </c>
      <c r="BE983" t="s">
        <v>10979</v>
      </c>
      <c r="BH983"/>
      <c r="BJ983" s="5">
        <v>-4.7699996225086139E-2</v>
      </c>
      <c r="BK983" t="s">
        <v>209</v>
      </c>
      <c r="BL983" s="5">
        <v>0.97160008256986208</v>
      </c>
      <c r="BM983" t="s">
        <v>210</v>
      </c>
      <c r="BO983" t="s">
        <v>304</v>
      </c>
      <c r="BP983" s="5">
        <v>-0.1981988496936212</v>
      </c>
      <c r="BQ983" t="s">
        <v>405</v>
      </c>
      <c r="BR983" s="5">
        <v>1.070356058757163</v>
      </c>
      <c r="BS983" t="s">
        <v>213</v>
      </c>
      <c r="BT983" s="5">
        <v>1.458963898737845</v>
      </c>
      <c r="BU983" t="s">
        <v>406</v>
      </c>
      <c r="BV983" s="5">
        <v>-0.1580372286799939</v>
      </c>
      <c r="BW983" t="s">
        <v>407</v>
      </c>
    </row>
    <row r="984" spans="1:75" x14ac:dyDescent="0.3">
      <c r="A984" t="s">
        <v>5869</v>
      </c>
      <c r="B984" t="s">
        <v>5870</v>
      </c>
      <c r="C984" t="s">
        <v>5871</v>
      </c>
      <c r="E984" t="s">
        <v>411</v>
      </c>
      <c r="F984" s="4">
        <v>228013071</v>
      </c>
      <c r="H984" s="4">
        <v>183826883</v>
      </c>
      <c r="M984" s="4">
        <v>-29437880</v>
      </c>
      <c r="O984" s="4">
        <v>-30346682</v>
      </c>
      <c r="V984" s="4">
        <v>0</v>
      </c>
      <c r="AA984" s="4">
        <v>17763400</v>
      </c>
      <c r="AC984" s="4">
        <v>17982183</v>
      </c>
      <c r="AH984" s="5">
        <v>-0.12910610725470209</v>
      </c>
      <c r="AJ984" s="5">
        <v>-0.1650829383861119</v>
      </c>
      <c r="AL984" s="5">
        <f>IFERROR(Table2[[#This Row],[Resultat d''exploitation 2023 (Dhs)]]/Table2[[#This Row],[Charges personnel 2023]], "")</f>
        <v>-1.6572210275059955</v>
      </c>
      <c r="AM984" s="5" t="str">
        <f>IFERROR(Table2[[#This Row],[Resultat d''exploitation 2022 (Dhs)]]/Table2[[#This Row],[Charges personnel 2022]], "")</f>
        <v/>
      </c>
      <c r="AN984" s="5">
        <f>IFERROR(Table2[[#This Row],[Resultat d''exploitation 2021 (Dhs)]]/Table2[[#This Row],[Charges personnel 2021]], "")</f>
        <v>-1.6875972177571543</v>
      </c>
      <c r="AO984" s="5" t="str">
        <f>IFERROR(Table2[[#This Row],[Resultat d''exploitation 2020 (Dhs)]]/Table2[[#This Row],[Charges personnel 2020]], "")</f>
        <v/>
      </c>
      <c r="AP984" s="5">
        <v>7.7905182900676773E-2</v>
      </c>
      <c r="AR984" s="5">
        <v>9.7821290915322767E-2</v>
      </c>
      <c r="AT984">
        <v>1525825000080</v>
      </c>
      <c r="AU984">
        <v>39703</v>
      </c>
      <c r="AV984" t="s">
        <v>92</v>
      </c>
      <c r="AW984" t="s">
        <v>5872</v>
      </c>
      <c r="AX984" t="s">
        <v>5873</v>
      </c>
      <c r="AY984" t="s">
        <v>82</v>
      </c>
      <c r="AZ984">
        <v>83042900</v>
      </c>
      <c r="BA984">
        <v>1980</v>
      </c>
      <c r="BB984">
        <v>45</v>
      </c>
      <c r="BC984" t="s">
        <v>5874</v>
      </c>
      <c r="BD984" t="s">
        <v>5875</v>
      </c>
      <c r="BE984" t="s">
        <v>11171</v>
      </c>
      <c r="BF984" t="s">
        <v>5876</v>
      </c>
      <c r="BG984" t="s">
        <v>5877</v>
      </c>
      <c r="BH984" t="s">
        <v>86</v>
      </c>
      <c r="BI984" t="s">
        <v>195</v>
      </c>
      <c r="BJ984" s="5">
        <v>0.24036847755287249</v>
      </c>
      <c r="BK984" t="s">
        <v>1197</v>
      </c>
      <c r="BM984" t="s">
        <v>1616</v>
      </c>
      <c r="BO984" t="s">
        <v>389</v>
      </c>
      <c r="BP984" s="5">
        <v>-1.216665407086559E-2</v>
      </c>
      <c r="BQ984" t="s">
        <v>198</v>
      </c>
      <c r="BS984" t="s">
        <v>1617</v>
      </c>
      <c r="BU984" t="s">
        <v>1618</v>
      </c>
      <c r="BV984" s="5">
        <v>-0.2035968635078228</v>
      </c>
      <c r="BW984" t="s">
        <v>1201</v>
      </c>
    </row>
    <row r="985" spans="1:75" x14ac:dyDescent="0.3">
      <c r="A985" t="s">
        <v>5878</v>
      </c>
      <c r="B985" t="s">
        <v>5878</v>
      </c>
      <c r="C985" t="s">
        <v>5879</v>
      </c>
      <c r="E985" t="s">
        <v>411</v>
      </c>
      <c r="F985" s="4">
        <v>227912883</v>
      </c>
      <c r="H985" s="4">
        <v>180705329</v>
      </c>
      <c r="M985" s="4">
        <v>3640097</v>
      </c>
      <c r="O985" s="4">
        <v>4012609</v>
      </c>
      <c r="T985" s="4">
        <v>13819107</v>
      </c>
      <c r="V985" s="4">
        <v>13221427</v>
      </c>
      <c r="AA985" s="4">
        <v>29086521</v>
      </c>
      <c r="AC985" s="4">
        <v>28677180</v>
      </c>
      <c r="AH985" s="5">
        <v>1.597144028053912E-2</v>
      </c>
      <c r="AJ985" s="5">
        <v>2.2205261030237799E-2</v>
      </c>
      <c r="AL985" s="5">
        <f>IFERROR(Table2[[#This Row],[Resultat d''exploitation 2023 (Dhs)]]/Table2[[#This Row],[Charges personnel 2023]], "")</f>
        <v>0.12514721165862358</v>
      </c>
      <c r="AM985" s="5" t="str">
        <f>IFERROR(Table2[[#This Row],[Resultat d''exploitation 2022 (Dhs)]]/Table2[[#This Row],[Charges personnel 2022]], "")</f>
        <v/>
      </c>
      <c r="AN985" s="5">
        <f>IFERROR(Table2[[#This Row],[Resultat d''exploitation 2021 (Dhs)]]/Table2[[#This Row],[Charges personnel 2021]], "")</f>
        <v>0.13992341645866155</v>
      </c>
      <c r="AO985" s="5" t="str">
        <f>IFERROR(Table2[[#This Row],[Resultat d''exploitation 2020 (Dhs)]]/Table2[[#This Row],[Charges personnel 2020]], "")</f>
        <v/>
      </c>
      <c r="AP985" s="5">
        <v>0.1276212235883129</v>
      </c>
      <c r="AR985" s="5">
        <v>0.15869581798553381</v>
      </c>
      <c r="AU985">
        <v>3041</v>
      </c>
      <c r="AV985" t="s">
        <v>443</v>
      </c>
      <c r="AW985" t="s">
        <v>5880</v>
      </c>
      <c r="AX985" t="s">
        <v>5881</v>
      </c>
      <c r="AY985" t="s">
        <v>122</v>
      </c>
      <c r="AZ985">
        <v>1000000</v>
      </c>
      <c r="BA985">
        <v>2005</v>
      </c>
      <c r="BB985">
        <v>20</v>
      </c>
      <c r="BC985" t="s">
        <v>5882</v>
      </c>
      <c r="BD985" t="s">
        <v>5883</v>
      </c>
      <c r="BE985" t="s">
        <v>3764</v>
      </c>
      <c r="BH985" t="s">
        <v>127</v>
      </c>
      <c r="BI985" t="s">
        <v>178</v>
      </c>
      <c r="BJ985" s="5">
        <v>0.26124051936509313</v>
      </c>
      <c r="BK985" t="s">
        <v>1197</v>
      </c>
      <c r="BL985" s="5">
        <v>-9.2835359737268197E-2</v>
      </c>
      <c r="BM985" t="s">
        <v>1198</v>
      </c>
      <c r="BN985" s="5">
        <v>4.5205407858017077E-2</v>
      </c>
      <c r="BO985" t="s">
        <v>1199</v>
      </c>
      <c r="BP985" s="5">
        <v>1.4274102265285469E-2</v>
      </c>
      <c r="BQ985" t="s">
        <v>198</v>
      </c>
      <c r="BR985" s="5">
        <v>-0.28073620666786259</v>
      </c>
      <c r="BS985" t="s">
        <v>1200</v>
      </c>
      <c r="BT985" s="5">
        <v>-0.1056020870131011</v>
      </c>
      <c r="BU985" t="s">
        <v>200</v>
      </c>
      <c r="BV985" s="5">
        <v>-0.19581230804742161</v>
      </c>
      <c r="BW985" t="s">
        <v>1201</v>
      </c>
    </row>
    <row r="986" spans="1:75" x14ac:dyDescent="0.3">
      <c r="A986" t="s">
        <v>5884</v>
      </c>
      <c r="C986" t="s">
        <v>5885</v>
      </c>
      <c r="E986" t="s">
        <v>811</v>
      </c>
      <c r="F986" s="4">
        <v>227476019</v>
      </c>
      <c r="M986" s="4">
        <v>26851532</v>
      </c>
      <c r="AA986" s="4">
        <v>31234997</v>
      </c>
      <c r="AH986" s="5">
        <v>0.1180411549227965</v>
      </c>
      <c r="AL986" s="5">
        <f>IFERROR(Table2[[#This Row],[Resultat d''exploitation 2023 (Dhs)]]/Table2[[#This Row],[Charges personnel 2023]], "")</f>
        <v>0.85966174416472652</v>
      </c>
      <c r="AM986" s="5" t="str">
        <f>IFERROR(Table2[[#This Row],[Resultat d''exploitation 2022 (Dhs)]]/Table2[[#This Row],[Charges personnel 2022]], "")</f>
        <v/>
      </c>
      <c r="AN986" s="5" t="str">
        <f>IFERROR(Table2[[#This Row],[Resultat d''exploitation 2021 (Dhs)]]/Table2[[#This Row],[Charges personnel 2021]], "")</f>
        <v/>
      </c>
      <c r="AO986" s="5" t="str">
        <f>IFERROR(Table2[[#This Row],[Resultat d''exploitation 2020 (Dhs)]]/Table2[[#This Row],[Charges personnel 2020]], "")</f>
        <v/>
      </c>
      <c r="AP986" s="5">
        <v>0.13731116421551229</v>
      </c>
      <c r="AT986">
        <v>43032000002</v>
      </c>
      <c r="AU986">
        <v>56443</v>
      </c>
      <c r="AV986" t="s">
        <v>298</v>
      </c>
      <c r="AW986" t="s">
        <v>5886</v>
      </c>
      <c r="AX986" t="s">
        <v>5887</v>
      </c>
      <c r="AY986" t="s">
        <v>122</v>
      </c>
      <c r="AZ986">
        <v>400000</v>
      </c>
      <c r="BA986">
        <v>2003</v>
      </c>
      <c r="BB986">
        <v>22</v>
      </c>
      <c r="BC986" t="s">
        <v>5888</v>
      </c>
      <c r="BD986" t="s">
        <v>5889</v>
      </c>
      <c r="BE986" t="s">
        <v>11172</v>
      </c>
      <c r="BG986" t="s">
        <v>5890</v>
      </c>
      <c r="BH986" t="s">
        <v>138</v>
      </c>
      <c r="BI986" t="s">
        <v>571</v>
      </c>
      <c r="BK986" t="s">
        <v>264</v>
      </c>
      <c r="BM986" t="s">
        <v>265</v>
      </c>
      <c r="BO986" t="s">
        <v>235</v>
      </c>
      <c r="BQ986" t="s">
        <v>212</v>
      </c>
      <c r="BS986" t="s">
        <v>266</v>
      </c>
      <c r="BU986" t="s">
        <v>214</v>
      </c>
      <c r="BV986" s="5"/>
      <c r="BW986" t="s">
        <v>267</v>
      </c>
    </row>
    <row r="987" spans="1:75" x14ac:dyDescent="0.3">
      <c r="A987" t="s">
        <v>5891</v>
      </c>
      <c r="B987" t="s">
        <v>5892</v>
      </c>
      <c r="C987" t="s">
        <v>5892</v>
      </c>
      <c r="E987" t="s">
        <v>411</v>
      </c>
      <c r="F987" s="4">
        <v>227372761</v>
      </c>
      <c r="G987" s="4">
        <v>212875911</v>
      </c>
      <c r="H987" s="4">
        <v>197308981</v>
      </c>
      <c r="I987" s="4">
        <v>133814161.41064771</v>
      </c>
      <c r="J987" s="5">
        <v>6.8099999999999994E-2</v>
      </c>
      <c r="K987" s="5">
        <v>7.8896205946144896E-2</v>
      </c>
      <c r="L987" s="5">
        <v>0.47449999999999998</v>
      </c>
      <c r="M987" s="4">
        <v>18296217</v>
      </c>
      <c r="N987" s="4">
        <v>18642976</v>
      </c>
      <c r="O987" s="4">
        <v>15481697</v>
      </c>
      <c r="P987" s="4">
        <v>8897015.6887535192</v>
      </c>
      <c r="Q987" s="5">
        <v>-1.8599999999999998E-2</v>
      </c>
      <c r="R987" s="5">
        <v>0.20419460476458101</v>
      </c>
      <c r="S987" s="5">
        <v>0.74009999999999998</v>
      </c>
      <c r="V987" s="4">
        <v>0</v>
      </c>
      <c r="AA987" s="4">
        <v>19725104</v>
      </c>
      <c r="AB987" s="4">
        <v>13651535</v>
      </c>
      <c r="AC987" s="4">
        <v>11434181</v>
      </c>
      <c r="AD987" s="4">
        <v>10749441.571871771</v>
      </c>
      <c r="AE987" s="5">
        <v>0.44490000000000002</v>
      </c>
      <c r="AF987" s="5">
        <v>0.1939232901770577</v>
      </c>
      <c r="AG987" s="5">
        <v>6.3700000000000007E-2</v>
      </c>
      <c r="AH987" s="5">
        <v>8.046793696629298E-2</v>
      </c>
      <c r="AI987" s="5">
        <v>8.7576729149029919E-2</v>
      </c>
      <c r="AJ987" s="5">
        <v>7.8464228650595477E-2</v>
      </c>
      <c r="AK987" s="5">
        <v>6.6487848483019946E-2</v>
      </c>
      <c r="AL987" s="5">
        <f>IFERROR(Table2[[#This Row],[Resultat d''exploitation 2023 (Dhs)]]/Table2[[#This Row],[Charges personnel 2023]], "")</f>
        <v>0.92755997636311571</v>
      </c>
      <c r="AM987" s="5">
        <f>IFERROR(Table2[[#This Row],[Resultat d''exploitation 2022 (Dhs)]]/Table2[[#This Row],[Charges personnel 2022]], "")</f>
        <v>1.3656322164503845</v>
      </c>
      <c r="AN987" s="5">
        <f>IFERROR(Table2[[#This Row],[Resultat d''exploitation 2021 (Dhs)]]/Table2[[#This Row],[Charges personnel 2021]], "")</f>
        <v>1.3539839014267834</v>
      </c>
      <c r="AO987" s="5">
        <f>IFERROR(Table2[[#This Row],[Resultat d''exploitation 2020 (Dhs)]]/Table2[[#This Row],[Charges personnel 2020]], "")</f>
        <v>0.82767236132846911</v>
      </c>
      <c r="AP987" s="5">
        <v>8.6752273725523354E-2</v>
      </c>
      <c r="AQ987" s="5">
        <v>6.412907376823862E-2</v>
      </c>
      <c r="AR987" s="5">
        <v>5.795063631695508E-2</v>
      </c>
      <c r="AS987" s="5">
        <v>8.0331120851133087E-2</v>
      </c>
      <c r="AT987">
        <v>198599000084</v>
      </c>
      <c r="AU987">
        <v>252583</v>
      </c>
      <c r="AV987" t="s">
        <v>92</v>
      </c>
      <c r="AW987" t="s">
        <v>5893</v>
      </c>
      <c r="AX987" t="s">
        <v>5894</v>
      </c>
      <c r="AY987" t="s">
        <v>567</v>
      </c>
      <c r="AZ987">
        <v>300000</v>
      </c>
      <c r="BA987">
        <v>2012</v>
      </c>
      <c r="BB987">
        <v>13</v>
      </c>
      <c r="BC987" t="s">
        <v>5895</v>
      </c>
      <c r="BD987" t="s">
        <v>5896</v>
      </c>
      <c r="BE987" t="s">
        <v>5897</v>
      </c>
      <c r="BG987" t="s">
        <v>5898</v>
      </c>
      <c r="BH987" t="s">
        <v>138</v>
      </c>
      <c r="BI987" t="s">
        <v>390</v>
      </c>
      <c r="BJ987" s="5">
        <v>0.19328849354399219</v>
      </c>
      <c r="BL987" s="5">
        <v>0.27166381996958727</v>
      </c>
      <c r="BO987" t="s">
        <v>389</v>
      </c>
      <c r="BP987" s="5">
        <v>0.22427166859742459</v>
      </c>
      <c r="BR987" s="5">
        <v>6.5680115788953275E-2</v>
      </c>
      <c r="BT987" s="5">
        <v>3.8710486069204908E-2</v>
      </c>
      <c r="BV987" s="5">
        <v>2.5964530137564831E-2</v>
      </c>
    </row>
    <row r="988" spans="1:75" x14ac:dyDescent="0.3">
      <c r="A988" t="s">
        <v>5899</v>
      </c>
      <c r="C988" t="s">
        <v>5900</v>
      </c>
      <c r="E988" t="s">
        <v>1076</v>
      </c>
      <c r="F988" s="4">
        <v>226997620</v>
      </c>
      <c r="G988" s="4">
        <v>187384530</v>
      </c>
      <c r="J988" s="5">
        <v>0.2114</v>
      </c>
      <c r="M988" s="4">
        <v>9397752</v>
      </c>
      <c r="N988" s="4">
        <v>6935610</v>
      </c>
      <c r="Q988" s="5">
        <v>0.35499999999999998</v>
      </c>
      <c r="T988" s="4">
        <v>87061642</v>
      </c>
      <c r="U988" s="4">
        <v>113479721</v>
      </c>
      <c r="X988" s="5">
        <v>-0.23280000000000001</v>
      </c>
      <c r="AA988" s="4">
        <v>7531212</v>
      </c>
      <c r="AB988" s="4">
        <v>7672383</v>
      </c>
      <c r="AE988" s="5">
        <v>-1.84E-2</v>
      </c>
      <c r="AH988" s="5">
        <v>4.1400222610263493E-2</v>
      </c>
      <c r="AI988" s="5">
        <v>3.7012713909734173E-2</v>
      </c>
      <c r="AL988" s="5">
        <f>IFERROR(Table2[[#This Row],[Resultat d''exploitation 2023 (Dhs)]]/Table2[[#This Row],[Charges personnel 2023]], "")</f>
        <v>1.2478405866147442</v>
      </c>
      <c r="AM988" s="5">
        <f>IFERROR(Table2[[#This Row],[Resultat d''exploitation 2022 (Dhs)]]/Table2[[#This Row],[Charges personnel 2022]], "")</f>
        <v>0.90397077413888227</v>
      </c>
      <c r="AN988" s="5" t="str">
        <f>IFERROR(Table2[[#This Row],[Resultat d''exploitation 2021 (Dhs)]]/Table2[[#This Row],[Charges personnel 2021]], "")</f>
        <v/>
      </c>
      <c r="AO988" s="5" t="str">
        <f>IFERROR(Table2[[#This Row],[Resultat d''exploitation 2020 (Dhs)]]/Table2[[#This Row],[Charges personnel 2020]], "")</f>
        <v/>
      </c>
      <c r="AP988" s="5">
        <v>3.3177493226580958E-2</v>
      </c>
      <c r="AQ988" s="5">
        <v>4.0944591317116731E-2</v>
      </c>
      <c r="AT988">
        <v>69376000015</v>
      </c>
      <c r="AU988">
        <v>965</v>
      </c>
      <c r="AV988" t="s">
        <v>79</v>
      </c>
      <c r="AW988" t="s">
        <v>5901</v>
      </c>
      <c r="AX988" t="s">
        <v>5902</v>
      </c>
      <c r="AY988" t="s">
        <v>82</v>
      </c>
      <c r="AZ988">
        <v>40000000</v>
      </c>
      <c r="BA988">
        <v>1995</v>
      </c>
      <c r="BB988">
        <v>30</v>
      </c>
      <c r="BC988" t="s">
        <v>5903</v>
      </c>
      <c r="BD988" t="s">
        <v>5904</v>
      </c>
      <c r="BE988" t="s">
        <v>11173</v>
      </c>
      <c r="BF988" t="s">
        <v>5905</v>
      </c>
      <c r="BH988" t="s">
        <v>223</v>
      </c>
      <c r="BI988" t="s">
        <v>1508</v>
      </c>
      <c r="BJ988" s="5">
        <v>0.21140000191051</v>
      </c>
      <c r="BK988" t="s">
        <v>209</v>
      </c>
      <c r="BL988" s="5">
        <v>0.35500006488254088</v>
      </c>
      <c r="BM988" t="s">
        <v>210</v>
      </c>
      <c r="BN988" s="5">
        <v>-0.23279999956996719</v>
      </c>
      <c r="BO988" t="s">
        <v>211</v>
      </c>
      <c r="BP988" s="5">
        <v>-1.8399889577983771E-2</v>
      </c>
      <c r="BQ988" t="s">
        <v>405</v>
      </c>
      <c r="BR988" s="5">
        <v>0.1185405834122157</v>
      </c>
      <c r="BS988" t="s">
        <v>213</v>
      </c>
      <c r="BT988" s="5">
        <v>0.38039925881832892</v>
      </c>
      <c r="BU988" t="s">
        <v>406</v>
      </c>
      <c r="BV988" s="5">
        <v>-0.18969778035832441</v>
      </c>
      <c r="BW988" t="s">
        <v>407</v>
      </c>
    </row>
    <row r="989" spans="1:75" x14ac:dyDescent="0.3">
      <c r="A989" t="s">
        <v>5906</v>
      </c>
      <c r="F989" s="4">
        <v>226945003</v>
      </c>
      <c r="M989" s="4">
        <v>6413996</v>
      </c>
      <c r="T989" s="4">
        <v>29937020</v>
      </c>
      <c r="AA989" s="4">
        <v>21457882</v>
      </c>
      <c r="AH989" s="5">
        <v>2.826233631590469E-2</v>
      </c>
      <c r="AL989" s="5">
        <f>IFERROR(Table2[[#This Row],[Resultat d''exploitation 2023 (Dhs)]]/Table2[[#This Row],[Charges personnel 2023]], "")</f>
        <v>0.29891095495818271</v>
      </c>
      <c r="AM989" s="5" t="str">
        <f>IFERROR(Table2[[#This Row],[Resultat d''exploitation 2022 (Dhs)]]/Table2[[#This Row],[Charges personnel 2022]], "")</f>
        <v/>
      </c>
      <c r="AN989" s="5" t="str">
        <f>IFERROR(Table2[[#This Row],[Resultat d''exploitation 2021 (Dhs)]]/Table2[[#This Row],[Charges personnel 2021]], "")</f>
        <v/>
      </c>
      <c r="AO989" s="5" t="str">
        <f>IFERROR(Table2[[#This Row],[Resultat d''exploitation 2020 (Dhs)]]/Table2[[#This Row],[Charges personnel 2020]], "")</f>
        <v/>
      </c>
      <c r="AP989" s="5">
        <v>9.4551022125831954E-2</v>
      </c>
      <c r="BE989" t="s">
        <v>10979</v>
      </c>
      <c r="BH989"/>
      <c r="BK989" t="s">
        <v>264</v>
      </c>
      <c r="BM989" t="s">
        <v>265</v>
      </c>
      <c r="BO989" t="s">
        <v>304</v>
      </c>
      <c r="BQ989" t="s">
        <v>212</v>
      </c>
      <c r="BS989" t="s">
        <v>266</v>
      </c>
      <c r="BU989" t="s">
        <v>214</v>
      </c>
      <c r="BV989" s="5"/>
      <c r="BW989" t="s">
        <v>267</v>
      </c>
    </row>
    <row r="990" spans="1:75" x14ac:dyDescent="0.3">
      <c r="A990" t="s">
        <v>5907</v>
      </c>
      <c r="F990" s="4">
        <v>226677147</v>
      </c>
      <c r="M990" s="4">
        <v>2867133</v>
      </c>
      <c r="T990" s="4">
        <v>9027495</v>
      </c>
      <c r="AA990" s="4">
        <v>3796304</v>
      </c>
      <c r="AH990" s="5">
        <v>1.264853134930272E-2</v>
      </c>
      <c r="AL990" s="5">
        <f>IFERROR(Table2[[#This Row],[Resultat d''exploitation 2023 (Dhs)]]/Table2[[#This Row],[Charges personnel 2023]], "")</f>
        <v>0.75524325765270639</v>
      </c>
      <c r="AM990" s="5" t="str">
        <f>IFERROR(Table2[[#This Row],[Resultat d''exploitation 2022 (Dhs)]]/Table2[[#This Row],[Charges personnel 2022]], "")</f>
        <v/>
      </c>
      <c r="AN990" s="5" t="str">
        <f>IFERROR(Table2[[#This Row],[Resultat d''exploitation 2021 (Dhs)]]/Table2[[#This Row],[Charges personnel 2021]], "")</f>
        <v/>
      </c>
      <c r="AO990" s="5" t="str">
        <f>IFERROR(Table2[[#This Row],[Resultat d''exploitation 2020 (Dhs)]]/Table2[[#This Row],[Charges personnel 2020]], "")</f>
        <v/>
      </c>
      <c r="AP990" s="5">
        <v>1.674762564397372E-2</v>
      </c>
      <c r="BE990" t="s">
        <v>10979</v>
      </c>
      <c r="BH990"/>
      <c r="BK990" t="s">
        <v>264</v>
      </c>
      <c r="BM990" t="s">
        <v>265</v>
      </c>
      <c r="BO990" t="s">
        <v>304</v>
      </c>
      <c r="BQ990" t="s">
        <v>212</v>
      </c>
      <c r="BS990" t="s">
        <v>266</v>
      </c>
      <c r="BU990" t="s">
        <v>214</v>
      </c>
      <c r="BV990" s="5"/>
      <c r="BW990" t="s">
        <v>267</v>
      </c>
    </row>
    <row r="991" spans="1:75" x14ac:dyDescent="0.3">
      <c r="A991" t="s">
        <v>5908</v>
      </c>
      <c r="F991" s="4">
        <v>226304817</v>
      </c>
      <c r="G991" s="4">
        <v>304254930</v>
      </c>
      <c r="J991" s="5">
        <v>-0.25619999999999998</v>
      </c>
      <c r="M991" s="4">
        <v>-6855006</v>
      </c>
      <c r="N991" s="4">
        <v>8683818</v>
      </c>
      <c r="Q991" s="5">
        <v>-1.7894000000000001</v>
      </c>
      <c r="AA991" s="4">
        <v>48089863</v>
      </c>
      <c r="AH991" s="5">
        <v>-3.0291029996060578E-2</v>
      </c>
      <c r="AI991" s="5">
        <v>2.8541256504865841E-2</v>
      </c>
      <c r="AL991" s="5">
        <f>IFERROR(Table2[[#This Row],[Resultat d''exploitation 2023 (Dhs)]]/Table2[[#This Row],[Charges personnel 2023]], "")</f>
        <v>-0.14254575855206741</v>
      </c>
      <c r="AM991" s="5" t="str">
        <f>IFERROR(Table2[[#This Row],[Resultat d''exploitation 2022 (Dhs)]]/Table2[[#This Row],[Charges personnel 2022]], "")</f>
        <v/>
      </c>
      <c r="AN991" s="5" t="str">
        <f>IFERROR(Table2[[#This Row],[Resultat d''exploitation 2021 (Dhs)]]/Table2[[#This Row],[Charges personnel 2021]], "")</f>
        <v/>
      </c>
      <c r="AO991" s="5" t="str">
        <f>IFERROR(Table2[[#This Row],[Resultat d''exploitation 2020 (Dhs)]]/Table2[[#This Row],[Charges personnel 2020]], "")</f>
        <v/>
      </c>
      <c r="AP991" s="5">
        <v>0.21250039498717341</v>
      </c>
      <c r="BE991" t="s">
        <v>10979</v>
      </c>
      <c r="BH991"/>
      <c r="BJ991" s="5">
        <v>-0.25619999978307662</v>
      </c>
      <c r="BK991" t="s">
        <v>209</v>
      </c>
      <c r="BM991" t="s">
        <v>234</v>
      </c>
      <c r="BO991" t="s">
        <v>235</v>
      </c>
      <c r="BQ991" t="s">
        <v>212</v>
      </c>
      <c r="BS991" t="s">
        <v>237</v>
      </c>
      <c r="BU991" t="s">
        <v>214</v>
      </c>
      <c r="BV991" s="5"/>
      <c r="BW991" t="s">
        <v>215</v>
      </c>
    </row>
    <row r="992" spans="1:75" x14ac:dyDescent="0.3">
      <c r="A992" t="s">
        <v>5909</v>
      </c>
      <c r="B992" t="s">
        <v>5909</v>
      </c>
      <c r="C992" t="s">
        <v>5910</v>
      </c>
      <c r="E992" t="s">
        <v>411</v>
      </c>
      <c r="G992" s="4">
        <v>226243396</v>
      </c>
      <c r="H992" s="4">
        <v>186602567</v>
      </c>
      <c r="I992" s="4">
        <v>174118285.9009051</v>
      </c>
      <c r="K992" s="5">
        <v>0.21243453205014051</v>
      </c>
      <c r="L992" s="5">
        <v>7.17E-2</v>
      </c>
      <c r="N992" s="4">
        <v>8697405</v>
      </c>
      <c r="O992" s="4">
        <v>7627544</v>
      </c>
      <c r="P992" s="4">
        <v>6760209.1642293716</v>
      </c>
      <c r="R992" s="5">
        <v>0.1402628421415858</v>
      </c>
      <c r="S992" s="5">
        <v>0.1283</v>
      </c>
      <c r="U992" s="4">
        <v>88942458</v>
      </c>
      <c r="V992" s="4">
        <v>120269166</v>
      </c>
      <c r="Y992" s="5">
        <v>-0.26047164906755899</v>
      </c>
      <c r="AB992" s="4">
        <v>5345570</v>
      </c>
      <c r="AC992" s="4">
        <v>4749240</v>
      </c>
      <c r="AD992" s="4">
        <v>4165634.5934567149</v>
      </c>
      <c r="AE992" s="5">
        <v>0.12559999999999999</v>
      </c>
      <c r="AF992" s="5">
        <v>0.12556324801441909</v>
      </c>
      <c r="AG992" s="5">
        <v>0.1401</v>
      </c>
      <c r="AI992" s="5">
        <v>3.8442691162574309E-2</v>
      </c>
      <c r="AJ992" s="5">
        <v>4.0875879269120667E-2</v>
      </c>
      <c r="AK992" s="5">
        <v>3.8825383154051783E-2</v>
      </c>
      <c r="AL992" s="5" t="str">
        <f>IFERROR(Table2[[#This Row],[Resultat d''exploitation 2023 (Dhs)]]/Table2[[#This Row],[Charges personnel 2023]], "")</f>
        <v/>
      </c>
      <c r="AM992" s="5">
        <f>IFERROR(Table2[[#This Row],[Resultat d''exploitation 2022 (Dhs)]]/Table2[[#This Row],[Charges personnel 2022]], "")</f>
        <v>1.6270304195810736</v>
      </c>
      <c r="AN992" s="5">
        <f>IFERROR(Table2[[#This Row],[Resultat d''exploitation 2021 (Dhs)]]/Table2[[#This Row],[Charges personnel 2021]], "")</f>
        <v>1.606055705755026</v>
      </c>
      <c r="AO992" s="5">
        <f>IFERROR(Table2[[#This Row],[Resultat d''exploitation 2020 (Dhs)]]/Table2[[#This Row],[Charges personnel 2020]], "")</f>
        <v>1.6228521759561332</v>
      </c>
      <c r="AQ992" s="5">
        <v>2.3627518391741251E-2</v>
      </c>
      <c r="AR992" s="5">
        <v>2.5451096822263972E-2</v>
      </c>
      <c r="AS992" s="5">
        <v>2.3924164954320062E-2</v>
      </c>
      <c r="AT992">
        <v>84076000039</v>
      </c>
      <c r="AU992">
        <v>47231</v>
      </c>
      <c r="AV992" t="s">
        <v>92</v>
      </c>
      <c r="AW992" t="s">
        <v>5911</v>
      </c>
      <c r="AX992" t="s">
        <v>5912</v>
      </c>
      <c r="AY992" t="s">
        <v>122</v>
      </c>
      <c r="AZ992">
        <v>20000000</v>
      </c>
      <c r="BA992">
        <v>1986</v>
      </c>
      <c r="BB992">
        <v>39</v>
      </c>
      <c r="BC992" t="s">
        <v>5913</v>
      </c>
      <c r="BD992" t="s">
        <v>5914</v>
      </c>
      <c r="BE992" t="s">
        <v>10979</v>
      </c>
      <c r="BH992" t="s">
        <v>127</v>
      </c>
      <c r="BI992" t="s">
        <v>178</v>
      </c>
      <c r="BJ992" s="5">
        <v>0.13989740239994219</v>
      </c>
      <c r="BK992" t="s">
        <v>280</v>
      </c>
      <c r="BL992" s="5">
        <v>0.1342656500081236</v>
      </c>
      <c r="BM992" t="s">
        <v>281</v>
      </c>
      <c r="BN992" s="5">
        <v>-0.26047164906755899</v>
      </c>
      <c r="BO992" t="s">
        <v>113</v>
      </c>
      <c r="BP992" s="5">
        <v>0.13280830640547439</v>
      </c>
      <c r="BQ992" t="s">
        <v>283</v>
      </c>
      <c r="BR992" s="5">
        <v>-4.9405783186815544E-3</v>
      </c>
      <c r="BS992" t="s">
        <v>284</v>
      </c>
      <c r="BT992" s="5">
        <v>1.286487391034097E-3</v>
      </c>
      <c r="BU992" t="s">
        <v>285</v>
      </c>
      <c r="BV992" s="5">
        <v>-6.2190649610591731E-3</v>
      </c>
      <c r="BW992" t="s">
        <v>286</v>
      </c>
    </row>
    <row r="993" spans="1:75" x14ac:dyDescent="0.3">
      <c r="A993" t="s">
        <v>5915</v>
      </c>
      <c r="B993" t="s">
        <v>5915</v>
      </c>
      <c r="C993" t="s">
        <v>5916</v>
      </c>
      <c r="E993" t="s">
        <v>411</v>
      </c>
      <c r="F993" s="4">
        <v>225915753</v>
      </c>
      <c r="G993" s="4">
        <v>206410007</v>
      </c>
      <c r="H993" s="4">
        <v>184437413</v>
      </c>
      <c r="I993" s="4">
        <v>164882364.56284639</v>
      </c>
      <c r="J993" s="5">
        <v>9.4499999999999987E-2</v>
      </c>
      <c r="K993" s="5">
        <v>0.11913306331183469</v>
      </c>
      <c r="L993" s="5">
        <v>0.1186</v>
      </c>
      <c r="M993" s="4">
        <v>24639855</v>
      </c>
      <c r="N993" s="4">
        <v>23068865</v>
      </c>
      <c r="O993" s="4">
        <v>18591350</v>
      </c>
      <c r="P993" s="4">
        <v>16694818.60632184</v>
      </c>
      <c r="Q993" s="5">
        <v>6.8099999999999994E-2</v>
      </c>
      <c r="R993" s="5">
        <v>0.24083861580788921</v>
      </c>
      <c r="S993" s="5">
        <v>0.11360000000000001</v>
      </c>
      <c r="T993" s="4">
        <v>60112527</v>
      </c>
      <c r="U993" s="4">
        <v>63888327</v>
      </c>
      <c r="V993" s="4">
        <v>58671563</v>
      </c>
      <c r="W993" s="4">
        <v>54085142.883480817</v>
      </c>
      <c r="X993" s="5">
        <v>-5.91E-2</v>
      </c>
      <c r="Y993" s="5">
        <v>8.8914692795895006E-2</v>
      </c>
      <c r="Z993" s="5">
        <v>8.48E-2</v>
      </c>
      <c r="AA993" s="4">
        <v>5821044</v>
      </c>
      <c r="AB993" s="4">
        <v>5950770</v>
      </c>
      <c r="AC993" s="4">
        <v>6093762</v>
      </c>
      <c r="AD993" s="4">
        <v>5886555.2550231842</v>
      </c>
      <c r="AE993" s="5">
        <v>-2.18E-2</v>
      </c>
      <c r="AF993" s="5">
        <v>-2.346530763754804E-2</v>
      </c>
      <c r="AG993" s="5">
        <v>3.5200000000000002E-2</v>
      </c>
      <c r="AH993" s="5">
        <v>0.1090665642957621</v>
      </c>
      <c r="AI993" s="5">
        <v>0.11176233815059169</v>
      </c>
      <c r="AJ993" s="5">
        <v>0.1008003186425088</v>
      </c>
      <c r="AK993" s="5">
        <v>0.10125290628009199</v>
      </c>
      <c r="AL993" s="5">
        <f>IFERROR(Table2[[#This Row],[Resultat d''exploitation 2023 (Dhs)]]/Table2[[#This Row],[Charges personnel 2023]], "")</f>
        <v>4.2328927594431516</v>
      </c>
      <c r="AM993" s="5">
        <f>IFERROR(Table2[[#This Row],[Resultat d''exploitation 2022 (Dhs)]]/Table2[[#This Row],[Charges personnel 2022]], "")</f>
        <v>3.8766184880275998</v>
      </c>
      <c r="AN993" s="5">
        <f>IFERROR(Table2[[#This Row],[Resultat d''exploitation 2021 (Dhs)]]/Table2[[#This Row],[Charges personnel 2021]], "")</f>
        <v>3.050882197237109</v>
      </c>
      <c r="AO993" s="5">
        <f>IFERROR(Table2[[#This Row],[Resultat d''exploitation 2020 (Dhs)]]/Table2[[#This Row],[Charges personnel 2020]], "")</f>
        <v>2.8360930770293238</v>
      </c>
      <c r="AP993" s="5">
        <v>2.5766436924830119E-2</v>
      </c>
      <c r="AQ993" s="5">
        <v>2.8829852227077339E-2</v>
      </c>
      <c r="AR993" s="5">
        <v>3.3039728224771837E-2</v>
      </c>
      <c r="AS993" s="5">
        <v>3.5701545587548088E-2</v>
      </c>
      <c r="AT993">
        <v>1692246000044</v>
      </c>
      <c r="AU993">
        <v>3453</v>
      </c>
      <c r="AV993" t="s">
        <v>79</v>
      </c>
      <c r="AW993" t="s">
        <v>5917</v>
      </c>
      <c r="AX993" t="s">
        <v>5918</v>
      </c>
      <c r="AY993" t="s">
        <v>122</v>
      </c>
      <c r="AZ993">
        <v>38000000</v>
      </c>
      <c r="BA993">
        <v>2008</v>
      </c>
      <c r="BB993">
        <v>17</v>
      </c>
      <c r="BC993" t="s">
        <v>5919</v>
      </c>
      <c r="BD993" t="s">
        <v>5920</v>
      </c>
      <c r="BE993" t="s">
        <v>5921</v>
      </c>
      <c r="BH993" t="s">
        <v>86</v>
      </c>
      <c r="BI993" t="s">
        <v>1223</v>
      </c>
      <c r="BJ993" s="5">
        <v>0.1106846488519959</v>
      </c>
      <c r="BL993" s="5">
        <v>0.13855010502876669</v>
      </c>
      <c r="BN993" s="5">
        <v>3.5847131984448222E-2</v>
      </c>
      <c r="BP993" s="5">
        <v>-3.723501554647068E-3</v>
      </c>
      <c r="BR993" s="5">
        <v>2.5088539942973661E-2</v>
      </c>
      <c r="BT993" s="5">
        <v>0.14280534249821791</v>
      </c>
      <c r="BV993" s="5">
        <v>-0.1030068710546196</v>
      </c>
    </row>
    <row r="994" spans="1:75" x14ac:dyDescent="0.3">
      <c r="A994" t="s">
        <v>5922</v>
      </c>
      <c r="F994" s="4">
        <v>225165490</v>
      </c>
      <c r="M994" s="4">
        <v>1973569</v>
      </c>
      <c r="T994" s="4">
        <v>11010056</v>
      </c>
      <c r="AA994" s="4">
        <v>2228243</v>
      </c>
      <c r="AH994" s="5">
        <v>8.7649710441862119E-3</v>
      </c>
      <c r="AL994" s="5">
        <f>IFERROR(Table2[[#This Row],[Resultat d''exploitation 2023 (Dhs)]]/Table2[[#This Row],[Charges personnel 2023]], "")</f>
        <v>0.88570636146955251</v>
      </c>
      <c r="AM994" s="5" t="str">
        <f>IFERROR(Table2[[#This Row],[Resultat d''exploitation 2022 (Dhs)]]/Table2[[#This Row],[Charges personnel 2022]], "")</f>
        <v/>
      </c>
      <c r="AN994" s="5" t="str">
        <f>IFERROR(Table2[[#This Row],[Resultat d''exploitation 2021 (Dhs)]]/Table2[[#This Row],[Charges personnel 2021]], "")</f>
        <v/>
      </c>
      <c r="AO994" s="5" t="str">
        <f>IFERROR(Table2[[#This Row],[Resultat d''exploitation 2020 (Dhs)]]/Table2[[#This Row],[Charges personnel 2020]], "")</f>
        <v/>
      </c>
      <c r="AP994" s="5">
        <v>9.8960235869182261E-3</v>
      </c>
      <c r="BE994" t="s">
        <v>10979</v>
      </c>
      <c r="BH994"/>
      <c r="BK994" t="s">
        <v>264</v>
      </c>
      <c r="BM994" t="s">
        <v>265</v>
      </c>
      <c r="BO994" t="s">
        <v>304</v>
      </c>
      <c r="BQ994" t="s">
        <v>212</v>
      </c>
      <c r="BS994" t="s">
        <v>266</v>
      </c>
      <c r="BU994" t="s">
        <v>214</v>
      </c>
      <c r="BV994" s="5"/>
      <c r="BW994" t="s">
        <v>267</v>
      </c>
    </row>
    <row r="995" spans="1:75" x14ac:dyDescent="0.3">
      <c r="A995" t="s">
        <v>5923</v>
      </c>
      <c r="B995" t="s">
        <v>5924</v>
      </c>
      <c r="C995" t="s">
        <v>5925</v>
      </c>
      <c r="E995" t="s">
        <v>411</v>
      </c>
      <c r="F995" s="4">
        <v>224805252</v>
      </c>
      <c r="H995" s="4">
        <v>233078637</v>
      </c>
      <c r="M995" s="4">
        <v>12743739</v>
      </c>
      <c r="O995" s="4">
        <v>7261690</v>
      </c>
      <c r="V995" s="4">
        <v>731</v>
      </c>
      <c r="AA995" s="4">
        <v>40341054</v>
      </c>
      <c r="AC995" s="4">
        <v>34362971</v>
      </c>
      <c r="AH995" s="5">
        <v>5.668790602810294E-2</v>
      </c>
      <c r="AJ995" s="5">
        <v>3.11555365754091E-2</v>
      </c>
      <c r="AL995" s="5">
        <f>IFERROR(Table2[[#This Row],[Resultat d''exploitation 2023 (Dhs)]]/Table2[[#This Row],[Charges personnel 2023]], "")</f>
        <v>0.31590000102624982</v>
      </c>
      <c r="AM995" s="5" t="str">
        <f>IFERROR(Table2[[#This Row],[Resultat d''exploitation 2022 (Dhs)]]/Table2[[#This Row],[Charges personnel 2022]], "")</f>
        <v/>
      </c>
      <c r="AN995" s="5">
        <f>IFERROR(Table2[[#This Row],[Resultat d''exploitation 2021 (Dhs)]]/Table2[[#This Row],[Charges personnel 2021]], "")</f>
        <v>0.21132311289381817</v>
      </c>
      <c r="AO995" s="5" t="str">
        <f>IFERROR(Table2[[#This Row],[Resultat d''exploitation 2020 (Dhs)]]/Table2[[#This Row],[Charges personnel 2020]], "")</f>
        <v/>
      </c>
      <c r="AP995" s="5">
        <v>0.17944889472600051</v>
      </c>
      <c r="AR995" s="5">
        <v>0.14743080465156491</v>
      </c>
      <c r="AT995">
        <v>1687070000019</v>
      </c>
      <c r="AU995">
        <v>2749</v>
      </c>
      <c r="AV995" t="s">
        <v>913</v>
      </c>
      <c r="AW995" t="s">
        <v>350</v>
      </c>
      <c r="AX995" t="s">
        <v>5926</v>
      </c>
      <c r="AY995" t="s">
        <v>82</v>
      </c>
      <c r="AZ995">
        <v>36500000</v>
      </c>
      <c r="BA995">
        <v>1995</v>
      </c>
      <c r="BB995">
        <v>30</v>
      </c>
      <c r="BC995" t="s">
        <v>5927</v>
      </c>
      <c r="BD995" t="s">
        <v>2433</v>
      </c>
      <c r="BE995" t="s">
        <v>10979</v>
      </c>
      <c r="BH995" t="s">
        <v>176</v>
      </c>
      <c r="BI995" t="s">
        <v>144</v>
      </c>
      <c r="BJ995" s="5">
        <v>-3.5496110267711933E-2</v>
      </c>
      <c r="BK995" t="s">
        <v>1197</v>
      </c>
      <c r="BL995" s="5">
        <v>0.75492743424739972</v>
      </c>
      <c r="BM995" t="s">
        <v>1198</v>
      </c>
      <c r="BO995" t="s">
        <v>389</v>
      </c>
      <c r="BP995" s="5">
        <v>0.1739687467652318</v>
      </c>
      <c r="BQ995" t="s">
        <v>198</v>
      </c>
      <c r="BR995" s="5">
        <v>0.81951307084360758</v>
      </c>
      <c r="BS995" t="s">
        <v>1200</v>
      </c>
      <c r="BT995" s="5">
        <v>0.49486725186079172</v>
      </c>
      <c r="BU995" t="s">
        <v>200</v>
      </c>
      <c r="BV995" s="5">
        <v>0.21717367784912051</v>
      </c>
      <c r="BW995" t="s">
        <v>1201</v>
      </c>
    </row>
    <row r="996" spans="1:75" x14ac:dyDescent="0.3">
      <c r="A996" t="s">
        <v>5928</v>
      </c>
      <c r="B996" t="s">
        <v>5928</v>
      </c>
      <c r="C996" t="s">
        <v>5929</v>
      </c>
      <c r="E996" t="s">
        <v>411</v>
      </c>
      <c r="F996" s="4">
        <v>224460710</v>
      </c>
      <c r="G996" s="4">
        <v>235753292</v>
      </c>
      <c r="H996" s="4">
        <v>187329339</v>
      </c>
      <c r="J996" s="5">
        <v>-4.7899999999999998E-2</v>
      </c>
      <c r="K996" s="5">
        <v>0.25849636398919867</v>
      </c>
      <c r="M996" s="4">
        <v>23817259</v>
      </c>
      <c r="N996" s="4">
        <v>23329668</v>
      </c>
      <c r="O996" s="4">
        <v>17459850</v>
      </c>
      <c r="Q996" s="5">
        <v>2.0899999999999998E-2</v>
      </c>
      <c r="R996" s="5">
        <v>0.33618948616397049</v>
      </c>
      <c r="T996" s="4">
        <v>63574293</v>
      </c>
      <c r="U996" s="4">
        <v>91936793</v>
      </c>
      <c r="V996" s="4">
        <v>73853976</v>
      </c>
      <c r="X996" s="5">
        <v>-0.3085</v>
      </c>
      <c r="Y996" s="5">
        <v>0.24484554494398511</v>
      </c>
      <c r="AA996" s="4">
        <v>6576053</v>
      </c>
      <c r="AB996" s="4">
        <v>7012212</v>
      </c>
      <c r="AC996" s="4">
        <v>7297611</v>
      </c>
      <c r="AE996" s="5">
        <v>-6.2199999999999998E-2</v>
      </c>
      <c r="AF996" s="5">
        <v>-3.9108552100132497E-2</v>
      </c>
      <c r="AH996" s="5">
        <v>0.1061088107580164</v>
      </c>
      <c r="AI996" s="5">
        <v>9.8957973405520885E-2</v>
      </c>
      <c r="AJ996" s="5">
        <v>9.3204033565719255E-2</v>
      </c>
      <c r="AL996" s="5">
        <f>IFERROR(Table2[[#This Row],[Resultat d''exploitation 2023 (Dhs)]]/Table2[[#This Row],[Charges personnel 2023]], "")</f>
        <v>3.6218167645546653</v>
      </c>
      <c r="AM996" s="5">
        <f>IFERROR(Table2[[#This Row],[Resultat d''exploitation 2022 (Dhs)]]/Table2[[#This Row],[Charges personnel 2022]], "")</f>
        <v>3.3270055155206375</v>
      </c>
      <c r="AN996" s="5">
        <f>IFERROR(Table2[[#This Row],[Resultat d''exploitation 2021 (Dhs)]]/Table2[[#This Row],[Charges personnel 2021]], "")</f>
        <v>2.3925432583348165</v>
      </c>
      <c r="AO996" s="5" t="str">
        <f>IFERROR(Table2[[#This Row],[Resultat d''exploitation 2020 (Dhs)]]/Table2[[#This Row],[Charges personnel 2020]], "")</f>
        <v/>
      </c>
      <c r="AP996" s="5">
        <v>2.929712286840757E-2</v>
      </c>
      <c r="AQ996" s="5">
        <v>2.9743856132452229E-2</v>
      </c>
      <c r="AR996" s="5">
        <v>3.8956049484592477E-2</v>
      </c>
      <c r="AT996">
        <v>1529573000055</v>
      </c>
      <c r="AU996">
        <v>40119</v>
      </c>
      <c r="AV996" t="s">
        <v>92</v>
      </c>
      <c r="AW996" t="s">
        <v>5930</v>
      </c>
      <c r="AX996" t="s">
        <v>5931</v>
      </c>
      <c r="AY996" t="s">
        <v>122</v>
      </c>
      <c r="AZ996">
        <v>10000000</v>
      </c>
      <c r="BA996">
        <v>1981</v>
      </c>
      <c r="BB996">
        <v>44</v>
      </c>
      <c r="BC996" t="s">
        <v>5932</v>
      </c>
      <c r="BD996" t="s">
        <v>5761</v>
      </c>
      <c r="BE996" t="s">
        <v>5933</v>
      </c>
      <c r="BH996" t="s">
        <v>176</v>
      </c>
      <c r="BI996" t="s">
        <v>224</v>
      </c>
      <c r="BJ996" s="5">
        <v>9.46297966985854E-2</v>
      </c>
      <c r="BK996" t="s">
        <v>196</v>
      </c>
      <c r="BL996" s="5">
        <v>0.16795372348131729</v>
      </c>
      <c r="BM996" t="s">
        <v>197</v>
      </c>
      <c r="BN996" s="5">
        <v>-7.2201151649084805E-2</v>
      </c>
      <c r="BO996" t="s">
        <v>177</v>
      </c>
      <c r="BP996" s="5">
        <v>-5.0724444539121283E-2</v>
      </c>
      <c r="BQ996" t="s">
        <v>329</v>
      </c>
      <c r="BR996" s="5">
        <v>6.6985136896398734E-2</v>
      </c>
      <c r="BS996" t="s">
        <v>199</v>
      </c>
      <c r="BT996" s="5">
        <v>0.230363214097796</v>
      </c>
      <c r="BU996" t="s">
        <v>330</v>
      </c>
      <c r="BV996" s="5">
        <v>-0.1327884931289981</v>
      </c>
      <c r="BW996" t="s">
        <v>201</v>
      </c>
    </row>
    <row r="997" spans="1:75" x14ac:dyDescent="0.3">
      <c r="A997" t="s">
        <v>5934</v>
      </c>
      <c r="F997" s="4">
        <v>223880007</v>
      </c>
      <c r="G997" s="4">
        <v>203935149</v>
      </c>
      <c r="J997" s="5">
        <v>9.7799999999999998E-2</v>
      </c>
      <c r="M997" s="4">
        <v>14661741</v>
      </c>
      <c r="N997" s="4">
        <v>8937905</v>
      </c>
      <c r="Q997" s="5">
        <v>0.64040000000000008</v>
      </c>
      <c r="T997" s="4">
        <v>14973794</v>
      </c>
      <c r="U997" s="4">
        <v>4819839</v>
      </c>
      <c r="X997" s="5">
        <v>2.1067</v>
      </c>
      <c r="AA997" s="4">
        <v>104955</v>
      </c>
      <c r="AB997" s="4">
        <v>412558</v>
      </c>
      <c r="AE997" s="5">
        <v>-0.74560000000000004</v>
      </c>
      <c r="AH997" s="5">
        <v>6.5489282390454817E-2</v>
      </c>
      <c r="AI997" s="5">
        <v>4.3827192339462778E-2</v>
      </c>
      <c r="AL997" s="5">
        <f>IFERROR(Table2[[#This Row],[Resultat d''exploitation 2023 (Dhs)]]/Table2[[#This Row],[Charges personnel 2023]], "")</f>
        <v>139.69549807060167</v>
      </c>
      <c r="AM997" s="5">
        <f>IFERROR(Table2[[#This Row],[Resultat d''exploitation 2022 (Dhs)]]/Table2[[#This Row],[Charges personnel 2022]], "")</f>
        <v>21.664602310463014</v>
      </c>
      <c r="AN997" s="5" t="str">
        <f>IFERROR(Table2[[#This Row],[Resultat d''exploitation 2021 (Dhs)]]/Table2[[#This Row],[Charges personnel 2021]], "")</f>
        <v/>
      </c>
      <c r="AO997" s="5" t="str">
        <f>IFERROR(Table2[[#This Row],[Resultat d''exploitation 2020 (Dhs)]]/Table2[[#This Row],[Charges personnel 2020]], "")</f>
        <v/>
      </c>
      <c r="AP997" s="5">
        <v>4.688002354761406E-4</v>
      </c>
      <c r="AQ997" s="5">
        <v>2.0229862386302029E-3</v>
      </c>
      <c r="BE997" t="s">
        <v>10979</v>
      </c>
      <c r="BH997"/>
      <c r="BJ997" s="5">
        <v>9.7800002097725658E-2</v>
      </c>
      <c r="BK997" t="s">
        <v>209</v>
      </c>
      <c r="BL997" s="5">
        <v>0.64040018326442261</v>
      </c>
      <c r="BM997" t="s">
        <v>210</v>
      </c>
      <c r="BN997" s="5">
        <v>2.1067000370759268</v>
      </c>
      <c r="BO997" t="s">
        <v>211</v>
      </c>
      <c r="BP997" s="5">
        <v>-0.74559940662888613</v>
      </c>
      <c r="BQ997" t="s">
        <v>405</v>
      </c>
      <c r="BR997" s="5">
        <v>0.49426141385486622</v>
      </c>
      <c r="BS997" t="s">
        <v>213</v>
      </c>
      <c r="BT997" s="5">
        <v>5.4480988881635328</v>
      </c>
      <c r="BU997" t="s">
        <v>406</v>
      </c>
      <c r="BV997" s="5">
        <v>-0.76826326026143765</v>
      </c>
      <c r="BW997" t="s">
        <v>407</v>
      </c>
    </row>
    <row r="998" spans="1:75" x14ac:dyDescent="0.3">
      <c r="A998" t="s">
        <v>5935</v>
      </c>
      <c r="C998" t="s">
        <v>5936</v>
      </c>
      <c r="E998" t="s">
        <v>411</v>
      </c>
      <c r="F998" s="4">
        <v>223287855</v>
      </c>
      <c r="M998" s="4">
        <v>7956312</v>
      </c>
      <c r="AA998" s="4">
        <v>4010588</v>
      </c>
      <c r="AH998" s="5">
        <v>3.5632533618991498E-2</v>
      </c>
      <c r="AL998" s="5">
        <f>IFERROR(Table2[[#This Row],[Resultat d''exploitation 2023 (Dhs)]]/Table2[[#This Row],[Charges personnel 2023]], "")</f>
        <v>1.9838268104327845</v>
      </c>
      <c r="AM998" s="5" t="str">
        <f>IFERROR(Table2[[#This Row],[Resultat d''exploitation 2022 (Dhs)]]/Table2[[#This Row],[Charges personnel 2022]], "")</f>
        <v/>
      </c>
      <c r="AN998" s="5" t="str">
        <f>IFERROR(Table2[[#This Row],[Resultat d''exploitation 2021 (Dhs)]]/Table2[[#This Row],[Charges personnel 2021]], "")</f>
        <v/>
      </c>
      <c r="AO998" s="5" t="str">
        <f>IFERROR(Table2[[#This Row],[Resultat d''exploitation 2020 (Dhs)]]/Table2[[#This Row],[Charges personnel 2020]], "")</f>
        <v/>
      </c>
      <c r="AP998" s="5">
        <v>1.796151429731814E-2</v>
      </c>
      <c r="AT998">
        <v>1633508000020</v>
      </c>
      <c r="AU998">
        <v>8265</v>
      </c>
      <c r="AV998" t="s">
        <v>482</v>
      </c>
      <c r="AW998" t="s">
        <v>5937</v>
      </c>
      <c r="AX998" t="s">
        <v>5938</v>
      </c>
      <c r="AY998" t="s">
        <v>122</v>
      </c>
      <c r="AZ998">
        <v>400000</v>
      </c>
      <c r="BC998" t="s">
        <v>5939</v>
      </c>
      <c r="BD998" t="s">
        <v>5940</v>
      </c>
      <c r="BE998" t="s">
        <v>10979</v>
      </c>
      <c r="BH998" t="s">
        <v>488</v>
      </c>
      <c r="BI998" t="s">
        <v>408</v>
      </c>
      <c r="BK998" t="s">
        <v>264</v>
      </c>
      <c r="BM998" t="s">
        <v>265</v>
      </c>
      <c r="BO998" t="s">
        <v>235</v>
      </c>
      <c r="BQ998" t="s">
        <v>212</v>
      </c>
      <c r="BS998" t="s">
        <v>266</v>
      </c>
      <c r="BU998" t="s">
        <v>214</v>
      </c>
      <c r="BV998" s="5"/>
      <c r="BW998" t="s">
        <v>267</v>
      </c>
    </row>
    <row r="999" spans="1:75" x14ac:dyDescent="0.3">
      <c r="A999" t="s">
        <v>5941</v>
      </c>
      <c r="B999" t="s">
        <v>5941</v>
      </c>
      <c r="C999" t="s">
        <v>5942</v>
      </c>
      <c r="E999" t="s">
        <v>411</v>
      </c>
      <c r="F999" s="4">
        <v>222867507</v>
      </c>
      <c r="G999" s="4">
        <v>235614237</v>
      </c>
      <c r="H999" s="4">
        <v>146954439</v>
      </c>
      <c r="I999" s="4">
        <v>146954439</v>
      </c>
      <c r="J999" s="5">
        <v>-5.4100000000000002E-2</v>
      </c>
      <c r="K999" s="5">
        <v>0.60331486822252445</v>
      </c>
      <c r="L999" s="5">
        <v>0</v>
      </c>
      <c r="M999" s="4">
        <v>11578631</v>
      </c>
      <c r="N999" s="4">
        <v>16264406</v>
      </c>
      <c r="O999" s="4">
        <v>4154577</v>
      </c>
      <c r="P999" s="4">
        <v>4073514.0700068632</v>
      </c>
      <c r="Q999" s="5">
        <v>-0.28810000000000002</v>
      </c>
      <c r="R999" s="5">
        <v>2.9148163579589448</v>
      </c>
      <c r="S999" s="5">
        <v>1.9900000000000001E-2</v>
      </c>
      <c r="T999" s="4">
        <v>830162</v>
      </c>
      <c r="U999" s="4">
        <v>1138924</v>
      </c>
      <c r="V999" s="4">
        <v>88034560</v>
      </c>
      <c r="W999" s="4">
        <v>63102687.979356319</v>
      </c>
      <c r="X999" s="5">
        <v>-0.27110000000000001</v>
      </c>
      <c r="Y999" s="5">
        <v>-0.98706276262413317</v>
      </c>
      <c r="Z999" s="5">
        <v>0.39510000000000001</v>
      </c>
      <c r="AA999" s="4">
        <v>26634356</v>
      </c>
      <c r="AB999" s="4">
        <v>18908388</v>
      </c>
      <c r="AC999" s="4">
        <v>17890236</v>
      </c>
      <c r="AD999" s="4">
        <v>18199629.704984739</v>
      </c>
      <c r="AE999" s="5">
        <v>0.40860000000000002</v>
      </c>
      <c r="AF999" s="5">
        <v>5.6911043543528439E-2</v>
      </c>
      <c r="AG999" s="5">
        <v>-1.7000000000000001E-2</v>
      </c>
      <c r="AH999" s="5">
        <v>5.1952979399549709E-2</v>
      </c>
      <c r="AI999" s="5">
        <v>6.9029809943106285E-2</v>
      </c>
      <c r="AJ999" s="5">
        <v>2.8271190909721342E-2</v>
      </c>
      <c r="AK999" s="5">
        <v>2.771957143810309E-2</v>
      </c>
      <c r="AL999" s="5">
        <f>IFERROR(Table2[[#This Row],[Resultat d''exploitation 2023 (Dhs)]]/Table2[[#This Row],[Charges personnel 2023]], "")</f>
        <v>0.43472539752791473</v>
      </c>
      <c r="AM999" s="5">
        <f>IFERROR(Table2[[#This Row],[Resultat d''exploitation 2022 (Dhs)]]/Table2[[#This Row],[Charges personnel 2022]], "")</f>
        <v>0.86016883089134832</v>
      </c>
      <c r="AN999" s="5">
        <f>IFERROR(Table2[[#This Row],[Resultat d''exploitation 2021 (Dhs)]]/Table2[[#This Row],[Charges personnel 2021]], "")</f>
        <v>0.23222594715910957</v>
      </c>
      <c r="AO999" s="5">
        <f>IFERROR(Table2[[#This Row],[Resultat d''exploitation 2020 (Dhs)]]/Table2[[#This Row],[Charges personnel 2020]], "")</f>
        <v>0.22382400829238625</v>
      </c>
      <c r="AP999" s="5">
        <v>0.11950757810558719</v>
      </c>
      <c r="AQ999" s="5">
        <v>8.0251466298278062E-2</v>
      </c>
      <c r="AR999" s="5">
        <v>0.12174001766629181</v>
      </c>
      <c r="AS999" s="5">
        <v>0.12384538928412191</v>
      </c>
      <c r="AT999">
        <v>81545000088</v>
      </c>
      <c r="AU999">
        <v>218787</v>
      </c>
      <c r="AV999" t="s">
        <v>92</v>
      </c>
      <c r="AW999" t="s">
        <v>5943</v>
      </c>
      <c r="AX999" t="s">
        <v>5944</v>
      </c>
      <c r="AY999" t="s">
        <v>82</v>
      </c>
      <c r="AZ999">
        <v>47000000</v>
      </c>
      <c r="BA999">
        <v>2010</v>
      </c>
      <c r="BB999">
        <v>15</v>
      </c>
      <c r="BC999" t="s">
        <v>5945</v>
      </c>
      <c r="BD999" t="s">
        <v>5946</v>
      </c>
      <c r="BE999" t="s">
        <v>5947</v>
      </c>
      <c r="BH999" t="s">
        <v>127</v>
      </c>
      <c r="BI999" t="s">
        <v>98</v>
      </c>
      <c r="BJ999" s="5">
        <v>0.14891530623884261</v>
      </c>
      <c r="BL999" s="5">
        <v>0.41654159302800081</v>
      </c>
      <c r="BN999" s="5">
        <v>-0.76393134249277539</v>
      </c>
      <c r="BP999" s="5">
        <v>0.13534159580905161</v>
      </c>
      <c r="BR999" s="5">
        <v>0.23293822036828421</v>
      </c>
      <c r="BT999" s="5">
        <v>0.247678758760322</v>
      </c>
      <c r="BV999" s="5">
        <v>-1.181436991576579E-2</v>
      </c>
    </row>
    <row r="1000" spans="1:75" x14ac:dyDescent="0.3">
      <c r="A1000" t="s">
        <v>5948</v>
      </c>
      <c r="F1000" s="4">
        <v>222480568</v>
      </c>
      <c r="G1000" s="4">
        <v>220474252</v>
      </c>
      <c r="J1000" s="5">
        <v>9.1000000000000004E-3</v>
      </c>
      <c r="M1000" s="4">
        <v>4163222</v>
      </c>
      <c r="N1000" s="4">
        <v>4142509</v>
      </c>
      <c r="Q1000" s="5">
        <v>5.0000000000000001E-3</v>
      </c>
      <c r="T1000" s="4">
        <v>4071537</v>
      </c>
      <c r="AA1000" s="4">
        <v>4270135</v>
      </c>
      <c r="AB1000" s="4">
        <v>3797363</v>
      </c>
      <c r="AE1000" s="5">
        <v>0.1245</v>
      </c>
      <c r="AH1000" s="5">
        <v>1.8712744386736729E-2</v>
      </c>
      <c r="AI1000" s="5">
        <v>1.8789082908420521E-2</v>
      </c>
      <c r="AL1000" s="5">
        <f>IFERROR(Table2[[#This Row],[Resultat d''exploitation 2023 (Dhs)]]/Table2[[#This Row],[Charges personnel 2023]], "")</f>
        <v>0.97496261827787645</v>
      </c>
      <c r="AM1000" s="5">
        <f>IFERROR(Table2[[#This Row],[Resultat d''exploitation 2022 (Dhs)]]/Table2[[#This Row],[Charges personnel 2022]], "")</f>
        <v>1.0908909682850967</v>
      </c>
      <c r="AN1000" s="5" t="str">
        <f>IFERROR(Table2[[#This Row],[Resultat d''exploitation 2021 (Dhs)]]/Table2[[#This Row],[Charges personnel 2021]], "")</f>
        <v/>
      </c>
      <c r="AO1000" s="5" t="str">
        <f>IFERROR(Table2[[#This Row],[Resultat d''exploitation 2020 (Dhs)]]/Table2[[#This Row],[Charges personnel 2020]], "")</f>
        <v/>
      </c>
      <c r="AP1000" s="5">
        <v>1.919329422064402E-2</v>
      </c>
      <c r="AQ1000" s="5">
        <v>1.722361212501131E-2</v>
      </c>
      <c r="BE1000" t="s">
        <v>10979</v>
      </c>
      <c r="BH1000"/>
      <c r="BJ1000" s="5">
        <v>9.1000013915456535E-3</v>
      </c>
      <c r="BK1000" t="s">
        <v>209</v>
      </c>
      <c r="BL1000" s="5">
        <v>5.0001098368162022E-3</v>
      </c>
      <c r="BM1000" t="s">
        <v>210</v>
      </c>
      <c r="BO1000" t="s">
        <v>304</v>
      </c>
      <c r="BP1000" s="5">
        <v>0.12450008071390579</v>
      </c>
      <c r="BQ1000" t="s">
        <v>405</v>
      </c>
      <c r="BR1000" s="5">
        <v>-4.0629189863002901E-3</v>
      </c>
      <c r="BS1000" t="s">
        <v>213</v>
      </c>
      <c r="BT1000" s="5">
        <v>-0.106269419563957</v>
      </c>
      <c r="BU1000" t="s">
        <v>406</v>
      </c>
      <c r="BV1000" s="5">
        <v>0.1143594085454602</v>
      </c>
      <c r="BW1000" t="s">
        <v>407</v>
      </c>
    </row>
    <row r="1001" spans="1:75" x14ac:dyDescent="0.3">
      <c r="A1001" t="s">
        <v>5949</v>
      </c>
      <c r="G1001" s="4">
        <v>222406170</v>
      </c>
      <c r="N1001" s="4">
        <v>2912201</v>
      </c>
      <c r="U1001" s="4">
        <v>5859379</v>
      </c>
      <c r="AB1001" s="4">
        <v>603593</v>
      </c>
      <c r="AE1001" s="5">
        <v>-2.1600000000000001E-2</v>
      </c>
      <c r="AI1001" s="5">
        <v>1.309406569071353E-2</v>
      </c>
      <c r="AL1001" s="5" t="str">
        <f>IFERROR(Table2[[#This Row],[Resultat d''exploitation 2023 (Dhs)]]/Table2[[#This Row],[Charges personnel 2023]], "")</f>
        <v/>
      </c>
      <c r="AM1001" s="5">
        <f>IFERROR(Table2[[#This Row],[Resultat d''exploitation 2022 (Dhs)]]/Table2[[#This Row],[Charges personnel 2022]], "")</f>
        <v>4.8247759665867562</v>
      </c>
      <c r="AN1001" s="5" t="str">
        <f>IFERROR(Table2[[#This Row],[Resultat d''exploitation 2021 (Dhs)]]/Table2[[#This Row],[Charges personnel 2021]], "")</f>
        <v/>
      </c>
      <c r="AO1001" s="5" t="str">
        <f>IFERROR(Table2[[#This Row],[Resultat d''exploitation 2020 (Dhs)]]/Table2[[#This Row],[Charges personnel 2020]], "")</f>
        <v/>
      </c>
      <c r="AQ1001" s="5">
        <v>2.7139220103471048E-3</v>
      </c>
      <c r="BE1001" t="s">
        <v>10979</v>
      </c>
      <c r="BH1001"/>
      <c r="BK1001" t="s">
        <v>472</v>
      </c>
      <c r="BM1001" t="s">
        <v>473</v>
      </c>
      <c r="BO1001" t="s">
        <v>474</v>
      </c>
      <c r="BQ1001" t="s">
        <v>475</v>
      </c>
      <c r="BS1001" t="s">
        <v>476</v>
      </c>
      <c r="BU1001" t="s">
        <v>477</v>
      </c>
      <c r="BV1001" s="5"/>
      <c r="BW1001" t="s">
        <v>478</v>
      </c>
    </row>
    <row r="1002" spans="1:75" x14ac:dyDescent="0.3">
      <c r="A1002" t="s">
        <v>5950</v>
      </c>
      <c r="B1002" t="s">
        <v>5950</v>
      </c>
      <c r="C1002" t="s">
        <v>5951</v>
      </c>
      <c r="E1002" t="s">
        <v>411</v>
      </c>
      <c r="F1002" s="4">
        <v>222401890</v>
      </c>
      <c r="H1002" s="4">
        <v>303986318</v>
      </c>
      <c r="M1002" s="4">
        <v>-26107269</v>
      </c>
      <c r="O1002" s="4">
        <v>16312995</v>
      </c>
      <c r="T1002" s="4">
        <v>112712074</v>
      </c>
      <c r="V1002" s="4">
        <v>94265851</v>
      </c>
      <c r="AA1002" s="4">
        <v>39987720</v>
      </c>
      <c r="AC1002" s="4">
        <v>36282088</v>
      </c>
      <c r="AH1002" s="5">
        <v>-0.11738780187524479</v>
      </c>
      <c r="AJ1002" s="5">
        <v>5.3663582977441768E-2</v>
      </c>
      <c r="AL1002" s="5">
        <f>IFERROR(Table2[[#This Row],[Resultat d''exploitation 2023 (Dhs)]]/Table2[[#This Row],[Charges personnel 2023]], "")</f>
        <v>-0.65288215982306563</v>
      </c>
      <c r="AM1002" s="5" t="str">
        <f>IFERROR(Table2[[#This Row],[Resultat d''exploitation 2022 (Dhs)]]/Table2[[#This Row],[Charges personnel 2022]], "")</f>
        <v/>
      </c>
      <c r="AN1002" s="5">
        <f>IFERROR(Table2[[#This Row],[Resultat d''exploitation 2021 (Dhs)]]/Table2[[#This Row],[Charges personnel 2021]], "")</f>
        <v>0.44961566159036931</v>
      </c>
      <c r="AO1002" s="5" t="str">
        <f>IFERROR(Table2[[#This Row],[Resultat d''exploitation 2020 (Dhs)]]/Table2[[#This Row],[Charges personnel 2020]], "")</f>
        <v/>
      </c>
      <c r="AP1002" s="5">
        <v>0.1797993713092996</v>
      </c>
      <c r="AR1002" s="5">
        <v>0.1193543454149802</v>
      </c>
      <c r="AT1002">
        <v>232032000075</v>
      </c>
      <c r="AU1002">
        <v>231541</v>
      </c>
      <c r="AV1002" t="s">
        <v>92</v>
      </c>
      <c r="AW1002" t="s">
        <v>5952</v>
      </c>
      <c r="AX1002" t="s">
        <v>5953</v>
      </c>
      <c r="AY1002" t="s">
        <v>122</v>
      </c>
      <c r="AZ1002">
        <v>12235300</v>
      </c>
      <c r="BC1002" t="s">
        <v>5954</v>
      </c>
      <c r="BD1002" t="s">
        <v>5955</v>
      </c>
      <c r="BE1002" t="s">
        <v>1114</v>
      </c>
      <c r="BG1002" t="s">
        <v>5956</v>
      </c>
      <c r="BH1002" t="s">
        <v>138</v>
      </c>
      <c r="BI1002" t="s">
        <v>611</v>
      </c>
      <c r="BJ1002" s="5">
        <v>-0.26838190789889432</v>
      </c>
      <c r="BK1002" t="s">
        <v>1197</v>
      </c>
      <c r="BM1002" t="s">
        <v>1616</v>
      </c>
      <c r="BN1002" s="5">
        <v>0.19568298386231089</v>
      </c>
      <c r="BO1002" t="s">
        <v>1199</v>
      </c>
      <c r="BP1002" s="5">
        <v>0.1021339234941494</v>
      </c>
      <c r="BQ1002" t="s">
        <v>198</v>
      </c>
      <c r="BS1002" t="s">
        <v>1617</v>
      </c>
      <c r="BU1002" t="s">
        <v>1618</v>
      </c>
      <c r="BV1002" s="5">
        <v>0.50643339112756713</v>
      </c>
      <c r="BW1002" t="s">
        <v>1201</v>
      </c>
    </row>
    <row r="1003" spans="1:75" x14ac:dyDescent="0.3">
      <c r="A1003" t="s">
        <v>5957</v>
      </c>
      <c r="F1003" s="4">
        <v>222372113</v>
      </c>
      <c r="G1003" s="4">
        <v>175289384</v>
      </c>
      <c r="J1003" s="5">
        <v>0.26860000000000001</v>
      </c>
      <c r="M1003" s="4">
        <v>4504904</v>
      </c>
      <c r="N1003" s="4">
        <v>3841152</v>
      </c>
      <c r="Q1003" s="5">
        <v>0.17280000000000001</v>
      </c>
      <c r="T1003" s="4">
        <v>87744611</v>
      </c>
      <c r="U1003" s="4">
        <v>77884440</v>
      </c>
      <c r="X1003" s="5">
        <v>0.12659999999999999</v>
      </c>
      <c r="AA1003" s="4">
        <v>16759932</v>
      </c>
      <c r="AB1003" s="4">
        <v>12144878</v>
      </c>
      <c r="AE1003" s="5">
        <v>0.38</v>
      </c>
      <c r="AH1003" s="5">
        <v>2.0258403534619471E-2</v>
      </c>
      <c r="AI1003" s="5">
        <v>2.191320382528128E-2</v>
      </c>
      <c r="AL1003" s="5">
        <f>IFERROR(Table2[[#This Row],[Resultat d''exploitation 2023 (Dhs)]]/Table2[[#This Row],[Charges personnel 2023]], "")</f>
        <v>0.26879011203625408</v>
      </c>
      <c r="AM1003" s="5">
        <f>IFERROR(Table2[[#This Row],[Resultat d''exploitation 2022 (Dhs)]]/Table2[[#This Row],[Charges personnel 2022]], "")</f>
        <v>0.31627752868328524</v>
      </c>
      <c r="AN1003" s="5" t="str">
        <f>IFERROR(Table2[[#This Row],[Resultat d''exploitation 2021 (Dhs)]]/Table2[[#This Row],[Charges personnel 2021]], "")</f>
        <v/>
      </c>
      <c r="AO1003" s="5" t="str">
        <f>IFERROR(Table2[[#This Row],[Resultat d''exploitation 2020 (Dhs)]]/Table2[[#This Row],[Charges personnel 2020]], "")</f>
        <v/>
      </c>
      <c r="AP1003" s="5">
        <v>7.5368857065274186E-2</v>
      </c>
      <c r="AQ1003" s="5">
        <v>6.928473204058952E-2</v>
      </c>
      <c r="BE1003" t="s">
        <v>10979</v>
      </c>
      <c r="BH1003"/>
      <c r="BJ1003" s="5">
        <v>0.2686000026105404</v>
      </c>
      <c r="BK1003" t="s">
        <v>209</v>
      </c>
      <c r="BL1003" s="5">
        <v>0.17280024326035531</v>
      </c>
      <c r="BM1003" t="s">
        <v>210</v>
      </c>
      <c r="BN1003" s="5">
        <v>0.1266000115042234</v>
      </c>
      <c r="BO1003" t="s">
        <v>211</v>
      </c>
      <c r="BP1003" s="5">
        <v>0.38000002964212581</v>
      </c>
      <c r="BQ1003" t="s">
        <v>405</v>
      </c>
      <c r="BR1003" s="5">
        <v>-7.551612734750679E-2</v>
      </c>
      <c r="BS1003" t="s">
        <v>213</v>
      </c>
      <c r="BT1003" s="5">
        <v>-0.15014476951533351</v>
      </c>
      <c r="BU1003" t="s">
        <v>406</v>
      </c>
      <c r="BV1003" s="5">
        <v>8.7813358664941665E-2</v>
      </c>
      <c r="BW1003" t="s">
        <v>407</v>
      </c>
    </row>
    <row r="1004" spans="1:75" x14ac:dyDescent="0.3">
      <c r="A1004" t="s">
        <v>5958</v>
      </c>
      <c r="C1004" t="s">
        <v>5959</v>
      </c>
      <c r="E1004" t="s">
        <v>411</v>
      </c>
      <c r="F1004" s="4">
        <v>222028509</v>
      </c>
      <c r="M1004" s="4">
        <v>65582785</v>
      </c>
      <c r="T1004" s="4">
        <v>365168204</v>
      </c>
      <c r="AA1004" s="4">
        <v>3060344</v>
      </c>
      <c r="AH1004" s="5">
        <v>0.29538001806785991</v>
      </c>
      <c r="AL1004" s="5">
        <f>IFERROR(Table2[[#This Row],[Resultat d''exploitation 2023 (Dhs)]]/Table2[[#This Row],[Charges personnel 2023]], "")</f>
        <v>21.429873569768628</v>
      </c>
      <c r="AM1004" s="5" t="str">
        <f>IFERROR(Table2[[#This Row],[Resultat d''exploitation 2022 (Dhs)]]/Table2[[#This Row],[Charges personnel 2022]], "")</f>
        <v/>
      </c>
      <c r="AN1004" s="5" t="str">
        <f>IFERROR(Table2[[#This Row],[Resultat d''exploitation 2021 (Dhs)]]/Table2[[#This Row],[Charges personnel 2021]], "")</f>
        <v/>
      </c>
      <c r="AO1004" s="5" t="str">
        <f>IFERROR(Table2[[#This Row],[Resultat d''exploitation 2020 (Dhs)]]/Table2[[#This Row],[Charges personnel 2020]], "")</f>
        <v/>
      </c>
      <c r="AP1004" s="5">
        <v>1.3783563263040239E-2</v>
      </c>
      <c r="AT1004">
        <v>191395000010</v>
      </c>
      <c r="AU1004">
        <v>103755</v>
      </c>
      <c r="AV1004" t="s">
        <v>92</v>
      </c>
      <c r="AW1004" t="s">
        <v>5960</v>
      </c>
      <c r="AX1004" t="s">
        <v>5961</v>
      </c>
      <c r="AY1004" t="s">
        <v>122</v>
      </c>
      <c r="AZ1004">
        <v>10000000</v>
      </c>
      <c r="BA1004">
        <v>2000</v>
      </c>
      <c r="BB1004">
        <v>25</v>
      </c>
      <c r="BC1004" t="s">
        <v>5962</v>
      </c>
      <c r="BD1004" t="s">
        <v>3241</v>
      </c>
      <c r="BE1004" t="s">
        <v>10979</v>
      </c>
      <c r="BH1004" t="s">
        <v>127</v>
      </c>
      <c r="BI1004" t="s">
        <v>98</v>
      </c>
      <c r="BK1004" t="s">
        <v>264</v>
      </c>
      <c r="BM1004" t="s">
        <v>265</v>
      </c>
      <c r="BO1004" t="s">
        <v>304</v>
      </c>
      <c r="BQ1004" t="s">
        <v>212</v>
      </c>
      <c r="BS1004" t="s">
        <v>266</v>
      </c>
      <c r="BU1004" t="s">
        <v>214</v>
      </c>
      <c r="BV1004" s="5"/>
      <c r="BW1004" t="s">
        <v>267</v>
      </c>
    </row>
    <row r="1005" spans="1:75" x14ac:dyDescent="0.3">
      <c r="A1005" t="s">
        <v>5963</v>
      </c>
      <c r="B1005" t="s">
        <v>5964</v>
      </c>
      <c r="G1005" s="4">
        <v>221724319</v>
      </c>
      <c r="H1005" s="4">
        <v>201480363</v>
      </c>
      <c r="K1005" s="5">
        <v>0.1004760746832683</v>
      </c>
      <c r="N1005" s="4">
        <v>5654789</v>
      </c>
      <c r="O1005" s="4">
        <v>6207990</v>
      </c>
      <c r="R1005" s="5">
        <v>-8.9111129367154193E-2</v>
      </c>
      <c r="V1005" s="4">
        <v>5767000</v>
      </c>
      <c r="AB1005" s="4">
        <v>20186953</v>
      </c>
      <c r="AC1005" s="4">
        <v>2458862</v>
      </c>
      <c r="AE1005" s="5">
        <v>0.32629999999999998</v>
      </c>
      <c r="AF1005" s="5">
        <v>7.2098763574368956</v>
      </c>
      <c r="AI1005" s="5">
        <v>2.550369316953455E-2</v>
      </c>
      <c r="AJ1005" s="5">
        <v>3.081188611914502E-2</v>
      </c>
      <c r="AL1005" s="5" t="str">
        <f>IFERROR(Table2[[#This Row],[Resultat d''exploitation 2023 (Dhs)]]/Table2[[#This Row],[Charges personnel 2023]], "")</f>
        <v/>
      </c>
      <c r="AM1005" s="5">
        <f>IFERROR(Table2[[#This Row],[Resultat d''exploitation 2022 (Dhs)]]/Table2[[#This Row],[Charges personnel 2022]], "")</f>
        <v>0.28012097714796286</v>
      </c>
      <c r="AN1005" s="5">
        <f>IFERROR(Table2[[#This Row],[Resultat d''exploitation 2021 (Dhs)]]/Table2[[#This Row],[Charges personnel 2021]], "")</f>
        <v>2.5247411200791259</v>
      </c>
      <c r="AO1005" s="5" t="str">
        <f>IFERROR(Table2[[#This Row],[Resultat d''exploitation 2020 (Dhs)]]/Table2[[#This Row],[Charges personnel 2020]], "")</f>
        <v/>
      </c>
      <c r="AQ1005" s="5">
        <v>9.1045281325229821E-2</v>
      </c>
      <c r="AR1005" s="5">
        <v>1.220397840954853E-2</v>
      </c>
      <c r="BE1005" t="s">
        <v>10979</v>
      </c>
      <c r="BH1005"/>
      <c r="BJ1005" s="5">
        <v>0.1004760746832682</v>
      </c>
      <c r="BK1005" t="s">
        <v>111</v>
      </c>
      <c r="BL1005" s="5">
        <v>-8.9111129367154263E-2</v>
      </c>
      <c r="BM1005" t="s">
        <v>112</v>
      </c>
      <c r="BO1005" t="s">
        <v>389</v>
      </c>
      <c r="BP1005" s="5">
        <v>7.2098763574368956</v>
      </c>
      <c r="BQ1005" t="s">
        <v>114</v>
      </c>
      <c r="BR1005" s="5">
        <v>-0.17227744283762669</v>
      </c>
      <c r="BS1005" t="s">
        <v>115</v>
      </c>
      <c r="BT1005" s="5">
        <v>-0.88904962377323504</v>
      </c>
      <c r="BU1005" t="s">
        <v>116</v>
      </c>
      <c r="BV1005" s="5">
        <v>6.4602951816102019</v>
      </c>
      <c r="BW1005" t="s">
        <v>117</v>
      </c>
    </row>
    <row r="1006" spans="1:75" x14ac:dyDescent="0.3">
      <c r="A1006" t="s">
        <v>5965</v>
      </c>
      <c r="B1006" t="s">
        <v>5965</v>
      </c>
      <c r="C1006" t="s">
        <v>5966</v>
      </c>
      <c r="E1006" t="s">
        <v>411</v>
      </c>
      <c r="F1006" s="4">
        <v>221467949</v>
      </c>
      <c r="G1006" s="4">
        <v>180055243</v>
      </c>
      <c r="H1006" s="4">
        <v>200070339</v>
      </c>
      <c r="I1006" s="4">
        <v>239748758.53804669</v>
      </c>
      <c r="J1006" s="5">
        <v>0.23</v>
      </c>
      <c r="K1006" s="5">
        <v>-0.10004029632798291</v>
      </c>
      <c r="L1006" s="5">
        <v>-0.16550000000000001</v>
      </c>
      <c r="M1006" s="4">
        <v>5904939</v>
      </c>
      <c r="N1006" s="4">
        <v>67996</v>
      </c>
      <c r="O1006" s="4">
        <v>-9608196</v>
      </c>
      <c r="P1006" s="4">
        <v>-9608196</v>
      </c>
      <c r="Q1006" s="5">
        <v>85.841200000000015</v>
      </c>
      <c r="R1006" s="5">
        <v>-1.0070768747848191</v>
      </c>
      <c r="S1006" s="5">
        <v>0</v>
      </c>
      <c r="T1006" s="4">
        <v>10725531</v>
      </c>
      <c r="U1006" s="4">
        <v>8018489</v>
      </c>
      <c r="V1006" s="4">
        <v>5860365</v>
      </c>
      <c r="W1006" s="4">
        <v>3327862.010221465</v>
      </c>
      <c r="X1006" s="5">
        <v>0.33760000000000001</v>
      </c>
      <c r="Y1006" s="5">
        <v>0.36825760852779649</v>
      </c>
      <c r="Z1006" s="5">
        <v>0.76100000000000001</v>
      </c>
      <c r="AA1006" s="4">
        <v>38942347</v>
      </c>
      <c r="AB1006" s="4">
        <v>34431783</v>
      </c>
      <c r="AC1006" s="4">
        <v>34953047</v>
      </c>
      <c r="AD1006" s="4">
        <v>35593734.215885937</v>
      </c>
      <c r="AE1006" s="5">
        <v>0.13100000000000001</v>
      </c>
      <c r="AF1006" s="5">
        <v>-1.4913263498887519E-2</v>
      </c>
      <c r="AG1006" s="5">
        <v>-1.7999999999999999E-2</v>
      </c>
      <c r="AH1006" s="5">
        <v>2.6662724907431191E-2</v>
      </c>
      <c r="AI1006" s="5">
        <v>3.7763965584717798E-4</v>
      </c>
      <c r="AJ1006" s="5">
        <v>-4.8024090167608502E-2</v>
      </c>
      <c r="AK1006" s="5">
        <v>-4.00761032448693E-2</v>
      </c>
      <c r="AL1006" s="5">
        <f>IFERROR(Table2[[#This Row],[Resultat d''exploitation 2023 (Dhs)]]/Table2[[#This Row],[Charges personnel 2023]], "")</f>
        <v>0.1516328484259051</v>
      </c>
      <c r="AM1006" s="5">
        <f>IFERROR(Table2[[#This Row],[Resultat d''exploitation 2022 (Dhs)]]/Table2[[#This Row],[Charges personnel 2022]], "")</f>
        <v>1.9748033379508693E-3</v>
      </c>
      <c r="AN1006" s="5">
        <f>IFERROR(Table2[[#This Row],[Resultat d''exploitation 2021 (Dhs)]]/Table2[[#This Row],[Charges personnel 2021]], "")</f>
        <v>-0.27488865276895602</v>
      </c>
      <c r="AO1006" s="5">
        <f>IFERROR(Table2[[#This Row],[Resultat d''exploitation 2020 (Dhs)]]/Table2[[#This Row],[Charges personnel 2020]], "")</f>
        <v>-0.2699406570191149</v>
      </c>
      <c r="AP1006" s="5">
        <v>0.17583739396981549</v>
      </c>
      <c r="AQ1006" s="5">
        <v>0.191228994092663</v>
      </c>
      <c r="AR1006" s="5">
        <v>0.17470379254967919</v>
      </c>
      <c r="AS1006" s="5">
        <v>0.14846264244674881</v>
      </c>
      <c r="AT1006">
        <v>80233000010</v>
      </c>
      <c r="AU1006">
        <v>167829</v>
      </c>
      <c r="AV1006" t="s">
        <v>92</v>
      </c>
      <c r="AW1006" t="s">
        <v>5967</v>
      </c>
      <c r="AX1006" t="s">
        <v>5968</v>
      </c>
      <c r="AY1006" t="s">
        <v>82</v>
      </c>
      <c r="AZ1006">
        <v>530000000</v>
      </c>
      <c r="BA1006">
        <v>2007</v>
      </c>
      <c r="BB1006">
        <v>18</v>
      </c>
      <c r="BC1006" t="s">
        <v>5969</v>
      </c>
      <c r="BD1006" t="s">
        <v>5970</v>
      </c>
      <c r="BE1006" t="s">
        <v>11174</v>
      </c>
      <c r="BF1006" t="s">
        <v>5971</v>
      </c>
      <c r="BG1006" t="s">
        <v>5972</v>
      </c>
      <c r="BH1006" t="s">
        <v>86</v>
      </c>
      <c r="BI1006" t="s">
        <v>571</v>
      </c>
      <c r="BJ1006" s="5">
        <v>-2.6091464155091001E-2</v>
      </c>
      <c r="BM1006" t="s">
        <v>87</v>
      </c>
      <c r="BN1006" s="5">
        <v>0.47712698049228131</v>
      </c>
      <c r="BP1006" s="5">
        <v>3.0424532069671221E-2</v>
      </c>
      <c r="BS1006" t="s">
        <v>87</v>
      </c>
      <c r="BU1006" t="s">
        <v>87</v>
      </c>
      <c r="BV1006" s="5">
        <v>5.803008613712568E-2</v>
      </c>
    </row>
    <row r="1007" spans="1:75" x14ac:dyDescent="0.3">
      <c r="A1007" t="s">
        <v>5973</v>
      </c>
      <c r="B1007" t="s">
        <v>5973</v>
      </c>
      <c r="C1007" t="s">
        <v>5974</v>
      </c>
      <c r="E1007" t="s">
        <v>411</v>
      </c>
      <c r="F1007" s="4">
        <v>221185957</v>
      </c>
      <c r="G1007" s="4">
        <v>220854674</v>
      </c>
      <c r="H1007" s="4">
        <v>216487927</v>
      </c>
      <c r="J1007" s="5">
        <v>1.5E-3</v>
      </c>
      <c r="K1007" s="5">
        <v>2.0170856918039499E-2</v>
      </c>
      <c r="M1007" s="4">
        <v>6807173</v>
      </c>
      <c r="N1007" s="4">
        <v>8355435</v>
      </c>
      <c r="O1007" s="4">
        <v>-825500</v>
      </c>
      <c r="Q1007" s="5">
        <v>-0.18529999999999999</v>
      </c>
      <c r="R1007" s="5">
        <v>-11.12166565717747</v>
      </c>
      <c r="T1007" s="4">
        <v>60375014</v>
      </c>
      <c r="U1007" s="4">
        <v>60465712</v>
      </c>
      <c r="V1007" s="4">
        <v>62315366</v>
      </c>
      <c r="X1007" s="5">
        <v>-1.5E-3</v>
      </c>
      <c r="Y1007" s="5">
        <v>-2.9682149343389801E-2</v>
      </c>
      <c r="AA1007" s="4">
        <v>25935691</v>
      </c>
      <c r="AB1007" s="4">
        <v>25640821</v>
      </c>
      <c r="AC1007" s="4">
        <v>26947591</v>
      </c>
      <c r="AE1007" s="5">
        <v>1.15E-2</v>
      </c>
      <c r="AF1007" s="5">
        <v>-4.84930174277916E-2</v>
      </c>
      <c r="AH1007" s="5">
        <v>3.0775791973086251E-2</v>
      </c>
      <c r="AI1007" s="5">
        <v>3.7832276078522117E-2</v>
      </c>
      <c r="AJ1007" s="5">
        <v>-3.8131456633145179E-3</v>
      </c>
      <c r="AL1007" s="5">
        <f>IFERROR(Table2[[#This Row],[Resultat d''exploitation 2023 (Dhs)]]/Table2[[#This Row],[Charges personnel 2023]], "")</f>
        <v>0.26246352950457347</v>
      </c>
      <c r="AM1007" s="5">
        <f>IFERROR(Table2[[#This Row],[Resultat d''exploitation 2022 (Dhs)]]/Table2[[#This Row],[Charges personnel 2022]], "")</f>
        <v>0.32586456572509903</v>
      </c>
      <c r="AN1007" s="5">
        <f>IFERROR(Table2[[#This Row],[Resultat d''exploitation 2021 (Dhs)]]/Table2[[#This Row],[Charges personnel 2021]], "")</f>
        <v>-3.0633536036672071E-2</v>
      </c>
      <c r="AO1007" s="5" t="str">
        <f>IFERROR(Table2[[#This Row],[Resultat d''exploitation 2020 (Dhs)]]/Table2[[#This Row],[Charges personnel 2020]], "")</f>
        <v/>
      </c>
      <c r="AP1007" s="5">
        <v>0.1172574034616492</v>
      </c>
      <c r="AQ1007" s="5">
        <v>0.1160981587376322</v>
      </c>
      <c r="AR1007" s="5">
        <v>0.124476183838187</v>
      </c>
      <c r="AT1007">
        <v>1526961000060</v>
      </c>
      <c r="AU1007">
        <v>87855</v>
      </c>
      <c r="AV1007" t="s">
        <v>92</v>
      </c>
      <c r="AW1007" t="s">
        <v>5975</v>
      </c>
      <c r="AX1007" t="s">
        <v>5976</v>
      </c>
      <c r="AY1007" t="s">
        <v>82</v>
      </c>
      <c r="AZ1007">
        <v>15000000</v>
      </c>
      <c r="BA1007">
        <v>1997</v>
      </c>
      <c r="BB1007">
        <v>28</v>
      </c>
      <c r="BC1007" t="s">
        <v>5977</v>
      </c>
      <c r="BD1007" t="s">
        <v>5978</v>
      </c>
      <c r="BE1007" t="s">
        <v>5979</v>
      </c>
      <c r="BH1007" t="s">
        <v>223</v>
      </c>
      <c r="BI1007" t="s">
        <v>331</v>
      </c>
      <c r="BJ1007" s="5">
        <v>1.079232178118605E-2</v>
      </c>
      <c r="BK1007" t="s">
        <v>196</v>
      </c>
      <c r="BM1007" t="s">
        <v>527</v>
      </c>
      <c r="BN1007" s="5">
        <v>-1.5691926785342258E-2</v>
      </c>
      <c r="BO1007" t="s">
        <v>177</v>
      </c>
      <c r="BP1007" s="5">
        <v>-1.8954978812285361E-2</v>
      </c>
      <c r="BQ1007" t="s">
        <v>329</v>
      </c>
      <c r="BS1007" t="s">
        <v>528</v>
      </c>
      <c r="BU1007" t="s">
        <v>529</v>
      </c>
      <c r="BV1007" s="5">
        <v>-2.942968595274997E-2</v>
      </c>
      <c r="BW1007" t="s">
        <v>201</v>
      </c>
    </row>
    <row r="1008" spans="1:75" x14ac:dyDescent="0.3">
      <c r="A1008" t="s">
        <v>5980</v>
      </c>
      <c r="B1008" t="s">
        <v>5980</v>
      </c>
      <c r="C1008" t="s">
        <v>5981</v>
      </c>
      <c r="E1008" t="s">
        <v>411</v>
      </c>
      <c r="F1008" s="4">
        <v>221059510</v>
      </c>
      <c r="G1008" s="4">
        <v>241436773</v>
      </c>
      <c r="H1008" s="4">
        <v>238965894</v>
      </c>
      <c r="I1008" s="4">
        <v>203479133.17438689</v>
      </c>
      <c r="J1008" s="5">
        <v>-8.4399999999999989E-2</v>
      </c>
      <c r="K1008" s="5">
        <v>1.0339881389098899E-2</v>
      </c>
      <c r="L1008" s="5">
        <v>0.1744</v>
      </c>
      <c r="M1008" s="4">
        <v>-2545537</v>
      </c>
      <c r="N1008" s="4">
        <v>234869</v>
      </c>
      <c r="O1008" s="4">
        <v>23073025</v>
      </c>
      <c r="P1008" s="4">
        <v>16280711.967259379</v>
      </c>
      <c r="Q1008" s="5">
        <v>-11.838100000000001</v>
      </c>
      <c r="R1008" s="5">
        <v>-0.98982062386704817</v>
      </c>
      <c r="S1008" s="5">
        <v>0.41720000000000002</v>
      </c>
      <c r="T1008" s="4">
        <v>77655141</v>
      </c>
      <c r="U1008" s="4">
        <v>107406834</v>
      </c>
      <c r="V1008" s="4">
        <v>35689398</v>
      </c>
      <c r="W1008" s="4">
        <v>17463129.61784998</v>
      </c>
      <c r="X1008" s="5">
        <v>-0.27700000000000002</v>
      </c>
      <c r="Y1008" s="5">
        <v>2.0094885321405531</v>
      </c>
      <c r="Z1008" s="5">
        <v>1.0437000000000001</v>
      </c>
      <c r="AA1008" s="4">
        <v>14357210</v>
      </c>
      <c r="AB1008" s="4">
        <v>14244677</v>
      </c>
      <c r="AC1008" s="4">
        <v>15784060</v>
      </c>
      <c r="AD1008" s="4">
        <v>15925799.61658763</v>
      </c>
      <c r="AE1008" s="5">
        <v>7.9000000000000008E-3</v>
      </c>
      <c r="AF1008" s="5">
        <v>-9.7527695662586178E-2</v>
      </c>
      <c r="AG1008" s="5">
        <v>-8.8999999999999999E-3</v>
      </c>
      <c r="AH1008" s="5">
        <v>-1.151516621022095E-2</v>
      </c>
      <c r="AI1008" s="5">
        <v>9.7279713061771246E-4</v>
      </c>
      <c r="AJ1008" s="5">
        <v>9.6553632042570892E-2</v>
      </c>
      <c r="AK1008" s="5">
        <v>8.0011702985319816E-2</v>
      </c>
      <c r="AL1008" s="5">
        <f>IFERROR(Table2[[#This Row],[Resultat d''exploitation 2023 (Dhs)]]/Table2[[#This Row],[Charges personnel 2023]], "")</f>
        <v>-0.17730025541174085</v>
      </c>
      <c r="AM1008" s="5">
        <f>IFERROR(Table2[[#This Row],[Resultat d''exploitation 2022 (Dhs)]]/Table2[[#This Row],[Charges personnel 2022]], "")</f>
        <v>1.6488194151401257E-2</v>
      </c>
      <c r="AN1008" s="5">
        <f>IFERROR(Table2[[#This Row],[Resultat d''exploitation 2021 (Dhs)]]/Table2[[#This Row],[Charges personnel 2021]], "")</f>
        <v>1.4617927833523188</v>
      </c>
      <c r="AO1008" s="5">
        <f>IFERROR(Table2[[#This Row],[Resultat d''exploitation 2020 (Dhs)]]/Table2[[#This Row],[Charges personnel 2020]], "")</f>
        <v>1.0222853708583706</v>
      </c>
      <c r="AP1008" s="5">
        <v>6.4947262391018598E-2</v>
      </c>
      <c r="AQ1008" s="5">
        <v>5.8999616433740187E-2</v>
      </c>
      <c r="AR1008" s="5">
        <v>6.6051517795254922E-2</v>
      </c>
      <c r="AS1008" s="5">
        <v>7.826748309832246E-2</v>
      </c>
      <c r="AT1008">
        <v>1535269000008</v>
      </c>
      <c r="AU1008">
        <v>12494</v>
      </c>
      <c r="AV1008" t="s">
        <v>298</v>
      </c>
      <c r="AW1008" t="s">
        <v>5982</v>
      </c>
      <c r="AX1008" t="s">
        <v>5983</v>
      </c>
      <c r="AY1008" t="s">
        <v>82</v>
      </c>
      <c r="AZ1008">
        <v>5430000</v>
      </c>
      <c r="BA1008">
        <v>1949</v>
      </c>
      <c r="BB1008">
        <v>76</v>
      </c>
      <c r="BC1008" t="s">
        <v>5984</v>
      </c>
      <c r="BD1008" t="s">
        <v>5985</v>
      </c>
      <c r="BE1008" t="s">
        <v>5986</v>
      </c>
      <c r="BG1008" t="s">
        <v>2238</v>
      </c>
      <c r="BH1008" t="s">
        <v>138</v>
      </c>
      <c r="BI1008" t="s">
        <v>98</v>
      </c>
      <c r="BJ1008" s="5">
        <v>2.8007874594852659E-2</v>
      </c>
      <c r="BM1008" t="s">
        <v>87</v>
      </c>
      <c r="BN1008" s="5">
        <v>0.64443247571955298</v>
      </c>
      <c r="BP1008" s="5">
        <v>-3.3972250363262117E-2</v>
      </c>
      <c r="BS1008" t="s">
        <v>87</v>
      </c>
      <c r="BU1008" t="s">
        <v>87</v>
      </c>
      <c r="BV1008" s="5">
        <v>-6.0291488508822821E-2</v>
      </c>
    </row>
    <row r="1009" spans="1:75" x14ac:dyDescent="0.3">
      <c r="A1009" t="s">
        <v>5987</v>
      </c>
      <c r="F1009" s="4">
        <v>221032140</v>
      </c>
      <c r="G1009" s="4">
        <v>169542179</v>
      </c>
      <c r="J1009" s="5">
        <v>0.30370000000000003</v>
      </c>
      <c r="M1009" s="4">
        <v>8362953</v>
      </c>
      <c r="N1009" s="4">
        <v>5235353</v>
      </c>
      <c r="Q1009" s="5">
        <v>0.59740000000000004</v>
      </c>
      <c r="T1009" s="4">
        <v>4204991</v>
      </c>
      <c r="U1009" s="4">
        <v>4497316</v>
      </c>
      <c r="X1009" s="5">
        <v>-6.5000000000000002E-2</v>
      </c>
      <c r="AA1009" s="4">
        <v>6157450</v>
      </c>
      <c r="AB1009" s="4">
        <v>5563793</v>
      </c>
      <c r="AE1009" s="5">
        <v>0.1067</v>
      </c>
      <c r="AH1009" s="5">
        <v>3.7835913817782327E-2</v>
      </c>
      <c r="AI1009" s="5">
        <v>3.08793542166283E-2</v>
      </c>
      <c r="AL1009" s="5">
        <f>IFERROR(Table2[[#This Row],[Resultat d''exploitation 2023 (Dhs)]]/Table2[[#This Row],[Charges personnel 2023]], "")</f>
        <v>1.3581844757164085</v>
      </c>
      <c r="AM1009" s="5">
        <f>IFERROR(Table2[[#This Row],[Resultat d''exploitation 2022 (Dhs)]]/Table2[[#This Row],[Charges personnel 2022]], "")</f>
        <v>0.94096832862042135</v>
      </c>
      <c r="AN1009" s="5" t="str">
        <f>IFERROR(Table2[[#This Row],[Resultat d''exploitation 2021 (Dhs)]]/Table2[[#This Row],[Charges personnel 2021]], "")</f>
        <v/>
      </c>
      <c r="AO1009" s="5" t="str">
        <f>IFERROR(Table2[[#This Row],[Resultat d''exploitation 2020 (Dhs)]]/Table2[[#This Row],[Charges personnel 2020]], "")</f>
        <v/>
      </c>
      <c r="AP1009" s="5">
        <v>2.785771336240965E-2</v>
      </c>
      <c r="AQ1009" s="5">
        <v>3.2816571267495633E-2</v>
      </c>
      <c r="BE1009" t="s">
        <v>10979</v>
      </c>
      <c r="BH1009"/>
      <c r="BJ1009" s="5">
        <v>0.30370000730024832</v>
      </c>
      <c r="BK1009" t="s">
        <v>209</v>
      </c>
      <c r="BL1009" s="5">
        <v>0.59740002250087043</v>
      </c>
      <c r="BM1009" t="s">
        <v>210</v>
      </c>
      <c r="BN1009" s="5">
        <v>-6.4999879928383963E-2</v>
      </c>
      <c r="BO1009" t="s">
        <v>211</v>
      </c>
      <c r="BP1009" s="5">
        <v>0.1067000515655416</v>
      </c>
      <c r="BQ1009" t="s">
        <v>405</v>
      </c>
      <c r="BR1009" s="5">
        <v>0.2252819004034734</v>
      </c>
      <c r="BS1009" t="s">
        <v>213</v>
      </c>
      <c r="BT1009" s="5">
        <v>0.443390212407764</v>
      </c>
      <c r="BU1009" t="s">
        <v>406</v>
      </c>
      <c r="BV1009" s="5">
        <v>-0.15110834903089529</v>
      </c>
      <c r="BW1009" t="s">
        <v>407</v>
      </c>
    </row>
    <row r="1010" spans="1:75" x14ac:dyDescent="0.3">
      <c r="A1010" t="s">
        <v>5988</v>
      </c>
      <c r="F1010" s="4">
        <v>221002306</v>
      </c>
      <c r="M1010" s="4">
        <v>12714892</v>
      </c>
      <c r="T1010" s="4">
        <v>114538788</v>
      </c>
      <c r="AA1010" s="4">
        <v>2059833</v>
      </c>
      <c r="AH1010" s="5">
        <v>5.7532847643680253E-2</v>
      </c>
      <c r="AL1010" s="5">
        <f>IFERROR(Table2[[#This Row],[Resultat d''exploitation 2023 (Dhs)]]/Table2[[#This Row],[Charges personnel 2023]], "")</f>
        <v>6.172778084436942</v>
      </c>
      <c r="AM1010" s="5" t="str">
        <f>IFERROR(Table2[[#This Row],[Resultat d''exploitation 2022 (Dhs)]]/Table2[[#This Row],[Charges personnel 2022]], "")</f>
        <v/>
      </c>
      <c r="AN1010" s="5" t="str">
        <f>IFERROR(Table2[[#This Row],[Resultat d''exploitation 2021 (Dhs)]]/Table2[[#This Row],[Charges personnel 2021]], "")</f>
        <v/>
      </c>
      <c r="AO1010" s="5" t="str">
        <f>IFERROR(Table2[[#This Row],[Resultat d''exploitation 2020 (Dhs)]]/Table2[[#This Row],[Charges personnel 2020]], "")</f>
        <v/>
      </c>
      <c r="AP1010" s="5">
        <v>9.3204140593899504E-3</v>
      </c>
      <c r="BE1010" t="s">
        <v>10979</v>
      </c>
      <c r="BH1010"/>
      <c r="BK1010" t="s">
        <v>264</v>
      </c>
      <c r="BM1010" t="s">
        <v>265</v>
      </c>
      <c r="BO1010" t="s">
        <v>304</v>
      </c>
      <c r="BQ1010" t="s">
        <v>212</v>
      </c>
      <c r="BS1010" t="s">
        <v>266</v>
      </c>
      <c r="BU1010" t="s">
        <v>214</v>
      </c>
      <c r="BV1010" s="5"/>
      <c r="BW1010" t="s">
        <v>267</v>
      </c>
    </row>
    <row r="1011" spans="1:75" x14ac:dyDescent="0.3">
      <c r="A1011" t="s">
        <v>5989</v>
      </c>
      <c r="C1011" t="s">
        <v>5990</v>
      </c>
      <c r="E1011" t="s">
        <v>411</v>
      </c>
      <c r="F1011" s="4">
        <v>220909591</v>
      </c>
      <c r="M1011" s="4">
        <v>20317129</v>
      </c>
      <c r="T1011" s="4">
        <v>31280970</v>
      </c>
      <c r="AA1011" s="4">
        <v>24163133</v>
      </c>
      <c r="AH1011" s="5">
        <v>9.1970334597197279E-2</v>
      </c>
      <c r="AL1011" s="5">
        <f>IFERROR(Table2[[#This Row],[Resultat d''exploitation 2023 (Dhs)]]/Table2[[#This Row],[Charges personnel 2023]], "")</f>
        <v>0.84083173320280946</v>
      </c>
      <c r="AM1011" s="5" t="str">
        <f>IFERROR(Table2[[#This Row],[Resultat d''exploitation 2022 (Dhs)]]/Table2[[#This Row],[Charges personnel 2022]], "")</f>
        <v/>
      </c>
      <c r="AN1011" s="5" t="str">
        <f>IFERROR(Table2[[#This Row],[Resultat d''exploitation 2021 (Dhs)]]/Table2[[#This Row],[Charges personnel 2021]], "")</f>
        <v/>
      </c>
      <c r="AO1011" s="5" t="str">
        <f>IFERROR(Table2[[#This Row],[Resultat d''exploitation 2020 (Dhs)]]/Table2[[#This Row],[Charges personnel 2020]], "")</f>
        <v/>
      </c>
      <c r="AP1011" s="5">
        <v>0.1093801898352163</v>
      </c>
      <c r="AT1011">
        <v>78438000072</v>
      </c>
      <c r="AU1011">
        <v>3495</v>
      </c>
      <c r="AV1011" t="s">
        <v>458</v>
      </c>
      <c r="AW1011" t="s">
        <v>5991</v>
      </c>
      <c r="AX1011" t="s">
        <v>5992</v>
      </c>
      <c r="AY1011" t="s">
        <v>122</v>
      </c>
      <c r="AZ1011">
        <v>17000000</v>
      </c>
      <c r="BA1011">
        <v>1997</v>
      </c>
      <c r="BB1011">
        <v>28</v>
      </c>
      <c r="BC1011" t="s">
        <v>5993</v>
      </c>
      <c r="BD1011" t="s">
        <v>5994</v>
      </c>
      <c r="BE1011" t="s">
        <v>5995</v>
      </c>
      <c r="BH1011" t="s">
        <v>127</v>
      </c>
      <c r="BI1011" t="s">
        <v>611</v>
      </c>
      <c r="BK1011" t="s">
        <v>264</v>
      </c>
      <c r="BM1011" t="s">
        <v>265</v>
      </c>
      <c r="BO1011" t="s">
        <v>304</v>
      </c>
      <c r="BQ1011" t="s">
        <v>212</v>
      </c>
      <c r="BS1011" t="s">
        <v>266</v>
      </c>
      <c r="BU1011" t="s">
        <v>214</v>
      </c>
      <c r="BV1011" s="5"/>
      <c r="BW1011" t="s">
        <v>267</v>
      </c>
    </row>
    <row r="1012" spans="1:75" x14ac:dyDescent="0.3">
      <c r="A1012" t="s">
        <v>5996</v>
      </c>
      <c r="B1012" t="s">
        <v>5996</v>
      </c>
      <c r="F1012" s="4">
        <v>220129235</v>
      </c>
      <c r="G1012" s="4">
        <v>152507437</v>
      </c>
      <c r="H1012" s="4">
        <v>152838691</v>
      </c>
      <c r="I1012" s="4">
        <v>145242507.83996961</v>
      </c>
      <c r="J1012" s="5">
        <v>0.44340000000000002</v>
      </c>
      <c r="K1012" s="5">
        <v>-2.1673438697535001E-3</v>
      </c>
      <c r="L1012" s="5">
        <v>5.2299999999999999E-2</v>
      </c>
      <c r="M1012" s="4">
        <v>8408997</v>
      </c>
      <c r="N1012" s="4">
        <v>6644277</v>
      </c>
      <c r="O1012" s="4">
        <v>8348613</v>
      </c>
      <c r="P1012" s="4">
        <v>5647823.7045054799</v>
      </c>
      <c r="Q1012" s="5">
        <v>0.2656</v>
      </c>
      <c r="R1012" s="5">
        <v>-0.20414600604914851</v>
      </c>
      <c r="S1012" s="5">
        <v>0.47820000000000001</v>
      </c>
      <c r="T1012" s="4">
        <v>1352616</v>
      </c>
      <c r="U1012" s="4">
        <v>1743286</v>
      </c>
      <c r="V1012" s="4">
        <v>867151</v>
      </c>
      <c r="W1012" s="4">
        <v>639916.61132019782</v>
      </c>
      <c r="X1012" s="5">
        <v>-0.22409999999999999</v>
      </c>
      <c r="Y1012" s="5">
        <v>1.0103603639965819</v>
      </c>
      <c r="Z1012" s="5">
        <v>0.35510000000000003</v>
      </c>
      <c r="AA1012" s="4">
        <v>145186720</v>
      </c>
      <c r="AB1012" s="4">
        <v>93699077</v>
      </c>
      <c r="AC1012" s="4">
        <v>108163647</v>
      </c>
      <c r="AD1012" s="4">
        <v>108163647</v>
      </c>
      <c r="AE1012" s="5">
        <v>0.54949999999999999</v>
      </c>
      <c r="AF1012" s="5">
        <v>-0.1337285714857599</v>
      </c>
      <c r="AG1012" s="5">
        <v>0</v>
      </c>
      <c r="AH1012" s="5">
        <v>3.8200273580199368E-2</v>
      </c>
      <c r="AI1012" s="5">
        <v>4.3566904871662093E-2</v>
      </c>
      <c r="AJ1012" s="5">
        <v>5.4623688186389921E-2</v>
      </c>
      <c r="AK1012" s="5">
        <v>3.8885473602041747E-2</v>
      </c>
      <c r="AL1012" s="5">
        <f>IFERROR(Table2[[#This Row],[Resultat d''exploitation 2023 (Dhs)]]/Table2[[#This Row],[Charges personnel 2023]], "")</f>
        <v>5.7918499708513288E-2</v>
      </c>
      <c r="AM1012" s="5">
        <f>IFERROR(Table2[[#This Row],[Resultat d''exploitation 2022 (Dhs)]]/Table2[[#This Row],[Charges personnel 2022]], "")</f>
        <v>7.09108052366407E-2</v>
      </c>
      <c r="AN1012" s="5">
        <f>IFERROR(Table2[[#This Row],[Resultat d''exploitation 2021 (Dhs)]]/Table2[[#This Row],[Charges personnel 2021]], "")</f>
        <v>7.7185017624267049E-2</v>
      </c>
      <c r="AO1012" s="5">
        <f>IFERROR(Table2[[#This Row],[Resultat d''exploitation 2020 (Dhs)]]/Table2[[#This Row],[Charges personnel 2020]], "")</f>
        <v>5.2215544327064711E-2</v>
      </c>
      <c r="AP1012" s="5">
        <v>0.65955219441888302</v>
      </c>
      <c r="AQ1012" s="5">
        <v>0.61439021495063217</v>
      </c>
      <c r="AR1012" s="5">
        <v>0.70769807234216631</v>
      </c>
      <c r="AS1012" s="5">
        <v>0.74471068152566156</v>
      </c>
      <c r="BE1012" t="s">
        <v>10979</v>
      </c>
      <c r="BH1012"/>
      <c r="BJ1012" s="5">
        <v>0.14866836827272459</v>
      </c>
      <c r="BL1012" s="5">
        <v>0.14188146064327739</v>
      </c>
      <c r="BN1012" s="5">
        <v>0.28336555489844678</v>
      </c>
      <c r="BP1012" s="5">
        <v>0.1031007772746821</v>
      </c>
      <c r="BR1012" s="5">
        <v>-5.9085005010216518E-3</v>
      </c>
      <c r="BT1012" s="5">
        <v>3.5156065671902333E-2</v>
      </c>
      <c r="BV1012" s="5">
        <v>-3.9669927593255827E-2</v>
      </c>
    </row>
    <row r="1013" spans="1:75" x14ac:dyDescent="0.3">
      <c r="A1013" t="s">
        <v>5997</v>
      </c>
      <c r="C1013" t="s">
        <v>5998</v>
      </c>
      <c r="E1013" t="s">
        <v>1076</v>
      </c>
      <c r="F1013" s="4">
        <v>220051211</v>
      </c>
      <c r="M1013" s="4">
        <v>51816564</v>
      </c>
      <c r="T1013" s="4">
        <v>54640695</v>
      </c>
      <c r="AA1013" s="4">
        <v>32805789</v>
      </c>
      <c r="AH1013" s="5">
        <v>0.2354750231299568</v>
      </c>
      <c r="AL1013" s="5">
        <f>IFERROR(Table2[[#This Row],[Resultat d''exploitation 2023 (Dhs)]]/Table2[[#This Row],[Charges personnel 2023]], "")</f>
        <v>1.5794945215309408</v>
      </c>
      <c r="AM1013" s="5" t="str">
        <f>IFERROR(Table2[[#This Row],[Resultat d''exploitation 2022 (Dhs)]]/Table2[[#This Row],[Charges personnel 2022]], "")</f>
        <v/>
      </c>
      <c r="AN1013" s="5" t="str">
        <f>IFERROR(Table2[[#This Row],[Resultat d''exploitation 2021 (Dhs)]]/Table2[[#This Row],[Charges personnel 2021]], "")</f>
        <v/>
      </c>
      <c r="AO1013" s="5" t="str">
        <f>IFERROR(Table2[[#This Row],[Resultat d''exploitation 2020 (Dhs)]]/Table2[[#This Row],[Charges personnel 2020]], "")</f>
        <v/>
      </c>
      <c r="AP1013" s="5">
        <v>0.1490825197049245</v>
      </c>
      <c r="AU1013">
        <v>10105</v>
      </c>
      <c r="AV1013" t="s">
        <v>79</v>
      </c>
      <c r="AW1013" t="s">
        <v>5999</v>
      </c>
      <c r="AX1013" t="s">
        <v>6000</v>
      </c>
      <c r="AY1013" t="s">
        <v>82</v>
      </c>
      <c r="AZ1013">
        <v>156704100</v>
      </c>
      <c r="BA1013">
        <v>2016</v>
      </c>
      <c r="BB1013">
        <v>9</v>
      </c>
      <c r="BC1013" t="s">
        <v>6001</v>
      </c>
      <c r="BD1013" t="s">
        <v>3221</v>
      </c>
      <c r="BE1013" t="s">
        <v>1114</v>
      </c>
      <c r="BH1013" t="s">
        <v>138</v>
      </c>
      <c r="BI1013" t="s">
        <v>611</v>
      </c>
      <c r="BK1013" t="s">
        <v>264</v>
      </c>
      <c r="BM1013" t="s">
        <v>265</v>
      </c>
      <c r="BO1013" t="s">
        <v>304</v>
      </c>
      <c r="BQ1013" t="s">
        <v>212</v>
      </c>
      <c r="BS1013" t="s">
        <v>266</v>
      </c>
      <c r="BU1013" t="s">
        <v>214</v>
      </c>
      <c r="BV1013" s="5"/>
      <c r="BW1013" t="s">
        <v>267</v>
      </c>
    </row>
    <row r="1014" spans="1:75" x14ac:dyDescent="0.3">
      <c r="A1014" t="s">
        <v>6002</v>
      </c>
      <c r="G1014" s="4">
        <v>219867989</v>
      </c>
      <c r="N1014" s="4">
        <v>32223831</v>
      </c>
      <c r="U1014" s="4">
        <v>6099956</v>
      </c>
      <c r="AB1014" s="4">
        <v>4417029</v>
      </c>
      <c r="AE1014" s="5">
        <v>-4.41E-2</v>
      </c>
      <c r="AI1014" s="5">
        <v>0.1465599023603204</v>
      </c>
      <c r="AL1014" s="5" t="str">
        <f>IFERROR(Table2[[#This Row],[Resultat d''exploitation 2023 (Dhs)]]/Table2[[#This Row],[Charges personnel 2023]], "")</f>
        <v/>
      </c>
      <c r="AM1014" s="5">
        <f>IFERROR(Table2[[#This Row],[Resultat d''exploitation 2022 (Dhs)]]/Table2[[#This Row],[Charges personnel 2022]], "")</f>
        <v>7.295363240766588</v>
      </c>
      <c r="AN1014" s="5" t="str">
        <f>IFERROR(Table2[[#This Row],[Resultat d''exploitation 2021 (Dhs)]]/Table2[[#This Row],[Charges personnel 2021]], "")</f>
        <v/>
      </c>
      <c r="AO1014" s="5" t="str">
        <f>IFERROR(Table2[[#This Row],[Resultat d''exploitation 2020 (Dhs)]]/Table2[[#This Row],[Charges personnel 2020]], "")</f>
        <v/>
      </c>
      <c r="AQ1014" s="5">
        <v>2.0089459225462781E-2</v>
      </c>
      <c r="BE1014" t="s">
        <v>10979</v>
      </c>
      <c r="BH1014"/>
      <c r="BK1014" t="s">
        <v>472</v>
      </c>
      <c r="BM1014" t="s">
        <v>473</v>
      </c>
      <c r="BO1014" t="s">
        <v>474</v>
      </c>
      <c r="BQ1014" t="s">
        <v>475</v>
      </c>
      <c r="BS1014" t="s">
        <v>476</v>
      </c>
      <c r="BU1014" t="s">
        <v>477</v>
      </c>
      <c r="BV1014" s="5"/>
      <c r="BW1014" t="s">
        <v>478</v>
      </c>
    </row>
    <row r="1015" spans="1:75" x14ac:dyDescent="0.3">
      <c r="A1015" t="s">
        <v>6003</v>
      </c>
      <c r="B1015" t="s">
        <v>6003</v>
      </c>
      <c r="C1015" t="s">
        <v>6004</v>
      </c>
      <c r="E1015" t="s">
        <v>411</v>
      </c>
      <c r="F1015" s="4">
        <v>219860431</v>
      </c>
      <c r="G1015" s="4">
        <v>174867120</v>
      </c>
      <c r="H1015" s="4">
        <v>164991797</v>
      </c>
      <c r="I1015" s="4">
        <v>146282291.86984661</v>
      </c>
      <c r="J1015" s="5">
        <v>0.25729999999999997</v>
      </c>
      <c r="K1015" s="5">
        <v>5.9853418045989197E-2</v>
      </c>
      <c r="L1015" s="5">
        <v>0.12790000000000001</v>
      </c>
      <c r="M1015" s="4">
        <v>1555781</v>
      </c>
      <c r="N1015" s="4">
        <v>4529202</v>
      </c>
      <c r="O1015" s="4">
        <v>4161639</v>
      </c>
      <c r="P1015" s="4">
        <v>1522458.020852387</v>
      </c>
      <c r="Q1015" s="5">
        <v>-0.65650000000000008</v>
      </c>
      <c r="R1015" s="5">
        <v>8.8321692487022499E-2</v>
      </c>
      <c r="S1015" s="5">
        <v>1.7335</v>
      </c>
      <c r="T1015" s="4">
        <v>63748584</v>
      </c>
      <c r="U1015" s="4">
        <v>61509633</v>
      </c>
      <c r="V1015" s="4">
        <v>50064451</v>
      </c>
      <c r="W1015" s="4">
        <v>28613162.827913359</v>
      </c>
      <c r="X1015" s="5">
        <v>3.6400000000000002E-2</v>
      </c>
      <c r="Y1015" s="5">
        <v>0.22860895848033971</v>
      </c>
      <c r="Z1015" s="5">
        <v>0.74970000000000003</v>
      </c>
      <c r="AA1015" s="4">
        <v>21642584</v>
      </c>
      <c r="AB1015" s="4">
        <v>20611984</v>
      </c>
      <c r="AC1015" s="4">
        <v>19715279</v>
      </c>
      <c r="AD1015" s="4">
        <v>16304398.776050281</v>
      </c>
      <c r="AE1015" s="5">
        <v>0.05</v>
      </c>
      <c r="AF1015" s="5">
        <v>4.5482744626642112E-2</v>
      </c>
      <c r="AG1015" s="5">
        <v>0.2092</v>
      </c>
      <c r="AH1015" s="5">
        <v>7.0762210049520003E-3</v>
      </c>
      <c r="AI1015" s="5">
        <v>2.590082114922462E-2</v>
      </c>
      <c r="AJ1015" s="5">
        <v>2.522330852605963E-2</v>
      </c>
      <c r="AK1015" s="5">
        <v>1.0407671368773609E-2</v>
      </c>
      <c r="AL1015" s="5">
        <f>IFERROR(Table2[[#This Row],[Resultat d''exploitation 2023 (Dhs)]]/Table2[[#This Row],[Charges personnel 2023]], "")</f>
        <v>7.1885177851221463E-2</v>
      </c>
      <c r="AM1015" s="5">
        <f>IFERROR(Table2[[#This Row],[Resultat d''exploitation 2022 (Dhs)]]/Table2[[#This Row],[Charges personnel 2022]], "")</f>
        <v>0.2197363436726906</v>
      </c>
      <c r="AN1015" s="5">
        <f>IFERROR(Table2[[#This Row],[Resultat d''exploitation 2021 (Dhs)]]/Table2[[#This Row],[Charges personnel 2021]], "")</f>
        <v>0.21108699501538883</v>
      </c>
      <c r="AO1015" s="5">
        <f>IFERROR(Table2[[#This Row],[Resultat d''exploitation 2020 (Dhs)]]/Table2[[#This Row],[Charges personnel 2020]], "")</f>
        <v>9.3377133481839458E-2</v>
      </c>
      <c r="AP1015" s="5">
        <v>9.8437831225756126E-2</v>
      </c>
      <c r="AQ1015" s="5">
        <v>0.1178722678111242</v>
      </c>
      <c r="AR1015" s="5">
        <v>0.1194924799806866</v>
      </c>
      <c r="AS1015" s="5">
        <v>0.1114584586257165</v>
      </c>
      <c r="AT1015">
        <v>1511742000081</v>
      </c>
      <c r="AU1015">
        <v>23693</v>
      </c>
      <c r="AV1015" t="s">
        <v>92</v>
      </c>
      <c r="AW1015" t="s">
        <v>6005</v>
      </c>
      <c r="AX1015" t="s">
        <v>6006</v>
      </c>
      <c r="AY1015" t="s">
        <v>82</v>
      </c>
      <c r="AZ1015">
        <v>55000000</v>
      </c>
      <c r="BA1015">
        <v>1954</v>
      </c>
      <c r="BB1015">
        <v>71</v>
      </c>
      <c r="BC1015" t="s">
        <v>6007</v>
      </c>
      <c r="BD1015" t="s">
        <v>6008</v>
      </c>
      <c r="BE1015" t="s">
        <v>11175</v>
      </c>
      <c r="BH1015" t="s">
        <v>223</v>
      </c>
      <c r="BI1015" t="s">
        <v>89</v>
      </c>
      <c r="BJ1015" s="5">
        <v>0.14547365796619169</v>
      </c>
      <c r="BL1015" s="5">
        <v>7.243280782003092E-3</v>
      </c>
      <c r="BN1015" s="5">
        <v>0.30607532736686172</v>
      </c>
      <c r="BP1015" s="5">
        <v>9.9009485920418472E-2</v>
      </c>
      <c r="BR1015" s="5">
        <v>-0.12067529988390931</v>
      </c>
      <c r="BT1015" s="5">
        <v>-8.3499010985843669E-2</v>
      </c>
      <c r="BV1015" s="5">
        <v>-4.0563282902787323E-2</v>
      </c>
    </row>
    <row r="1016" spans="1:75" x14ac:dyDescent="0.3">
      <c r="A1016" t="s">
        <v>6009</v>
      </c>
      <c r="B1016" t="s">
        <v>6009</v>
      </c>
      <c r="F1016" s="4">
        <v>219792019</v>
      </c>
      <c r="G1016" s="4">
        <v>258852925</v>
      </c>
      <c r="H1016" s="4">
        <v>206073091</v>
      </c>
      <c r="I1016" s="4">
        <v>125386730.1490721</v>
      </c>
      <c r="J1016" s="5">
        <v>-0.15090000000000001</v>
      </c>
      <c r="K1016" s="5">
        <v>0.25612191161824233</v>
      </c>
      <c r="L1016" s="5">
        <v>0.64349999999999996</v>
      </c>
      <c r="M1016" s="4">
        <v>4869365</v>
      </c>
      <c r="N1016" s="4">
        <v>9236276</v>
      </c>
      <c r="O1016" s="4">
        <v>6238256</v>
      </c>
      <c r="P1016" s="4">
        <v>3775955.450638582</v>
      </c>
      <c r="Q1016" s="5">
        <v>-0.4728</v>
      </c>
      <c r="R1016" s="5">
        <v>0.48058624076985618</v>
      </c>
      <c r="S1016" s="5">
        <v>0.65210000000000001</v>
      </c>
      <c r="T1016" s="4">
        <v>75380768</v>
      </c>
      <c r="U1016" s="4">
        <v>85446347</v>
      </c>
      <c r="V1016" s="4">
        <v>102244271</v>
      </c>
      <c r="W1016" s="4">
        <v>57511683.541455731</v>
      </c>
      <c r="X1016" s="5">
        <v>-0.1178</v>
      </c>
      <c r="Y1016" s="5">
        <v>-0.16429208048243599</v>
      </c>
      <c r="Z1016" s="5">
        <v>0.77780000000000005</v>
      </c>
      <c r="AA1016" s="4">
        <v>7299055</v>
      </c>
      <c r="AB1016" s="4">
        <v>8059910</v>
      </c>
      <c r="AC1016" s="4">
        <v>7289504</v>
      </c>
      <c r="AD1016" s="4">
        <v>6735197.2650836185</v>
      </c>
      <c r="AE1016" s="5">
        <v>-9.4399999999999998E-2</v>
      </c>
      <c r="AF1016" s="5">
        <v>0.1056870261680356</v>
      </c>
      <c r="AG1016" s="5">
        <v>8.2299999999999998E-2</v>
      </c>
      <c r="AH1016" s="5">
        <v>2.2154421357765498E-2</v>
      </c>
      <c r="AI1016" s="5">
        <v>3.5681559325628637E-2</v>
      </c>
      <c r="AJ1016" s="5">
        <v>3.027205526800197E-2</v>
      </c>
      <c r="AK1016" s="5">
        <v>3.011447420432253E-2</v>
      </c>
      <c r="AL1016" s="5">
        <f>IFERROR(Table2[[#This Row],[Resultat d''exploitation 2023 (Dhs)]]/Table2[[#This Row],[Charges personnel 2023]], "")</f>
        <v>0.66712266176922908</v>
      </c>
      <c r="AM1016" s="5">
        <f>IFERROR(Table2[[#This Row],[Resultat d''exploitation 2022 (Dhs)]]/Table2[[#This Row],[Charges personnel 2022]], "")</f>
        <v>1.1459527463706169</v>
      </c>
      <c r="AN1016" s="5">
        <f>IFERROR(Table2[[#This Row],[Resultat d''exploitation 2021 (Dhs)]]/Table2[[#This Row],[Charges personnel 2021]], "")</f>
        <v>0.85578607268752438</v>
      </c>
      <c r="AO1016" s="5">
        <f>IFERROR(Table2[[#This Row],[Resultat d''exploitation 2020 (Dhs)]]/Table2[[#This Row],[Charges personnel 2020]], "")</f>
        <v>0.56063026842788444</v>
      </c>
      <c r="AP1016" s="5">
        <v>3.3208917381117461E-2</v>
      </c>
      <c r="AQ1016" s="5">
        <v>3.1137025011403679E-2</v>
      </c>
      <c r="AR1016" s="5">
        <v>3.5373390890710711E-2</v>
      </c>
      <c r="AS1016" s="5">
        <v>5.3715391230604329E-2</v>
      </c>
      <c r="BE1016" t="s">
        <v>10979</v>
      </c>
      <c r="BH1016"/>
      <c r="BJ1016" s="5">
        <v>0.20573938490938781</v>
      </c>
      <c r="BL1016" s="5">
        <v>8.8466722592141833E-2</v>
      </c>
      <c r="BN1016" s="5">
        <v>9.4380028593219922E-2</v>
      </c>
      <c r="BP1016" s="5">
        <v>2.7161592642147129E-2</v>
      </c>
      <c r="BR1016" s="5">
        <v>-9.7262031733382659E-2</v>
      </c>
      <c r="BT1016" s="5">
        <v>5.9684016993178712E-2</v>
      </c>
      <c r="BV1016" s="5">
        <v>-0.14810646023697821</v>
      </c>
    </row>
    <row r="1017" spans="1:75" x14ac:dyDescent="0.3">
      <c r="A1017" t="s">
        <v>6010</v>
      </c>
      <c r="F1017" s="4">
        <v>219466913</v>
      </c>
      <c r="M1017" s="4">
        <v>4523967</v>
      </c>
      <c r="AA1017" s="4">
        <v>11170259</v>
      </c>
      <c r="AH1017" s="5">
        <v>2.0613435247070711E-2</v>
      </c>
      <c r="AL1017" s="5">
        <f>IFERROR(Table2[[#This Row],[Resultat d''exploitation 2023 (Dhs)]]/Table2[[#This Row],[Charges personnel 2023]], "")</f>
        <v>0.40500108368122889</v>
      </c>
      <c r="AM1017" s="5" t="str">
        <f>IFERROR(Table2[[#This Row],[Resultat d''exploitation 2022 (Dhs)]]/Table2[[#This Row],[Charges personnel 2022]], "")</f>
        <v/>
      </c>
      <c r="AN1017" s="5" t="str">
        <f>IFERROR(Table2[[#This Row],[Resultat d''exploitation 2021 (Dhs)]]/Table2[[#This Row],[Charges personnel 2021]], "")</f>
        <v/>
      </c>
      <c r="AO1017" s="5" t="str">
        <f>IFERROR(Table2[[#This Row],[Resultat d''exploitation 2020 (Dhs)]]/Table2[[#This Row],[Charges personnel 2020]], "")</f>
        <v/>
      </c>
      <c r="AP1017" s="5">
        <v>5.0897234791833973E-2</v>
      </c>
      <c r="BE1017" t="s">
        <v>10979</v>
      </c>
      <c r="BH1017"/>
      <c r="BK1017" t="s">
        <v>264</v>
      </c>
      <c r="BM1017" t="s">
        <v>265</v>
      </c>
      <c r="BO1017" t="s">
        <v>235</v>
      </c>
      <c r="BQ1017" t="s">
        <v>212</v>
      </c>
      <c r="BS1017" t="s">
        <v>266</v>
      </c>
      <c r="BU1017" t="s">
        <v>214</v>
      </c>
      <c r="BV1017" s="5"/>
      <c r="BW1017" t="s">
        <v>267</v>
      </c>
    </row>
    <row r="1018" spans="1:75" x14ac:dyDescent="0.3">
      <c r="A1018" t="s">
        <v>6011</v>
      </c>
      <c r="B1018" t="s">
        <v>6011</v>
      </c>
      <c r="F1018" s="4">
        <v>219274914</v>
      </c>
      <c r="G1018" s="4">
        <v>238575687</v>
      </c>
      <c r="H1018" s="4">
        <v>184009279</v>
      </c>
      <c r="J1018" s="5">
        <v>-8.09E-2</v>
      </c>
      <c r="K1018" s="5">
        <v>0.29654161081735447</v>
      </c>
      <c r="M1018" s="4">
        <v>30832634</v>
      </c>
      <c r="N1018" s="4">
        <v>52038200</v>
      </c>
      <c r="O1018" s="4">
        <v>29650164</v>
      </c>
      <c r="Q1018" s="5">
        <v>-0.40749999999999997</v>
      </c>
      <c r="R1018" s="5">
        <v>0.75507292303678319</v>
      </c>
      <c r="T1018" s="4">
        <v>112921543</v>
      </c>
      <c r="U1018" s="4">
        <v>76598523</v>
      </c>
      <c r="V1018" s="4">
        <v>82177407</v>
      </c>
      <c r="X1018" s="5">
        <v>0.47420000000000001</v>
      </c>
      <c r="Y1018" s="5">
        <v>-6.7888294406758296E-2</v>
      </c>
      <c r="AA1018" s="4">
        <v>9646952</v>
      </c>
      <c r="AB1018" s="4">
        <v>8967235</v>
      </c>
      <c r="AC1018" s="4">
        <v>8183534</v>
      </c>
      <c r="AE1018" s="5">
        <v>7.5800000000000006E-2</v>
      </c>
      <c r="AF1018" s="5">
        <v>9.5765594668513629E-2</v>
      </c>
      <c r="AH1018" s="5">
        <v>0.1406117710300413</v>
      </c>
      <c r="AI1018" s="5">
        <v>0.21812029823474849</v>
      </c>
      <c r="AJ1018" s="5">
        <v>0.16113406976612299</v>
      </c>
      <c r="AL1018" s="5">
        <f>IFERROR(Table2[[#This Row],[Resultat d''exploitation 2023 (Dhs)]]/Table2[[#This Row],[Charges personnel 2023]], "")</f>
        <v>3.1961011104854675</v>
      </c>
      <c r="AM1018" s="5">
        <f>IFERROR(Table2[[#This Row],[Resultat d''exploitation 2022 (Dhs)]]/Table2[[#This Row],[Charges personnel 2022]], "")</f>
        <v>5.8031489082197583</v>
      </c>
      <c r="AN1018" s="5">
        <f>IFERROR(Table2[[#This Row],[Resultat d''exploitation 2021 (Dhs)]]/Table2[[#This Row],[Charges personnel 2021]], "")</f>
        <v>3.6231491187059284</v>
      </c>
      <c r="AO1018" s="5" t="str">
        <f>IFERROR(Table2[[#This Row],[Resultat d''exploitation 2020 (Dhs)]]/Table2[[#This Row],[Charges personnel 2020]], "")</f>
        <v/>
      </c>
      <c r="AP1018" s="5">
        <v>4.3994781819866553E-2</v>
      </c>
      <c r="AQ1018" s="5">
        <v>3.7586541666335009E-2</v>
      </c>
      <c r="AR1018" s="5">
        <v>4.4473485492000649E-2</v>
      </c>
      <c r="BE1018" t="s">
        <v>10979</v>
      </c>
      <c r="BH1018"/>
      <c r="BJ1018" s="5">
        <v>9.1627864671726122E-2</v>
      </c>
      <c r="BK1018" t="s">
        <v>196</v>
      </c>
      <c r="BL1018" s="5">
        <v>1.9745421054984339E-2</v>
      </c>
      <c r="BM1018" t="s">
        <v>197</v>
      </c>
      <c r="BN1018" s="5">
        <v>0.17222825472378081</v>
      </c>
      <c r="BO1018" t="s">
        <v>177</v>
      </c>
      <c r="BP1018" s="5">
        <v>8.5736937970606553E-2</v>
      </c>
      <c r="BQ1018" t="s">
        <v>329</v>
      </c>
      <c r="BR1018" s="5">
        <v>-6.5848853755999026E-2</v>
      </c>
      <c r="BS1018" t="s">
        <v>199</v>
      </c>
      <c r="BT1018" s="5">
        <v>-6.0780392199762168E-2</v>
      </c>
      <c r="BU1018" t="s">
        <v>330</v>
      </c>
      <c r="BV1018" s="5">
        <v>-5.396460544629833E-3</v>
      </c>
      <c r="BW1018" t="s">
        <v>201</v>
      </c>
    </row>
    <row r="1019" spans="1:75" x14ac:dyDescent="0.3">
      <c r="A1019" t="s">
        <v>6012</v>
      </c>
      <c r="B1019" t="s">
        <v>6012</v>
      </c>
      <c r="C1019" t="s">
        <v>6013</v>
      </c>
      <c r="E1019" t="s">
        <v>1076</v>
      </c>
      <c r="F1019" s="4">
        <v>218829397</v>
      </c>
      <c r="H1019" s="4">
        <v>215915530</v>
      </c>
      <c r="I1019" s="4">
        <v>173691199.4208028</v>
      </c>
      <c r="L1019" s="5">
        <v>0.24310000000000001</v>
      </c>
      <c r="M1019" s="4">
        <v>6270168</v>
      </c>
      <c r="O1019" s="4">
        <v>6624399</v>
      </c>
      <c r="P1019" s="4">
        <v>5805783.5232252413</v>
      </c>
      <c r="S1019" s="5">
        <v>0.14099999999999999</v>
      </c>
      <c r="V1019" s="4">
        <v>0</v>
      </c>
      <c r="AA1019" s="4">
        <v>189998868</v>
      </c>
      <c r="AC1019" s="4">
        <v>201075477</v>
      </c>
      <c r="AD1019" s="4">
        <v>160219503.58565739</v>
      </c>
      <c r="AG1019" s="5">
        <v>0.255</v>
      </c>
      <c r="AH1019" s="5">
        <v>2.8653225233719399E-2</v>
      </c>
      <c r="AJ1019" s="5">
        <v>3.0680511957616018E-2</v>
      </c>
      <c r="AK1019" s="5">
        <v>3.3425893439537668E-2</v>
      </c>
      <c r="AL1019" s="5">
        <f>IFERROR(Table2[[#This Row],[Resultat d''exploitation 2023 (Dhs)]]/Table2[[#This Row],[Charges personnel 2023]], "")</f>
        <v>3.3001080827492091E-2</v>
      </c>
      <c r="AM1019" s="5" t="str">
        <f>IFERROR(Table2[[#This Row],[Resultat d''exploitation 2022 (Dhs)]]/Table2[[#This Row],[Charges personnel 2022]], "")</f>
        <v/>
      </c>
      <c r="AN1019" s="5">
        <f>IFERROR(Table2[[#This Row],[Resultat d''exploitation 2021 (Dhs)]]/Table2[[#This Row],[Charges personnel 2021]], "")</f>
        <v>3.2944837922726899E-2</v>
      </c>
      <c r="AO1019" s="5">
        <f>IFERROR(Table2[[#This Row],[Resultat d''exploitation 2020 (Dhs)]]/Table2[[#This Row],[Charges personnel 2020]], "")</f>
        <v>3.6236434349712757E-2</v>
      </c>
      <c r="AP1019" s="5">
        <v>0.86825111527405985</v>
      </c>
      <c r="AR1019" s="5">
        <v>0.93126917271768272</v>
      </c>
      <c r="AS1019" s="5">
        <v>0.92243881163773045</v>
      </c>
      <c r="AT1019">
        <v>1539410000042</v>
      </c>
      <c r="AU1019">
        <v>127081</v>
      </c>
      <c r="AV1019" t="s">
        <v>92</v>
      </c>
      <c r="AW1019" t="s">
        <v>6014</v>
      </c>
      <c r="AX1019" t="s">
        <v>6015</v>
      </c>
      <c r="AY1019" t="s">
        <v>122</v>
      </c>
      <c r="AZ1019">
        <v>3500000</v>
      </c>
      <c r="BC1019" t="s">
        <v>6016</v>
      </c>
      <c r="BD1019" t="s">
        <v>6017</v>
      </c>
      <c r="BE1019" t="s">
        <v>11176</v>
      </c>
      <c r="BG1019" t="s">
        <v>6018</v>
      </c>
      <c r="BH1019" t="s">
        <v>86</v>
      </c>
      <c r="BI1019" t="s">
        <v>1239</v>
      </c>
      <c r="BJ1019" s="5">
        <v>0.1224420407948044</v>
      </c>
      <c r="BK1019" t="s">
        <v>139</v>
      </c>
      <c r="BL1019" s="5">
        <v>3.9224003666626261E-2</v>
      </c>
      <c r="BM1019" t="s">
        <v>140</v>
      </c>
      <c r="BO1019" t="s">
        <v>389</v>
      </c>
      <c r="BP1019" s="5">
        <v>8.8974764837465914E-2</v>
      </c>
      <c r="BQ1019" t="s">
        <v>128</v>
      </c>
      <c r="BR1019" s="5">
        <v>-7.4140164127540431E-2</v>
      </c>
      <c r="BS1019" t="s">
        <v>142</v>
      </c>
      <c r="BT1019" s="5">
        <v>-4.5685871497917918E-2</v>
      </c>
      <c r="BU1019" t="s">
        <v>129</v>
      </c>
      <c r="BV1019" s="5">
        <v>-2.9816484719015102E-2</v>
      </c>
      <c r="BW1019" t="s">
        <v>143</v>
      </c>
    </row>
    <row r="1020" spans="1:75" x14ac:dyDescent="0.3">
      <c r="A1020" t="s">
        <v>6019</v>
      </c>
      <c r="B1020" t="s">
        <v>6019</v>
      </c>
      <c r="C1020" t="s">
        <v>6020</v>
      </c>
      <c r="E1020" t="s">
        <v>411</v>
      </c>
      <c r="F1020" s="4">
        <v>218747827</v>
      </c>
      <c r="G1020" s="4">
        <v>189081015</v>
      </c>
      <c r="H1020" s="4">
        <v>185692021</v>
      </c>
      <c r="I1020" s="4">
        <v>136387822.98934999</v>
      </c>
      <c r="J1020" s="5">
        <v>0.15690000000000001</v>
      </c>
      <c r="K1020" s="5">
        <v>1.82506172411145E-2</v>
      </c>
      <c r="L1020" s="5">
        <v>0.36149999999999999</v>
      </c>
      <c r="M1020" s="4">
        <v>27424696</v>
      </c>
      <c r="N1020" s="4">
        <v>21172466</v>
      </c>
      <c r="O1020" s="4">
        <v>21141497</v>
      </c>
      <c r="P1020" s="4">
        <v>11913387.24219542</v>
      </c>
      <c r="Q1020" s="5">
        <v>0.29530000000000001</v>
      </c>
      <c r="R1020" s="5">
        <v>1.4648442350132E-3</v>
      </c>
      <c r="S1020" s="5">
        <v>0.77459999999999996</v>
      </c>
      <c r="T1020" s="4">
        <v>87605987</v>
      </c>
      <c r="U1020" s="4">
        <v>63482599</v>
      </c>
      <c r="V1020" s="4">
        <v>57585407</v>
      </c>
      <c r="W1020" s="4">
        <v>66866473.525313519</v>
      </c>
      <c r="X1020" s="5">
        <v>0.38</v>
      </c>
      <c r="Y1020" s="5">
        <v>0.1024077506302942</v>
      </c>
      <c r="Z1020" s="5">
        <v>-0.13880000000000001</v>
      </c>
      <c r="AA1020" s="4">
        <v>18899956</v>
      </c>
      <c r="AB1020" s="4">
        <v>17596086</v>
      </c>
      <c r="AC1020" s="4">
        <v>17261216</v>
      </c>
      <c r="AD1020" s="4">
        <v>15582934.007402729</v>
      </c>
      <c r="AE1020" s="5">
        <v>7.4099999999999999E-2</v>
      </c>
      <c r="AF1020" s="5">
        <v>1.940013959619067E-2</v>
      </c>
      <c r="AG1020" s="5">
        <v>0.1077</v>
      </c>
      <c r="AH1020" s="5">
        <v>0.12537128425966029</v>
      </c>
      <c r="AI1020" s="5">
        <v>0.111975631186452</v>
      </c>
      <c r="AJ1020" s="5">
        <v>0.1138524794234428</v>
      </c>
      <c r="AK1020" s="5">
        <v>8.7349346745755244E-2</v>
      </c>
      <c r="AL1020" s="5">
        <f>IFERROR(Table2[[#This Row],[Resultat d''exploitation 2023 (Dhs)]]/Table2[[#This Row],[Charges personnel 2023]], "")</f>
        <v>1.4510454944974476</v>
      </c>
      <c r="AM1020" s="5">
        <f>IFERROR(Table2[[#This Row],[Resultat d''exploitation 2022 (Dhs)]]/Table2[[#This Row],[Charges personnel 2022]], "")</f>
        <v>1.2032486088099366</v>
      </c>
      <c r="AN1020" s="5">
        <f>IFERROR(Table2[[#This Row],[Resultat d''exploitation 2021 (Dhs)]]/Table2[[#This Row],[Charges personnel 2021]], "")</f>
        <v>1.2247976619955396</v>
      </c>
      <c r="AO1020" s="5">
        <f>IFERROR(Table2[[#This Row],[Resultat d''exploitation 2020 (Dhs)]]/Table2[[#This Row],[Charges personnel 2020]], "")</f>
        <v>0.76451502884732248</v>
      </c>
      <c r="AP1020" s="5">
        <v>8.6400657136584944E-2</v>
      </c>
      <c r="AQ1020" s="5">
        <v>9.3061093415433588E-2</v>
      </c>
      <c r="AR1020" s="5">
        <v>9.2956153457988369E-2</v>
      </c>
      <c r="AS1020" s="5">
        <v>0.1142545842132808</v>
      </c>
      <c r="AT1020">
        <v>1524946000048</v>
      </c>
      <c r="AU1020">
        <v>58893</v>
      </c>
      <c r="AV1020" t="s">
        <v>92</v>
      </c>
      <c r="AW1020" t="s">
        <v>6021</v>
      </c>
      <c r="AX1020" t="s">
        <v>6022</v>
      </c>
      <c r="AY1020" t="s">
        <v>82</v>
      </c>
      <c r="AZ1020">
        <v>8300000</v>
      </c>
      <c r="BA1020">
        <v>1989</v>
      </c>
      <c r="BB1020">
        <v>36</v>
      </c>
      <c r="BC1020" t="s">
        <v>6023</v>
      </c>
      <c r="BD1020" t="s">
        <v>6024</v>
      </c>
      <c r="BE1020" t="s">
        <v>11177</v>
      </c>
      <c r="BF1020" t="s">
        <v>6025</v>
      </c>
      <c r="BH1020" t="s">
        <v>127</v>
      </c>
      <c r="BI1020" t="s">
        <v>195</v>
      </c>
      <c r="BJ1020" s="5">
        <v>0.17054842087018951</v>
      </c>
      <c r="BL1020" s="5">
        <v>0.32038988233873261</v>
      </c>
      <c r="BN1020" s="5">
        <v>9.4229592678957586E-2</v>
      </c>
      <c r="BP1020" s="5">
        <v>6.6441868691378803E-2</v>
      </c>
      <c r="BR1020" s="5">
        <v>0.1280096224957106</v>
      </c>
      <c r="BT1020" s="5">
        <v>0.23812644749119899</v>
      </c>
      <c r="BV1020" s="5">
        <v>-8.8938270576980893E-2</v>
      </c>
    </row>
    <row r="1021" spans="1:75" x14ac:dyDescent="0.3">
      <c r="A1021" t="s">
        <v>6026</v>
      </c>
      <c r="B1021" t="s">
        <v>6026</v>
      </c>
      <c r="C1021" t="s">
        <v>6027</v>
      </c>
      <c r="E1021" t="s">
        <v>411</v>
      </c>
      <c r="F1021" s="4">
        <v>218697693</v>
      </c>
      <c r="G1021" s="4">
        <v>262794632</v>
      </c>
      <c r="H1021" s="4">
        <v>206117209</v>
      </c>
      <c r="I1021" s="4">
        <v>191736938.60465121</v>
      </c>
      <c r="J1021" s="5">
        <v>-0.1678</v>
      </c>
      <c r="K1021" s="5">
        <v>0.27497666631028372</v>
      </c>
      <c r="L1021" s="5">
        <v>7.4999999999999997E-2</v>
      </c>
      <c r="M1021" s="4">
        <v>13862006</v>
      </c>
      <c r="N1021" s="4">
        <v>18433518</v>
      </c>
      <c r="O1021" s="4">
        <v>11067061</v>
      </c>
      <c r="P1021" s="4">
        <v>8986651.2383272424</v>
      </c>
      <c r="Q1021" s="5">
        <v>-0.248</v>
      </c>
      <c r="R1021" s="5">
        <v>0.66561998709503811</v>
      </c>
      <c r="S1021" s="5">
        <v>0.23150000000000001</v>
      </c>
      <c r="T1021" s="4">
        <v>121388663</v>
      </c>
      <c r="U1021" s="4">
        <v>134741550</v>
      </c>
      <c r="V1021" s="4">
        <v>90256031</v>
      </c>
      <c r="X1021" s="5">
        <v>-9.9100000000000008E-2</v>
      </c>
      <c r="Y1021" s="5">
        <v>0.49288140091159122</v>
      </c>
      <c r="AA1021" s="4">
        <v>65045082</v>
      </c>
      <c r="AB1021" s="4">
        <v>64967121</v>
      </c>
      <c r="AC1021" s="4">
        <v>45927973</v>
      </c>
      <c r="AD1021" s="4">
        <v>32596148.332150459</v>
      </c>
      <c r="AE1021" s="5">
        <v>1.1999999999999999E-3</v>
      </c>
      <c r="AF1021" s="5">
        <v>0.41454361593532552</v>
      </c>
      <c r="AG1021" s="5">
        <v>0.40899999999999997</v>
      </c>
      <c r="AH1021" s="5">
        <v>6.3384326601012661E-2</v>
      </c>
      <c r="AI1021" s="5">
        <v>7.0144195335009735E-2</v>
      </c>
      <c r="AJ1021" s="5">
        <v>5.3693047046838277E-2</v>
      </c>
      <c r="AK1021" s="5">
        <v>4.6869691900406928E-2</v>
      </c>
      <c r="AL1021" s="5">
        <f>IFERROR(Table2[[#This Row],[Resultat d''exploitation 2023 (Dhs)]]/Table2[[#This Row],[Charges personnel 2023]], "")</f>
        <v>0.21311382157993128</v>
      </c>
      <c r="AM1021" s="5">
        <f>IFERROR(Table2[[#This Row],[Resultat d''exploitation 2022 (Dhs)]]/Table2[[#This Row],[Charges personnel 2022]], "")</f>
        <v>0.28373610706868169</v>
      </c>
      <c r="AN1021" s="5">
        <f>IFERROR(Table2[[#This Row],[Resultat d''exploitation 2021 (Dhs)]]/Table2[[#This Row],[Charges personnel 2021]], "")</f>
        <v>0.24096558757339454</v>
      </c>
      <c r="AO1021" s="5">
        <f>IFERROR(Table2[[#This Row],[Resultat d''exploitation 2020 (Dhs)]]/Table2[[#This Row],[Charges personnel 2020]], "")</f>
        <v>0.27569672179530075</v>
      </c>
      <c r="AP1021" s="5">
        <v>0.29742006469176607</v>
      </c>
      <c r="AQ1021" s="5">
        <v>0.24721631680817591</v>
      </c>
      <c r="AR1021" s="5">
        <v>0.22282454348583769</v>
      </c>
      <c r="AS1021" s="5">
        <v>0.1700045310484567</v>
      </c>
      <c r="AT1021">
        <v>1524640000065</v>
      </c>
      <c r="AU1021">
        <v>36989</v>
      </c>
      <c r="AV1021" t="s">
        <v>92</v>
      </c>
      <c r="AW1021" t="s">
        <v>6028</v>
      </c>
      <c r="AX1021" t="s">
        <v>6029</v>
      </c>
      <c r="AY1021" t="s">
        <v>82</v>
      </c>
      <c r="AZ1021">
        <v>75000000</v>
      </c>
      <c r="BA1021">
        <v>1978</v>
      </c>
      <c r="BB1021">
        <v>47</v>
      </c>
      <c r="BC1021" t="s">
        <v>6030</v>
      </c>
      <c r="BD1021" t="s">
        <v>6031</v>
      </c>
      <c r="BE1021" t="s">
        <v>11178</v>
      </c>
      <c r="BH1021" t="s">
        <v>153</v>
      </c>
      <c r="BI1021" t="s">
        <v>98</v>
      </c>
      <c r="BJ1021" s="5">
        <v>4.4831211838361813E-2</v>
      </c>
      <c r="BL1021" s="5">
        <v>0.15542758460592301</v>
      </c>
      <c r="BN1021" s="5">
        <v>0.15971412890608769</v>
      </c>
      <c r="BO1021" t="s">
        <v>177</v>
      </c>
      <c r="BP1021" s="5">
        <v>0.2589719671914088</v>
      </c>
      <c r="BR1021" s="5">
        <v>0.1058509465590798</v>
      </c>
      <c r="BT1021" s="5">
        <v>-8.2245185185877534E-2</v>
      </c>
      <c r="BV1021" s="5">
        <v>0.20495248699191351</v>
      </c>
    </row>
    <row r="1022" spans="1:75" x14ac:dyDescent="0.3">
      <c r="A1022" t="s">
        <v>6032</v>
      </c>
      <c r="F1022" s="4">
        <v>218650058</v>
      </c>
      <c r="G1022" s="4">
        <v>159331092</v>
      </c>
      <c r="J1022" s="5">
        <v>0.37230000000000002</v>
      </c>
      <c r="M1022" s="4">
        <v>15972286</v>
      </c>
      <c r="N1022" s="4">
        <v>12045464</v>
      </c>
      <c r="Q1022" s="5">
        <v>0.32600000000000001</v>
      </c>
      <c r="AA1022" s="4">
        <v>169447021</v>
      </c>
      <c r="AB1022" s="4">
        <v>112987278</v>
      </c>
      <c r="AE1022" s="5">
        <v>0.49969999999999998</v>
      </c>
      <c r="AH1022" s="5">
        <v>7.304953927796351E-2</v>
      </c>
      <c r="AI1022" s="5">
        <v>7.5600209907555269E-2</v>
      </c>
      <c r="AL1022" s="5">
        <f>IFERROR(Table2[[#This Row],[Resultat d''exploitation 2023 (Dhs)]]/Table2[[#This Row],[Charges personnel 2023]], "")</f>
        <v>9.4261238148294152E-2</v>
      </c>
      <c r="AM1022" s="5">
        <f>IFERROR(Table2[[#This Row],[Resultat d''exploitation 2022 (Dhs)]]/Table2[[#This Row],[Charges personnel 2022]], "")</f>
        <v>0.1066090290271441</v>
      </c>
      <c r="AN1022" s="5" t="str">
        <f>IFERROR(Table2[[#This Row],[Resultat d''exploitation 2021 (Dhs)]]/Table2[[#This Row],[Charges personnel 2021]], "")</f>
        <v/>
      </c>
      <c r="AO1022" s="5" t="str">
        <f>IFERROR(Table2[[#This Row],[Resultat d''exploitation 2020 (Dhs)]]/Table2[[#This Row],[Charges personnel 2020]], "")</f>
        <v/>
      </c>
      <c r="AP1022" s="5">
        <v>0.77496901921699923</v>
      </c>
      <c r="AQ1022" s="5">
        <v>0.70913515109781589</v>
      </c>
      <c r="BE1022" t="s">
        <v>10979</v>
      </c>
      <c r="BH1022"/>
      <c r="BJ1022" s="5">
        <v>0.37230000281426562</v>
      </c>
      <c r="BK1022" t="s">
        <v>209</v>
      </c>
      <c r="BL1022" s="5">
        <v>0.32600006110183882</v>
      </c>
      <c r="BM1022" t="s">
        <v>210</v>
      </c>
      <c r="BO1022" t="s">
        <v>235</v>
      </c>
      <c r="BP1022" s="5">
        <v>0.49970000162319161</v>
      </c>
      <c r="BQ1022" t="s">
        <v>405</v>
      </c>
      <c r="BR1022" s="5">
        <v>-3.3738935813944708E-2</v>
      </c>
      <c r="BS1022" t="s">
        <v>213</v>
      </c>
      <c r="BT1022" s="5">
        <v>-0.1158231248472025</v>
      </c>
      <c r="BU1022" t="s">
        <v>406</v>
      </c>
      <c r="BV1022" s="5">
        <v>9.2836842197521197E-2</v>
      </c>
      <c r="BW1022" t="s">
        <v>407</v>
      </c>
    </row>
    <row r="1023" spans="1:75" x14ac:dyDescent="0.3">
      <c r="A1023" t="s">
        <v>6033</v>
      </c>
      <c r="B1023" t="s">
        <v>6033</v>
      </c>
      <c r="C1023" t="s">
        <v>6034</v>
      </c>
      <c r="E1023" t="s">
        <v>411</v>
      </c>
      <c r="F1023" s="4">
        <v>218568752</v>
      </c>
      <c r="G1023" s="4">
        <v>226637030</v>
      </c>
      <c r="H1023" s="4">
        <v>269810758</v>
      </c>
      <c r="I1023" s="4">
        <v>174071456.77419361</v>
      </c>
      <c r="J1023" s="5">
        <v>-3.56E-2</v>
      </c>
      <c r="K1023" s="5">
        <v>-0.16001485011209229</v>
      </c>
      <c r="L1023" s="5">
        <v>0.55000000000000004</v>
      </c>
      <c r="M1023" s="4">
        <v>5471066</v>
      </c>
      <c r="N1023" s="4">
        <v>5504644</v>
      </c>
      <c r="O1023" s="4">
        <v>8220702</v>
      </c>
      <c r="P1023" s="4">
        <v>3277138.5290013961</v>
      </c>
      <c r="Q1023" s="5">
        <v>-6.1000000000000004E-3</v>
      </c>
      <c r="R1023" s="5">
        <v>-0.3303924652663483</v>
      </c>
      <c r="S1023" s="5">
        <v>1.5085</v>
      </c>
      <c r="T1023" s="4">
        <v>12959581</v>
      </c>
      <c r="U1023" s="4">
        <v>10737018</v>
      </c>
      <c r="V1023" s="4">
        <v>56649293</v>
      </c>
      <c r="W1023" s="4">
        <v>47353751.56733261</v>
      </c>
      <c r="X1023" s="5">
        <v>0.20699999999999999</v>
      </c>
      <c r="Y1023" s="5">
        <v>-0.81046510147973072</v>
      </c>
      <c r="Z1023" s="5">
        <v>0.1963</v>
      </c>
      <c r="AA1023" s="4">
        <v>26319619</v>
      </c>
      <c r="AB1023" s="4">
        <v>29493073</v>
      </c>
      <c r="AC1023" s="4">
        <v>79571427</v>
      </c>
      <c r="AD1023" s="4">
        <v>54385501.332786553</v>
      </c>
      <c r="AE1023" s="5">
        <v>-0.1076</v>
      </c>
      <c r="AF1023" s="5">
        <v>-0.62935096036420213</v>
      </c>
      <c r="AG1023" s="5">
        <v>0.46310000000000001</v>
      </c>
      <c r="AH1023" s="5">
        <v>2.5031327442451609E-2</v>
      </c>
      <c r="AI1023" s="5">
        <v>2.4288369822001291E-2</v>
      </c>
      <c r="AJ1023" s="5">
        <v>3.0468399632901221E-2</v>
      </c>
      <c r="AK1023" s="5">
        <v>1.8826398019133699E-2</v>
      </c>
      <c r="AL1023" s="5">
        <f>IFERROR(Table2[[#This Row],[Resultat d''exploitation 2023 (Dhs)]]/Table2[[#This Row],[Charges personnel 2023]], "")</f>
        <v>0.20787025830427105</v>
      </c>
      <c r="AM1023" s="5">
        <f>IFERROR(Table2[[#This Row],[Resultat d''exploitation 2022 (Dhs)]]/Table2[[#This Row],[Charges personnel 2022]], "")</f>
        <v>0.18664192775028904</v>
      </c>
      <c r="AN1023" s="5">
        <f>IFERROR(Table2[[#This Row],[Resultat d''exploitation 2021 (Dhs)]]/Table2[[#This Row],[Charges personnel 2021]], "")</f>
        <v>0.10331223543345527</v>
      </c>
      <c r="AO1023" s="5">
        <f>IFERROR(Table2[[#This Row],[Resultat d''exploitation 2020 (Dhs)]]/Table2[[#This Row],[Charges personnel 2020]], "")</f>
        <v>6.025757690360313E-2</v>
      </c>
      <c r="AP1023" s="5">
        <v>0.1204180321256535</v>
      </c>
      <c r="AQ1023" s="5">
        <v>0.13013351348630009</v>
      </c>
      <c r="AR1023" s="5">
        <v>0.29491569420667801</v>
      </c>
      <c r="AS1023" s="5">
        <v>0.31243204567039218</v>
      </c>
      <c r="AT1023">
        <v>87398000070</v>
      </c>
      <c r="AU1023">
        <v>3013</v>
      </c>
      <c r="AV1023" t="s">
        <v>976</v>
      </c>
      <c r="AW1023" t="s">
        <v>6035</v>
      </c>
      <c r="AX1023" t="s">
        <v>6036</v>
      </c>
      <c r="AY1023" t="s">
        <v>122</v>
      </c>
      <c r="AZ1023">
        <v>40000000</v>
      </c>
      <c r="BA1023">
        <v>1997</v>
      </c>
      <c r="BB1023">
        <v>28</v>
      </c>
      <c r="BC1023" t="s">
        <v>6037</v>
      </c>
      <c r="BD1023" t="s">
        <v>6038</v>
      </c>
      <c r="BE1023" t="s">
        <v>11179</v>
      </c>
      <c r="BH1023" t="s">
        <v>153</v>
      </c>
      <c r="BI1023" t="s">
        <v>98</v>
      </c>
      <c r="BJ1023" s="5">
        <v>7.8831212518216454E-2</v>
      </c>
      <c r="BL1023" s="5">
        <v>0.18629413875253559</v>
      </c>
      <c r="BN1023" s="5">
        <v>-0.35074965407686309</v>
      </c>
      <c r="BP1023" s="5">
        <v>-0.21488702630349621</v>
      </c>
      <c r="BR1023" s="5">
        <v>9.9610509028079219E-2</v>
      </c>
      <c r="BT1023" s="5">
        <v>0.51098527026903251</v>
      </c>
      <c r="BV1023" s="5">
        <v>-0.27225597054808343</v>
      </c>
    </row>
    <row r="1024" spans="1:75" x14ac:dyDescent="0.3">
      <c r="A1024" t="s">
        <v>6039</v>
      </c>
      <c r="B1024" t="s">
        <v>6039</v>
      </c>
      <c r="C1024" t="s">
        <v>6040</v>
      </c>
      <c r="E1024" t="s">
        <v>411</v>
      </c>
      <c r="F1024" s="4">
        <v>218478748</v>
      </c>
      <c r="G1024" s="4">
        <v>214700027</v>
      </c>
      <c r="H1024" s="4">
        <v>138889544</v>
      </c>
      <c r="I1024" s="4">
        <v>173611930</v>
      </c>
      <c r="J1024" s="5">
        <v>1.7600000000000001E-2</v>
      </c>
      <c r="K1024" s="5">
        <v>0.54583290301536302</v>
      </c>
      <c r="L1024" s="5">
        <v>-0.2</v>
      </c>
      <c r="M1024" s="4">
        <v>7560489</v>
      </c>
      <c r="N1024" s="4">
        <v>7485632</v>
      </c>
      <c r="O1024" s="4">
        <v>3961030</v>
      </c>
      <c r="P1024" s="4">
        <v>6775624.3585357508</v>
      </c>
      <c r="Q1024" s="5">
        <v>0.01</v>
      </c>
      <c r="R1024" s="5">
        <v>0.8898195671327912</v>
      </c>
      <c r="S1024" s="5">
        <v>-0.41539999999999999</v>
      </c>
      <c r="T1024" s="4">
        <v>14538799</v>
      </c>
      <c r="U1024" s="4">
        <v>30711446</v>
      </c>
      <c r="V1024" s="4">
        <v>19731000</v>
      </c>
      <c r="W1024" s="4">
        <v>15779750.47984645</v>
      </c>
      <c r="X1024" s="5">
        <v>-0.52659999999999996</v>
      </c>
      <c r="Y1024" s="5">
        <v>0.55650732350108967</v>
      </c>
      <c r="Z1024" s="5">
        <v>0.25040000000000001</v>
      </c>
      <c r="AA1024" s="4">
        <v>37415248</v>
      </c>
      <c r="AB1024" s="4">
        <v>29870068</v>
      </c>
      <c r="AC1024" s="4">
        <v>30437532</v>
      </c>
      <c r="AD1024" s="4">
        <v>31221183.71114986</v>
      </c>
      <c r="AE1024" s="5">
        <v>0.25259999999999999</v>
      </c>
      <c r="AF1024" s="5">
        <v>-1.8643561508206379E-2</v>
      </c>
      <c r="AG1024" s="5">
        <v>-2.5100000000000001E-2</v>
      </c>
      <c r="AH1024" s="5">
        <v>3.4605146126157782E-2</v>
      </c>
      <c r="AI1024" s="5">
        <v>3.4865538233024997E-2</v>
      </c>
      <c r="AJ1024" s="5">
        <v>2.8519281480253119E-2</v>
      </c>
      <c r="AK1024" s="5">
        <v>3.9027412220667961E-2</v>
      </c>
      <c r="AL1024" s="5">
        <f>IFERROR(Table2[[#This Row],[Resultat d''exploitation 2023 (Dhs)]]/Table2[[#This Row],[Charges personnel 2023]], "")</f>
        <v>0.2020697283631529</v>
      </c>
      <c r="AM1024" s="5">
        <f>IFERROR(Table2[[#This Row],[Resultat d''exploitation 2022 (Dhs)]]/Table2[[#This Row],[Charges personnel 2022]], "")</f>
        <v>0.2506064599518153</v>
      </c>
      <c r="AN1024" s="5">
        <f>IFERROR(Table2[[#This Row],[Resultat d''exploitation 2021 (Dhs)]]/Table2[[#This Row],[Charges personnel 2021]], "")</f>
        <v>0.13013637242336204</v>
      </c>
      <c r="AO1024" s="5">
        <f>IFERROR(Table2[[#This Row],[Resultat d''exploitation 2020 (Dhs)]]/Table2[[#This Row],[Charges personnel 2020]], "")</f>
        <v>0.21702009831600352</v>
      </c>
      <c r="AP1024" s="5">
        <v>0.17125348960714479</v>
      </c>
      <c r="AQ1024" s="5">
        <v>0.1391246587966195</v>
      </c>
      <c r="AR1024" s="5">
        <v>0.21914919671706889</v>
      </c>
      <c r="AS1024" s="5">
        <v>0.17983316993912721</v>
      </c>
      <c r="AT1024">
        <v>46196000031</v>
      </c>
      <c r="AU1024">
        <v>99623</v>
      </c>
      <c r="AV1024" t="s">
        <v>298</v>
      </c>
      <c r="AW1024" t="s">
        <v>6041</v>
      </c>
      <c r="AX1024" t="s">
        <v>6042</v>
      </c>
      <c r="AY1024" t="s">
        <v>82</v>
      </c>
      <c r="AZ1024">
        <v>20000000</v>
      </c>
      <c r="BA1024">
        <v>2013</v>
      </c>
      <c r="BB1024">
        <v>12</v>
      </c>
      <c r="BC1024" t="s">
        <v>6043</v>
      </c>
      <c r="BD1024" t="s">
        <v>6044</v>
      </c>
      <c r="BE1024" t="s">
        <v>11180</v>
      </c>
      <c r="BG1024" t="s">
        <v>6045</v>
      </c>
      <c r="BH1024" t="s">
        <v>223</v>
      </c>
      <c r="BI1024" t="s">
        <v>98</v>
      </c>
      <c r="BJ1024" s="5">
        <v>7.9633978821143758E-2</v>
      </c>
      <c r="BL1024" s="5">
        <v>3.7210381674096737E-2</v>
      </c>
      <c r="BN1024" s="5">
        <v>-2.6932874794772129E-2</v>
      </c>
      <c r="BP1024" s="5">
        <v>6.2183998192820937E-2</v>
      </c>
      <c r="BR1024" s="5">
        <v>-3.9294425684313287E-2</v>
      </c>
      <c r="BT1024" s="5">
        <v>-2.351157291129757E-2</v>
      </c>
      <c r="BV1024" s="5">
        <v>-1.6162867203731949E-2</v>
      </c>
    </row>
    <row r="1025" spans="1:75" x14ac:dyDescent="0.3">
      <c r="A1025" t="s">
        <v>6046</v>
      </c>
      <c r="B1025" t="s">
        <v>6046</v>
      </c>
      <c r="C1025" t="s">
        <v>6047</v>
      </c>
      <c r="E1025" t="s">
        <v>411</v>
      </c>
      <c r="F1025" s="4">
        <v>218350658</v>
      </c>
      <c r="G1025" s="4">
        <v>167280056</v>
      </c>
      <c r="H1025" s="4">
        <v>175629477</v>
      </c>
      <c r="I1025" s="4">
        <v>153696925.7022841</v>
      </c>
      <c r="J1025" s="5">
        <v>0.30530000000000002</v>
      </c>
      <c r="K1025" s="5">
        <v>-4.7539975308358899E-2</v>
      </c>
      <c r="L1025" s="5">
        <v>0.14269999999999999</v>
      </c>
      <c r="M1025" s="4">
        <v>12478427</v>
      </c>
      <c r="N1025" s="4">
        <v>10767475</v>
      </c>
      <c r="O1025" s="4">
        <v>10983595</v>
      </c>
      <c r="P1025" s="4">
        <v>8743508.1993313171</v>
      </c>
      <c r="Q1025" s="5">
        <v>0.15890000000000001</v>
      </c>
      <c r="R1025" s="5">
        <v>-1.9676617719426099E-2</v>
      </c>
      <c r="S1025" s="5">
        <v>0.25619999999999998</v>
      </c>
      <c r="T1025" s="4">
        <v>512300</v>
      </c>
      <c r="U1025" s="4">
        <v>533590</v>
      </c>
      <c r="V1025" s="4">
        <v>0</v>
      </c>
      <c r="X1025" s="5">
        <v>-3.9899999999999998E-2</v>
      </c>
      <c r="AA1025" s="4">
        <v>5084957</v>
      </c>
      <c r="AB1025" s="4">
        <v>4588897</v>
      </c>
      <c r="AC1025" s="4">
        <v>7335583</v>
      </c>
      <c r="AD1025" s="4">
        <v>16009565.69183762</v>
      </c>
      <c r="AE1025" s="5">
        <v>0.1081</v>
      </c>
      <c r="AF1025" s="5">
        <v>-0.37443322500747378</v>
      </c>
      <c r="AG1025" s="5">
        <v>-0.54179999999999995</v>
      </c>
      <c r="AH1025" s="5">
        <v>5.7148566046455421E-2</v>
      </c>
      <c r="AI1025" s="5">
        <v>6.4367954300541361E-2</v>
      </c>
      <c r="AJ1025" s="5">
        <v>6.2538448486070472E-2</v>
      </c>
      <c r="AK1025" s="5">
        <v>5.6887983669027802E-2</v>
      </c>
      <c r="AL1025" s="5">
        <f>IFERROR(Table2[[#This Row],[Resultat d''exploitation 2023 (Dhs)]]/Table2[[#This Row],[Charges personnel 2023]], "")</f>
        <v>2.4539886964629201</v>
      </c>
      <c r="AM1025" s="5">
        <f>IFERROR(Table2[[#This Row],[Resultat d''exploitation 2022 (Dhs)]]/Table2[[#This Row],[Charges personnel 2022]], "")</f>
        <v>2.346418976063311</v>
      </c>
      <c r="AN1025" s="5">
        <f>IFERROR(Table2[[#This Row],[Resultat d''exploitation 2021 (Dhs)]]/Table2[[#This Row],[Charges personnel 2021]], "")</f>
        <v>1.4973036226295851</v>
      </c>
      <c r="AO1025" s="5">
        <f>IFERROR(Table2[[#This Row],[Resultat d''exploitation 2020 (Dhs)]]/Table2[[#This Row],[Charges personnel 2020]], "")</f>
        <v>0.54614274788160821</v>
      </c>
      <c r="AP1025" s="5">
        <v>2.3288031492902581E-2</v>
      </c>
      <c r="AQ1025" s="5">
        <v>2.743242147169056E-2</v>
      </c>
      <c r="AR1025" s="5">
        <v>4.1767379401807372E-2</v>
      </c>
      <c r="AS1025" s="5">
        <v>0.1041632135365457</v>
      </c>
      <c r="AT1025">
        <v>1537167000075</v>
      </c>
      <c r="AU1025">
        <v>94353</v>
      </c>
      <c r="AV1025" t="s">
        <v>92</v>
      </c>
      <c r="AW1025" t="s">
        <v>6048</v>
      </c>
      <c r="AX1025" t="s">
        <v>6049</v>
      </c>
      <c r="AY1025" t="s">
        <v>122</v>
      </c>
      <c r="AZ1025">
        <v>1100000</v>
      </c>
      <c r="BA1025">
        <v>1998</v>
      </c>
      <c r="BB1025">
        <v>27</v>
      </c>
      <c r="BC1025" t="s">
        <v>6050</v>
      </c>
      <c r="BD1025" t="s">
        <v>6051</v>
      </c>
      <c r="BE1025" t="s">
        <v>6052</v>
      </c>
      <c r="BH1025" t="s">
        <v>138</v>
      </c>
      <c r="BI1025" t="s">
        <v>571</v>
      </c>
      <c r="BJ1025" s="5">
        <v>0.1241642623521364</v>
      </c>
      <c r="BL1025" s="5">
        <v>0.12587810555452991</v>
      </c>
      <c r="BO1025" t="s">
        <v>88</v>
      </c>
      <c r="BP1025" s="5">
        <v>-0.31770962505449118</v>
      </c>
      <c r="BR1025" s="5">
        <v>1.5245487334809571E-3</v>
      </c>
      <c r="BT1025" s="5">
        <v>0.65014508030315987</v>
      </c>
      <c r="BV1025" s="5">
        <v>-0.39306879092747182</v>
      </c>
    </row>
    <row r="1026" spans="1:75" x14ac:dyDescent="0.3">
      <c r="A1026" t="s">
        <v>6053</v>
      </c>
      <c r="F1026" s="4">
        <v>218081419</v>
      </c>
      <c r="G1026" s="4">
        <v>124617953</v>
      </c>
      <c r="J1026" s="5">
        <v>0.75</v>
      </c>
      <c r="M1026" s="4">
        <v>2020582</v>
      </c>
      <c r="N1026" s="4">
        <v>623270</v>
      </c>
      <c r="Q1026" s="5">
        <v>2.2418999999999998</v>
      </c>
      <c r="T1026" s="4">
        <v>27919337</v>
      </c>
      <c r="U1026" s="4">
        <v>23907635</v>
      </c>
      <c r="X1026" s="5">
        <v>0.1678</v>
      </c>
      <c r="AA1026" s="4">
        <v>3369083</v>
      </c>
      <c r="AB1026" s="4">
        <v>425986</v>
      </c>
      <c r="AE1026" s="5">
        <v>6.9089</v>
      </c>
      <c r="AH1026" s="5">
        <v>9.2652643644069461E-3</v>
      </c>
      <c r="AI1026" s="5">
        <v>5.0014463004379476E-3</v>
      </c>
      <c r="AL1026" s="5">
        <f>IFERROR(Table2[[#This Row],[Resultat d''exploitation 2023 (Dhs)]]/Table2[[#This Row],[Charges personnel 2023]], "")</f>
        <v>0.5997424224930048</v>
      </c>
      <c r="AM1026" s="5">
        <f>IFERROR(Table2[[#This Row],[Resultat d''exploitation 2022 (Dhs)]]/Table2[[#This Row],[Charges personnel 2022]], "")</f>
        <v>1.4631232012319653</v>
      </c>
      <c r="AN1026" s="5" t="str">
        <f>IFERROR(Table2[[#This Row],[Resultat d''exploitation 2021 (Dhs)]]/Table2[[#This Row],[Charges personnel 2021]], "")</f>
        <v/>
      </c>
      <c r="AO1026" s="5" t="str">
        <f>IFERROR(Table2[[#This Row],[Resultat d''exploitation 2020 (Dhs)]]/Table2[[#This Row],[Charges personnel 2020]], "")</f>
        <v/>
      </c>
      <c r="AP1026" s="5">
        <v>1.5448739353626451E-2</v>
      </c>
      <c r="AQ1026" s="5">
        <v>3.4183357192522652E-3</v>
      </c>
      <c r="BE1026" t="s">
        <v>10979</v>
      </c>
      <c r="BH1026"/>
      <c r="BJ1026" s="5">
        <v>0.75000001003065742</v>
      </c>
      <c r="BK1026" t="s">
        <v>209</v>
      </c>
      <c r="BL1026" s="5">
        <v>2.2419047924655451</v>
      </c>
      <c r="BM1026" t="s">
        <v>210</v>
      </c>
      <c r="BN1026" s="5">
        <v>0.16780003542801289</v>
      </c>
      <c r="BO1026" t="s">
        <v>211</v>
      </c>
      <c r="BP1026" s="5">
        <v>6.9089054569868491</v>
      </c>
      <c r="BQ1026" t="s">
        <v>405</v>
      </c>
      <c r="BR1026" s="5">
        <v>0.85251701364776045</v>
      </c>
      <c r="BS1026" t="s">
        <v>213</v>
      </c>
      <c r="BT1026" s="5">
        <v>-0.59009438030371242</v>
      </c>
      <c r="BU1026" t="s">
        <v>406</v>
      </c>
      <c r="BV1026" s="5">
        <v>3.5193745209454579</v>
      </c>
      <c r="BW1026" t="s">
        <v>407</v>
      </c>
    </row>
    <row r="1027" spans="1:75" x14ac:dyDescent="0.3">
      <c r="A1027" t="s">
        <v>6054</v>
      </c>
      <c r="F1027" s="4">
        <v>218067079</v>
      </c>
      <c r="G1027" s="4">
        <v>122186966</v>
      </c>
      <c r="J1027" s="5">
        <v>0.78469999999999995</v>
      </c>
      <c r="M1027" s="4">
        <v>28107514</v>
      </c>
      <c r="N1027" s="4">
        <v>5960791</v>
      </c>
      <c r="Q1027" s="5">
        <v>3.7153999999999998</v>
      </c>
      <c r="T1027" s="4">
        <v>317008657</v>
      </c>
      <c r="U1027" s="4">
        <v>276718450</v>
      </c>
      <c r="X1027" s="5">
        <v>0.14560000000000001</v>
      </c>
      <c r="AA1027" s="4">
        <v>152688</v>
      </c>
      <c r="AB1027" s="4">
        <v>168678</v>
      </c>
      <c r="AE1027" s="5">
        <v>-9.4800000000000009E-2</v>
      </c>
      <c r="AH1027" s="5">
        <v>0.12889388957239159</v>
      </c>
      <c r="AI1027" s="5">
        <v>4.8784180466515552E-2</v>
      </c>
      <c r="AL1027" s="5">
        <f>IFERROR(Table2[[#This Row],[Resultat d''exploitation 2023 (Dhs)]]/Table2[[#This Row],[Charges personnel 2023]], "")</f>
        <v>184.08463009535785</v>
      </c>
      <c r="AM1027" s="5">
        <f>IFERROR(Table2[[#This Row],[Resultat d''exploitation 2022 (Dhs)]]/Table2[[#This Row],[Charges personnel 2022]], "")</f>
        <v>35.338283593592529</v>
      </c>
      <c r="AN1027" s="5" t="str">
        <f>IFERROR(Table2[[#This Row],[Resultat d''exploitation 2021 (Dhs)]]/Table2[[#This Row],[Charges personnel 2021]], "")</f>
        <v/>
      </c>
      <c r="AO1027" s="5" t="str">
        <f>IFERROR(Table2[[#This Row],[Resultat d''exploitation 2020 (Dhs)]]/Table2[[#This Row],[Charges personnel 2020]], "")</f>
        <v/>
      </c>
      <c r="AP1027" s="5">
        <v>7.0018822052456619E-4</v>
      </c>
      <c r="AQ1027" s="5">
        <v>1.380490943690344E-3</v>
      </c>
      <c r="BE1027" t="s">
        <v>10979</v>
      </c>
      <c r="BH1027"/>
      <c r="BJ1027" s="5">
        <v>0.78470000638202286</v>
      </c>
      <c r="BK1027" t="s">
        <v>209</v>
      </c>
      <c r="BL1027" s="5">
        <v>3.715400019896689</v>
      </c>
      <c r="BM1027" t="s">
        <v>210</v>
      </c>
      <c r="BN1027" s="5">
        <v>0.1456000024573714</v>
      </c>
      <c r="BO1027" t="s">
        <v>211</v>
      </c>
      <c r="BP1027" s="5">
        <v>-9.4796001849678069E-2</v>
      </c>
      <c r="BQ1027" t="s">
        <v>405</v>
      </c>
      <c r="BR1027" s="5">
        <v>1.642124728545183</v>
      </c>
      <c r="BS1027" t="s">
        <v>213</v>
      </c>
      <c r="BT1027" s="5">
        <v>4.2092125416282453</v>
      </c>
      <c r="BU1027" t="s">
        <v>406</v>
      </c>
      <c r="BV1027" s="5">
        <v>-0.49279767192618079</v>
      </c>
      <c r="BW1027" t="s">
        <v>407</v>
      </c>
    </row>
    <row r="1028" spans="1:75" x14ac:dyDescent="0.3">
      <c r="A1028" t="s">
        <v>6055</v>
      </c>
      <c r="B1028" t="s">
        <v>6055</v>
      </c>
      <c r="C1028" t="s">
        <v>6056</v>
      </c>
      <c r="E1028" t="s">
        <v>481</v>
      </c>
      <c r="G1028" s="4">
        <v>218010725</v>
      </c>
      <c r="H1028" s="4">
        <v>207174223</v>
      </c>
      <c r="I1028" s="4">
        <v>176153577.92704701</v>
      </c>
      <c r="K1028" s="5">
        <v>5.23062273051218E-2</v>
      </c>
      <c r="L1028" s="5">
        <v>0.17610000000000001</v>
      </c>
      <c r="N1028" s="4">
        <v>20929908</v>
      </c>
      <c r="O1028" s="4">
        <v>15122402</v>
      </c>
      <c r="P1028" s="4">
        <v>22400239.964449711</v>
      </c>
      <c r="R1028" s="5">
        <v>0.38403330370400152</v>
      </c>
      <c r="S1028" s="5">
        <v>-0.32490000000000002</v>
      </c>
      <c r="U1028" s="4">
        <v>42841499</v>
      </c>
      <c r="V1028" s="4">
        <v>13643137</v>
      </c>
      <c r="W1028" s="4">
        <v>4687557.8079367811</v>
      </c>
      <c r="Y1028" s="5">
        <v>2.1401501722074618</v>
      </c>
      <c r="Z1028" s="5">
        <v>1.9105000000000001</v>
      </c>
      <c r="AB1028" s="4">
        <v>16981301</v>
      </c>
      <c r="AC1028" s="4">
        <v>15200121</v>
      </c>
      <c r="AD1028" s="4">
        <v>12950601.516571529</v>
      </c>
      <c r="AE1028" s="5">
        <v>0.1172</v>
      </c>
      <c r="AF1028" s="5">
        <v>0.11718196190675061</v>
      </c>
      <c r="AG1028" s="5">
        <v>0.17369999999999999</v>
      </c>
      <c r="AI1028" s="5">
        <v>9.6004029159574608E-2</v>
      </c>
      <c r="AJ1028" s="5">
        <v>7.2993646511709129E-2</v>
      </c>
      <c r="AK1028" s="5">
        <v>0.12716312792537571</v>
      </c>
      <c r="AL1028" s="5" t="str">
        <f>IFERROR(Table2[[#This Row],[Resultat d''exploitation 2023 (Dhs)]]/Table2[[#This Row],[Charges personnel 2023]], "")</f>
        <v/>
      </c>
      <c r="AM1028" s="5">
        <f>IFERROR(Table2[[#This Row],[Resultat d''exploitation 2022 (Dhs)]]/Table2[[#This Row],[Charges personnel 2022]], "")</f>
        <v>1.2325267657642958</v>
      </c>
      <c r="AN1028" s="5">
        <f>IFERROR(Table2[[#This Row],[Resultat d''exploitation 2021 (Dhs)]]/Table2[[#This Row],[Charges personnel 2021]], "")</f>
        <v>0.99488694859731708</v>
      </c>
      <c r="AO1028" s="5">
        <f>IFERROR(Table2[[#This Row],[Resultat d''exploitation 2020 (Dhs)]]/Table2[[#This Row],[Charges personnel 2020]], "")</f>
        <v>1.7296679181879289</v>
      </c>
      <c r="AQ1028" s="5">
        <v>7.789204407260239E-2</v>
      </c>
      <c r="AR1028" s="5">
        <v>7.3368784880153748E-2</v>
      </c>
      <c r="AS1028" s="5">
        <v>7.3518810511671501E-2</v>
      </c>
      <c r="AT1028">
        <v>1712765000095</v>
      </c>
      <c r="AU1028">
        <v>17127</v>
      </c>
      <c r="AV1028" t="s">
        <v>1327</v>
      </c>
      <c r="AW1028" t="s">
        <v>6057</v>
      </c>
      <c r="AX1028" t="s">
        <v>6058</v>
      </c>
      <c r="AY1028" t="s">
        <v>122</v>
      </c>
      <c r="AZ1028">
        <v>150000</v>
      </c>
      <c r="BA1028">
        <v>2015</v>
      </c>
      <c r="BB1028">
        <v>10</v>
      </c>
      <c r="BC1028" t="s">
        <v>6059</v>
      </c>
      <c r="BD1028" t="s">
        <v>6060</v>
      </c>
      <c r="BE1028" t="s">
        <v>10979</v>
      </c>
      <c r="BH1028" t="s">
        <v>138</v>
      </c>
      <c r="BI1028" t="s">
        <v>144</v>
      </c>
      <c r="BJ1028" s="5">
        <v>0.11248251848447199</v>
      </c>
      <c r="BK1028" t="s">
        <v>280</v>
      </c>
      <c r="BL1028" s="5">
        <v>-3.3376555565420067E-2</v>
      </c>
      <c r="BM1028" t="s">
        <v>281</v>
      </c>
      <c r="BN1028" s="5">
        <v>2.023145229096647</v>
      </c>
      <c r="BO1028" t="s">
        <v>282</v>
      </c>
      <c r="BP1028" s="5">
        <v>0.1450923406825988</v>
      </c>
      <c r="BQ1028" t="s">
        <v>283</v>
      </c>
      <c r="BR1028" s="5">
        <v>-0.13111134029197599</v>
      </c>
      <c r="BS1028" t="s">
        <v>284</v>
      </c>
      <c r="BT1028" s="5">
        <v>-0.1558554624002044</v>
      </c>
      <c r="BU1028" t="s">
        <v>285</v>
      </c>
      <c r="BV1028" s="5">
        <v>2.931266033964364E-2</v>
      </c>
      <c r="BW1028" t="s">
        <v>286</v>
      </c>
    </row>
    <row r="1029" spans="1:75" x14ac:dyDescent="0.3">
      <c r="A1029" t="s">
        <v>6061</v>
      </c>
      <c r="F1029" s="4">
        <v>217884200</v>
      </c>
      <c r="M1029" s="4">
        <v>142816925</v>
      </c>
      <c r="T1029" s="4">
        <v>157125744</v>
      </c>
      <c r="AA1029" s="4">
        <v>7012899</v>
      </c>
      <c r="AH1029" s="5">
        <v>0.65547169092573032</v>
      </c>
      <c r="AL1029" s="5">
        <f>IFERROR(Table2[[#This Row],[Resultat d''exploitation 2023 (Dhs)]]/Table2[[#This Row],[Charges personnel 2023]], "")</f>
        <v>20.364891181236175</v>
      </c>
      <c r="AM1029" s="5" t="str">
        <f>IFERROR(Table2[[#This Row],[Resultat d''exploitation 2022 (Dhs)]]/Table2[[#This Row],[Charges personnel 2022]], "")</f>
        <v/>
      </c>
      <c r="AN1029" s="5" t="str">
        <f>IFERROR(Table2[[#This Row],[Resultat d''exploitation 2021 (Dhs)]]/Table2[[#This Row],[Charges personnel 2021]], "")</f>
        <v/>
      </c>
      <c r="AO1029" s="5" t="str">
        <f>IFERROR(Table2[[#This Row],[Resultat d''exploitation 2020 (Dhs)]]/Table2[[#This Row],[Charges personnel 2020]], "")</f>
        <v/>
      </c>
      <c r="AP1029" s="5">
        <v>3.2186358625361552E-2</v>
      </c>
      <c r="BE1029" t="s">
        <v>10979</v>
      </c>
      <c r="BH1029"/>
      <c r="BK1029" t="s">
        <v>264</v>
      </c>
      <c r="BM1029" t="s">
        <v>265</v>
      </c>
      <c r="BO1029" t="s">
        <v>304</v>
      </c>
      <c r="BQ1029" t="s">
        <v>212</v>
      </c>
      <c r="BS1029" t="s">
        <v>266</v>
      </c>
      <c r="BU1029" t="s">
        <v>214</v>
      </c>
      <c r="BV1029" s="5"/>
      <c r="BW1029" t="s">
        <v>267</v>
      </c>
    </row>
    <row r="1030" spans="1:75" x14ac:dyDescent="0.3">
      <c r="A1030" t="s">
        <v>6062</v>
      </c>
      <c r="F1030" s="4">
        <v>217756035</v>
      </c>
      <c r="G1030" s="4">
        <v>157702806</v>
      </c>
      <c r="J1030" s="5">
        <v>0.38080000000000003</v>
      </c>
      <c r="M1030" s="4">
        <v>16445290</v>
      </c>
      <c r="N1030" s="4">
        <v>19664342</v>
      </c>
      <c r="Q1030" s="5">
        <v>-0.16370000000000001</v>
      </c>
      <c r="T1030" s="4">
        <v>47683208</v>
      </c>
      <c r="U1030" s="4">
        <v>32071030</v>
      </c>
      <c r="X1030" s="5">
        <v>0.48680000000000001</v>
      </c>
      <c r="AA1030" s="4">
        <v>29257096</v>
      </c>
      <c r="AH1030" s="5">
        <v>7.5521626759965571E-2</v>
      </c>
      <c r="AI1030" s="5">
        <v>0.1246924040146756</v>
      </c>
      <c r="AL1030" s="5">
        <f>IFERROR(Table2[[#This Row],[Resultat d''exploitation 2023 (Dhs)]]/Table2[[#This Row],[Charges personnel 2023]], "")</f>
        <v>0.56209577327838689</v>
      </c>
      <c r="AM1030" s="5" t="str">
        <f>IFERROR(Table2[[#This Row],[Resultat d''exploitation 2022 (Dhs)]]/Table2[[#This Row],[Charges personnel 2022]], "")</f>
        <v/>
      </c>
      <c r="AN1030" s="5" t="str">
        <f>IFERROR(Table2[[#This Row],[Resultat d''exploitation 2021 (Dhs)]]/Table2[[#This Row],[Charges personnel 2021]], "")</f>
        <v/>
      </c>
      <c r="AO1030" s="5" t="str">
        <f>IFERROR(Table2[[#This Row],[Resultat d''exploitation 2020 (Dhs)]]/Table2[[#This Row],[Charges personnel 2020]], "")</f>
        <v/>
      </c>
      <c r="AP1030" s="5">
        <v>0.13435722229236949</v>
      </c>
      <c r="BE1030" t="s">
        <v>10979</v>
      </c>
      <c r="BH1030"/>
      <c r="BJ1030" s="5">
        <v>0.38080000301326278</v>
      </c>
      <c r="BK1030" t="s">
        <v>209</v>
      </c>
      <c r="BL1030" s="5">
        <v>-0.16369996005968571</v>
      </c>
      <c r="BM1030" t="s">
        <v>210</v>
      </c>
      <c r="BN1030" s="5">
        <v>0.48680001858374983</v>
      </c>
      <c r="BO1030" t="s">
        <v>211</v>
      </c>
      <c r="BQ1030" t="s">
        <v>212</v>
      </c>
      <c r="BR1030" s="5">
        <v>-0.39433658885045542</v>
      </c>
      <c r="BS1030" t="s">
        <v>213</v>
      </c>
      <c r="BU1030" t="s">
        <v>214</v>
      </c>
      <c r="BV1030" s="5"/>
      <c r="BW1030" t="s">
        <v>215</v>
      </c>
    </row>
    <row r="1031" spans="1:75" x14ac:dyDescent="0.3">
      <c r="A1031" t="s">
        <v>6063</v>
      </c>
      <c r="C1031" t="s">
        <v>6064</v>
      </c>
      <c r="E1031" t="s">
        <v>411</v>
      </c>
      <c r="G1031" s="4">
        <v>217432624</v>
      </c>
      <c r="N1031" s="4">
        <v>27105851</v>
      </c>
      <c r="U1031" s="4">
        <v>40593405</v>
      </c>
      <c r="AB1031" s="4">
        <v>5029746</v>
      </c>
      <c r="AE1031" s="5">
        <v>0.32340000000000002</v>
      </c>
      <c r="AI1031" s="5">
        <v>0.1246632198119451</v>
      </c>
      <c r="AL1031" s="5" t="str">
        <f>IFERROR(Table2[[#This Row],[Resultat d''exploitation 2023 (Dhs)]]/Table2[[#This Row],[Charges personnel 2023]], "")</f>
        <v/>
      </c>
      <c r="AM1031" s="5">
        <f>IFERROR(Table2[[#This Row],[Resultat d''exploitation 2022 (Dhs)]]/Table2[[#This Row],[Charges personnel 2022]], "")</f>
        <v>5.3891093108876671</v>
      </c>
      <c r="AN1031" s="5" t="str">
        <f>IFERROR(Table2[[#This Row],[Resultat d''exploitation 2021 (Dhs)]]/Table2[[#This Row],[Charges personnel 2021]], "")</f>
        <v/>
      </c>
      <c r="AO1031" s="5" t="str">
        <f>IFERROR(Table2[[#This Row],[Resultat d''exploitation 2020 (Dhs)]]/Table2[[#This Row],[Charges personnel 2020]], "")</f>
        <v/>
      </c>
      <c r="AQ1031" s="5">
        <v>2.3132434808862901E-2</v>
      </c>
      <c r="AT1031">
        <v>1535376000029</v>
      </c>
      <c r="AU1031">
        <v>47889</v>
      </c>
      <c r="AV1031" t="s">
        <v>92</v>
      </c>
      <c r="AW1031" t="s">
        <v>6065</v>
      </c>
      <c r="AX1031" t="s">
        <v>6066</v>
      </c>
      <c r="AY1031" t="s">
        <v>122</v>
      </c>
      <c r="AZ1031">
        <v>11000000</v>
      </c>
      <c r="BA1031">
        <v>1986</v>
      </c>
      <c r="BB1031">
        <v>39</v>
      </c>
      <c r="BC1031" t="s">
        <v>6067</v>
      </c>
      <c r="BD1031" t="s">
        <v>6068</v>
      </c>
      <c r="BE1031" t="s">
        <v>11181</v>
      </c>
      <c r="BF1031" t="s">
        <v>6069</v>
      </c>
      <c r="BG1031" t="s">
        <v>6070</v>
      </c>
      <c r="BH1031" t="s">
        <v>86</v>
      </c>
      <c r="BI1031" t="s">
        <v>178</v>
      </c>
      <c r="BK1031" t="s">
        <v>472</v>
      </c>
      <c r="BM1031" t="s">
        <v>473</v>
      </c>
      <c r="BO1031" t="s">
        <v>474</v>
      </c>
      <c r="BQ1031" t="s">
        <v>475</v>
      </c>
      <c r="BS1031" t="s">
        <v>476</v>
      </c>
      <c r="BU1031" t="s">
        <v>477</v>
      </c>
      <c r="BV1031" s="5"/>
      <c r="BW1031" t="s">
        <v>478</v>
      </c>
    </row>
    <row r="1032" spans="1:75" x14ac:dyDescent="0.3">
      <c r="A1032" t="s">
        <v>6071</v>
      </c>
      <c r="B1032" t="s">
        <v>6071</v>
      </c>
      <c r="F1032" s="4">
        <v>217138225</v>
      </c>
      <c r="G1032" s="4">
        <v>275556123</v>
      </c>
      <c r="H1032" s="4">
        <v>144890867</v>
      </c>
      <c r="I1032" s="4">
        <v>110015844.3432043</v>
      </c>
      <c r="J1032" s="5">
        <v>-0.21199999999999999</v>
      </c>
      <c r="K1032" s="5">
        <v>0.90181844242812081</v>
      </c>
      <c r="L1032" s="5">
        <v>0.317</v>
      </c>
      <c r="M1032" s="4">
        <v>3251174</v>
      </c>
      <c r="N1032" s="4">
        <v>4605714</v>
      </c>
      <c r="O1032" s="4">
        <v>2983625</v>
      </c>
      <c r="P1032" s="4">
        <v>2520166.3991891211</v>
      </c>
      <c r="Q1032" s="5">
        <v>-0.29409999999999997</v>
      </c>
      <c r="R1032" s="5">
        <v>0.5436638317482928</v>
      </c>
      <c r="S1032" s="5">
        <v>0.18390000000000001</v>
      </c>
      <c r="T1032" s="4">
        <v>24514326</v>
      </c>
      <c r="V1032" s="4">
        <v>27304855</v>
      </c>
      <c r="W1032" s="4">
        <v>21547391.887626261</v>
      </c>
      <c r="Z1032" s="5">
        <v>0.26719999999999999</v>
      </c>
      <c r="AA1032" s="4">
        <v>1436136</v>
      </c>
      <c r="AB1032" s="4">
        <v>954243</v>
      </c>
      <c r="AC1032" s="4">
        <v>745821</v>
      </c>
      <c r="AD1032" s="4">
        <v>190095.58036396999</v>
      </c>
      <c r="AE1032" s="5">
        <v>0.505</v>
      </c>
      <c r="AF1032" s="5">
        <v>0.27945311274421081</v>
      </c>
      <c r="AG1032" s="5">
        <v>2.9234</v>
      </c>
      <c r="AH1032" s="5">
        <v>1.4972831246087601E-2</v>
      </c>
      <c r="AI1032" s="5">
        <v>1.6714250258195139E-2</v>
      </c>
      <c r="AJ1032" s="5">
        <v>2.059222269682464E-2</v>
      </c>
      <c r="AK1032" s="5">
        <v>2.290730407274098E-2</v>
      </c>
      <c r="AL1032" s="5">
        <f>IFERROR(Table2[[#This Row],[Resultat d''exploitation 2023 (Dhs)]]/Table2[[#This Row],[Charges personnel 2023]], "")</f>
        <v>2.2638343443796409</v>
      </c>
      <c r="AM1032" s="5">
        <f>IFERROR(Table2[[#This Row],[Resultat d''exploitation 2022 (Dhs)]]/Table2[[#This Row],[Charges personnel 2022]], "")</f>
        <v>4.8265630452620556</v>
      </c>
      <c r="AN1032" s="5">
        <f>IFERROR(Table2[[#This Row],[Resultat d''exploitation 2021 (Dhs)]]/Table2[[#This Row],[Charges personnel 2021]], "")</f>
        <v>4.0004572142645491</v>
      </c>
      <c r="AO1032" s="5">
        <f>IFERROR(Table2[[#This Row],[Resultat d''exploitation 2020 (Dhs)]]/Table2[[#This Row],[Charges personnel 2020]], "")</f>
        <v>13.25736450244576</v>
      </c>
      <c r="AP1032" s="5">
        <v>6.6139253003472788E-3</v>
      </c>
      <c r="AQ1032" s="5">
        <v>3.4629714978244202E-3</v>
      </c>
      <c r="AR1032" s="5">
        <v>5.1474673003371564E-3</v>
      </c>
      <c r="AS1032" s="5">
        <v>1.727892754892193E-3</v>
      </c>
      <c r="BE1032" t="s">
        <v>10979</v>
      </c>
      <c r="BH1032"/>
      <c r="BJ1032" s="5">
        <v>0.25437391944497573</v>
      </c>
      <c r="BL1032" s="5">
        <v>8.8605018479795072E-2</v>
      </c>
      <c r="BN1032" s="5">
        <v>6.6627123905994123E-2</v>
      </c>
      <c r="BO1032" t="s">
        <v>141</v>
      </c>
      <c r="BP1032" s="5">
        <v>0.96219056457792163</v>
      </c>
      <c r="BR1032" s="5">
        <v>-0.13215270055880049</v>
      </c>
      <c r="BT1032" s="5">
        <v>-0.44520932975031402</v>
      </c>
      <c r="BV1032" s="5">
        <v>0.56427882799582951</v>
      </c>
    </row>
    <row r="1033" spans="1:75" x14ac:dyDescent="0.3">
      <c r="A1033" t="s">
        <v>6072</v>
      </c>
      <c r="F1033" s="4">
        <v>216747149</v>
      </c>
      <c r="G1033" s="4">
        <v>242338046</v>
      </c>
      <c r="J1033" s="5">
        <v>-0.1056</v>
      </c>
      <c r="M1033" s="4">
        <v>2319039</v>
      </c>
      <c r="N1033" s="4">
        <v>3256162</v>
      </c>
      <c r="Q1033" s="5">
        <v>-0.2878</v>
      </c>
      <c r="T1033" s="4">
        <v>13150423</v>
      </c>
      <c r="U1033" s="4">
        <v>10737668</v>
      </c>
      <c r="X1033" s="5">
        <v>0.22470000000000001</v>
      </c>
      <c r="AA1033" s="4">
        <v>8662490</v>
      </c>
      <c r="AH1033" s="5">
        <v>1.069928260048302E-2</v>
      </c>
      <c r="AI1033" s="5">
        <v>1.3436445715997889E-2</v>
      </c>
      <c r="AL1033" s="5">
        <f>IFERROR(Table2[[#This Row],[Resultat d''exploitation 2023 (Dhs)]]/Table2[[#This Row],[Charges personnel 2023]], "")</f>
        <v>0.26771043891536961</v>
      </c>
      <c r="AM1033" s="5" t="str">
        <f>IFERROR(Table2[[#This Row],[Resultat d''exploitation 2022 (Dhs)]]/Table2[[#This Row],[Charges personnel 2022]], "")</f>
        <v/>
      </c>
      <c r="AN1033" s="5" t="str">
        <f>IFERROR(Table2[[#This Row],[Resultat d''exploitation 2021 (Dhs)]]/Table2[[#This Row],[Charges personnel 2021]], "")</f>
        <v/>
      </c>
      <c r="AO1033" s="5" t="str">
        <f>IFERROR(Table2[[#This Row],[Resultat d''exploitation 2020 (Dhs)]]/Table2[[#This Row],[Charges personnel 2020]], "")</f>
        <v/>
      </c>
      <c r="AP1033" s="5">
        <v>3.996587747504813E-2</v>
      </c>
      <c r="BE1033" t="s">
        <v>10979</v>
      </c>
      <c r="BH1033"/>
      <c r="BJ1033" s="5">
        <v>-0.1055999972864352</v>
      </c>
      <c r="BK1033" t="s">
        <v>209</v>
      </c>
      <c r="BL1033" s="5">
        <v>-0.28779986990819251</v>
      </c>
      <c r="BM1033" t="s">
        <v>210</v>
      </c>
      <c r="BN1033" s="5">
        <v>0.2247000931673433</v>
      </c>
      <c r="BO1033" t="s">
        <v>211</v>
      </c>
      <c r="BQ1033" t="s">
        <v>212</v>
      </c>
      <c r="BR1033" s="5">
        <v>-0.2037118426531441</v>
      </c>
      <c r="BS1033" t="s">
        <v>213</v>
      </c>
      <c r="BU1033" t="s">
        <v>214</v>
      </c>
      <c r="BV1033" s="5"/>
      <c r="BW1033" t="s">
        <v>215</v>
      </c>
    </row>
    <row r="1034" spans="1:75" x14ac:dyDescent="0.3">
      <c r="A1034" t="s">
        <v>6073</v>
      </c>
      <c r="C1034" t="s">
        <v>6074</v>
      </c>
      <c r="E1034" t="s">
        <v>411</v>
      </c>
      <c r="F1034" s="4">
        <v>216692967</v>
      </c>
      <c r="G1034" s="4">
        <v>198436782</v>
      </c>
      <c r="J1034" s="5">
        <v>9.1999999999999998E-2</v>
      </c>
      <c r="M1034" s="4">
        <v>21745913</v>
      </c>
      <c r="N1034" s="4">
        <v>11996421</v>
      </c>
      <c r="Q1034" s="5">
        <v>0.81269999999999998</v>
      </c>
      <c r="T1034" s="4">
        <v>15853404</v>
      </c>
      <c r="U1034" s="4">
        <v>7963733</v>
      </c>
      <c r="X1034" s="5">
        <v>0.99069999999999991</v>
      </c>
      <c r="AA1034" s="4">
        <v>4286719</v>
      </c>
      <c r="AB1034" s="4">
        <v>3107444</v>
      </c>
      <c r="AE1034" s="5">
        <v>0.3795</v>
      </c>
      <c r="AH1034" s="5">
        <v>0.1003535707737114</v>
      </c>
      <c r="AI1034" s="5">
        <v>6.0454623780383618E-2</v>
      </c>
      <c r="AL1034" s="5">
        <f>IFERROR(Table2[[#This Row],[Resultat d''exploitation 2023 (Dhs)]]/Table2[[#This Row],[Charges personnel 2023]], "")</f>
        <v>5.0728571198625332</v>
      </c>
      <c r="AM1034" s="5">
        <f>IFERROR(Table2[[#This Row],[Resultat d''exploitation 2022 (Dhs)]]/Table2[[#This Row],[Charges personnel 2022]], "")</f>
        <v>3.8605429414013575</v>
      </c>
      <c r="AN1034" s="5" t="str">
        <f>IFERROR(Table2[[#This Row],[Resultat d''exploitation 2021 (Dhs)]]/Table2[[#This Row],[Charges personnel 2021]], "")</f>
        <v/>
      </c>
      <c r="AO1034" s="5" t="str">
        <f>IFERROR(Table2[[#This Row],[Resultat d''exploitation 2020 (Dhs)]]/Table2[[#This Row],[Charges personnel 2020]], "")</f>
        <v/>
      </c>
      <c r="AP1034" s="5">
        <v>1.9782455606877171E-2</v>
      </c>
      <c r="AQ1034" s="5">
        <v>1.5659616975647189E-2</v>
      </c>
      <c r="AT1034">
        <v>319671000040</v>
      </c>
      <c r="AU1034">
        <v>131441</v>
      </c>
      <c r="AV1034" t="s">
        <v>1875</v>
      </c>
      <c r="AW1034" t="s">
        <v>6075</v>
      </c>
      <c r="AX1034" t="s">
        <v>6076</v>
      </c>
      <c r="AY1034" t="s">
        <v>122</v>
      </c>
      <c r="AZ1034">
        <v>6000000</v>
      </c>
      <c r="BA1034">
        <v>2016</v>
      </c>
      <c r="BB1034">
        <v>9</v>
      </c>
      <c r="BC1034" t="s">
        <v>6077</v>
      </c>
      <c r="BD1034" t="s">
        <v>6078</v>
      </c>
      <c r="BE1034" t="s">
        <v>6079</v>
      </c>
      <c r="BH1034" t="s">
        <v>176</v>
      </c>
      <c r="BI1034" t="s">
        <v>602</v>
      </c>
      <c r="BJ1034" s="5">
        <v>9.2000005321594136E-2</v>
      </c>
      <c r="BK1034" t="s">
        <v>209</v>
      </c>
      <c r="BL1034" s="5">
        <v>0.81270005445790883</v>
      </c>
      <c r="BM1034" t="s">
        <v>210</v>
      </c>
      <c r="BN1034" s="5">
        <v>0.99070009002059711</v>
      </c>
      <c r="BO1034" t="s">
        <v>211</v>
      </c>
      <c r="BP1034" s="5">
        <v>0.37950000064361578</v>
      </c>
      <c r="BQ1034" t="s">
        <v>405</v>
      </c>
      <c r="BR1034" s="5">
        <v>0.65998172676205114</v>
      </c>
      <c r="BS1034" t="s">
        <v>213</v>
      </c>
      <c r="BT1034" s="5">
        <v>0.31402686017555648</v>
      </c>
      <c r="BU1034" t="s">
        <v>406</v>
      </c>
      <c r="BV1034" s="5">
        <v>0.26327838271150278</v>
      </c>
      <c r="BW1034" t="s">
        <v>407</v>
      </c>
    </row>
    <row r="1035" spans="1:75" x14ac:dyDescent="0.3">
      <c r="A1035" t="s">
        <v>6080</v>
      </c>
      <c r="C1035" t="s">
        <v>6081</v>
      </c>
      <c r="E1035" t="s">
        <v>411</v>
      </c>
      <c r="F1035" s="4">
        <v>216596742</v>
      </c>
      <c r="G1035" s="4">
        <v>216358747</v>
      </c>
      <c r="J1035" s="5">
        <v>1.1000000000000001E-3</v>
      </c>
      <c r="M1035" s="4">
        <v>8739024</v>
      </c>
      <c r="N1035" s="4">
        <v>6189110</v>
      </c>
      <c r="Q1035" s="5">
        <v>0.41199999999999998</v>
      </c>
      <c r="AA1035" s="4">
        <v>12027482</v>
      </c>
      <c r="AH1035" s="5">
        <v>4.0346978072274053E-2</v>
      </c>
      <c r="AI1035" s="5">
        <v>2.8605776682557701E-2</v>
      </c>
      <c r="AL1035" s="5">
        <f>IFERROR(Table2[[#This Row],[Resultat d''exploitation 2023 (Dhs)]]/Table2[[#This Row],[Charges personnel 2023]], "")</f>
        <v>0.72658799239940663</v>
      </c>
      <c r="AM1035" s="5" t="str">
        <f>IFERROR(Table2[[#This Row],[Resultat d''exploitation 2022 (Dhs)]]/Table2[[#This Row],[Charges personnel 2022]], "")</f>
        <v/>
      </c>
      <c r="AN1035" s="5" t="str">
        <f>IFERROR(Table2[[#This Row],[Resultat d''exploitation 2021 (Dhs)]]/Table2[[#This Row],[Charges personnel 2021]], "")</f>
        <v/>
      </c>
      <c r="AO1035" s="5" t="str">
        <f>IFERROR(Table2[[#This Row],[Resultat d''exploitation 2020 (Dhs)]]/Table2[[#This Row],[Charges personnel 2020]], "")</f>
        <v/>
      </c>
      <c r="AP1035" s="5">
        <v>5.5529376337525888E-2</v>
      </c>
      <c r="AT1035">
        <v>1524607000083</v>
      </c>
      <c r="AU1035">
        <v>8661</v>
      </c>
      <c r="AV1035" t="s">
        <v>92</v>
      </c>
      <c r="AW1035" t="s">
        <v>6082</v>
      </c>
      <c r="AX1035" t="s">
        <v>6083</v>
      </c>
      <c r="AY1035" t="s">
        <v>82</v>
      </c>
      <c r="AZ1035">
        <v>1710000</v>
      </c>
      <c r="BA1035">
        <v>1947</v>
      </c>
      <c r="BB1035">
        <v>78</v>
      </c>
      <c r="BC1035" t="s">
        <v>6084</v>
      </c>
      <c r="BD1035" t="s">
        <v>6085</v>
      </c>
      <c r="BE1035" t="s">
        <v>11182</v>
      </c>
      <c r="BF1035" t="s">
        <v>6086</v>
      </c>
      <c r="BG1035" t="s">
        <v>6087</v>
      </c>
      <c r="BH1035" t="s">
        <v>127</v>
      </c>
      <c r="BI1035" t="s">
        <v>278</v>
      </c>
      <c r="BJ1035" s="5">
        <v>1.100001748484791E-3</v>
      </c>
      <c r="BK1035" t="s">
        <v>209</v>
      </c>
      <c r="BL1035" s="5">
        <v>0.41200010987040142</v>
      </c>
      <c r="BM1035" t="s">
        <v>210</v>
      </c>
      <c r="BO1035" t="s">
        <v>235</v>
      </c>
      <c r="BQ1035" t="s">
        <v>212</v>
      </c>
      <c r="BR1035" s="5">
        <v>0.41044861392893162</v>
      </c>
      <c r="BS1035" t="s">
        <v>213</v>
      </c>
      <c r="BU1035" t="s">
        <v>214</v>
      </c>
      <c r="BV1035" s="5"/>
      <c r="BW1035" t="s">
        <v>215</v>
      </c>
    </row>
    <row r="1036" spans="1:75" x14ac:dyDescent="0.3">
      <c r="A1036" t="s">
        <v>6088</v>
      </c>
      <c r="C1036" t="s">
        <v>6089</v>
      </c>
      <c r="E1036" t="s">
        <v>411</v>
      </c>
      <c r="F1036" s="4">
        <v>215365348</v>
      </c>
      <c r="G1036" s="4">
        <v>204428427</v>
      </c>
      <c r="J1036" s="5">
        <v>5.3499999999999999E-2</v>
      </c>
      <c r="M1036" s="4">
        <v>80351166</v>
      </c>
      <c r="N1036" s="4">
        <v>77164281</v>
      </c>
      <c r="Q1036" s="5">
        <v>4.1300000000000003E-2</v>
      </c>
      <c r="AA1036" s="4">
        <v>52062724</v>
      </c>
      <c r="AB1036" s="4">
        <v>53195794</v>
      </c>
      <c r="AE1036" s="5">
        <v>-2.1299999999999999E-2</v>
      </c>
      <c r="AH1036" s="5">
        <v>0.37309236024358011</v>
      </c>
      <c r="AI1036" s="5">
        <v>0.37746355598578268</v>
      </c>
      <c r="AL1036" s="5">
        <f>IFERROR(Table2[[#This Row],[Resultat d''exploitation 2023 (Dhs)]]/Table2[[#This Row],[Charges personnel 2023]], "")</f>
        <v>1.5433530907833406</v>
      </c>
      <c r="AM1036" s="5">
        <f>IFERROR(Table2[[#This Row],[Resultat d''exploitation 2022 (Dhs)]]/Table2[[#This Row],[Charges personnel 2022]], "")</f>
        <v>1.4505710921431119</v>
      </c>
      <c r="AN1036" s="5" t="str">
        <f>IFERROR(Table2[[#This Row],[Resultat d''exploitation 2021 (Dhs)]]/Table2[[#This Row],[Charges personnel 2021]], "")</f>
        <v/>
      </c>
      <c r="AO1036" s="5" t="str">
        <f>IFERROR(Table2[[#This Row],[Resultat d''exploitation 2020 (Dhs)]]/Table2[[#This Row],[Charges personnel 2020]], "")</f>
        <v/>
      </c>
      <c r="AP1036" s="5">
        <v>0.24174141515096481</v>
      </c>
      <c r="AQ1036" s="5">
        <v>0.26021720550635552</v>
      </c>
      <c r="AT1036">
        <v>156581000058</v>
      </c>
      <c r="AU1036">
        <v>22463</v>
      </c>
      <c r="AV1036" t="s">
        <v>92</v>
      </c>
      <c r="AW1036" t="s">
        <v>6090</v>
      </c>
      <c r="AX1036" t="s">
        <v>6091</v>
      </c>
      <c r="AY1036" t="s">
        <v>82</v>
      </c>
      <c r="AZ1036">
        <v>10000000</v>
      </c>
      <c r="BA1036">
        <v>1948</v>
      </c>
      <c r="BB1036">
        <v>77</v>
      </c>
      <c r="BC1036" t="s">
        <v>6092</v>
      </c>
      <c r="BD1036" t="s">
        <v>6093</v>
      </c>
      <c r="BE1036" t="s">
        <v>6094</v>
      </c>
      <c r="BG1036" t="s">
        <v>6095</v>
      </c>
      <c r="BH1036" t="s">
        <v>223</v>
      </c>
      <c r="BI1036" t="s">
        <v>268</v>
      </c>
      <c r="BJ1036" s="5">
        <v>5.3500000760657418E-2</v>
      </c>
      <c r="BK1036" t="s">
        <v>209</v>
      </c>
      <c r="BL1036" s="5">
        <v>4.1300002523188217E-2</v>
      </c>
      <c r="BM1036" t="s">
        <v>210</v>
      </c>
      <c r="BO1036" t="s">
        <v>235</v>
      </c>
      <c r="BP1036" s="5">
        <v>-2.1299992251267112E-2</v>
      </c>
      <c r="BQ1036" t="s">
        <v>405</v>
      </c>
      <c r="BR1036" s="5">
        <v>-1.158044445055584E-2</v>
      </c>
      <c r="BS1036" t="s">
        <v>213</v>
      </c>
      <c r="BT1036" s="5">
        <v>6.3962393255162731E-2</v>
      </c>
      <c r="BU1036" t="s">
        <v>406</v>
      </c>
      <c r="BV1036" s="5">
        <v>-7.1001417140879708E-2</v>
      </c>
      <c r="BW1036" t="s">
        <v>407</v>
      </c>
    </row>
    <row r="1037" spans="1:75" x14ac:dyDescent="0.3">
      <c r="A1037" t="s">
        <v>160</v>
      </c>
      <c r="C1037" t="s">
        <v>6096</v>
      </c>
      <c r="E1037" t="s">
        <v>102</v>
      </c>
      <c r="F1037" s="4">
        <v>215043500</v>
      </c>
      <c r="M1037" s="4">
        <v>136778513</v>
      </c>
      <c r="AA1037" s="4">
        <v>32551183</v>
      </c>
      <c r="AH1037" s="5">
        <v>0.63605044095729468</v>
      </c>
      <c r="AL1037" s="5">
        <f>IFERROR(Table2[[#This Row],[Resultat d''exploitation 2023 (Dhs)]]/Table2[[#This Row],[Charges personnel 2023]], "")</f>
        <v>4.2019521379607001</v>
      </c>
      <c r="AM1037" s="5" t="str">
        <f>IFERROR(Table2[[#This Row],[Resultat d''exploitation 2022 (Dhs)]]/Table2[[#This Row],[Charges personnel 2022]], "")</f>
        <v/>
      </c>
      <c r="AN1037" s="5" t="str">
        <f>IFERROR(Table2[[#This Row],[Resultat d''exploitation 2021 (Dhs)]]/Table2[[#This Row],[Charges personnel 2021]], "")</f>
        <v/>
      </c>
      <c r="AO1037" s="5" t="str">
        <f>IFERROR(Table2[[#This Row],[Resultat d''exploitation 2020 (Dhs)]]/Table2[[#This Row],[Charges personnel 2020]], "")</f>
        <v/>
      </c>
      <c r="AP1037" s="5">
        <v>0.15137022509399259</v>
      </c>
      <c r="AT1037">
        <v>1542559000088</v>
      </c>
      <c r="AU1037">
        <v>71021</v>
      </c>
      <c r="AV1037" t="s">
        <v>92</v>
      </c>
      <c r="AW1037" t="s">
        <v>6097</v>
      </c>
      <c r="AX1037" t="s">
        <v>6098</v>
      </c>
      <c r="AY1037" t="s">
        <v>82</v>
      </c>
      <c r="AZ1037">
        <v>112000000</v>
      </c>
      <c r="BA1037">
        <v>1950</v>
      </c>
      <c r="BB1037">
        <v>75</v>
      </c>
      <c r="BC1037" t="s">
        <v>6099</v>
      </c>
      <c r="BD1037" t="s">
        <v>6100</v>
      </c>
      <c r="BE1037" t="s">
        <v>3885</v>
      </c>
      <c r="BH1037" t="s">
        <v>97</v>
      </c>
      <c r="BI1037" t="s">
        <v>268</v>
      </c>
      <c r="BK1037" t="s">
        <v>264</v>
      </c>
      <c r="BM1037" t="s">
        <v>265</v>
      </c>
      <c r="BO1037" t="s">
        <v>235</v>
      </c>
      <c r="BQ1037" t="s">
        <v>212</v>
      </c>
      <c r="BS1037" t="s">
        <v>266</v>
      </c>
      <c r="BU1037" t="s">
        <v>214</v>
      </c>
      <c r="BV1037" s="5"/>
      <c r="BW1037" t="s">
        <v>267</v>
      </c>
    </row>
    <row r="1038" spans="1:75" x14ac:dyDescent="0.3">
      <c r="A1038" t="s">
        <v>6101</v>
      </c>
      <c r="B1038" t="s">
        <v>6101</v>
      </c>
      <c r="C1038" t="s">
        <v>6102</v>
      </c>
      <c r="E1038" t="s">
        <v>411</v>
      </c>
      <c r="F1038" s="4">
        <v>214567617</v>
      </c>
      <c r="G1038" s="4">
        <v>196418543</v>
      </c>
      <c r="H1038" s="4">
        <v>114161919</v>
      </c>
      <c r="J1038" s="5">
        <v>9.2399999999999996E-2</v>
      </c>
      <c r="K1038" s="5">
        <v>0.720525940002813</v>
      </c>
      <c r="M1038" s="4">
        <v>4817731</v>
      </c>
      <c r="N1038" s="4">
        <v>5809394</v>
      </c>
      <c r="O1038" s="4">
        <v>812793</v>
      </c>
      <c r="Q1038" s="5">
        <v>-0.17069999999999999</v>
      </c>
      <c r="R1038" s="5">
        <v>6.1474459056610966</v>
      </c>
      <c r="T1038" s="4">
        <v>17206841</v>
      </c>
      <c r="U1038" s="4">
        <v>30715531</v>
      </c>
      <c r="V1038" s="4">
        <v>16729699</v>
      </c>
      <c r="X1038" s="5">
        <v>-0.43980000000000002</v>
      </c>
      <c r="Y1038" s="5">
        <v>0.83598826255033043</v>
      </c>
      <c r="AA1038" s="4">
        <v>7726831</v>
      </c>
      <c r="AB1038" s="4">
        <v>5502657</v>
      </c>
      <c r="AC1038" s="4">
        <v>5190195</v>
      </c>
      <c r="AE1038" s="5">
        <v>0.4042</v>
      </c>
      <c r="AF1038" s="5">
        <v>6.0202362338987257E-2</v>
      </c>
      <c r="AH1038" s="5">
        <v>2.245320644074637E-2</v>
      </c>
      <c r="AI1038" s="5">
        <v>2.9576606725974949E-2</v>
      </c>
      <c r="AJ1038" s="5">
        <v>7.1196508180630703E-3</v>
      </c>
      <c r="AL1038" s="5">
        <f>IFERROR(Table2[[#This Row],[Resultat d''exploitation 2023 (Dhs)]]/Table2[[#This Row],[Charges personnel 2023]], "")</f>
        <v>0.62350671316610906</v>
      </c>
      <c r="AM1038" s="5">
        <f>IFERROR(Table2[[#This Row],[Resultat d''exploitation 2022 (Dhs)]]/Table2[[#This Row],[Charges personnel 2022]], "")</f>
        <v>1.0557434344899201</v>
      </c>
      <c r="AN1038" s="5">
        <f>IFERROR(Table2[[#This Row],[Resultat d''exploitation 2021 (Dhs)]]/Table2[[#This Row],[Charges personnel 2021]], "")</f>
        <v>0.1566016305745738</v>
      </c>
      <c r="AO1038" s="5" t="str">
        <f>IFERROR(Table2[[#This Row],[Resultat d''exploitation 2020 (Dhs)]]/Table2[[#This Row],[Charges personnel 2020]], "")</f>
        <v/>
      </c>
      <c r="AP1038" s="5">
        <v>3.6011170315602657E-2</v>
      </c>
      <c r="AQ1038" s="5">
        <v>2.8014956815966201E-2</v>
      </c>
      <c r="AR1038" s="5">
        <v>4.5463452659726233E-2</v>
      </c>
      <c r="AT1038">
        <v>229475000050</v>
      </c>
      <c r="AU1038">
        <v>139273</v>
      </c>
      <c r="AV1038" t="s">
        <v>92</v>
      </c>
      <c r="AW1038" t="s">
        <v>6103</v>
      </c>
      <c r="AX1038" t="s">
        <v>6104</v>
      </c>
      <c r="AY1038" t="s">
        <v>122</v>
      </c>
      <c r="AZ1038">
        <v>3000000</v>
      </c>
      <c r="BA1038">
        <v>2005</v>
      </c>
      <c r="BB1038">
        <v>20</v>
      </c>
      <c r="BC1038" t="s">
        <v>6105</v>
      </c>
      <c r="BD1038" t="s">
        <v>6106</v>
      </c>
      <c r="BE1038" t="s">
        <v>11183</v>
      </c>
      <c r="BH1038" t="s">
        <v>138</v>
      </c>
      <c r="BI1038" t="s">
        <v>89</v>
      </c>
      <c r="BJ1038" s="5">
        <v>0.3709495039386097</v>
      </c>
      <c r="BK1038" t="s">
        <v>196</v>
      </c>
      <c r="BL1038" s="5">
        <v>1.4346206220640809</v>
      </c>
      <c r="BM1038" t="s">
        <v>197</v>
      </c>
      <c r="BN1038" s="5">
        <v>1.4160074439939271E-2</v>
      </c>
      <c r="BO1038" t="s">
        <v>177</v>
      </c>
      <c r="BP1038" s="5">
        <v>0.2201377647703755</v>
      </c>
      <c r="BQ1038" t="s">
        <v>329</v>
      </c>
      <c r="BR1038" s="5">
        <v>0.77586454867202881</v>
      </c>
      <c r="BS1038" t="s">
        <v>199</v>
      </c>
      <c r="BT1038" s="5">
        <v>0.99536535329046671</v>
      </c>
      <c r="BU1038" t="s">
        <v>330</v>
      </c>
      <c r="BV1038" s="5">
        <v>-0.1100053202068831</v>
      </c>
      <c r="BW1038" t="s">
        <v>201</v>
      </c>
    </row>
    <row r="1039" spans="1:75" x14ac:dyDescent="0.3">
      <c r="A1039" t="s">
        <v>6107</v>
      </c>
      <c r="G1039" s="4">
        <v>214341665</v>
      </c>
      <c r="N1039" s="4">
        <v>-11371810</v>
      </c>
      <c r="U1039" s="4">
        <v>32235625</v>
      </c>
      <c r="AI1039" s="5">
        <v>-5.3054593935341503E-2</v>
      </c>
      <c r="AL1039" s="5" t="str">
        <f>IFERROR(Table2[[#This Row],[Resultat d''exploitation 2023 (Dhs)]]/Table2[[#This Row],[Charges personnel 2023]], "")</f>
        <v/>
      </c>
      <c r="AM1039" s="5" t="str">
        <f>IFERROR(Table2[[#This Row],[Resultat d''exploitation 2022 (Dhs)]]/Table2[[#This Row],[Charges personnel 2022]], "")</f>
        <v/>
      </c>
      <c r="AN1039" s="5" t="str">
        <f>IFERROR(Table2[[#This Row],[Resultat d''exploitation 2021 (Dhs)]]/Table2[[#This Row],[Charges personnel 2021]], "")</f>
        <v/>
      </c>
      <c r="AO1039" s="5" t="str">
        <f>IFERROR(Table2[[#This Row],[Resultat d''exploitation 2020 (Dhs)]]/Table2[[#This Row],[Charges personnel 2020]], "")</f>
        <v/>
      </c>
      <c r="BE1039" t="s">
        <v>10979</v>
      </c>
      <c r="BH1039"/>
      <c r="BK1039" t="s">
        <v>472</v>
      </c>
      <c r="BM1039" t="s">
        <v>473</v>
      </c>
      <c r="BO1039" t="s">
        <v>474</v>
      </c>
      <c r="BQ1039" t="s">
        <v>236</v>
      </c>
      <c r="BS1039" t="s">
        <v>476</v>
      </c>
      <c r="BU1039" t="s">
        <v>238</v>
      </c>
      <c r="BV1039" s="5"/>
      <c r="BW1039" t="s">
        <v>478</v>
      </c>
    </row>
    <row r="1040" spans="1:75" x14ac:dyDescent="0.3">
      <c r="A1040" t="s">
        <v>6108</v>
      </c>
      <c r="B1040" t="s">
        <v>6109</v>
      </c>
      <c r="C1040" t="s">
        <v>6110</v>
      </c>
      <c r="E1040" t="s">
        <v>411</v>
      </c>
      <c r="F1040" s="4">
        <v>214167939</v>
      </c>
      <c r="G1040" s="4">
        <v>255387477</v>
      </c>
      <c r="H1040" s="4">
        <v>247045593</v>
      </c>
      <c r="I1040" s="4">
        <v>209094873.46593311</v>
      </c>
      <c r="J1040" s="5">
        <v>-0.16139999999999999</v>
      </c>
      <c r="K1040" s="5">
        <v>3.37665768439755E-2</v>
      </c>
      <c r="L1040" s="5">
        <v>0.18149999999999999</v>
      </c>
      <c r="M1040" s="4">
        <v>5297985</v>
      </c>
      <c r="N1040" s="4">
        <v>10619332</v>
      </c>
      <c r="O1040" s="4">
        <v>12124793</v>
      </c>
      <c r="P1040" s="4">
        <v>9380884.3326885886</v>
      </c>
      <c r="Q1040" s="5">
        <v>-0.50109999999999999</v>
      </c>
      <c r="R1040" s="5">
        <v>-0.1241638517045198</v>
      </c>
      <c r="S1040" s="5">
        <v>0.29249999999999998</v>
      </c>
      <c r="T1040" s="4">
        <v>56095834</v>
      </c>
      <c r="U1040" s="4">
        <v>78324258</v>
      </c>
      <c r="V1040" s="4">
        <v>49558320</v>
      </c>
      <c r="W1040" s="4">
        <v>43594581.280788183</v>
      </c>
      <c r="X1040" s="5">
        <v>-0.2838</v>
      </c>
      <c r="Y1040" s="5">
        <v>0.5804461894592069</v>
      </c>
      <c r="Z1040" s="5">
        <v>0.1368</v>
      </c>
      <c r="AA1040" s="4">
        <v>8454340</v>
      </c>
      <c r="AB1040" s="4">
        <v>9597389</v>
      </c>
      <c r="AC1040" s="4">
        <v>13902201</v>
      </c>
      <c r="AD1040" s="4">
        <v>12458285.688681779</v>
      </c>
      <c r="AE1040" s="5">
        <v>-0.1191</v>
      </c>
      <c r="AF1040" s="5">
        <v>-0.30964967345818117</v>
      </c>
      <c r="AG1040" s="5">
        <v>0.1159</v>
      </c>
      <c r="AH1040" s="5">
        <v>2.4737526189669311E-2</v>
      </c>
      <c r="AI1040" s="5">
        <v>4.1581255763766367E-2</v>
      </c>
      <c r="AJ1040" s="5">
        <v>4.9079171390035682E-2</v>
      </c>
      <c r="AK1040" s="5">
        <v>4.4864248353831467E-2</v>
      </c>
      <c r="AL1040" s="5">
        <f>IFERROR(Table2[[#This Row],[Resultat d''exploitation 2023 (Dhs)]]/Table2[[#This Row],[Charges personnel 2023]], "")</f>
        <v>0.62665861557495917</v>
      </c>
      <c r="AM1040" s="5">
        <f>IFERROR(Table2[[#This Row],[Resultat d''exploitation 2022 (Dhs)]]/Table2[[#This Row],[Charges personnel 2022]], "")</f>
        <v>1.1064813565439517</v>
      </c>
      <c r="AN1040" s="5">
        <f>IFERROR(Table2[[#This Row],[Resultat d''exploitation 2021 (Dhs)]]/Table2[[#This Row],[Charges personnel 2021]], "")</f>
        <v>0.87214916544509746</v>
      </c>
      <c r="AO1040" s="5">
        <f>IFERROR(Table2[[#This Row],[Resultat d''exploitation 2020 (Dhs)]]/Table2[[#This Row],[Charges personnel 2020]], "")</f>
        <v>0.75298356187248316</v>
      </c>
      <c r="AP1040" s="5">
        <v>3.947528299275458E-2</v>
      </c>
      <c r="AQ1040" s="5">
        <v>3.757971656535062E-2</v>
      </c>
      <c r="AR1040" s="5">
        <v>5.6273827155459519E-2</v>
      </c>
      <c r="AS1040" s="5">
        <v>5.9581975790102527E-2</v>
      </c>
      <c r="AT1040">
        <v>1534176000031</v>
      </c>
      <c r="AU1040">
        <v>24201</v>
      </c>
      <c r="AV1040" t="s">
        <v>92</v>
      </c>
      <c r="AW1040" t="s">
        <v>6111</v>
      </c>
      <c r="AX1040" t="s">
        <v>6112</v>
      </c>
      <c r="AY1040" t="s">
        <v>122</v>
      </c>
      <c r="AZ1040">
        <v>16000000</v>
      </c>
      <c r="BA1040">
        <v>1954</v>
      </c>
      <c r="BB1040">
        <v>71</v>
      </c>
      <c r="BC1040" t="s">
        <v>6113</v>
      </c>
      <c r="BD1040" t="s">
        <v>6114</v>
      </c>
      <c r="BE1040" t="s">
        <v>6115</v>
      </c>
      <c r="BH1040" t="s">
        <v>127</v>
      </c>
      <c r="BI1040" t="s">
        <v>178</v>
      </c>
      <c r="BJ1040" s="5">
        <v>8.0228049134687396E-3</v>
      </c>
      <c r="BL1040" s="5">
        <v>-0.17341221893410119</v>
      </c>
      <c r="BN1040" s="5">
        <v>8.7675550261016255E-2</v>
      </c>
      <c r="BP1040" s="5">
        <v>-0.1212328619112519</v>
      </c>
      <c r="BR1040" s="5">
        <v>-0.1799909912386802</v>
      </c>
      <c r="BT1040" s="5">
        <v>-5.9377911122547533E-2</v>
      </c>
      <c r="BV1040" s="5">
        <v>-0.12822692720311671</v>
      </c>
    </row>
    <row r="1041" spans="1:75" x14ac:dyDescent="0.3">
      <c r="A1041" t="s">
        <v>6116</v>
      </c>
      <c r="C1041" t="s">
        <v>6117</v>
      </c>
      <c r="E1041" t="s">
        <v>241</v>
      </c>
      <c r="F1041" s="4">
        <v>214121487</v>
      </c>
      <c r="G1041" s="4">
        <v>119882138</v>
      </c>
      <c r="J1041" s="5">
        <v>0.78610000000000002</v>
      </c>
      <c r="M1041" s="4">
        <v>52111945</v>
      </c>
      <c r="N1041" s="4">
        <v>18048051</v>
      </c>
      <c r="Q1041" s="5">
        <v>1.8874</v>
      </c>
      <c r="T1041" s="4">
        <v>7539511</v>
      </c>
      <c r="U1041" s="4">
        <v>6527150</v>
      </c>
      <c r="X1041" s="5">
        <v>0.15509999999999999</v>
      </c>
      <c r="AA1041" s="4">
        <v>17059297</v>
      </c>
      <c r="AB1041" s="4">
        <v>13986469</v>
      </c>
      <c r="AE1041" s="5">
        <v>0.21970000000000001</v>
      </c>
      <c r="AH1041" s="5">
        <v>0.2433755982649233</v>
      </c>
      <c r="AI1041" s="5">
        <v>0.15054829102230391</v>
      </c>
      <c r="AL1041" s="5">
        <f>IFERROR(Table2[[#This Row],[Resultat d''exploitation 2023 (Dhs)]]/Table2[[#This Row],[Charges personnel 2023]], "")</f>
        <v>3.0547533699659488</v>
      </c>
      <c r="AM1041" s="5">
        <f>IFERROR(Table2[[#This Row],[Resultat d''exploitation 2022 (Dhs)]]/Table2[[#This Row],[Charges personnel 2022]], "")</f>
        <v>1.2903936654776842</v>
      </c>
      <c r="AN1041" s="5" t="str">
        <f>IFERROR(Table2[[#This Row],[Resultat d''exploitation 2021 (Dhs)]]/Table2[[#This Row],[Charges personnel 2021]], "")</f>
        <v/>
      </c>
      <c r="AO1041" s="5" t="str">
        <f>IFERROR(Table2[[#This Row],[Resultat d''exploitation 2020 (Dhs)]]/Table2[[#This Row],[Charges personnel 2020]], "")</f>
        <v/>
      </c>
      <c r="AP1041" s="5">
        <v>7.9671112128975638E-2</v>
      </c>
      <c r="AQ1041" s="5">
        <v>0.1166684981877784</v>
      </c>
      <c r="AT1041">
        <v>70600000044</v>
      </c>
      <c r="AU1041">
        <v>49133</v>
      </c>
      <c r="AV1041" t="s">
        <v>653</v>
      </c>
      <c r="AW1041" t="s">
        <v>6118</v>
      </c>
      <c r="AX1041" t="s">
        <v>6119</v>
      </c>
      <c r="AY1041" t="s">
        <v>122</v>
      </c>
      <c r="AZ1041">
        <v>14800000</v>
      </c>
      <c r="BA1041">
        <v>2004</v>
      </c>
      <c r="BB1041">
        <v>21</v>
      </c>
      <c r="BC1041" t="s">
        <v>6120</v>
      </c>
      <c r="BD1041" t="s">
        <v>6121</v>
      </c>
      <c r="BE1041" t="s">
        <v>11184</v>
      </c>
      <c r="BF1041" t="s">
        <v>6122</v>
      </c>
      <c r="BG1041" t="s">
        <v>6123</v>
      </c>
      <c r="BH1041" t="s">
        <v>176</v>
      </c>
      <c r="BI1041" t="s">
        <v>178</v>
      </c>
      <c r="BJ1041" s="5">
        <v>0.78610000265427371</v>
      </c>
      <c r="BK1041" t="s">
        <v>209</v>
      </c>
      <c r="BL1041" s="5">
        <v>1.887400140879478</v>
      </c>
      <c r="BM1041" t="s">
        <v>210</v>
      </c>
      <c r="BN1041" s="5">
        <v>0.1551000053622178</v>
      </c>
      <c r="BO1041" t="s">
        <v>211</v>
      </c>
      <c r="BP1041" s="5">
        <v>0.21970005438828061</v>
      </c>
      <c r="BQ1041" t="s">
        <v>405</v>
      </c>
      <c r="BR1041" s="5">
        <v>0.61659489199294137</v>
      </c>
      <c r="BS1041" t="s">
        <v>213</v>
      </c>
      <c r="BT1041" s="5">
        <v>1.367303445212686</v>
      </c>
      <c r="BU1041" t="s">
        <v>406</v>
      </c>
      <c r="BV1041" s="5">
        <v>-0.31711547361529691</v>
      </c>
      <c r="BW1041" t="s">
        <v>407</v>
      </c>
    </row>
    <row r="1042" spans="1:75" x14ac:dyDescent="0.3">
      <c r="A1042" t="s">
        <v>6124</v>
      </c>
      <c r="B1042" t="s">
        <v>6124</v>
      </c>
      <c r="C1042" t="s">
        <v>6125</v>
      </c>
      <c r="E1042" t="s">
        <v>411</v>
      </c>
      <c r="F1042" s="4">
        <v>213993042</v>
      </c>
      <c r="H1042" s="4">
        <v>132207969</v>
      </c>
      <c r="M1042" s="4">
        <v>109810307</v>
      </c>
      <c r="O1042" s="4">
        <v>6253494</v>
      </c>
      <c r="T1042" s="4">
        <v>1238876325</v>
      </c>
      <c r="V1042" s="4">
        <v>27625674</v>
      </c>
      <c r="AA1042" s="4">
        <v>178096</v>
      </c>
      <c r="AC1042" s="4">
        <v>5049735</v>
      </c>
      <c r="AH1042" s="5">
        <v>0.51314896023581924</v>
      </c>
      <c r="AJ1042" s="5">
        <v>4.7300431640395289E-2</v>
      </c>
      <c r="AL1042" s="5">
        <f>IFERROR(Table2[[#This Row],[Resultat d''exploitation 2023 (Dhs)]]/Table2[[#This Row],[Charges personnel 2023]], "")</f>
        <v>616.57929992812865</v>
      </c>
      <c r="AM1042" s="5" t="str">
        <f>IFERROR(Table2[[#This Row],[Resultat d''exploitation 2022 (Dhs)]]/Table2[[#This Row],[Charges personnel 2022]], "")</f>
        <v/>
      </c>
      <c r="AN1042" s="5">
        <f>IFERROR(Table2[[#This Row],[Resultat d''exploitation 2021 (Dhs)]]/Table2[[#This Row],[Charges personnel 2021]], "")</f>
        <v>1.238380627894335</v>
      </c>
      <c r="AO1042" s="5" t="str">
        <f>IFERROR(Table2[[#This Row],[Resultat d''exploitation 2020 (Dhs)]]/Table2[[#This Row],[Charges personnel 2020]], "")</f>
        <v/>
      </c>
      <c r="AP1042" s="5">
        <v>8.3225135890166002E-4</v>
      </c>
      <c r="AR1042" s="5">
        <v>3.8195390476046108E-2</v>
      </c>
      <c r="AT1042">
        <v>1542722000052</v>
      </c>
      <c r="AU1042">
        <v>55731</v>
      </c>
      <c r="AV1042" t="s">
        <v>92</v>
      </c>
      <c r="AW1042" t="s">
        <v>6126</v>
      </c>
      <c r="AX1042" t="s">
        <v>6127</v>
      </c>
      <c r="AY1042" t="s">
        <v>82</v>
      </c>
      <c r="AZ1042">
        <v>261000000</v>
      </c>
      <c r="BA1042">
        <v>1989</v>
      </c>
      <c r="BB1042">
        <v>36</v>
      </c>
      <c r="BC1042" t="s">
        <v>6128</v>
      </c>
      <c r="BD1042" t="s">
        <v>6129</v>
      </c>
      <c r="BE1042" t="s">
        <v>3567</v>
      </c>
      <c r="BG1042" t="s">
        <v>6130</v>
      </c>
      <c r="BH1042" t="s">
        <v>127</v>
      </c>
      <c r="BI1042" t="s">
        <v>408</v>
      </c>
      <c r="BJ1042" s="5">
        <v>0.61860925342556317</v>
      </c>
      <c r="BK1042" t="s">
        <v>1197</v>
      </c>
      <c r="BL1042" s="5">
        <v>16.55983247125527</v>
      </c>
      <c r="BM1042" t="s">
        <v>1198</v>
      </c>
      <c r="BN1042" s="5">
        <v>43.84510767049521</v>
      </c>
      <c r="BO1042" t="s">
        <v>1199</v>
      </c>
      <c r="BP1042" s="5">
        <v>-0.96473161462928259</v>
      </c>
      <c r="BQ1042" t="s">
        <v>198</v>
      </c>
      <c r="BR1042" s="5">
        <v>9.8487162260393042</v>
      </c>
      <c r="BS1042" t="s">
        <v>1200</v>
      </c>
      <c r="BT1042" s="5">
        <v>496.89159006510101</v>
      </c>
      <c r="BU1042" t="s">
        <v>200</v>
      </c>
      <c r="BV1042" s="5">
        <v>-0.9782106859354246</v>
      </c>
      <c r="BW1042" t="s">
        <v>1201</v>
      </c>
    </row>
    <row r="1043" spans="1:75" x14ac:dyDescent="0.3">
      <c r="A1043" t="s">
        <v>6131</v>
      </c>
      <c r="F1043" s="4">
        <v>213943455</v>
      </c>
      <c r="G1043" s="4">
        <v>133982624</v>
      </c>
      <c r="J1043" s="5">
        <v>0.5968</v>
      </c>
      <c r="M1043" s="4">
        <v>11224244</v>
      </c>
      <c r="N1043" s="4">
        <v>3314114</v>
      </c>
      <c r="Q1043" s="5">
        <v>2.3868</v>
      </c>
      <c r="T1043" s="4">
        <v>16931366</v>
      </c>
      <c r="U1043" s="4">
        <v>14410899</v>
      </c>
      <c r="X1043" s="5">
        <v>0.1749</v>
      </c>
      <c r="AA1043" s="4">
        <v>6825711</v>
      </c>
      <c r="AH1043" s="5">
        <v>5.246360072104099E-2</v>
      </c>
      <c r="AI1043" s="5">
        <v>2.473540150997491E-2</v>
      </c>
      <c r="AL1043" s="5">
        <f>IFERROR(Table2[[#This Row],[Resultat d''exploitation 2023 (Dhs)]]/Table2[[#This Row],[Charges personnel 2023]], "")</f>
        <v>1.6444065680483688</v>
      </c>
      <c r="AM1043" s="5" t="str">
        <f>IFERROR(Table2[[#This Row],[Resultat d''exploitation 2022 (Dhs)]]/Table2[[#This Row],[Charges personnel 2022]], "")</f>
        <v/>
      </c>
      <c r="AN1043" s="5" t="str">
        <f>IFERROR(Table2[[#This Row],[Resultat d''exploitation 2021 (Dhs)]]/Table2[[#This Row],[Charges personnel 2021]], "")</f>
        <v/>
      </c>
      <c r="AO1043" s="5" t="str">
        <f>IFERROR(Table2[[#This Row],[Resultat d''exploitation 2020 (Dhs)]]/Table2[[#This Row],[Charges personnel 2020]], "")</f>
        <v/>
      </c>
      <c r="AP1043" s="5">
        <v>3.1904275828395882E-2</v>
      </c>
      <c r="BE1043" t="s">
        <v>10979</v>
      </c>
      <c r="BH1043"/>
      <c r="BJ1043" s="5">
        <v>0.5968000074397708</v>
      </c>
      <c r="BK1043" t="s">
        <v>209</v>
      </c>
      <c r="BL1043" s="5">
        <v>2.3868008161457328</v>
      </c>
      <c r="BM1043" t="s">
        <v>210</v>
      </c>
      <c r="BN1043" s="5">
        <v>0.17490005307788209</v>
      </c>
      <c r="BO1043" t="s">
        <v>211</v>
      </c>
      <c r="BQ1043" t="s">
        <v>212</v>
      </c>
      <c r="BR1043" s="5">
        <v>1.1209924851991699</v>
      </c>
      <c r="BS1043" t="s">
        <v>213</v>
      </c>
      <c r="BU1043" t="s">
        <v>214</v>
      </c>
      <c r="BV1043" s="5"/>
      <c r="BW1043" t="s">
        <v>215</v>
      </c>
    </row>
    <row r="1044" spans="1:75" x14ac:dyDescent="0.3">
      <c r="A1044" t="s">
        <v>6132</v>
      </c>
      <c r="B1044" t="s">
        <v>6133</v>
      </c>
      <c r="C1044" t="s">
        <v>6133</v>
      </c>
      <c r="E1044" t="s">
        <v>411</v>
      </c>
      <c r="F1044" s="4">
        <v>213875219</v>
      </c>
      <c r="G1044" s="4">
        <v>206303867</v>
      </c>
      <c r="H1044" s="4">
        <v>152878648</v>
      </c>
      <c r="J1044" s="5">
        <v>3.6700000000000003E-2</v>
      </c>
      <c r="K1044" s="5">
        <v>0.34946161350144861</v>
      </c>
      <c r="M1044" s="4">
        <v>7752647</v>
      </c>
      <c r="N1044" s="4">
        <v>7638075</v>
      </c>
      <c r="O1044" s="4">
        <v>6072237</v>
      </c>
      <c r="Q1044" s="5">
        <v>1.4999999999999999E-2</v>
      </c>
      <c r="R1044" s="5">
        <v>0.25786839347673679</v>
      </c>
      <c r="T1044" s="4">
        <v>27019413</v>
      </c>
      <c r="U1044" s="4">
        <v>20561154</v>
      </c>
      <c r="V1044" s="4">
        <v>11300854</v>
      </c>
      <c r="X1044" s="5">
        <v>0.31409999999999999</v>
      </c>
      <c r="Y1044" s="5">
        <v>0.81943364634212601</v>
      </c>
      <c r="AA1044" s="4">
        <v>11080148</v>
      </c>
      <c r="AB1044" s="4">
        <v>9699009</v>
      </c>
      <c r="AC1044" s="4">
        <v>9851963</v>
      </c>
      <c r="AE1044" s="5">
        <v>0.1424</v>
      </c>
      <c r="AF1044" s="5">
        <v>-1.552523086008342E-2</v>
      </c>
      <c r="AH1044" s="5">
        <v>3.624845849953285E-2</v>
      </c>
      <c r="AI1044" s="5">
        <v>3.7023421378718023E-2</v>
      </c>
      <c r="AJ1044" s="5">
        <v>3.9719326926543723E-2</v>
      </c>
      <c r="AL1044" s="5">
        <f>IFERROR(Table2[[#This Row],[Resultat d''exploitation 2023 (Dhs)]]/Table2[[#This Row],[Charges personnel 2023]], "")</f>
        <v>0.69968803665799406</v>
      </c>
      <c r="AM1044" s="5">
        <f>IFERROR(Table2[[#This Row],[Resultat d''exploitation 2022 (Dhs)]]/Table2[[#This Row],[Charges personnel 2022]], "")</f>
        <v>0.78751086837840856</v>
      </c>
      <c r="AN1044" s="5">
        <f>IFERROR(Table2[[#This Row],[Resultat d''exploitation 2021 (Dhs)]]/Table2[[#This Row],[Charges personnel 2021]], "")</f>
        <v>0.61634792984910725</v>
      </c>
      <c r="AO1044" s="5" t="str">
        <f>IFERROR(Table2[[#This Row],[Resultat d''exploitation 2020 (Dhs)]]/Table2[[#This Row],[Charges personnel 2020]], "")</f>
        <v/>
      </c>
      <c r="AP1044" s="5">
        <v>5.1806600371032227E-2</v>
      </c>
      <c r="AQ1044" s="5">
        <v>4.7013219582549073E-2</v>
      </c>
      <c r="AR1044" s="5">
        <v>6.4443028041430608E-2</v>
      </c>
      <c r="AT1044">
        <v>170183000046</v>
      </c>
      <c r="AU1044">
        <v>332529</v>
      </c>
      <c r="AV1044" t="s">
        <v>92</v>
      </c>
      <c r="AW1044" t="s">
        <v>6134</v>
      </c>
      <c r="AX1044" t="s">
        <v>6135</v>
      </c>
      <c r="AY1044" t="s">
        <v>122</v>
      </c>
      <c r="AZ1044">
        <v>2000000</v>
      </c>
      <c r="BC1044" t="s">
        <v>6136</v>
      </c>
      <c r="BD1044" t="s">
        <v>5985</v>
      </c>
      <c r="BE1044" t="s">
        <v>5986</v>
      </c>
      <c r="BH1044" t="s">
        <v>176</v>
      </c>
      <c r="BI1044" t="s">
        <v>224</v>
      </c>
      <c r="BJ1044" s="5">
        <v>0.1827877473356907</v>
      </c>
      <c r="BK1044" t="s">
        <v>196</v>
      </c>
      <c r="BL1044" s="5">
        <v>0.12992768064037971</v>
      </c>
      <c r="BM1044" t="s">
        <v>197</v>
      </c>
      <c r="BN1044" s="5">
        <v>0.54625929307907928</v>
      </c>
      <c r="BO1044" t="s">
        <v>177</v>
      </c>
      <c r="BP1044" s="5">
        <v>6.0501762508365697E-2</v>
      </c>
      <c r="BQ1044" t="s">
        <v>329</v>
      </c>
      <c r="BR1044" s="5">
        <v>-4.4691084105649592E-2</v>
      </c>
      <c r="BS1044" t="s">
        <v>199</v>
      </c>
      <c r="BT1044" s="5">
        <v>6.5465160536653189E-2</v>
      </c>
      <c r="BU1044" t="s">
        <v>330</v>
      </c>
      <c r="BV1044" s="5">
        <v>-0.1033879367644638</v>
      </c>
      <c r="BW1044" t="s">
        <v>201</v>
      </c>
    </row>
    <row r="1045" spans="1:75" x14ac:dyDescent="0.3">
      <c r="A1045" t="s">
        <v>6137</v>
      </c>
      <c r="B1045" t="s">
        <v>6138</v>
      </c>
      <c r="C1045" t="s">
        <v>6139</v>
      </c>
      <c r="E1045" t="s">
        <v>411</v>
      </c>
      <c r="F1045" s="4">
        <v>213870875</v>
      </c>
      <c r="G1045" s="4">
        <v>162998913</v>
      </c>
      <c r="H1045" s="4">
        <v>130715433</v>
      </c>
      <c r="J1045" s="5">
        <v>0.31209999999999999</v>
      </c>
      <c r="K1045" s="5">
        <v>0.2469752749088166</v>
      </c>
      <c r="M1045" s="4">
        <v>7586871</v>
      </c>
      <c r="N1045" s="4">
        <v>4754870</v>
      </c>
      <c r="O1045" s="4">
        <v>1944431</v>
      </c>
      <c r="Q1045" s="5">
        <v>0.59560000000000002</v>
      </c>
      <c r="R1045" s="5">
        <v>1.4453786223321889</v>
      </c>
      <c r="T1045" s="4">
        <v>8380259</v>
      </c>
      <c r="U1045" s="4">
        <v>10737039</v>
      </c>
      <c r="V1045" s="4">
        <v>4587992</v>
      </c>
      <c r="X1045" s="5">
        <v>-0.2195</v>
      </c>
      <c r="Y1045" s="5">
        <v>1.3402479777645651</v>
      </c>
      <c r="AA1045" s="4">
        <v>19762430</v>
      </c>
      <c r="AB1045" s="4">
        <v>18823154</v>
      </c>
      <c r="AC1045" s="4">
        <v>16387291</v>
      </c>
      <c r="AE1045" s="5">
        <v>4.99E-2</v>
      </c>
      <c r="AF1045" s="5">
        <v>0.14864342129519759</v>
      </c>
      <c r="AH1045" s="5">
        <v>3.5474072848862663E-2</v>
      </c>
      <c r="AI1045" s="5">
        <v>2.9171176129254309E-2</v>
      </c>
      <c r="AJ1045" s="5">
        <v>1.4875297854079711E-2</v>
      </c>
      <c r="AL1045" s="5">
        <f>IFERROR(Table2[[#This Row],[Resultat d''exploitation 2023 (Dhs)]]/Table2[[#This Row],[Charges personnel 2023]], "")</f>
        <v>0.38390375070272231</v>
      </c>
      <c r="AM1045" s="5">
        <f>IFERROR(Table2[[#This Row],[Resultat d''exploitation 2022 (Dhs)]]/Table2[[#This Row],[Charges personnel 2022]], "")</f>
        <v>0.25260750669096155</v>
      </c>
      <c r="AN1045" s="5">
        <f>IFERROR(Table2[[#This Row],[Resultat d''exploitation 2021 (Dhs)]]/Table2[[#This Row],[Charges personnel 2021]], "")</f>
        <v>0.11865481610108712</v>
      </c>
      <c r="AO1045" s="5" t="str">
        <f>IFERROR(Table2[[#This Row],[Resultat d''exploitation 2020 (Dhs)]]/Table2[[#This Row],[Charges personnel 2020]], "")</f>
        <v/>
      </c>
      <c r="AP1045" s="5">
        <v>9.2403558923111903E-2</v>
      </c>
      <c r="AQ1045" s="5">
        <v>0.11548024249707731</v>
      </c>
      <c r="AR1045" s="5">
        <v>0.1253661532070203</v>
      </c>
      <c r="AT1045">
        <v>84428000041</v>
      </c>
      <c r="AU1045">
        <v>60717</v>
      </c>
      <c r="AV1045" t="s">
        <v>92</v>
      </c>
      <c r="AW1045" t="s">
        <v>6140</v>
      </c>
      <c r="AX1045" t="s">
        <v>6141</v>
      </c>
      <c r="AY1045" t="s">
        <v>82</v>
      </c>
      <c r="AZ1045">
        <v>42500000</v>
      </c>
      <c r="BA1045">
        <v>1991</v>
      </c>
      <c r="BB1045">
        <v>34</v>
      </c>
      <c r="BC1045" t="s">
        <v>6142</v>
      </c>
      <c r="BD1045" t="s">
        <v>6143</v>
      </c>
      <c r="BE1045" t="s">
        <v>11185</v>
      </c>
      <c r="BH1045" t="s">
        <v>223</v>
      </c>
      <c r="BI1045" t="s">
        <v>89</v>
      </c>
      <c r="BJ1045" s="5">
        <v>0.27912324183061871</v>
      </c>
      <c r="BK1045" t="s">
        <v>196</v>
      </c>
      <c r="BL1045" s="5">
        <v>0.97530917830830921</v>
      </c>
      <c r="BM1045" t="s">
        <v>197</v>
      </c>
      <c r="BN1045" s="5">
        <v>0.35150418417104401</v>
      </c>
      <c r="BO1045" t="s">
        <v>177</v>
      </c>
      <c r="BP1045" s="5">
        <v>9.816244953618769E-2</v>
      </c>
      <c r="BQ1045" t="s">
        <v>329</v>
      </c>
      <c r="BR1045" s="5">
        <v>0.54426806871349109</v>
      </c>
      <c r="BS1045" t="s">
        <v>199</v>
      </c>
      <c r="BT1045" s="5">
        <v>0.79874041326270739</v>
      </c>
      <c r="BU1045" t="s">
        <v>330</v>
      </c>
      <c r="BV1045" s="5">
        <v>-0.14147252303495711</v>
      </c>
      <c r="BW1045" t="s">
        <v>201</v>
      </c>
    </row>
    <row r="1046" spans="1:75" x14ac:dyDescent="0.3">
      <c r="A1046" t="s">
        <v>6144</v>
      </c>
      <c r="B1046" t="s">
        <v>6145</v>
      </c>
      <c r="C1046" t="s">
        <v>6145</v>
      </c>
      <c r="E1046" t="s">
        <v>411</v>
      </c>
      <c r="F1046" s="4">
        <v>213485814</v>
      </c>
      <c r="G1046" s="4">
        <v>187729347</v>
      </c>
      <c r="H1046" s="4">
        <v>170793198</v>
      </c>
      <c r="J1046" s="5">
        <v>0.13719999999999999</v>
      </c>
      <c r="K1046" s="5">
        <v>9.9161730082482497E-2</v>
      </c>
      <c r="M1046" s="4">
        <v>10319733</v>
      </c>
      <c r="N1046" s="4">
        <v>10159217</v>
      </c>
      <c r="O1046" s="4">
        <v>7235355</v>
      </c>
      <c r="Q1046" s="5">
        <v>1.5800000000000002E-2</v>
      </c>
      <c r="R1046" s="5">
        <v>0.40410760771240672</v>
      </c>
      <c r="T1046" s="4">
        <v>64290189</v>
      </c>
      <c r="U1046" s="4">
        <v>48455071</v>
      </c>
      <c r="V1046" s="4">
        <v>37930108</v>
      </c>
      <c r="X1046" s="5">
        <v>0.32679999999999998</v>
      </c>
      <c r="Y1046" s="5">
        <v>0.27748307492296093</v>
      </c>
      <c r="AA1046" s="4">
        <v>2637263</v>
      </c>
      <c r="AB1046" s="4">
        <v>1639681</v>
      </c>
      <c r="AC1046" s="4">
        <v>1449546</v>
      </c>
      <c r="AE1046" s="5">
        <v>0.60840000000000005</v>
      </c>
      <c r="AF1046" s="5">
        <v>0.13116865556525981</v>
      </c>
      <c r="AH1046" s="5">
        <v>4.8339197844780447E-2</v>
      </c>
      <c r="AI1046" s="5">
        <v>5.4116296478674698E-2</v>
      </c>
      <c r="AJ1046" s="5">
        <v>4.2363250321011028E-2</v>
      </c>
      <c r="AL1046" s="5">
        <f>IFERROR(Table2[[#This Row],[Resultat d''exploitation 2023 (Dhs)]]/Table2[[#This Row],[Charges personnel 2023]], "")</f>
        <v>3.9130465941394545</v>
      </c>
      <c r="AM1046" s="5">
        <f>IFERROR(Table2[[#This Row],[Resultat d''exploitation 2022 (Dhs)]]/Table2[[#This Row],[Charges personnel 2022]], "")</f>
        <v>6.1958496805171253</v>
      </c>
      <c r="AN1046" s="5">
        <f>IFERROR(Table2[[#This Row],[Resultat d''exploitation 2021 (Dhs)]]/Table2[[#This Row],[Charges personnel 2021]], "")</f>
        <v>4.9914628442284688</v>
      </c>
      <c r="AO1046" s="5" t="str">
        <f>IFERROR(Table2[[#This Row],[Resultat d''exploitation 2020 (Dhs)]]/Table2[[#This Row],[Charges personnel 2020]], "")</f>
        <v/>
      </c>
      <c r="AP1046" s="5">
        <v>1.2353340723613611E-2</v>
      </c>
      <c r="AQ1046" s="5">
        <v>8.7342816997067595E-3</v>
      </c>
      <c r="AR1046" s="5">
        <v>8.4871412736237887E-3</v>
      </c>
      <c r="AT1046">
        <v>1374440000089</v>
      </c>
      <c r="AU1046">
        <v>269995</v>
      </c>
      <c r="AV1046" t="s">
        <v>92</v>
      </c>
      <c r="AW1046" t="s">
        <v>6146</v>
      </c>
      <c r="AX1046" t="s">
        <v>6147</v>
      </c>
      <c r="AY1046" t="s">
        <v>122</v>
      </c>
      <c r="AZ1046">
        <v>11700000</v>
      </c>
      <c r="BA1046">
        <v>2012</v>
      </c>
      <c r="BB1046">
        <v>13</v>
      </c>
      <c r="BC1046" t="s">
        <v>6148</v>
      </c>
      <c r="BD1046" t="s">
        <v>6149</v>
      </c>
      <c r="BE1046" t="s">
        <v>4977</v>
      </c>
      <c r="BH1046" t="s">
        <v>138</v>
      </c>
      <c r="BI1046" t="s">
        <v>178</v>
      </c>
      <c r="BJ1046" s="5">
        <v>0.1180191066854077</v>
      </c>
      <c r="BK1046" t="s">
        <v>196</v>
      </c>
      <c r="BL1046" s="5">
        <v>0.1942749094096963</v>
      </c>
      <c r="BM1046" t="s">
        <v>197</v>
      </c>
      <c r="BN1046" s="5">
        <v>0.30190804776120372</v>
      </c>
      <c r="BO1046" t="s">
        <v>177</v>
      </c>
      <c r="BP1046" s="5">
        <v>0.34884088035798699</v>
      </c>
      <c r="BQ1046" t="s">
        <v>329</v>
      </c>
      <c r="BR1046" s="5">
        <v>6.8206171315232655E-2</v>
      </c>
      <c r="BS1046" t="s">
        <v>199</v>
      </c>
      <c r="BT1046" s="5">
        <v>-0.1145917010665248</v>
      </c>
      <c r="BU1046" t="s">
        <v>330</v>
      </c>
      <c r="BV1046" s="5">
        <v>0.20645601876778</v>
      </c>
      <c r="BW1046" t="s">
        <v>201</v>
      </c>
    </row>
    <row r="1047" spans="1:75" x14ac:dyDescent="0.3">
      <c r="A1047" t="s">
        <v>6150</v>
      </c>
      <c r="B1047" t="s">
        <v>6150</v>
      </c>
      <c r="G1047" s="4">
        <v>213442966</v>
      </c>
      <c r="H1047" s="4">
        <v>186626387</v>
      </c>
      <c r="I1047" s="4">
        <v>181190666.9902913</v>
      </c>
      <c r="K1047" s="5">
        <v>0.14369125090547891</v>
      </c>
      <c r="L1047" s="5">
        <v>0.03</v>
      </c>
      <c r="N1047" s="4">
        <v>3951889</v>
      </c>
      <c r="O1047" s="4">
        <v>2812230</v>
      </c>
      <c r="P1047" s="4">
        <v>3322970.5778092868</v>
      </c>
      <c r="R1047" s="5">
        <v>0.40525099298421541</v>
      </c>
      <c r="S1047" s="5">
        <v>-0.1537</v>
      </c>
      <c r="U1047" s="4">
        <v>60579710</v>
      </c>
      <c r="V1047" s="4">
        <v>52343393</v>
      </c>
      <c r="W1047" s="4">
        <v>45429086.096163847</v>
      </c>
      <c r="Y1047" s="5">
        <v>0.15735160691627309</v>
      </c>
      <c r="Z1047" s="5">
        <v>0.1522</v>
      </c>
      <c r="AB1047" s="4">
        <v>2516203</v>
      </c>
      <c r="AC1047" s="4">
        <v>2630805</v>
      </c>
      <c r="AD1047" s="4">
        <v>2676846.764346764</v>
      </c>
      <c r="AE1047" s="5">
        <v>-4.36E-2</v>
      </c>
      <c r="AF1047" s="5">
        <v>-4.3561571458165853E-2</v>
      </c>
      <c r="AG1047" s="5">
        <v>-1.72E-2</v>
      </c>
      <c r="AI1047" s="5">
        <v>1.851496478923555E-2</v>
      </c>
      <c r="AJ1047" s="5">
        <v>1.5068769455414679E-2</v>
      </c>
      <c r="AK1047" s="5">
        <v>1.833963433661482E-2</v>
      </c>
      <c r="AL1047" s="5" t="str">
        <f>IFERROR(Table2[[#This Row],[Resultat d''exploitation 2023 (Dhs)]]/Table2[[#This Row],[Charges personnel 2023]], "")</f>
        <v/>
      </c>
      <c r="AM1047" s="5">
        <f>IFERROR(Table2[[#This Row],[Resultat d''exploitation 2022 (Dhs)]]/Table2[[#This Row],[Charges personnel 2022]], "")</f>
        <v>1.5705763803635875</v>
      </c>
      <c r="AN1047" s="5">
        <f>IFERROR(Table2[[#This Row],[Resultat d''exploitation 2021 (Dhs)]]/Table2[[#This Row],[Charges personnel 2021]], "")</f>
        <v>1.0689617816599861</v>
      </c>
      <c r="AO1047" s="5">
        <f>IFERROR(Table2[[#This Row],[Resultat d''exploitation 2020 (Dhs)]]/Table2[[#This Row],[Charges personnel 2020]], "")</f>
        <v>1.2413749722503065</v>
      </c>
      <c r="AQ1047" s="5">
        <v>1.1788643341847109E-2</v>
      </c>
      <c r="AR1047" s="5">
        <v>1.409664004265378E-2</v>
      </c>
      <c r="AS1047" s="5">
        <v>1.477364595434817E-2</v>
      </c>
      <c r="BE1047" t="s">
        <v>10979</v>
      </c>
      <c r="BH1047"/>
      <c r="BJ1047" s="5">
        <v>8.5358000123757716E-2</v>
      </c>
      <c r="BK1047" t="s">
        <v>280</v>
      </c>
      <c r="BL1047" s="5">
        <v>9.0533775434095354E-2</v>
      </c>
      <c r="BM1047" t="s">
        <v>281</v>
      </c>
      <c r="BN1047" s="5">
        <v>0.15477293070496351</v>
      </c>
      <c r="BO1047" t="s">
        <v>282</v>
      </c>
      <c r="BP1047" s="5">
        <v>-3.0470378188002582E-2</v>
      </c>
      <c r="BQ1047" t="s">
        <v>283</v>
      </c>
      <c r="BR1047" s="5">
        <v>4.7687263647084874E-3</v>
      </c>
      <c r="BS1047" t="s">
        <v>284</v>
      </c>
      <c r="BT1047" s="5">
        <v>0.12480707231610701</v>
      </c>
      <c r="BU1047" t="s">
        <v>285</v>
      </c>
      <c r="BV1047" s="5">
        <v>-0.1067190533432776</v>
      </c>
      <c r="BW1047" t="s">
        <v>286</v>
      </c>
    </row>
    <row r="1048" spans="1:75" x14ac:dyDescent="0.3">
      <c r="A1048" t="s">
        <v>6151</v>
      </c>
      <c r="B1048" t="s">
        <v>6151</v>
      </c>
      <c r="C1048" t="s">
        <v>6152</v>
      </c>
      <c r="E1048" t="s">
        <v>411</v>
      </c>
      <c r="F1048" s="4">
        <v>213306308</v>
      </c>
      <c r="G1048" s="4">
        <v>182672182</v>
      </c>
      <c r="H1048" s="4">
        <v>150557022</v>
      </c>
      <c r="I1048" s="4">
        <v>141275238.81017169</v>
      </c>
      <c r="J1048" s="5">
        <v>0.16769999999999999</v>
      </c>
      <c r="K1048" s="5">
        <v>0.21330894815387619</v>
      </c>
      <c r="L1048" s="5">
        <v>6.5699999999999995E-2</v>
      </c>
      <c r="M1048" s="4">
        <v>29765579</v>
      </c>
      <c r="N1048" s="4">
        <v>18525909</v>
      </c>
      <c r="O1048" s="4">
        <v>13425286</v>
      </c>
      <c r="P1048" s="4">
        <v>16533603.44827586</v>
      </c>
      <c r="Q1048" s="5">
        <v>0.60670000000000002</v>
      </c>
      <c r="R1048" s="5">
        <v>0.37992658033504828</v>
      </c>
      <c r="S1048" s="5">
        <v>-0.188</v>
      </c>
      <c r="T1048" s="4">
        <v>34370955</v>
      </c>
      <c r="U1048" s="4">
        <v>36382931</v>
      </c>
      <c r="V1048" s="4">
        <v>32564620</v>
      </c>
      <c r="W1048" s="4">
        <v>21547422.748627011</v>
      </c>
      <c r="X1048" s="5">
        <v>-5.5300000000000002E-2</v>
      </c>
      <c r="Y1048" s="5">
        <v>0.11725335655690131</v>
      </c>
      <c r="Z1048" s="5">
        <v>0.51129999999999998</v>
      </c>
      <c r="AA1048" s="4">
        <v>21303327</v>
      </c>
      <c r="AB1048" s="4">
        <v>18571464</v>
      </c>
      <c r="AC1048" s="4">
        <v>16484890</v>
      </c>
      <c r="AD1048" s="4">
        <v>14333440.57038518</v>
      </c>
      <c r="AE1048" s="5">
        <v>0.14710000000000001</v>
      </c>
      <c r="AF1048" s="5">
        <v>0.12657494226531091</v>
      </c>
      <c r="AG1048" s="5">
        <v>0.15010000000000001</v>
      </c>
      <c r="AH1048" s="5">
        <v>0.13954382914920641</v>
      </c>
      <c r="AI1048" s="5">
        <v>0.10141614775258991</v>
      </c>
      <c r="AJ1048" s="5">
        <v>8.9170772785343744E-2</v>
      </c>
      <c r="AK1048" s="5">
        <v>0.1170311484696316</v>
      </c>
      <c r="AL1048" s="5">
        <f>IFERROR(Table2[[#This Row],[Resultat d''exploitation 2023 (Dhs)]]/Table2[[#This Row],[Charges personnel 2023]], "")</f>
        <v>1.3972267805869008</v>
      </c>
      <c r="AM1048" s="5">
        <f>IFERROR(Table2[[#This Row],[Resultat d''exploitation 2022 (Dhs)]]/Table2[[#This Row],[Charges personnel 2022]], "")</f>
        <v>0.99754704314102538</v>
      </c>
      <c r="AN1048" s="5">
        <f>IFERROR(Table2[[#This Row],[Resultat d''exploitation 2021 (Dhs)]]/Table2[[#This Row],[Charges personnel 2021]], "")</f>
        <v>0.81439948947187391</v>
      </c>
      <c r="AO1048" s="5">
        <f>IFERROR(Table2[[#This Row],[Resultat d''exploitation 2020 (Dhs)]]/Table2[[#This Row],[Charges personnel 2020]], "")</f>
        <v>1.1534985872433527</v>
      </c>
      <c r="AP1048" s="5">
        <v>9.9871997221948075E-2</v>
      </c>
      <c r="AQ1048" s="5">
        <v>0.1016655289090487</v>
      </c>
      <c r="AR1048" s="5">
        <v>0.1094926678345165</v>
      </c>
      <c r="AS1048" s="5">
        <v>0.10145755683092279</v>
      </c>
      <c r="AT1048">
        <v>223458000034</v>
      </c>
      <c r="AU1048">
        <v>49613</v>
      </c>
      <c r="AV1048" t="s">
        <v>218</v>
      </c>
      <c r="AW1048" t="s">
        <v>6153</v>
      </c>
      <c r="AX1048" t="s">
        <v>6154</v>
      </c>
      <c r="AY1048" t="s">
        <v>122</v>
      </c>
      <c r="AZ1048">
        <v>10000000</v>
      </c>
      <c r="BA1048">
        <v>2011</v>
      </c>
      <c r="BB1048">
        <v>14</v>
      </c>
      <c r="BC1048" t="s">
        <v>6155</v>
      </c>
      <c r="BD1048" t="s">
        <v>6156</v>
      </c>
      <c r="BE1048" t="s">
        <v>10979</v>
      </c>
      <c r="BG1048" t="s">
        <v>6157</v>
      </c>
      <c r="BH1048" t="s">
        <v>223</v>
      </c>
      <c r="BI1048" t="s">
        <v>602</v>
      </c>
      <c r="BJ1048" s="5">
        <v>0.1472178161216193</v>
      </c>
      <c r="BL1048" s="5">
        <v>0.2165097833521796</v>
      </c>
      <c r="BN1048" s="5">
        <v>0.168419390294235</v>
      </c>
      <c r="BP1048" s="5">
        <v>0.141210243448461</v>
      </c>
      <c r="BR1048" s="5">
        <v>6.0400009707672231E-2</v>
      </c>
      <c r="BT1048" s="5">
        <v>6.5982180177581951E-2</v>
      </c>
      <c r="BV1048" s="5">
        <v>-5.2366452026241239E-3</v>
      </c>
    </row>
    <row r="1049" spans="1:75" x14ac:dyDescent="0.3">
      <c r="A1049" t="s">
        <v>6158</v>
      </c>
      <c r="B1049" t="s">
        <v>6158</v>
      </c>
      <c r="C1049" t="s">
        <v>6159</v>
      </c>
      <c r="E1049" t="s">
        <v>411</v>
      </c>
      <c r="F1049" s="4">
        <v>213100906</v>
      </c>
      <c r="G1049" s="4">
        <v>300226692</v>
      </c>
      <c r="H1049" s="4">
        <v>253018690</v>
      </c>
      <c r="I1049" s="4">
        <v>295444523.58710879</v>
      </c>
      <c r="J1049" s="5">
        <v>-0.29020000000000001</v>
      </c>
      <c r="K1049" s="5">
        <v>0.18657911002542929</v>
      </c>
      <c r="L1049" s="5">
        <v>-0.14360000000000001</v>
      </c>
      <c r="M1049" s="4">
        <v>18000489</v>
      </c>
      <c r="N1049" s="4">
        <v>28495312</v>
      </c>
      <c r="O1049" s="4">
        <v>19203105</v>
      </c>
      <c r="P1049" s="4">
        <v>18384973.671613209</v>
      </c>
      <c r="Q1049" s="5">
        <v>-0.36830000000000002</v>
      </c>
      <c r="R1049" s="5">
        <v>0.48389086035825979</v>
      </c>
      <c r="S1049" s="5">
        <v>4.4499999999999998E-2</v>
      </c>
      <c r="T1049" s="4">
        <v>3287046</v>
      </c>
      <c r="U1049" s="4">
        <v>3227974</v>
      </c>
      <c r="V1049" s="4">
        <v>5427135</v>
      </c>
      <c r="W1049" s="4">
        <v>4617266.462480858</v>
      </c>
      <c r="X1049" s="5">
        <v>1.83E-2</v>
      </c>
      <c r="Y1049" s="5">
        <v>-0.40521582750383028</v>
      </c>
      <c r="Z1049" s="5">
        <v>0.1754</v>
      </c>
      <c r="AA1049" s="4">
        <v>17497631</v>
      </c>
      <c r="AB1049" s="4">
        <v>18953239</v>
      </c>
      <c r="AC1049" s="4">
        <v>20215797</v>
      </c>
      <c r="AD1049" s="4">
        <v>22340365.78627472</v>
      </c>
      <c r="AE1049" s="5">
        <v>-7.6799999999999993E-2</v>
      </c>
      <c r="AF1049" s="5">
        <v>-6.2454030380301111E-2</v>
      </c>
      <c r="AG1049" s="5">
        <v>-9.5100000000000004E-2</v>
      </c>
      <c r="AH1049" s="5">
        <v>8.4469321777543266E-2</v>
      </c>
      <c r="AI1049" s="5">
        <v>9.491265353581553E-2</v>
      </c>
      <c r="AJ1049" s="5">
        <v>7.5895994086444762E-2</v>
      </c>
      <c r="AK1049" s="5">
        <v>6.2228175524778641E-2</v>
      </c>
      <c r="AL1049" s="5">
        <f>IFERROR(Table2[[#This Row],[Resultat d''exploitation 2023 (Dhs)]]/Table2[[#This Row],[Charges personnel 2023]], "")</f>
        <v>1.0287386332469808</v>
      </c>
      <c r="AM1049" s="5">
        <f>IFERROR(Table2[[#This Row],[Resultat d''exploitation 2022 (Dhs)]]/Table2[[#This Row],[Charges personnel 2022]], "")</f>
        <v>1.5034534202834671</v>
      </c>
      <c r="AN1049" s="5">
        <f>IFERROR(Table2[[#This Row],[Resultat d''exploitation 2021 (Dhs)]]/Table2[[#This Row],[Charges personnel 2021]], "")</f>
        <v>0.94990590774135697</v>
      </c>
      <c r="AO1049" s="5">
        <f>IFERROR(Table2[[#This Row],[Resultat d''exploitation 2020 (Dhs)]]/Table2[[#This Row],[Charges personnel 2020]], "")</f>
        <v>0.82294864137401047</v>
      </c>
      <c r="AP1049" s="5">
        <v>8.210960398263159E-2</v>
      </c>
      <c r="AQ1049" s="5">
        <v>6.3129759961516013E-2</v>
      </c>
      <c r="AR1049" s="5">
        <v>7.989843359002452E-2</v>
      </c>
      <c r="AS1049" s="5">
        <v>7.5616110649239676E-2</v>
      </c>
      <c r="AT1049">
        <v>193709000097</v>
      </c>
      <c r="AU1049">
        <v>62069</v>
      </c>
      <c r="AV1049" t="s">
        <v>298</v>
      </c>
      <c r="AW1049" t="s">
        <v>6160</v>
      </c>
      <c r="AX1049" t="s">
        <v>6161</v>
      </c>
      <c r="AY1049" t="s">
        <v>122</v>
      </c>
      <c r="AZ1049">
        <v>10000000</v>
      </c>
      <c r="BA1049">
        <v>2007</v>
      </c>
      <c r="BB1049">
        <v>18</v>
      </c>
      <c r="BC1049" t="s">
        <v>6162</v>
      </c>
      <c r="BD1049" t="s">
        <v>6163</v>
      </c>
      <c r="BE1049" t="s">
        <v>6164</v>
      </c>
      <c r="BH1049" t="s">
        <v>223</v>
      </c>
      <c r="BI1049" t="s">
        <v>571</v>
      </c>
      <c r="BJ1049" s="5">
        <v>-0.1031844761052442</v>
      </c>
      <c r="BL1049" s="5">
        <v>-7.0201622265203536E-3</v>
      </c>
      <c r="BN1049" s="5">
        <v>-0.1070915194075641</v>
      </c>
      <c r="BP1049" s="5">
        <v>-7.821495475775242E-2</v>
      </c>
      <c r="BR1049" s="5">
        <v>0.10722864548674881</v>
      </c>
      <c r="BT1049" s="5">
        <v>7.7235786042202381E-2</v>
      </c>
      <c r="BV1049" s="5">
        <v>2.7842427658981931E-2</v>
      </c>
    </row>
    <row r="1050" spans="1:75" x14ac:dyDescent="0.3">
      <c r="A1050" t="s">
        <v>6165</v>
      </c>
      <c r="C1050" t="s">
        <v>6166</v>
      </c>
      <c r="E1050" t="s">
        <v>411</v>
      </c>
      <c r="F1050" s="4">
        <v>212996186</v>
      </c>
      <c r="G1050" s="4">
        <v>171246330</v>
      </c>
      <c r="J1050" s="5">
        <v>0.24379999999999999</v>
      </c>
      <c r="M1050" s="4">
        <v>-4369855</v>
      </c>
      <c r="N1050" s="4">
        <v>-27226510</v>
      </c>
      <c r="Q1050" s="5">
        <v>-0.83950000000000002</v>
      </c>
      <c r="T1050" s="4">
        <v>88720704</v>
      </c>
      <c r="U1050" s="4">
        <v>83619890</v>
      </c>
      <c r="X1050" s="5">
        <v>6.0999999999999999E-2</v>
      </c>
      <c r="AA1050" s="4">
        <v>40572126</v>
      </c>
      <c r="AB1050" s="4">
        <v>29421411</v>
      </c>
      <c r="AE1050" s="5">
        <v>0.379</v>
      </c>
      <c r="AH1050" s="5">
        <v>-2.051611853744649E-2</v>
      </c>
      <c r="AI1050" s="5">
        <v>-0.15899032697518251</v>
      </c>
      <c r="AL1050" s="5">
        <f>IFERROR(Table2[[#This Row],[Resultat d''exploitation 2023 (Dhs)]]/Table2[[#This Row],[Charges personnel 2023]], "")</f>
        <v>-0.10770584218337487</v>
      </c>
      <c r="AM1050" s="5">
        <f>IFERROR(Table2[[#This Row],[Resultat d''exploitation 2022 (Dhs)]]/Table2[[#This Row],[Charges personnel 2022]], "")</f>
        <v>-0.92539783357093242</v>
      </c>
      <c r="AN1050" s="5" t="str">
        <f>IFERROR(Table2[[#This Row],[Resultat d''exploitation 2021 (Dhs)]]/Table2[[#This Row],[Charges personnel 2021]], "")</f>
        <v/>
      </c>
      <c r="AO1050" s="5" t="str">
        <f>IFERROR(Table2[[#This Row],[Resultat d''exploitation 2020 (Dhs)]]/Table2[[#This Row],[Charges personnel 2020]], "")</f>
        <v/>
      </c>
      <c r="AP1050" s="5">
        <v>0.19048287559477711</v>
      </c>
      <c r="AQ1050" s="5">
        <v>0.17180754180250171</v>
      </c>
      <c r="AT1050">
        <v>63597000072</v>
      </c>
      <c r="AU1050">
        <v>54435</v>
      </c>
      <c r="AV1050" t="s">
        <v>218</v>
      </c>
      <c r="AW1050" t="s">
        <v>6167</v>
      </c>
      <c r="AX1050" t="s">
        <v>6168</v>
      </c>
      <c r="AY1050" t="s">
        <v>122</v>
      </c>
      <c r="AZ1050">
        <v>2500000</v>
      </c>
      <c r="BA1050">
        <v>2012</v>
      </c>
      <c r="BB1050">
        <v>13</v>
      </c>
      <c r="BC1050" t="s">
        <v>6169</v>
      </c>
      <c r="BD1050" t="s">
        <v>6170</v>
      </c>
      <c r="BE1050" t="s">
        <v>6171</v>
      </c>
      <c r="BH1050" t="s">
        <v>223</v>
      </c>
      <c r="BI1050" t="s">
        <v>882</v>
      </c>
      <c r="BJ1050" s="5">
        <v>0.24380000435629781</v>
      </c>
      <c r="BK1050" t="s">
        <v>209</v>
      </c>
      <c r="BM1050" t="s">
        <v>234</v>
      </c>
      <c r="BN1050" s="5">
        <v>6.1000008490802893E-2</v>
      </c>
      <c r="BO1050" t="s">
        <v>211</v>
      </c>
      <c r="BP1050" s="5">
        <v>0.37900000785142479</v>
      </c>
      <c r="BQ1050" t="s">
        <v>405</v>
      </c>
      <c r="BS1050" t="s">
        <v>237</v>
      </c>
      <c r="BU1050" t="s">
        <v>490</v>
      </c>
      <c r="BV1050" s="5">
        <v>0.1086991502022845</v>
      </c>
      <c r="BW1050" t="s">
        <v>407</v>
      </c>
    </row>
    <row r="1051" spans="1:75" x14ac:dyDescent="0.3">
      <c r="A1051" t="s">
        <v>6172</v>
      </c>
      <c r="F1051" s="4">
        <v>212825554</v>
      </c>
      <c r="G1051" s="4">
        <v>122461334</v>
      </c>
      <c r="J1051" s="5">
        <v>0.73790000000000011</v>
      </c>
      <c r="M1051" s="4">
        <v>3814130</v>
      </c>
      <c r="N1051" s="4">
        <v>2098904</v>
      </c>
      <c r="Q1051" s="5">
        <v>0.81720000000000004</v>
      </c>
      <c r="T1051" s="4">
        <v>22210160</v>
      </c>
      <c r="U1051" s="4">
        <v>17970839</v>
      </c>
      <c r="X1051" s="5">
        <v>0.2359</v>
      </c>
      <c r="AA1051" s="4">
        <v>4916745</v>
      </c>
      <c r="AB1051" s="4">
        <v>3733858</v>
      </c>
      <c r="AE1051" s="5">
        <v>0.31680000000000003</v>
      </c>
      <c r="AH1051" s="5">
        <v>1.7921391150237529E-2</v>
      </c>
      <c r="AI1051" s="5">
        <v>1.7139320073060779E-2</v>
      </c>
      <c r="AL1051" s="5">
        <f>IFERROR(Table2[[#This Row],[Resultat d''exploitation 2023 (Dhs)]]/Table2[[#This Row],[Charges personnel 2023]], "")</f>
        <v>0.77574289494370763</v>
      </c>
      <c r="AM1051" s="5">
        <f>IFERROR(Table2[[#This Row],[Resultat d''exploitation 2022 (Dhs)]]/Table2[[#This Row],[Charges personnel 2022]], "")</f>
        <v>0.56212742959159134</v>
      </c>
      <c r="AN1051" s="5" t="str">
        <f>IFERROR(Table2[[#This Row],[Resultat d''exploitation 2021 (Dhs)]]/Table2[[#This Row],[Charges personnel 2021]], "")</f>
        <v/>
      </c>
      <c r="AO1051" s="5" t="str">
        <f>IFERROR(Table2[[#This Row],[Resultat d''exploitation 2020 (Dhs)]]/Table2[[#This Row],[Charges personnel 2020]], "")</f>
        <v/>
      </c>
      <c r="AP1051" s="5">
        <v>2.3102230477454789E-2</v>
      </c>
      <c r="AQ1051" s="5">
        <v>3.0490097388617379E-2</v>
      </c>
      <c r="BE1051" t="s">
        <v>10979</v>
      </c>
      <c r="BH1051"/>
      <c r="BJ1051" s="5">
        <v>0.73790001340341438</v>
      </c>
      <c r="BK1051" t="s">
        <v>209</v>
      </c>
      <c r="BL1051" s="5">
        <v>0.81720078669629492</v>
      </c>
      <c r="BM1051" t="s">
        <v>210</v>
      </c>
      <c r="BN1051" s="5">
        <v>0.23590000444609169</v>
      </c>
      <c r="BO1051" t="s">
        <v>211</v>
      </c>
      <c r="BP1051" s="5">
        <v>0.31680021039900291</v>
      </c>
      <c r="BQ1051" t="s">
        <v>405</v>
      </c>
      <c r="BR1051" s="5">
        <v>4.563022767781777E-2</v>
      </c>
      <c r="BS1051" t="s">
        <v>213</v>
      </c>
      <c r="BT1051" s="5">
        <v>0.3800125275995101</v>
      </c>
      <c r="BU1051" t="s">
        <v>406</v>
      </c>
      <c r="BV1051" s="5">
        <v>-0.2423038148090875</v>
      </c>
      <c r="BW1051" t="s">
        <v>407</v>
      </c>
    </row>
    <row r="1052" spans="1:75" x14ac:dyDescent="0.3">
      <c r="A1052" t="s">
        <v>6173</v>
      </c>
      <c r="B1052" t="s">
        <v>6173</v>
      </c>
      <c r="F1052" s="4">
        <v>212658984</v>
      </c>
      <c r="H1052" s="4">
        <v>176129701</v>
      </c>
      <c r="I1052" s="4">
        <v>110081063.125</v>
      </c>
      <c r="L1052" s="5">
        <v>0.6</v>
      </c>
      <c r="M1052" s="4">
        <v>8504140</v>
      </c>
      <c r="O1052" s="4">
        <v>6320241</v>
      </c>
      <c r="P1052" s="4">
        <v>3965765.827947543</v>
      </c>
      <c r="S1052" s="5">
        <v>0.59370000000000001</v>
      </c>
      <c r="T1052" s="4">
        <v>17393463</v>
      </c>
      <c r="V1052" s="4">
        <v>0</v>
      </c>
      <c r="AA1052" s="4">
        <v>19612939</v>
      </c>
      <c r="AC1052" s="4">
        <v>17087034</v>
      </c>
      <c r="AD1052" s="4">
        <v>15700665.257741431</v>
      </c>
      <c r="AG1052" s="5">
        <v>8.8300000000000003E-2</v>
      </c>
      <c r="AH1052" s="5">
        <v>3.9989563760917807E-2</v>
      </c>
      <c r="AJ1052" s="5">
        <v>3.5884015950268383E-2</v>
      </c>
      <c r="AK1052" s="5">
        <v>3.6025867804749583E-2</v>
      </c>
      <c r="AL1052" s="5">
        <f>IFERROR(Table2[[#This Row],[Resultat d''exploitation 2023 (Dhs)]]/Table2[[#This Row],[Charges personnel 2023]], "")</f>
        <v>0.43359845253176998</v>
      </c>
      <c r="AM1052" s="5" t="str">
        <f>IFERROR(Table2[[#This Row],[Resultat d''exploitation 2022 (Dhs)]]/Table2[[#This Row],[Charges personnel 2022]], "")</f>
        <v/>
      </c>
      <c r="AN1052" s="5">
        <f>IFERROR(Table2[[#This Row],[Resultat d''exploitation 2021 (Dhs)]]/Table2[[#This Row],[Charges personnel 2021]], "")</f>
        <v>0.36988520067321223</v>
      </c>
      <c r="AO1052" s="5">
        <f>IFERROR(Table2[[#This Row],[Resultat d''exploitation 2020 (Dhs)]]/Table2[[#This Row],[Charges personnel 2020]], "")</f>
        <v>0.25258584670430873</v>
      </c>
      <c r="AP1052" s="5">
        <v>9.2227182840297961E-2</v>
      </c>
      <c r="AR1052" s="5">
        <v>9.7013927253530058E-2</v>
      </c>
      <c r="AS1052" s="5">
        <v>0.1426282124466122</v>
      </c>
      <c r="BE1052" t="s">
        <v>10979</v>
      </c>
      <c r="BH1052"/>
      <c r="BJ1052" s="5">
        <v>0.38990641616002808</v>
      </c>
      <c r="BK1052" t="s">
        <v>139</v>
      </c>
      <c r="BL1052" s="5">
        <v>0.46437284716944882</v>
      </c>
      <c r="BM1052" t="s">
        <v>140</v>
      </c>
      <c r="BO1052" t="s">
        <v>682</v>
      </c>
      <c r="BP1052" s="5">
        <v>0.1176666998051787</v>
      </c>
      <c r="BQ1052" t="s">
        <v>128</v>
      </c>
      <c r="BR1052" s="5">
        <v>5.3576579072966091E-2</v>
      </c>
      <c r="BS1052" t="s">
        <v>142</v>
      </c>
      <c r="BT1052" s="5">
        <v>0.31020531203506813</v>
      </c>
      <c r="BU1052" t="s">
        <v>129</v>
      </c>
      <c r="BV1052" s="5">
        <v>-0.19586909822819659</v>
      </c>
      <c r="BW1052" t="s">
        <v>143</v>
      </c>
    </row>
    <row r="1053" spans="1:75" x14ac:dyDescent="0.3">
      <c r="A1053" t="s">
        <v>6174</v>
      </c>
      <c r="B1053" t="s">
        <v>6174</v>
      </c>
      <c r="C1053" t="s">
        <v>6175</v>
      </c>
      <c r="E1053" t="s">
        <v>6176</v>
      </c>
      <c r="G1053" s="4">
        <v>212202983</v>
      </c>
      <c r="H1053" s="4">
        <v>164758967</v>
      </c>
      <c r="I1053" s="4">
        <v>125358720.99216311</v>
      </c>
      <c r="K1053" s="5">
        <v>0.28796014483387722</v>
      </c>
      <c r="L1053" s="5">
        <v>0.31430000000000002</v>
      </c>
      <c r="N1053" s="4">
        <v>3164</v>
      </c>
      <c r="O1053" s="4">
        <v>-14058588</v>
      </c>
      <c r="P1053" s="4">
        <v>-28145321.32132132</v>
      </c>
      <c r="R1053" s="5">
        <v>-1.000225058163736</v>
      </c>
      <c r="S1053" s="5">
        <v>-0.50049999999999994</v>
      </c>
      <c r="U1053" s="4">
        <v>22880790</v>
      </c>
      <c r="V1053" s="4">
        <v>13339742</v>
      </c>
      <c r="W1053" s="4">
        <v>14451025.891019391</v>
      </c>
      <c r="Y1053" s="5">
        <v>0.71523482238262182</v>
      </c>
      <c r="Z1053" s="5">
        <v>-7.6899999999999996E-2</v>
      </c>
      <c r="AB1053" s="4">
        <v>50949911</v>
      </c>
      <c r="AC1053" s="4">
        <v>46225038</v>
      </c>
      <c r="AD1053" s="4">
        <v>42725795.360014789</v>
      </c>
      <c r="AE1053" s="5">
        <v>0.1022</v>
      </c>
      <c r="AF1053" s="5">
        <v>0.1022145833606454</v>
      </c>
      <c r="AG1053" s="5">
        <v>8.1900000000000001E-2</v>
      </c>
      <c r="AI1053" s="5">
        <v>1.491025222769842E-5</v>
      </c>
      <c r="AJ1053" s="5">
        <v>-8.5328211605016926E-2</v>
      </c>
      <c r="AK1053" s="5">
        <v>-0.2245182552802277</v>
      </c>
      <c r="AL1053" s="5" t="str">
        <f>IFERROR(Table2[[#This Row],[Resultat d''exploitation 2023 (Dhs)]]/Table2[[#This Row],[Charges personnel 2023]], "")</f>
        <v/>
      </c>
      <c r="AM1053" s="5">
        <f>IFERROR(Table2[[#This Row],[Resultat d''exploitation 2022 (Dhs)]]/Table2[[#This Row],[Charges personnel 2022]], "")</f>
        <v>6.2100206612725984E-5</v>
      </c>
      <c r="AN1053" s="5">
        <f>IFERROR(Table2[[#This Row],[Resultat d''exploitation 2021 (Dhs)]]/Table2[[#This Row],[Charges personnel 2021]], "")</f>
        <v>-0.30413361693721053</v>
      </c>
      <c r="AO1053" s="5">
        <f>IFERROR(Table2[[#This Row],[Resultat d''exploitation 2020 (Dhs)]]/Table2[[#This Row],[Charges personnel 2020]], "")</f>
        <v>-0.65874306339212818</v>
      </c>
      <c r="AQ1053" s="5">
        <v>0.24009988115954051</v>
      </c>
      <c r="AR1053" s="5">
        <v>0.28056159152782262</v>
      </c>
      <c r="AS1053" s="5">
        <v>0.34082826485351447</v>
      </c>
      <c r="AW1053" t="s">
        <v>6177</v>
      </c>
      <c r="AX1053" t="s">
        <v>6178</v>
      </c>
      <c r="AY1053" t="s">
        <v>1672</v>
      </c>
      <c r="AZ1053">
        <v>0</v>
      </c>
      <c r="BD1053" t="s">
        <v>6179</v>
      </c>
      <c r="BE1053" t="s">
        <v>10979</v>
      </c>
      <c r="BH1053"/>
      <c r="BI1053" t="s">
        <v>408</v>
      </c>
      <c r="BJ1053" s="5">
        <v>0.30106341826798172</v>
      </c>
      <c r="BK1053" t="s">
        <v>280</v>
      </c>
      <c r="BM1053" t="s">
        <v>1012</v>
      </c>
      <c r="BN1053" s="5">
        <v>0.25830571187664808</v>
      </c>
      <c r="BO1053" t="s">
        <v>282</v>
      </c>
      <c r="BP1053" s="5">
        <v>9.2010053863004648E-2</v>
      </c>
      <c r="BQ1053" t="s">
        <v>283</v>
      </c>
      <c r="BS1053" t="s">
        <v>1013</v>
      </c>
      <c r="BU1053" t="s">
        <v>1014</v>
      </c>
      <c r="BV1053" s="5">
        <v>-0.16067884276023681</v>
      </c>
      <c r="BW1053" t="s">
        <v>286</v>
      </c>
    </row>
    <row r="1054" spans="1:75" x14ac:dyDescent="0.3">
      <c r="A1054" t="s">
        <v>6180</v>
      </c>
      <c r="B1054" t="s">
        <v>6180</v>
      </c>
      <c r="C1054" t="s">
        <v>6181</v>
      </c>
      <c r="E1054" t="s">
        <v>411</v>
      </c>
      <c r="F1054" s="4">
        <v>211281602</v>
      </c>
      <c r="G1054" s="4">
        <v>195161280</v>
      </c>
      <c r="H1054" s="4">
        <v>199142417</v>
      </c>
      <c r="I1054" s="4">
        <v>233461215.70926139</v>
      </c>
      <c r="J1054" s="5">
        <v>8.2599999999999993E-2</v>
      </c>
      <c r="K1054" s="5">
        <v>-1.99914064515948E-2</v>
      </c>
      <c r="L1054" s="5">
        <v>-0.14699999999999999</v>
      </c>
      <c r="M1054" s="4">
        <v>6850760</v>
      </c>
      <c r="N1054" s="4">
        <v>9290425</v>
      </c>
      <c r="O1054" s="4">
        <v>7714408</v>
      </c>
      <c r="P1054" s="4">
        <v>4086237.6185179302</v>
      </c>
      <c r="Q1054" s="5">
        <v>-0.2626</v>
      </c>
      <c r="R1054" s="5">
        <v>0.20429526154177999</v>
      </c>
      <c r="S1054" s="5">
        <v>0.88790000000000002</v>
      </c>
      <c r="T1054" s="4">
        <v>37298061</v>
      </c>
      <c r="U1054" s="4">
        <v>46206715</v>
      </c>
      <c r="V1054" s="4">
        <v>17442698</v>
      </c>
      <c r="W1054" s="4">
        <v>38496354.005738251</v>
      </c>
      <c r="X1054" s="5">
        <v>-0.1928</v>
      </c>
      <c r="Y1054" s="5">
        <v>1.649057789110377</v>
      </c>
      <c r="Z1054" s="5">
        <v>-0.54690000000000005</v>
      </c>
      <c r="AA1054" s="4">
        <v>4274248</v>
      </c>
      <c r="AB1054" s="4">
        <v>4373079</v>
      </c>
      <c r="AC1054" s="4">
        <v>4262329</v>
      </c>
      <c r="AD1054" s="4">
        <v>4262755.2755275527</v>
      </c>
      <c r="AE1054" s="5">
        <v>-2.2599999999999999E-2</v>
      </c>
      <c r="AF1054" s="5">
        <v>2.598344707787691E-2</v>
      </c>
      <c r="AG1054" s="5">
        <v>-1E-4</v>
      </c>
      <c r="AH1054" s="5">
        <v>3.2424782542116469E-2</v>
      </c>
      <c r="AI1054" s="5">
        <v>4.7603833096401087E-2</v>
      </c>
      <c r="AJ1054" s="5">
        <v>3.8738145876777222E-2</v>
      </c>
      <c r="AK1054" s="5">
        <v>1.7502854194020329E-2</v>
      </c>
      <c r="AL1054" s="5">
        <f>IFERROR(Table2[[#This Row],[Resultat d''exploitation 2023 (Dhs)]]/Table2[[#This Row],[Charges personnel 2023]], "")</f>
        <v>1.6027989017015392</v>
      </c>
      <c r="AM1054" s="5">
        <f>IFERROR(Table2[[#This Row],[Resultat d''exploitation 2022 (Dhs)]]/Table2[[#This Row],[Charges personnel 2022]], "")</f>
        <v>2.1244585336784447</v>
      </c>
      <c r="AN1054" s="5">
        <f>IFERROR(Table2[[#This Row],[Resultat d''exploitation 2021 (Dhs)]]/Table2[[#This Row],[Charges personnel 2021]], "")</f>
        <v>1.8099043973376996</v>
      </c>
      <c r="AO1054" s="5">
        <f>IFERROR(Table2[[#This Row],[Resultat d''exploitation 2020 (Dhs)]]/Table2[[#This Row],[Charges personnel 2020]], "")</f>
        <v>0.95859071290744535</v>
      </c>
      <c r="AP1054" s="5">
        <v>2.0230100299977849E-2</v>
      </c>
      <c r="AQ1054" s="5">
        <v>2.2407513416595751E-2</v>
      </c>
      <c r="AR1054" s="5">
        <v>2.1403421050172351E-2</v>
      </c>
      <c r="AS1054" s="5">
        <v>1.825894405020204E-2</v>
      </c>
      <c r="AT1054">
        <v>1532986000054</v>
      </c>
      <c r="AU1054">
        <v>499</v>
      </c>
      <c r="AV1054" t="s">
        <v>976</v>
      </c>
      <c r="AW1054" t="s">
        <v>6182</v>
      </c>
      <c r="AX1054" t="s">
        <v>6183</v>
      </c>
      <c r="AY1054" t="s">
        <v>122</v>
      </c>
      <c r="AZ1054">
        <v>14000000</v>
      </c>
      <c r="BA1054">
        <v>1990</v>
      </c>
      <c r="BB1054">
        <v>35</v>
      </c>
      <c r="BC1054" t="s">
        <v>6184</v>
      </c>
      <c r="BD1054" t="s">
        <v>6185</v>
      </c>
      <c r="BE1054" t="s">
        <v>10979</v>
      </c>
      <c r="BH1054" t="s">
        <v>127</v>
      </c>
      <c r="BI1054" t="s">
        <v>89</v>
      </c>
      <c r="BJ1054" s="5">
        <v>-3.2727191023915643E-2</v>
      </c>
      <c r="BL1054" s="5">
        <v>0.18796882855108429</v>
      </c>
      <c r="BN1054" s="5">
        <v>-1.048537259386861E-2</v>
      </c>
      <c r="BP1054" s="5">
        <v>8.9788651878008885E-4</v>
      </c>
      <c r="BR1054" s="5">
        <v>0.22816315885961869</v>
      </c>
      <c r="BT1054" s="5">
        <v>0.18690312423673411</v>
      </c>
      <c r="BV1054" s="5">
        <v>3.4762765199912733E-2</v>
      </c>
    </row>
    <row r="1055" spans="1:75" x14ac:dyDescent="0.3">
      <c r="A1055" t="s">
        <v>6186</v>
      </c>
      <c r="C1055" t="s">
        <v>6187</v>
      </c>
      <c r="E1055" t="s">
        <v>411</v>
      </c>
      <c r="F1055" s="4">
        <v>211105332</v>
      </c>
      <c r="G1055" s="4">
        <v>103422169</v>
      </c>
      <c r="J1055" s="5">
        <v>1.0411999999999999</v>
      </c>
      <c r="M1055" s="4">
        <v>3871377</v>
      </c>
      <c r="N1055" s="4">
        <v>1769448</v>
      </c>
      <c r="Q1055" s="5">
        <v>1.1879</v>
      </c>
      <c r="T1055" s="4">
        <v>537388</v>
      </c>
      <c r="U1055" s="4">
        <v>895646</v>
      </c>
      <c r="X1055" s="5">
        <v>-0.4</v>
      </c>
      <c r="AA1055" s="4">
        <v>7934827</v>
      </c>
      <c r="AB1055" s="4">
        <v>7864830</v>
      </c>
      <c r="AE1055" s="5">
        <v>8.8999999999999999E-3</v>
      </c>
      <c r="AH1055" s="5">
        <v>1.833860359339479E-2</v>
      </c>
      <c r="AI1055" s="5">
        <v>1.710898173098652E-2</v>
      </c>
      <c r="AL1055" s="5">
        <f>IFERROR(Table2[[#This Row],[Resultat d''exploitation 2023 (Dhs)]]/Table2[[#This Row],[Charges personnel 2023]], "")</f>
        <v>0.48789683757440461</v>
      </c>
      <c r="AM1055" s="5">
        <f>IFERROR(Table2[[#This Row],[Resultat d''exploitation 2022 (Dhs)]]/Table2[[#This Row],[Charges personnel 2022]], "")</f>
        <v>0.22498235816921663</v>
      </c>
      <c r="AN1055" s="5" t="str">
        <f>IFERROR(Table2[[#This Row],[Resultat d''exploitation 2021 (Dhs)]]/Table2[[#This Row],[Charges personnel 2021]], "")</f>
        <v/>
      </c>
      <c r="AO1055" s="5" t="str">
        <f>IFERROR(Table2[[#This Row],[Resultat d''exploitation 2020 (Dhs)]]/Table2[[#This Row],[Charges personnel 2020]], "")</f>
        <v/>
      </c>
      <c r="AP1055" s="5">
        <v>3.7587051567224271E-2</v>
      </c>
      <c r="AQ1055" s="5">
        <v>7.6045881420259129E-2</v>
      </c>
      <c r="AT1055">
        <v>1442131000009</v>
      </c>
      <c r="AU1055">
        <v>7149</v>
      </c>
      <c r="AV1055" t="s">
        <v>443</v>
      </c>
      <c r="AW1055" t="s">
        <v>6188</v>
      </c>
      <c r="AX1055" t="s">
        <v>6189</v>
      </c>
      <c r="AY1055" t="s">
        <v>122</v>
      </c>
      <c r="AZ1055">
        <v>3600000</v>
      </c>
      <c r="BA1055">
        <v>2010</v>
      </c>
      <c r="BB1055">
        <v>15</v>
      </c>
      <c r="BC1055" t="s">
        <v>6190</v>
      </c>
      <c r="BD1055" t="s">
        <v>6191</v>
      </c>
      <c r="BE1055" t="s">
        <v>6192</v>
      </c>
      <c r="BH1055" t="s">
        <v>138</v>
      </c>
      <c r="BI1055" t="s">
        <v>178</v>
      </c>
      <c r="BJ1055" s="5">
        <v>1.041200006161155</v>
      </c>
      <c r="BK1055" t="s">
        <v>209</v>
      </c>
      <c r="BL1055" s="5">
        <v>1.18790097250668</v>
      </c>
      <c r="BM1055" t="s">
        <v>210</v>
      </c>
      <c r="BN1055" s="5">
        <v>-0.39999955339497972</v>
      </c>
      <c r="BO1055" t="s">
        <v>211</v>
      </c>
      <c r="BP1055" s="5">
        <v>8.9000016529283688E-3</v>
      </c>
      <c r="BQ1055" t="s">
        <v>405</v>
      </c>
      <c r="BR1055" s="5">
        <v>7.186996173952731E-2</v>
      </c>
      <c r="BS1055" t="s">
        <v>213</v>
      </c>
      <c r="BT1055" s="5">
        <v>1.168600425138407</v>
      </c>
      <c r="BU1055" t="s">
        <v>406</v>
      </c>
      <c r="BV1055" s="5">
        <v>-0.50573192308070447</v>
      </c>
      <c r="BW1055" t="s">
        <v>407</v>
      </c>
    </row>
    <row r="1056" spans="1:75" x14ac:dyDescent="0.3">
      <c r="A1056" t="s">
        <v>6193</v>
      </c>
      <c r="C1056" t="s">
        <v>6194</v>
      </c>
      <c r="E1056" t="s">
        <v>1076</v>
      </c>
      <c r="F1056" s="4">
        <v>211080323</v>
      </c>
      <c r="G1056" s="4">
        <v>155194708</v>
      </c>
      <c r="J1056" s="5">
        <v>0.36009999999999998</v>
      </c>
      <c r="M1056" s="4">
        <v>3723729</v>
      </c>
      <c r="N1056" s="4">
        <v>3039778</v>
      </c>
      <c r="Q1056" s="5">
        <v>0.22500000000000001</v>
      </c>
      <c r="T1056" s="4">
        <v>30469104</v>
      </c>
      <c r="AA1056" s="4">
        <v>17315175</v>
      </c>
      <c r="AB1056" s="4">
        <v>16473385</v>
      </c>
      <c r="AE1056" s="5">
        <v>5.1100000000000013E-2</v>
      </c>
      <c r="AH1056" s="5">
        <v>1.7641289093536211E-2</v>
      </c>
      <c r="AI1056" s="5">
        <v>1.958686632536465E-2</v>
      </c>
      <c r="AL1056" s="5">
        <f>IFERROR(Table2[[#This Row],[Resultat d''exploitation 2023 (Dhs)]]/Table2[[#This Row],[Charges personnel 2023]], "")</f>
        <v>0.21505581087110007</v>
      </c>
      <c r="AM1056" s="5">
        <f>IFERROR(Table2[[#This Row],[Resultat d''exploitation 2022 (Dhs)]]/Table2[[#This Row],[Charges personnel 2022]], "")</f>
        <v>0.18452661672145707</v>
      </c>
      <c r="AN1056" s="5" t="str">
        <f>IFERROR(Table2[[#This Row],[Resultat d''exploitation 2021 (Dhs)]]/Table2[[#This Row],[Charges personnel 2021]], "")</f>
        <v/>
      </c>
      <c r="AO1056" s="5" t="str">
        <f>IFERROR(Table2[[#This Row],[Resultat d''exploitation 2020 (Dhs)]]/Table2[[#This Row],[Charges personnel 2020]], "")</f>
        <v/>
      </c>
      <c r="AP1056" s="5">
        <v>8.2031213302625083E-2</v>
      </c>
      <c r="AQ1056" s="5">
        <v>0.1061465639666012</v>
      </c>
      <c r="AU1056">
        <v>4941</v>
      </c>
      <c r="AV1056" t="s">
        <v>171</v>
      </c>
      <c r="AW1056" t="s">
        <v>6195</v>
      </c>
      <c r="AX1056" t="s">
        <v>6196</v>
      </c>
      <c r="AY1056" t="s">
        <v>122</v>
      </c>
      <c r="AZ1056">
        <v>7500000</v>
      </c>
      <c r="BA1056">
        <v>1995</v>
      </c>
      <c r="BB1056">
        <v>30</v>
      </c>
      <c r="BC1056" t="s">
        <v>6197</v>
      </c>
      <c r="BD1056" t="s">
        <v>6198</v>
      </c>
      <c r="BE1056" t="s">
        <v>10979</v>
      </c>
      <c r="BH1056" t="s">
        <v>223</v>
      </c>
      <c r="BI1056" t="s">
        <v>98</v>
      </c>
      <c r="BJ1056" s="5">
        <v>0.36010000418313243</v>
      </c>
      <c r="BK1056" t="s">
        <v>209</v>
      </c>
      <c r="BL1056" s="5">
        <v>0.2250003125228224</v>
      </c>
      <c r="BM1056" t="s">
        <v>210</v>
      </c>
      <c r="BO1056" t="s">
        <v>304</v>
      </c>
      <c r="BP1056" s="5">
        <v>5.1100001608655347E-2</v>
      </c>
      <c r="BQ1056" t="s">
        <v>405</v>
      </c>
      <c r="BR1056" s="5">
        <v>-9.9330704539957626E-2</v>
      </c>
      <c r="BS1056" t="s">
        <v>213</v>
      </c>
      <c r="BT1056" s="5">
        <v>0.165446019073372</v>
      </c>
      <c r="BU1056" t="s">
        <v>406</v>
      </c>
      <c r="BV1056" s="5">
        <v>-0.2271891784604915</v>
      </c>
      <c r="BW1056" t="s">
        <v>407</v>
      </c>
    </row>
    <row r="1057" spans="1:75" x14ac:dyDescent="0.3">
      <c r="A1057" t="s">
        <v>6199</v>
      </c>
      <c r="B1057" t="s">
        <v>6200</v>
      </c>
      <c r="C1057" t="s">
        <v>6200</v>
      </c>
      <c r="E1057" t="s">
        <v>411</v>
      </c>
      <c r="F1057" s="4">
        <v>210680875</v>
      </c>
      <c r="G1057" s="4">
        <v>173157618</v>
      </c>
      <c r="H1057" s="4">
        <v>148402377</v>
      </c>
      <c r="I1057" s="4">
        <v>145764047.73597881</v>
      </c>
      <c r="J1057" s="5">
        <v>0.2167</v>
      </c>
      <c r="K1057" s="5">
        <v>0.16681162054432591</v>
      </c>
      <c r="L1057" s="5">
        <v>1.8100000000000002E-2</v>
      </c>
      <c r="M1057" s="4">
        <v>49263501</v>
      </c>
      <c r="N1057" s="4">
        <v>17245501</v>
      </c>
      <c r="O1057" s="4">
        <v>35895701</v>
      </c>
      <c r="P1057" s="4">
        <v>41948931.868645564</v>
      </c>
      <c r="Q1057" s="5">
        <v>1.8566</v>
      </c>
      <c r="R1057" s="5">
        <v>-0.51956639598708487</v>
      </c>
      <c r="S1057" s="5">
        <v>-0.14430000000000001</v>
      </c>
      <c r="V1057" s="4">
        <v>403651</v>
      </c>
      <c r="W1057" s="4">
        <v>1540652.6717557251</v>
      </c>
      <c r="Z1057" s="5">
        <v>-0.73799999999999999</v>
      </c>
      <c r="AA1057" s="4">
        <v>49988714</v>
      </c>
      <c r="AB1057" s="4">
        <v>44941754</v>
      </c>
      <c r="AC1057" s="4">
        <v>42548161</v>
      </c>
      <c r="AD1057" s="4">
        <v>37134020.771513358</v>
      </c>
      <c r="AE1057" s="5">
        <v>0.1123</v>
      </c>
      <c r="AF1057" s="5">
        <v>5.6256085897578509E-2</v>
      </c>
      <c r="AG1057" s="5">
        <v>0.14580000000000001</v>
      </c>
      <c r="AH1057" s="5">
        <v>0.23382996202194431</v>
      </c>
      <c r="AI1057" s="5">
        <v>9.9594237892554061E-2</v>
      </c>
      <c r="AJ1057" s="5">
        <v>0.241880903295774</v>
      </c>
      <c r="AK1057" s="5">
        <v>0.28778654627255762</v>
      </c>
      <c r="AL1057" s="5">
        <f>IFERROR(Table2[[#This Row],[Resultat d''exploitation 2023 (Dhs)]]/Table2[[#This Row],[Charges personnel 2023]], "")</f>
        <v>0.98549246535928092</v>
      </c>
      <c r="AM1057" s="5">
        <f>IFERROR(Table2[[#This Row],[Resultat d''exploitation 2022 (Dhs)]]/Table2[[#This Row],[Charges personnel 2022]], "")</f>
        <v>0.38373003866293248</v>
      </c>
      <c r="AN1057" s="5">
        <f>IFERROR(Table2[[#This Row],[Resultat d''exploitation 2021 (Dhs)]]/Table2[[#This Row],[Charges personnel 2021]], "")</f>
        <v>0.84364870669733527</v>
      </c>
      <c r="AO1057" s="5">
        <f>IFERROR(Table2[[#This Row],[Resultat d''exploitation 2020 (Dhs)]]/Table2[[#This Row],[Charges personnel 2020]], "")</f>
        <v>1.129663068988906</v>
      </c>
      <c r="AP1057" s="5">
        <v>0.23727219663388999</v>
      </c>
      <c r="AQ1057" s="5">
        <v>0.25954245917150459</v>
      </c>
      <c r="AR1057" s="5">
        <v>0.28670808284964328</v>
      </c>
      <c r="AS1057" s="5">
        <v>0.25475431938315751</v>
      </c>
      <c r="AT1057">
        <v>203891000081</v>
      </c>
      <c r="AU1057">
        <v>201173</v>
      </c>
      <c r="AV1057" t="s">
        <v>92</v>
      </c>
      <c r="AW1057" t="s">
        <v>6201</v>
      </c>
      <c r="AX1057" t="s">
        <v>6202</v>
      </c>
      <c r="AY1057" t="s">
        <v>122</v>
      </c>
      <c r="AZ1057">
        <v>300000</v>
      </c>
      <c r="BA1057">
        <v>2009</v>
      </c>
      <c r="BB1057">
        <v>16</v>
      </c>
      <c r="BC1057" t="s">
        <v>6203</v>
      </c>
      <c r="BD1057" t="s">
        <v>6204</v>
      </c>
      <c r="BE1057" t="s">
        <v>1696</v>
      </c>
      <c r="BH1057" t="s">
        <v>127</v>
      </c>
      <c r="BI1057" t="s">
        <v>571</v>
      </c>
      <c r="BJ1057" s="5">
        <v>0.13064143689255919</v>
      </c>
      <c r="BL1057" s="5">
        <v>5.5038047737706819E-2</v>
      </c>
      <c r="BN1057" s="5">
        <v>-0.73799999999999999</v>
      </c>
      <c r="BO1057" t="s">
        <v>295</v>
      </c>
      <c r="BP1057" s="5">
        <v>0.10416335441650131</v>
      </c>
      <c r="BR1057" s="5">
        <v>-6.6867697121237524E-2</v>
      </c>
      <c r="BT1057" s="5">
        <v>-4.4490977247433339E-2</v>
      </c>
      <c r="BV1057" s="5">
        <v>-2.341863796256238E-2</v>
      </c>
    </row>
    <row r="1058" spans="1:75" x14ac:dyDescent="0.3">
      <c r="A1058" t="s">
        <v>6205</v>
      </c>
      <c r="B1058" t="s">
        <v>6205</v>
      </c>
      <c r="C1058" t="s">
        <v>6206</v>
      </c>
      <c r="E1058" t="s">
        <v>411</v>
      </c>
      <c r="F1058" s="4">
        <v>210679535</v>
      </c>
      <c r="G1058" s="4">
        <v>180098764</v>
      </c>
      <c r="H1058" s="4">
        <v>113070686</v>
      </c>
      <c r="J1058" s="5">
        <v>0.16980000000000001</v>
      </c>
      <c r="K1058" s="5">
        <v>0.59279801309421609</v>
      </c>
      <c r="M1058" s="4">
        <v>7672346</v>
      </c>
      <c r="N1058" s="4">
        <v>4930813</v>
      </c>
      <c r="O1058" s="4">
        <v>2991142</v>
      </c>
      <c r="Q1058" s="5">
        <v>0.55600000000000005</v>
      </c>
      <c r="R1058" s="5">
        <v>0.64847172083438365</v>
      </c>
      <c r="T1058" s="4">
        <v>17391241</v>
      </c>
      <c r="U1058" s="4">
        <v>14564308</v>
      </c>
      <c r="V1058" s="4">
        <v>17309516</v>
      </c>
      <c r="X1058" s="5">
        <v>0.19409999999999999</v>
      </c>
      <c r="Y1058" s="5">
        <v>-0.15859530676652081</v>
      </c>
      <c r="AA1058" s="4">
        <v>7608242</v>
      </c>
      <c r="AB1058" s="4">
        <v>6700935</v>
      </c>
      <c r="AC1058" s="4">
        <v>6186170</v>
      </c>
      <c r="AE1058" s="5">
        <v>0.13539999999999999</v>
      </c>
      <c r="AF1058" s="5">
        <v>8.3212229861125711E-2</v>
      </c>
      <c r="AH1058" s="5">
        <v>3.6417139424576757E-2</v>
      </c>
      <c r="AI1058" s="5">
        <v>2.7378383340820711E-2</v>
      </c>
      <c r="AJ1058" s="5">
        <v>2.6453735320930129E-2</v>
      </c>
      <c r="AL1058" s="5">
        <f>IFERROR(Table2[[#This Row],[Resultat d''exploitation 2023 (Dhs)]]/Table2[[#This Row],[Charges personnel 2023]], "")</f>
        <v>1.0084255995011726</v>
      </c>
      <c r="AM1058" s="5">
        <f>IFERROR(Table2[[#This Row],[Resultat d''exploitation 2022 (Dhs)]]/Table2[[#This Row],[Charges personnel 2022]], "")</f>
        <v>0.73583955074926111</v>
      </c>
      <c r="AN1058" s="5">
        <f>IFERROR(Table2[[#This Row],[Resultat d''exploitation 2021 (Dhs)]]/Table2[[#This Row],[Charges personnel 2021]], "")</f>
        <v>0.4835208214452561</v>
      </c>
      <c r="AO1058" s="5" t="str">
        <f>IFERROR(Table2[[#This Row],[Resultat d''exploitation 2020 (Dhs)]]/Table2[[#This Row],[Charges personnel 2020]], "")</f>
        <v/>
      </c>
      <c r="AP1058" s="5">
        <v>3.6112866871478522E-2</v>
      </c>
      <c r="AQ1058" s="5">
        <v>3.7207001598300808E-2</v>
      </c>
      <c r="AR1058" s="5">
        <v>5.4710643570341479E-2</v>
      </c>
      <c r="AT1058">
        <v>1451339000004</v>
      </c>
      <c r="AU1058">
        <v>18481</v>
      </c>
      <c r="AV1058" t="s">
        <v>494</v>
      </c>
      <c r="AW1058" t="s">
        <v>6207</v>
      </c>
      <c r="AX1058" t="s">
        <v>6208</v>
      </c>
      <c r="AY1058" t="s">
        <v>122</v>
      </c>
      <c r="AZ1058">
        <v>10000000</v>
      </c>
      <c r="BA1058">
        <v>1997</v>
      </c>
      <c r="BB1058">
        <v>28</v>
      </c>
      <c r="BC1058" t="s">
        <v>6209</v>
      </c>
      <c r="BD1058" t="s">
        <v>6210</v>
      </c>
      <c r="BE1058" t="s">
        <v>10979</v>
      </c>
      <c r="BH1058" t="s">
        <v>138</v>
      </c>
      <c r="BI1058" t="s">
        <v>89</v>
      </c>
      <c r="BJ1058" s="5">
        <v>0.36501103418129149</v>
      </c>
      <c r="BK1058" t="s">
        <v>196</v>
      </c>
      <c r="BL1058" s="5">
        <v>0.60156870679274888</v>
      </c>
      <c r="BM1058" t="s">
        <v>197</v>
      </c>
      <c r="BN1058" s="5">
        <v>2.3579158170612402E-3</v>
      </c>
      <c r="BO1058" t="s">
        <v>177</v>
      </c>
      <c r="BP1058" s="5">
        <v>0.1089992022568531</v>
      </c>
      <c r="BQ1058" t="s">
        <v>329</v>
      </c>
      <c r="BR1058" s="5">
        <v>0.17330092335359051</v>
      </c>
      <c r="BS1058" t="s">
        <v>199</v>
      </c>
      <c r="BT1058" s="5">
        <v>0.44415677083761601</v>
      </c>
      <c r="BU1058" t="s">
        <v>330</v>
      </c>
      <c r="BV1058" s="5">
        <v>-0.18755293951011151</v>
      </c>
      <c r="BW1058" t="s">
        <v>201</v>
      </c>
    </row>
    <row r="1059" spans="1:75" x14ac:dyDescent="0.3">
      <c r="A1059" t="s">
        <v>6211</v>
      </c>
      <c r="B1059" t="s">
        <v>6211</v>
      </c>
      <c r="C1059" t="s">
        <v>6212</v>
      </c>
      <c r="E1059" t="s">
        <v>411</v>
      </c>
      <c r="F1059" s="4">
        <v>209886594</v>
      </c>
      <c r="G1059" s="4">
        <v>196137364</v>
      </c>
      <c r="H1059" s="4">
        <v>146107379</v>
      </c>
      <c r="J1059" s="5">
        <v>7.0099999999999996E-2</v>
      </c>
      <c r="K1059" s="5">
        <v>0.34241929013044581</v>
      </c>
      <c r="M1059" s="4">
        <v>23560958</v>
      </c>
      <c r="N1059" s="4">
        <v>20452220</v>
      </c>
      <c r="O1059" s="4">
        <v>16248070</v>
      </c>
      <c r="Q1059" s="5">
        <v>0.152</v>
      </c>
      <c r="R1059" s="5">
        <v>0.25874765433679198</v>
      </c>
      <c r="T1059" s="4">
        <v>20345701</v>
      </c>
      <c r="U1059" s="4">
        <v>26873201</v>
      </c>
      <c r="V1059" s="4">
        <v>17421956</v>
      </c>
      <c r="X1059" s="5">
        <v>-0.2429</v>
      </c>
      <c r="Y1059" s="5">
        <v>0.54249046433132997</v>
      </c>
      <c r="AA1059" s="4">
        <v>10556948</v>
      </c>
      <c r="AB1059" s="4">
        <v>9971614</v>
      </c>
      <c r="AC1059" s="4">
        <v>9163267</v>
      </c>
      <c r="AE1059" s="5">
        <v>5.8700000000000002E-2</v>
      </c>
      <c r="AF1059" s="5">
        <v>8.8216026009064238E-2</v>
      </c>
      <c r="AH1059" s="5">
        <v>0.1122556593585963</v>
      </c>
      <c r="AI1059" s="5">
        <v>0.1042749814869542</v>
      </c>
      <c r="AJ1059" s="5">
        <v>0.11120636145283259</v>
      </c>
      <c r="AL1059" s="5">
        <f>IFERROR(Table2[[#This Row],[Resultat d''exploitation 2023 (Dhs)]]/Table2[[#This Row],[Charges personnel 2023]], "")</f>
        <v>2.2317963487174515</v>
      </c>
      <c r="AM1059" s="5">
        <f>IFERROR(Table2[[#This Row],[Resultat d''exploitation 2022 (Dhs)]]/Table2[[#This Row],[Charges personnel 2022]], "")</f>
        <v>2.0510440937645602</v>
      </c>
      <c r="AN1059" s="5">
        <f>IFERROR(Table2[[#This Row],[Resultat d''exploitation 2021 (Dhs)]]/Table2[[#This Row],[Charges personnel 2021]], "")</f>
        <v>1.7731743492795746</v>
      </c>
      <c r="AO1059" s="5" t="str">
        <f>IFERROR(Table2[[#This Row],[Resultat d''exploitation 2020 (Dhs)]]/Table2[[#This Row],[Charges personnel 2020]], "")</f>
        <v/>
      </c>
      <c r="AP1059" s="5">
        <v>5.029834349496376E-2</v>
      </c>
      <c r="AQ1059" s="5">
        <v>5.0839951127313002E-2</v>
      </c>
      <c r="AR1059" s="5">
        <v>6.2715976856993649E-2</v>
      </c>
      <c r="AT1059">
        <v>1529417000096</v>
      </c>
      <c r="AU1059">
        <v>21465</v>
      </c>
      <c r="AV1059" t="s">
        <v>92</v>
      </c>
      <c r="AW1059" t="s">
        <v>6213</v>
      </c>
      <c r="AX1059" t="s">
        <v>6214</v>
      </c>
      <c r="AY1059" t="s">
        <v>82</v>
      </c>
      <c r="AZ1059">
        <v>5250000</v>
      </c>
      <c r="BA1059">
        <v>1907</v>
      </c>
      <c r="BB1059">
        <v>118</v>
      </c>
      <c r="BC1059" t="s">
        <v>6215</v>
      </c>
      <c r="BD1059" t="s">
        <v>6216</v>
      </c>
      <c r="BE1059" t="s">
        <v>11186</v>
      </c>
      <c r="BH1059" t="s">
        <v>138</v>
      </c>
      <c r="BI1059" t="s">
        <v>331</v>
      </c>
      <c r="BJ1059" s="5">
        <v>0.1985503275756795</v>
      </c>
      <c r="BK1059" t="s">
        <v>196</v>
      </c>
      <c r="BL1059" s="5">
        <v>0.2041915679249777</v>
      </c>
      <c r="BM1059" t="s">
        <v>197</v>
      </c>
      <c r="BN1059" s="5">
        <v>8.0657004122538956E-2</v>
      </c>
      <c r="BO1059" t="s">
        <v>177</v>
      </c>
      <c r="BP1059" s="5">
        <v>7.3356573983463846E-2</v>
      </c>
      <c r="BQ1059" t="s">
        <v>329</v>
      </c>
      <c r="BR1059" s="5">
        <v>4.7067196257906119E-3</v>
      </c>
      <c r="BS1059" t="s">
        <v>199</v>
      </c>
      <c r="BT1059" s="5">
        <v>0.1218933177592196</v>
      </c>
      <c r="BU1059" t="s">
        <v>330</v>
      </c>
      <c r="BV1059" s="5">
        <v>-0.1044543151103603</v>
      </c>
      <c r="BW1059" t="s">
        <v>201</v>
      </c>
    </row>
    <row r="1060" spans="1:75" x14ac:dyDescent="0.3">
      <c r="A1060" t="s">
        <v>6217</v>
      </c>
      <c r="C1060" t="s">
        <v>6218</v>
      </c>
      <c r="E1060" t="s">
        <v>1076</v>
      </c>
      <c r="F1060" s="4">
        <v>209709680</v>
      </c>
      <c r="M1060" s="4">
        <v>46922736</v>
      </c>
      <c r="T1060" s="4">
        <v>618532637</v>
      </c>
      <c r="AA1060" s="4">
        <v>496404</v>
      </c>
      <c r="AH1060" s="5">
        <v>0.22375093033378329</v>
      </c>
      <c r="AL1060" s="5">
        <f>IFERROR(Table2[[#This Row],[Resultat d''exploitation 2023 (Dhs)]]/Table2[[#This Row],[Charges personnel 2023]], "")</f>
        <v>94.525297942804656</v>
      </c>
      <c r="AM1060" s="5" t="str">
        <f>IFERROR(Table2[[#This Row],[Resultat d''exploitation 2022 (Dhs)]]/Table2[[#This Row],[Charges personnel 2022]], "")</f>
        <v/>
      </c>
      <c r="AN1060" s="5" t="str">
        <f>IFERROR(Table2[[#This Row],[Resultat d''exploitation 2021 (Dhs)]]/Table2[[#This Row],[Charges personnel 2021]], "")</f>
        <v/>
      </c>
      <c r="AO1060" s="5" t="str">
        <f>IFERROR(Table2[[#This Row],[Resultat d''exploitation 2020 (Dhs)]]/Table2[[#This Row],[Charges personnel 2020]], "")</f>
        <v/>
      </c>
      <c r="AP1060" s="5">
        <v>2.3671010322461029E-3</v>
      </c>
      <c r="AT1060">
        <v>29172000093</v>
      </c>
      <c r="AU1060">
        <v>192115</v>
      </c>
      <c r="AV1060" t="s">
        <v>92</v>
      </c>
      <c r="AW1060" t="s">
        <v>6219</v>
      </c>
      <c r="AX1060" t="s">
        <v>6220</v>
      </c>
      <c r="AY1060" t="s">
        <v>82</v>
      </c>
      <c r="AZ1060">
        <v>320000</v>
      </c>
      <c r="BA1060">
        <v>2009</v>
      </c>
      <c r="BB1060">
        <v>16</v>
      </c>
      <c r="BC1060" t="s">
        <v>6221</v>
      </c>
      <c r="BD1060" t="s">
        <v>6222</v>
      </c>
      <c r="BE1060" t="s">
        <v>3567</v>
      </c>
      <c r="BH1060" t="s">
        <v>488</v>
      </c>
      <c r="BI1060" t="s">
        <v>98</v>
      </c>
      <c r="BK1060" t="s">
        <v>264</v>
      </c>
      <c r="BM1060" t="s">
        <v>265</v>
      </c>
      <c r="BO1060" t="s">
        <v>304</v>
      </c>
      <c r="BQ1060" t="s">
        <v>212</v>
      </c>
      <c r="BS1060" t="s">
        <v>266</v>
      </c>
      <c r="BU1060" t="s">
        <v>214</v>
      </c>
      <c r="BV1060" s="5"/>
      <c r="BW1060" t="s">
        <v>267</v>
      </c>
    </row>
    <row r="1061" spans="1:75" x14ac:dyDescent="0.3">
      <c r="A1061" t="s">
        <v>6223</v>
      </c>
      <c r="F1061" s="4">
        <v>209147755</v>
      </c>
      <c r="M1061" s="4">
        <v>6534838</v>
      </c>
      <c r="T1061" s="4">
        <v>19290072</v>
      </c>
      <c r="AA1061" s="4">
        <v>17309073</v>
      </c>
      <c r="AH1061" s="5">
        <v>3.1245078389677189E-2</v>
      </c>
      <c r="AL1061" s="5">
        <f>IFERROR(Table2[[#This Row],[Resultat d''exploitation 2023 (Dhs)]]/Table2[[#This Row],[Charges personnel 2023]], "")</f>
        <v>0.37753830028910274</v>
      </c>
      <c r="AM1061" s="5" t="str">
        <f>IFERROR(Table2[[#This Row],[Resultat d''exploitation 2022 (Dhs)]]/Table2[[#This Row],[Charges personnel 2022]], "")</f>
        <v/>
      </c>
      <c r="AN1061" s="5" t="str">
        <f>IFERROR(Table2[[#This Row],[Resultat d''exploitation 2021 (Dhs)]]/Table2[[#This Row],[Charges personnel 2021]], "")</f>
        <v/>
      </c>
      <c r="AO1061" s="5" t="str">
        <f>IFERROR(Table2[[#This Row],[Resultat d''exploitation 2020 (Dhs)]]/Table2[[#This Row],[Charges personnel 2020]], "")</f>
        <v/>
      </c>
      <c r="AP1061" s="5">
        <v>8.2760022932113236E-2</v>
      </c>
      <c r="BE1061" t="s">
        <v>10979</v>
      </c>
      <c r="BH1061"/>
      <c r="BK1061" t="s">
        <v>264</v>
      </c>
      <c r="BM1061" t="s">
        <v>265</v>
      </c>
      <c r="BO1061" t="s">
        <v>304</v>
      </c>
      <c r="BQ1061" t="s">
        <v>212</v>
      </c>
      <c r="BS1061" t="s">
        <v>266</v>
      </c>
      <c r="BU1061" t="s">
        <v>214</v>
      </c>
      <c r="BV1061" s="5"/>
      <c r="BW1061" t="s">
        <v>267</v>
      </c>
    </row>
    <row r="1062" spans="1:75" x14ac:dyDescent="0.3">
      <c r="A1062" t="s">
        <v>6224</v>
      </c>
      <c r="B1062" t="s">
        <v>6224</v>
      </c>
      <c r="F1062" s="4">
        <v>209059275</v>
      </c>
      <c r="G1062" s="4">
        <v>190521530</v>
      </c>
      <c r="H1062" s="4">
        <v>171209459</v>
      </c>
      <c r="I1062" s="4">
        <v>117693998.07520451</v>
      </c>
      <c r="J1062" s="5">
        <v>9.7299999999999998E-2</v>
      </c>
      <c r="K1062" s="5">
        <v>0.11279792082048461</v>
      </c>
      <c r="L1062" s="5">
        <v>0.45469999999999999</v>
      </c>
      <c r="M1062" s="4">
        <v>54596395</v>
      </c>
      <c r="N1062" s="4">
        <v>24466231</v>
      </c>
      <c r="O1062" s="4">
        <v>12834964</v>
      </c>
      <c r="P1062" s="4">
        <v>5106207.8294080198</v>
      </c>
      <c r="Q1062" s="5">
        <v>1.2315</v>
      </c>
      <c r="R1062" s="5">
        <v>0.9062173450583888</v>
      </c>
      <c r="S1062" s="5">
        <v>1.5136000000000001</v>
      </c>
      <c r="T1062" s="4">
        <v>1549310</v>
      </c>
      <c r="U1062" s="4">
        <v>2145264</v>
      </c>
      <c r="V1062" s="4">
        <v>1610579</v>
      </c>
      <c r="W1062" s="4">
        <v>1238335.383669076</v>
      </c>
      <c r="X1062" s="5">
        <v>-0.27779999999999999</v>
      </c>
      <c r="Y1062" s="5">
        <v>0.33198309427851719</v>
      </c>
      <c r="Z1062" s="5">
        <v>0.30059999999999998</v>
      </c>
      <c r="AA1062" s="4">
        <v>56686383</v>
      </c>
      <c r="AB1062" s="4">
        <v>51905853</v>
      </c>
      <c r="AC1062" s="4">
        <v>44546135</v>
      </c>
      <c r="AD1062" s="4">
        <v>35528900.143563569</v>
      </c>
      <c r="AE1062" s="5">
        <v>9.2100000000000015E-2</v>
      </c>
      <c r="AF1062" s="5">
        <v>0.1652156354305486</v>
      </c>
      <c r="AG1062" s="5">
        <v>0.25380000000000003</v>
      </c>
      <c r="AH1062" s="5">
        <v>0.26115270417923342</v>
      </c>
      <c r="AI1062" s="5">
        <v>0.1284171452958624</v>
      </c>
      <c r="AJ1062" s="5">
        <v>7.4966442128644312E-2</v>
      </c>
      <c r="AK1062" s="5">
        <v>4.3385456462658678E-2</v>
      </c>
      <c r="AL1062" s="5">
        <f>IFERROR(Table2[[#This Row],[Resultat d''exploitation 2023 (Dhs)]]/Table2[[#This Row],[Charges personnel 2023]], "")</f>
        <v>0.96313068695880633</v>
      </c>
      <c r="AM1062" s="5">
        <f>IFERROR(Table2[[#This Row],[Resultat d''exploitation 2022 (Dhs)]]/Table2[[#This Row],[Charges personnel 2022]], "")</f>
        <v>0.47135784475018644</v>
      </c>
      <c r="AN1062" s="5">
        <f>IFERROR(Table2[[#This Row],[Resultat d''exploitation 2021 (Dhs)]]/Table2[[#This Row],[Charges personnel 2021]], "")</f>
        <v>0.28812744360425435</v>
      </c>
      <c r="AO1062" s="5">
        <f>IFERROR(Table2[[#This Row],[Resultat d''exploitation 2020 (Dhs)]]/Table2[[#This Row],[Charges personnel 2020]], "")</f>
        <v>0.14371983958904122</v>
      </c>
      <c r="AP1062" s="5">
        <v>0.27114981145897499</v>
      </c>
      <c r="AQ1062" s="5">
        <v>0.27244087846659643</v>
      </c>
      <c r="AR1062" s="5">
        <v>0.26018501115642212</v>
      </c>
      <c r="AS1062" s="5">
        <v>0.30187520795122608</v>
      </c>
      <c r="BE1062" t="s">
        <v>10979</v>
      </c>
      <c r="BH1062"/>
      <c r="BJ1062" s="5">
        <v>0.21107686498447789</v>
      </c>
      <c r="BL1062" s="5">
        <v>1.2030371799775861</v>
      </c>
      <c r="BN1062" s="5">
        <v>7.7539866914910327E-2</v>
      </c>
      <c r="BP1062" s="5">
        <v>0.16850971585630031</v>
      </c>
      <c r="BR1062" s="5">
        <v>0.81907296198397894</v>
      </c>
      <c r="BT1062" s="5">
        <v>0.88533920606998917</v>
      </c>
      <c r="BV1062" s="5">
        <v>-3.5148181225246322E-2</v>
      </c>
    </row>
    <row r="1063" spans="1:75" x14ac:dyDescent="0.3">
      <c r="A1063" t="s">
        <v>6225</v>
      </c>
      <c r="F1063" s="4">
        <v>208426127</v>
      </c>
      <c r="M1063" s="4">
        <v>9156117</v>
      </c>
      <c r="AA1063" s="4">
        <v>1543102</v>
      </c>
      <c r="AH1063" s="5">
        <v>4.3929794847648827E-2</v>
      </c>
      <c r="AL1063" s="5">
        <f>IFERROR(Table2[[#This Row],[Resultat d''exploitation 2023 (Dhs)]]/Table2[[#This Row],[Charges personnel 2023]], "")</f>
        <v>5.9335785968782364</v>
      </c>
      <c r="AM1063" s="5" t="str">
        <f>IFERROR(Table2[[#This Row],[Resultat d''exploitation 2022 (Dhs)]]/Table2[[#This Row],[Charges personnel 2022]], "")</f>
        <v/>
      </c>
      <c r="AN1063" s="5" t="str">
        <f>IFERROR(Table2[[#This Row],[Resultat d''exploitation 2021 (Dhs)]]/Table2[[#This Row],[Charges personnel 2021]], "")</f>
        <v/>
      </c>
      <c r="AO1063" s="5" t="str">
        <f>IFERROR(Table2[[#This Row],[Resultat d''exploitation 2020 (Dhs)]]/Table2[[#This Row],[Charges personnel 2020]], "")</f>
        <v/>
      </c>
      <c r="AP1063" s="5">
        <v>7.4035919690624971E-3</v>
      </c>
      <c r="BE1063" t="s">
        <v>10979</v>
      </c>
      <c r="BH1063"/>
      <c r="BK1063" t="s">
        <v>264</v>
      </c>
      <c r="BM1063" t="s">
        <v>265</v>
      </c>
      <c r="BO1063" t="s">
        <v>235</v>
      </c>
      <c r="BQ1063" t="s">
        <v>212</v>
      </c>
      <c r="BS1063" t="s">
        <v>266</v>
      </c>
      <c r="BU1063" t="s">
        <v>214</v>
      </c>
      <c r="BV1063" s="5"/>
      <c r="BW1063" t="s">
        <v>267</v>
      </c>
    </row>
    <row r="1064" spans="1:75" x14ac:dyDescent="0.3">
      <c r="A1064" t="s">
        <v>6226</v>
      </c>
      <c r="B1064" t="s">
        <v>6226</v>
      </c>
      <c r="C1064" t="s">
        <v>6227</v>
      </c>
      <c r="E1064" t="s">
        <v>411</v>
      </c>
      <c r="G1064" s="4">
        <v>208126102</v>
      </c>
      <c r="H1064" s="4">
        <v>200598943</v>
      </c>
      <c r="I1064" s="4">
        <v>150014166.16811249</v>
      </c>
      <c r="K1064" s="5">
        <v>3.7523423042164203E-2</v>
      </c>
      <c r="L1064" s="5">
        <v>0.3372</v>
      </c>
      <c r="N1064" s="4">
        <v>4699980</v>
      </c>
      <c r="O1064" s="4">
        <v>5091489</v>
      </c>
      <c r="P1064" s="4">
        <v>23870084.38818565</v>
      </c>
      <c r="R1064" s="5">
        <v>-7.6894794430470106E-2</v>
      </c>
      <c r="S1064" s="5">
        <v>-0.78669999999999995</v>
      </c>
      <c r="U1064" s="4">
        <v>66631318</v>
      </c>
      <c r="V1064" s="4">
        <v>56364567</v>
      </c>
      <c r="W1064" s="4">
        <v>60276512.672441453</v>
      </c>
      <c r="Y1064" s="5">
        <v>0.18214902635551161</v>
      </c>
      <c r="Z1064" s="5">
        <v>-6.4899999999999999E-2</v>
      </c>
      <c r="AC1064" s="4">
        <v>44761563</v>
      </c>
      <c r="AD1064" s="4">
        <v>35829314.816297121</v>
      </c>
      <c r="AG1064" s="5">
        <v>0.24929999999999999</v>
      </c>
      <c r="AI1064" s="5">
        <v>2.2582366915227189E-2</v>
      </c>
      <c r="AJ1064" s="5">
        <v>2.5381434836373989E-2</v>
      </c>
      <c r="AK1064" s="5">
        <v>0.1591188685569587</v>
      </c>
      <c r="AL1064" s="5" t="str">
        <f>IFERROR(Table2[[#This Row],[Resultat d''exploitation 2023 (Dhs)]]/Table2[[#This Row],[Charges personnel 2023]], "")</f>
        <v/>
      </c>
      <c r="AM1064" s="5" t="str">
        <f>IFERROR(Table2[[#This Row],[Resultat d''exploitation 2022 (Dhs)]]/Table2[[#This Row],[Charges personnel 2022]], "")</f>
        <v/>
      </c>
      <c r="AN1064" s="5">
        <f>IFERROR(Table2[[#This Row],[Resultat d''exploitation 2021 (Dhs)]]/Table2[[#This Row],[Charges personnel 2021]], "")</f>
        <v>0.11374689932074088</v>
      </c>
      <c r="AO1064" s="5">
        <f>IFERROR(Table2[[#This Row],[Resultat d''exploitation 2020 (Dhs)]]/Table2[[#This Row],[Charges personnel 2020]], "")</f>
        <v>0.66621660253821646</v>
      </c>
      <c r="AR1064" s="5">
        <v>0.22313957556595901</v>
      </c>
      <c r="AS1064" s="5">
        <v>0.2388395425012409</v>
      </c>
      <c r="AT1064">
        <v>1536860000022</v>
      </c>
      <c r="AU1064">
        <v>35553</v>
      </c>
      <c r="AV1064" t="s">
        <v>92</v>
      </c>
      <c r="AW1064" t="s">
        <v>6228</v>
      </c>
      <c r="AX1064" t="s">
        <v>6229</v>
      </c>
      <c r="AY1064" t="s">
        <v>82</v>
      </c>
      <c r="AZ1064">
        <v>280000000</v>
      </c>
      <c r="BA1064">
        <v>1974</v>
      </c>
      <c r="BB1064">
        <v>51</v>
      </c>
      <c r="BC1064" t="s">
        <v>6230</v>
      </c>
      <c r="BD1064" t="s">
        <v>6231</v>
      </c>
      <c r="BE1064" t="s">
        <v>11187</v>
      </c>
      <c r="BH1064" t="s">
        <v>153</v>
      </c>
      <c r="BI1064" t="s">
        <v>882</v>
      </c>
      <c r="BJ1064" s="5">
        <v>0.17786939908123189</v>
      </c>
      <c r="BK1064" t="s">
        <v>280</v>
      </c>
      <c r="BL1064" s="5">
        <v>-0.55626771545448628</v>
      </c>
      <c r="BM1064" t="s">
        <v>281</v>
      </c>
      <c r="BN1064" s="5">
        <v>5.1393149371365743E-2</v>
      </c>
      <c r="BO1064" t="s">
        <v>282</v>
      </c>
      <c r="BP1064" s="5">
        <v>0.2493000000000001</v>
      </c>
      <c r="BQ1064" t="s">
        <v>1053</v>
      </c>
      <c r="BR1064" s="5">
        <v>-0.62327547952970319</v>
      </c>
      <c r="BS1064" t="s">
        <v>284</v>
      </c>
      <c r="BT1064" s="5">
        <v>-0.82926438805731206</v>
      </c>
      <c r="BU1064" t="s">
        <v>1054</v>
      </c>
      <c r="BV1064" s="5"/>
      <c r="BW1064" t="s">
        <v>2627</v>
      </c>
    </row>
    <row r="1065" spans="1:75" x14ac:dyDescent="0.3">
      <c r="A1065" t="s">
        <v>6232</v>
      </c>
      <c r="B1065" t="s">
        <v>6232</v>
      </c>
      <c r="C1065" t="s">
        <v>6233</v>
      </c>
      <c r="E1065" t="s">
        <v>411</v>
      </c>
      <c r="F1065" s="4">
        <v>208121594</v>
      </c>
      <c r="G1065" s="4">
        <v>233398669</v>
      </c>
      <c r="H1065" s="4">
        <v>199165760</v>
      </c>
      <c r="I1065" s="4">
        <v>191616086.20357901</v>
      </c>
      <c r="J1065" s="5">
        <v>-0.10829999999999999</v>
      </c>
      <c r="K1065" s="5">
        <v>0.17188149710070649</v>
      </c>
      <c r="L1065" s="5">
        <v>3.9399999999999998E-2</v>
      </c>
      <c r="M1065" s="4">
        <v>55941254</v>
      </c>
      <c r="N1065" s="4">
        <v>63160499</v>
      </c>
      <c r="O1065" s="4">
        <v>41119140</v>
      </c>
      <c r="P1065" s="4">
        <v>35295399.141630903</v>
      </c>
      <c r="Q1065" s="5">
        <v>-0.1143</v>
      </c>
      <c r="R1065" s="5">
        <v>0.53603647838938262</v>
      </c>
      <c r="S1065" s="5">
        <v>0.16500000000000001</v>
      </c>
      <c r="T1065" s="4">
        <v>17825197</v>
      </c>
      <c r="U1065" s="4">
        <v>21230582</v>
      </c>
      <c r="V1065" s="4">
        <v>17636269</v>
      </c>
      <c r="W1065" s="4">
        <v>21418835.31697838</v>
      </c>
      <c r="X1065" s="5">
        <v>-0.16039999999999999</v>
      </c>
      <c r="Y1065" s="5">
        <v>0.20380234617650711</v>
      </c>
      <c r="Z1065" s="5">
        <v>-0.17660000000000001</v>
      </c>
      <c r="AA1065" s="4">
        <v>11019646</v>
      </c>
      <c r="AB1065" s="4">
        <v>12055186</v>
      </c>
      <c r="AC1065" s="4">
        <v>12046561</v>
      </c>
      <c r="AD1065" s="4">
        <v>14220943.218038009</v>
      </c>
      <c r="AE1065" s="5">
        <v>-8.5900000000000004E-2</v>
      </c>
      <c r="AF1065" s="5">
        <v>7.1597196909557845E-4</v>
      </c>
      <c r="AG1065" s="5">
        <v>-0.15290000000000001</v>
      </c>
      <c r="AH1065" s="5">
        <v>0.2687912048184678</v>
      </c>
      <c r="AI1065" s="5">
        <v>0.27061207876896681</v>
      </c>
      <c r="AJ1065" s="5">
        <v>0.206456872908275</v>
      </c>
      <c r="AK1065" s="5">
        <v>0.18419851819816399</v>
      </c>
      <c r="AL1065" s="5">
        <f>IFERROR(Table2[[#This Row],[Resultat d''exploitation 2023 (Dhs)]]/Table2[[#This Row],[Charges personnel 2023]], "")</f>
        <v>5.0765019130378599</v>
      </c>
      <c r="AM1065" s="5">
        <f>IFERROR(Table2[[#This Row],[Resultat d''exploitation 2022 (Dhs)]]/Table2[[#This Row],[Charges personnel 2022]], "")</f>
        <v>5.2392803395982446</v>
      </c>
      <c r="AN1065" s="5">
        <f>IFERROR(Table2[[#This Row],[Resultat d''exploitation 2021 (Dhs)]]/Table2[[#This Row],[Charges personnel 2021]], "")</f>
        <v>3.4133509140077405</v>
      </c>
      <c r="AO1065" s="5">
        <f>IFERROR(Table2[[#This Row],[Resultat d''exploitation 2020 (Dhs)]]/Table2[[#This Row],[Charges personnel 2020]], "")</f>
        <v>2.4819309521510364</v>
      </c>
      <c r="AP1065" s="5">
        <v>5.2948114552687893E-2</v>
      </c>
      <c r="AQ1065" s="5">
        <v>5.1650620166989902E-2</v>
      </c>
      <c r="AR1065" s="5">
        <v>6.0485100451001222E-2</v>
      </c>
      <c r="AS1065" s="5">
        <v>7.421581089454686E-2</v>
      </c>
      <c r="AT1065">
        <v>1342000000059</v>
      </c>
      <c r="AU1065">
        <v>3575</v>
      </c>
      <c r="AV1065" t="s">
        <v>252</v>
      </c>
      <c r="AW1065" t="s">
        <v>6234</v>
      </c>
      <c r="AX1065" t="s">
        <v>6235</v>
      </c>
      <c r="AY1065" t="s">
        <v>82</v>
      </c>
      <c r="AZ1065">
        <v>45318900</v>
      </c>
      <c r="BA1065">
        <v>1989</v>
      </c>
      <c r="BB1065">
        <v>36</v>
      </c>
      <c r="BC1065" t="s">
        <v>6236</v>
      </c>
      <c r="BD1065" t="s">
        <v>6237</v>
      </c>
      <c r="BE1065" t="s">
        <v>10979</v>
      </c>
      <c r="BH1065" t="s">
        <v>127</v>
      </c>
      <c r="BI1065" t="s">
        <v>331</v>
      </c>
      <c r="BJ1065" s="5">
        <v>2.7925704020189009E-2</v>
      </c>
      <c r="BL1065" s="5">
        <v>0.16592701888464401</v>
      </c>
      <c r="BN1065" s="5">
        <v>-5.9382988584501861E-2</v>
      </c>
      <c r="BP1065" s="5">
        <v>-8.1498759956824429E-2</v>
      </c>
      <c r="BR1065" s="5">
        <v>0.13425222691166841</v>
      </c>
      <c r="BT1065" s="5">
        <v>0.26937990723870753</v>
      </c>
      <c r="BV1065" s="5">
        <v>-0.10645172462275961</v>
      </c>
    </row>
    <row r="1066" spans="1:75" x14ac:dyDescent="0.3">
      <c r="A1066" t="s">
        <v>6238</v>
      </c>
      <c r="F1066" s="4">
        <v>208065973</v>
      </c>
      <c r="M1066" s="4">
        <v>5280101</v>
      </c>
      <c r="T1066" s="4">
        <v>22833621</v>
      </c>
      <c r="AA1066" s="4">
        <v>1956765</v>
      </c>
      <c r="AH1066" s="5">
        <v>2.5377051921892099E-2</v>
      </c>
      <c r="AL1066" s="5">
        <f>IFERROR(Table2[[#This Row],[Resultat d''exploitation 2023 (Dhs)]]/Table2[[#This Row],[Charges personnel 2023]], "")</f>
        <v>2.6983827899620034</v>
      </c>
      <c r="AM1066" s="5" t="str">
        <f>IFERROR(Table2[[#This Row],[Resultat d''exploitation 2022 (Dhs)]]/Table2[[#This Row],[Charges personnel 2022]], "")</f>
        <v/>
      </c>
      <c r="AN1066" s="5" t="str">
        <f>IFERROR(Table2[[#This Row],[Resultat d''exploitation 2021 (Dhs)]]/Table2[[#This Row],[Charges personnel 2021]], "")</f>
        <v/>
      </c>
      <c r="AO1066" s="5" t="str">
        <f>IFERROR(Table2[[#This Row],[Resultat d''exploitation 2020 (Dhs)]]/Table2[[#This Row],[Charges personnel 2020]], "")</f>
        <v/>
      </c>
      <c r="AP1066" s="5">
        <v>9.4045411260014148E-3</v>
      </c>
      <c r="BE1066" t="s">
        <v>10979</v>
      </c>
      <c r="BH1066"/>
      <c r="BK1066" t="s">
        <v>264</v>
      </c>
      <c r="BM1066" t="s">
        <v>265</v>
      </c>
      <c r="BO1066" t="s">
        <v>304</v>
      </c>
      <c r="BQ1066" t="s">
        <v>212</v>
      </c>
      <c r="BS1066" t="s">
        <v>266</v>
      </c>
      <c r="BU1066" t="s">
        <v>214</v>
      </c>
      <c r="BV1066" s="5"/>
      <c r="BW1066" t="s">
        <v>267</v>
      </c>
    </row>
    <row r="1067" spans="1:75" x14ac:dyDescent="0.3">
      <c r="A1067" t="s">
        <v>6239</v>
      </c>
      <c r="B1067" t="s">
        <v>6239</v>
      </c>
      <c r="C1067" t="s">
        <v>6240</v>
      </c>
      <c r="E1067" t="s">
        <v>481</v>
      </c>
      <c r="F1067" s="4">
        <v>207981722</v>
      </c>
      <c r="H1067" s="4">
        <v>146088737</v>
      </c>
      <c r="I1067" s="4">
        <v>38444404.473684207</v>
      </c>
      <c r="L1067" s="5">
        <v>2.8</v>
      </c>
      <c r="M1067" s="4">
        <v>41953310</v>
      </c>
      <c r="O1067" s="4">
        <v>3804509</v>
      </c>
      <c r="P1067" s="4">
        <v>1479317.5985690961</v>
      </c>
      <c r="S1067" s="5">
        <v>1.5718000000000001</v>
      </c>
      <c r="T1067" s="4">
        <v>721692657</v>
      </c>
      <c r="V1067" s="4">
        <v>40177649</v>
      </c>
      <c r="W1067" s="4">
        <v>18017690.927844301</v>
      </c>
      <c r="Z1067" s="5">
        <v>1.2299</v>
      </c>
      <c r="AC1067" s="4">
        <v>25921328</v>
      </c>
      <c r="AD1067" s="4">
        <v>16616235.8974359</v>
      </c>
      <c r="AG1067" s="5">
        <v>0.56000000000000005</v>
      </c>
      <c r="AH1067" s="5">
        <v>0.20171633159186941</v>
      </c>
      <c r="AJ1067" s="5">
        <v>2.6042452540335121E-2</v>
      </c>
      <c r="AK1067" s="5">
        <v>3.8479399507455291E-2</v>
      </c>
      <c r="AL1067" s="5" t="str">
        <f>IFERROR(Table2[[#This Row],[Resultat d''exploitation 2023 (Dhs)]]/Table2[[#This Row],[Charges personnel 2023]], "")</f>
        <v/>
      </c>
      <c r="AM1067" s="5" t="str">
        <f>IFERROR(Table2[[#This Row],[Resultat d''exploitation 2022 (Dhs)]]/Table2[[#This Row],[Charges personnel 2022]], "")</f>
        <v/>
      </c>
      <c r="AN1067" s="5">
        <f>IFERROR(Table2[[#This Row],[Resultat d''exploitation 2021 (Dhs)]]/Table2[[#This Row],[Charges personnel 2021]], "")</f>
        <v>0.14677137683686575</v>
      </c>
      <c r="AO1067" s="5">
        <f>IFERROR(Table2[[#This Row],[Resultat d''exploitation 2020 (Dhs)]]/Table2[[#This Row],[Charges personnel 2020]], "")</f>
        <v>8.9028442283813139E-2</v>
      </c>
      <c r="AP1067" s="5">
        <v>0</v>
      </c>
      <c r="AR1067" s="5">
        <v>0.1774354993568053</v>
      </c>
      <c r="AS1067" s="5">
        <v>0.43221467792042328</v>
      </c>
      <c r="AW1067" t="s">
        <v>6241</v>
      </c>
      <c r="AX1067" t="s">
        <v>6242</v>
      </c>
      <c r="AY1067" t="s">
        <v>2782</v>
      </c>
      <c r="AZ1067">
        <v>0</v>
      </c>
      <c r="BC1067" t="s">
        <v>6243</v>
      </c>
      <c r="BD1067" t="s">
        <v>6244</v>
      </c>
      <c r="BE1067" t="s">
        <v>6245</v>
      </c>
      <c r="BH1067" t="s">
        <v>488</v>
      </c>
      <c r="BI1067" t="s">
        <v>1239</v>
      </c>
      <c r="BJ1067" s="5">
        <v>1.325926656128769</v>
      </c>
      <c r="BK1067" t="s">
        <v>139</v>
      </c>
      <c r="BL1067" s="5">
        <v>4.3254020810854348</v>
      </c>
      <c r="BM1067" t="s">
        <v>140</v>
      </c>
      <c r="BN1067" s="5">
        <v>5.3288758556421696</v>
      </c>
      <c r="BO1067" t="s">
        <v>141</v>
      </c>
      <c r="BP1067" s="5">
        <v>0.55999999999999983</v>
      </c>
      <c r="BQ1067" t="s">
        <v>1053</v>
      </c>
      <c r="BR1067" s="5">
        <v>1.289582978488641</v>
      </c>
      <c r="BS1067" t="s">
        <v>142</v>
      </c>
      <c r="BT1067" s="5">
        <v>0.6485897435897432</v>
      </c>
      <c r="BU1067" t="s">
        <v>1054</v>
      </c>
      <c r="BV1067" s="5"/>
      <c r="BW1067" t="s">
        <v>1640</v>
      </c>
    </row>
    <row r="1068" spans="1:75" x14ac:dyDescent="0.3">
      <c r="A1068" t="s">
        <v>6246</v>
      </c>
      <c r="F1068" s="4">
        <v>207468616</v>
      </c>
      <c r="G1068" s="4">
        <v>192118359</v>
      </c>
      <c r="J1068" s="5">
        <v>7.9899999999999999E-2</v>
      </c>
      <c r="M1068" s="4">
        <v>271759</v>
      </c>
      <c r="N1068" s="4">
        <v>1843683</v>
      </c>
      <c r="Q1068" s="5">
        <v>-0.85260000000000002</v>
      </c>
      <c r="T1068" s="4">
        <v>2460146</v>
      </c>
      <c r="U1068" s="4">
        <v>3847585</v>
      </c>
      <c r="X1068" s="5">
        <v>-0.36059999999999998</v>
      </c>
      <c r="AA1068" s="4">
        <v>7859853</v>
      </c>
      <c r="AB1068" s="4">
        <v>8312906</v>
      </c>
      <c r="AE1068" s="5">
        <v>-5.45E-2</v>
      </c>
      <c r="AH1068" s="5">
        <v>1.3098800447003511E-3</v>
      </c>
      <c r="AI1068" s="5">
        <v>9.5965997710817427E-3</v>
      </c>
      <c r="AL1068" s="5">
        <f>IFERROR(Table2[[#This Row],[Resultat d''exploitation 2023 (Dhs)]]/Table2[[#This Row],[Charges personnel 2023]], "")</f>
        <v>3.457558302935182E-2</v>
      </c>
      <c r="AM1068" s="5">
        <f>IFERROR(Table2[[#This Row],[Resultat d''exploitation 2022 (Dhs)]]/Table2[[#This Row],[Charges personnel 2022]], "")</f>
        <v>0.22178561865128754</v>
      </c>
      <c r="AN1068" s="5" t="str">
        <f>IFERROR(Table2[[#This Row],[Resultat d''exploitation 2021 (Dhs)]]/Table2[[#This Row],[Charges personnel 2021]], "")</f>
        <v/>
      </c>
      <c r="AO1068" s="5" t="str">
        <f>IFERROR(Table2[[#This Row],[Resultat d''exploitation 2020 (Dhs)]]/Table2[[#This Row],[Charges personnel 2020]], "")</f>
        <v/>
      </c>
      <c r="AP1068" s="5">
        <v>3.7884539606703703E-2</v>
      </c>
      <c r="AQ1068" s="5">
        <v>4.3269711667691273E-2</v>
      </c>
      <c r="BE1068" t="s">
        <v>10979</v>
      </c>
      <c r="BH1068"/>
      <c r="BJ1068" s="5">
        <v>7.9900000603273957E-2</v>
      </c>
      <c r="BK1068" t="s">
        <v>209</v>
      </c>
      <c r="BL1068" s="5">
        <v>-0.85259993176701199</v>
      </c>
      <c r="BM1068" t="s">
        <v>210</v>
      </c>
      <c r="BN1068" s="5">
        <v>-0.36059996075460321</v>
      </c>
      <c r="BO1068" t="s">
        <v>211</v>
      </c>
      <c r="BP1068" s="5">
        <v>-5.4499954648831617E-2</v>
      </c>
      <c r="BQ1068" t="s">
        <v>405</v>
      </c>
      <c r="BR1068" s="5">
        <v>-0.8635058170657981</v>
      </c>
      <c r="BS1068" t="s">
        <v>213</v>
      </c>
      <c r="BT1068" s="5">
        <v>-0.84410358417461306</v>
      </c>
      <c r="BU1068" t="s">
        <v>406</v>
      </c>
      <c r="BV1068" s="5">
        <v>-0.1244559266386004</v>
      </c>
      <c r="BW1068" t="s">
        <v>407</v>
      </c>
    </row>
    <row r="1069" spans="1:75" x14ac:dyDescent="0.3">
      <c r="A1069" t="s">
        <v>6247</v>
      </c>
      <c r="F1069" s="4">
        <v>207411210</v>
      </c>
      <c r="G1069" s="4">
        <v>227150596</v>
      </c>
      <c r="J1069" s="5">
        <v>-8.6899999999999991E-2</v>
      </c>
      <c r="M1069" s="4">
        <v>3042365</v>
      </c>
      <c r="N1069" s="4">
        <v>5973620</v>
      </c>
      <c r="Q1069" s="5">
        <v>-0.49070000000000003</v>
      </c>
      <c r="T1069" s="4">
        <v>5846479</v>
      </c>
      <c r="AA1069" s="4">
        <v>10054878</v>
      </c>
      <c r="AB1069" s="4">
        <v>8223503</v>
      </c>
      <c r="AE1069" s="5">
        <v>0.22270000000000001</v>
      </c>
      <c r="AH1069" s="5">
        <v>1.466827660857868E-2</v>
      </c>
      <c r="AI1069" s="5">
        <v>2.6298059988361201E-2</v>
      </c>
      <c r="AL1069" s="5">
        <f>IFERROR(Table2[[#This Row],[Resultat d''exploitation 2023 (Dhs)]]/Table2[[#This Row],[Charges personnel 2023]], "")</f>
        <v>0.30257602329933792</v>
      </c>
      <c r="AM1069" s="5">
        <f>IFERROR(Table2[[#This Row],[Resultat d''exploitation 2022 (Dhs)]]/Table2[[#This Row],[Charges personnel 2022]], "")</f>
        <v>0.72640819854993666</v>
      </c>
      <c r="AN1069" s="5" t="str">
        <f>IFERROR(Table2[[#This Row],[Resultat d''exploitation 2021 (Dhs)]]/Table2[[#This Row],[Charges personnel 2021]], "")</f>
        <v/>
      </c>
      <c r="AO1069" s="5" t="str">
        <f>IFERROR(Table2[[#This Row],[Resultat d''exploitation 2020 (Dhs)]]/Table2[[#This Row],[Charges personnel 2020]], "")</f>
        <v/>
      </c>
      <c r="AP1069" s="5">
        <v>4.8477987279472501E-2</v>
      </c>
      <c r="AQ1069" s="5">
        <v>3.620286781021697E-2</v>
      </c>
      <c r="BE1069" t="s">
        <v>10979</v>
      </c>
      <c r="BH1069"/>
      <c r="BJ1069" s="5">
        <v>-8.6899996511565436E-2</v>
      </c>
      <c r="BK1069" t="s">
        <v>209</v>
      </c>
      <c r="BL1069" s="5">
        <v>-0.49069994408750472</v>
      </c>
      <c r="BM1069" t="s">
        <v>210</v>
      </c>
      <c r="BO1069" t="s">
        <v>304</v>
      </c>
      <c r="BP1069" s="5">
        <v>0.22270010724140299</v>
      </c>
      <c r="BQ1069" t="s">
        <v>405</v>
      </c>
      <c r="BR1069" s="5">
        <v>-0.44222970762594449</v>
      </c>
      <c r="BS1069" t="s">
        <v>213</v>
      </c>
      <c r="BT1069" s="5">
        <v>-0.58346281897238605</v>
      </c>
      <c r="BU1069" t="s">
        <v>406</v>
      </c>
      <c r="BV1069" s="5">
        <v>0.33906483689646588</v>
      </c>
      <c r="BW1069" t="s">
        <v>407</v>
      </c>
    </row>
    <row r="1070" spans="1:75" x14ac:dyDescent="0.3">
      <c r="A1070" t="s">
        <v>6248</v>
      </c>
      <c r="C1070" t="s">
        <v>6249</v>
      </c>
      <c r="E1070" t="s">
        <v>241</v>
      </c>
      <c r="F1070" s="4">
        <v>207304412</v>
      </c>
      <c r="M1070" s="4">
        <v>37825194</v>
      </c>
      <c r="T1070" s="4">
        <v>227348696</v>
      </c>
      <c r="AA1070" s="4">
        <v>4581653</v>
      </c>
      <c r="AH1070" s="5">
        <v>0.18246207900293021</v>
      </c>
      <c r="AL1070" s="5">
        <f>IFERROR(Table2[[#This Row],[Resultat d''exploitation 2023 (Dhs)]]/Table2[[#This Row],[Charges personnel 2023]], "")</f>
        <v>8.2557963250381459</v>
      </c>
      <c r="AM1070" s="5" t="str">
        <f>IFERROR(Table2[[#This Row],[Resultat d''exploitation 2022 (Dhs)]]/Table2[[#This Row],[Charges personnel 2022]], "")</f>
        <v/>
      </c>
      <c r="AN1070" s="5" t="str">
        <f>IFERROR(Table2[[#This Row],[Resultat d''exploitation 2021 (Dhs)]]/Table2[[#This Row],[Charges personnel 2021]], "")</f>
        <v/>
      </c>
      <c r="AO1070" s="5" t="str">
        <f>IFERROR(Table2[[#This Row],[Resultat d''exploitation 2020 (Dhs)]]/Table2[[#This Row],[Charges personnel 2020]], "")</f>
        <v/>
      </c>
      <c r="AP1070" s="5">
        <v>2.2101087747230391E-2</v>
      </c>
      <c r="AT1070">
        <v>1535165000003</v>
      </c>
      <c r="AU1070">
        <v>64321</v>
      </c>
      <c r="AV1070" t="s">
        <v>298</v>
      </c>
      <c r="AW1070" t="s">
        <v>6250</v>
      </c>
      <c r="AX1070" t="s">
        <v>6251</v>
      </c>
      <c r="AY1070" t="s">
        <v>82</v>
      </c>
      <c r="AZ1070">
        <v>10000000</v>
      </c>
      <c r="BA1070">
        <v>2006</v>
      </c>
      <c r="BB1070">
        <v>19</v>
      </c>
      <c r="BC1070" t="s">
        <v>6252</v>
      </c>
      <c r="BD1070" t="s">
        <v>3492</v>
      </c>
      <c r="BE1070" t="s">
        <v>10979</v>
      </c>
      <c r="BH1070" t="s">
        <v>138</v>
      </c>
      <c r="BI1070" t="s">
        <v>98</v>
      </c>
      <c r="BK1070" t="s">
        <v>264</v>
      </c>
      <c r="BM1070" t="s">
        <v>265</v>
      </c>
      <c r="BO1070" t="s">
        <v>304</v>
      </c>
      <c r="BQ1070" t="s">
        <v>212</v>
      </c>
      <c r="BS1070" t="s">
        <v>266</v>
      </c>
      <c r="BU1070" t="s">
        <v>214</v>
      </c>
      <c r="BV1070" s="5"/>
      <c r="BW1070" t="s">
        <v>267</v>
      </c>
    </row>
    <row r="1071" spans="1:75" x14ac:dyDescent="0.3">
      <c r="A1071" t="s">
        <v>6253</v>
      </c>
      <c r="B1071" t="s">
        <v>6254</v>
      </c>
      <c r="C1071" t="s">
        <v>6255</v>
      </c>
      <c r="E1071" t="s">
        <v>411</v>
      </c>
      <c r="F1071" s="4">
        <v>207103024</v>
      </c>
      <c r="G1071" s="4">
        <v>206648397</v>
      </c>
      <c r="H1071" s="4">
        <v>201405069</v>
      </c>
      <c r="I1071" s="4">
        <v>133195601.4813835</v>
      </c>
      <c r="J1071" s="5">
        <v>2.2000000000000001E-3</v>
      </c>
      <c r="K1071" s="5">
        <v>2.6033743966990201E-2</v>
      </c>
      <c r="L1071" s="5">
        <v>0.5121</v>
      </c>
      <c r="M1071" s="4">
        <v>6650821</v>
      </c>
      <c r="N1071" s="4">
        <v>10533451</v>
      </c>
      <c r="O1071" s="4">
        <v>4751736</v>
      </c>
      <c r="P1071" s="4">
        <v>2765853.317811409</v>
      </c>
      <c r="Q1071" s="5">
        <v>-0.36859999999999998</v>
      </c>
      <c r="R1071" s="5">
        <v>1.21675846469585</v>
      </c>
      <c r="S1071" s="5">
        <v>0.71799999999999997</v>
      </c>
      <c r="T1071" s="4">
        <v>36431360</v>
      </c>
      <c r="U1071" s="4">
        <v>28331409</v>
      </c>
      <c r="V1071" s="4">
        <v>17292451</v>
      </c>
      <c r="W1071" s="4">
        <v>15019934.856249459</v>
      </c>
      <c r="X1071" s="5">
        <v>0.28589999999999999</v>
      </c>
      <c r="Y1071" s="5">
        <v>0.63836861529924238</v>
      </c>
      <c r="Z1071" s="5">
        <v>0.15129999999999999</v>
      </c>
      <c r="AA1071" s="4">
        <v>15020728</v>
      </c>
      <c r="AB1071" s="4">
        <v>13901645</v>
      </c>
      <c r="AC1071" s="4">
        <v>15321099</v>
      </c>
      <c r="AD1071" s="4">
        <v>15005973.55533791</v>
      </c>
      <c r="AE1071" s="5">
        <v>8.0500000000000002E-2</v>
      </c>
      <c r="AF1071" s="5">
        <v>-9.2647009199535876E-2</v>
      </c>
      <c r="AG1071" s="5">
        <v>2.1000000000000001E-2</v>
      </c>
      <c r="AH1071" s="5">
        <v>3.2113587100495451E-2</v>
      </c>
      <c r="AI1071" s="5">
        <v>5.0972817369592277E-2</v>
      </c>
      <c r="AJ1071" s="5">
        <v>2.3592931516534969E-2</v>
      </c>
      <c r="AK1071" s="5">
        <v>2.0765350259692981E-2</v>
      </c>
      <c r="AL1071" s="5">
        <f>IFERROR(Table2[[#This Row],[Resultat d''exploitation 2023 (Dhs)]]/Table2[[#This Row],[Charges personnel 2023]], "")</f>
        <v>0.44277620898268044</v>
      </c>
      <c r="AM1071" s="5">
        <f>IFERROR(Table2[[#This Row],[Resultat d''exploitation 2022 (Dhs)]]/Table2[[#This Row],[Charges personnel 2022]], "")</f>
        <v>0.75771255847779162</v>
      </c>
      <c r="AN1071" s="5">
        <f>IFERROR(Table2[[#This Row],[Resultat d''exploitation 2021 (Dhs)]]/Table2[[#This Row],[Charges personnel 2021]], "")</f>
        <v>0.31014328671853109</v>
      </c>
      <c r="AO1071" s="5">
        <f>IFERROR(Table2[[#This Row],[Resultat d''exploitation 2020 (Dhs)]]/Table2[[#This Row],[Charges personnel 2020]], "")</f>
        <v>0.18431681940606529</v>
      </c>
      <c r="AP1071" s="5">
        <v>7.2527806257430605E-2</v>
      </c>
      <c r="AQ1071" s="5">
        <v>6.7271971144300724E-2</v>
      </c>
      <c r="AR1071" s="5">
        <v>7.6071069492297638E-2</v>
      </c>
      <c r="AS1071" s="5">
        <v>0.1126611794116585</v>
      </c>
      <c r="AT1071">
        <v>1531536000016</v>
      </c>
      <c r="AU1071">
        <v>87323</v>
      </c>
      <c r="AV1071" t="s">
        <v>92</v>
      </c>
      <c r="AW1071" t="s">
        <v>6256</v>
      </c>
      <c r="AX1071" t="s">
        <v>6257</v>
      </c>
      <c r="AY1071" t="s">
        <v>82</v>
      </c>
      <c r="AZ1071">
        <v>12000000</v>
      </c>
      <c r="BA1071">
        <v>1997</v>
      </c>
      <c r="BB1071">
        <v>28</v>
      </c>
      <c r="BC1071" t="s">
        <v>6258</v>
      </c>
      <c r="BD1071" t="s">
        <v>6259</v>
      </c>
      <c r="BE1071" t="s">
        <v>6260</v>
      </c>
      <c r="BH1071" t="s">
        <v>127</v>
      </c>
      <c r="BI1071" t="s">
        <v>331</v>
      </c>
      <c r="BJ1071" s="5">
        <v>0.15850750695613239</v>
      </c>
      <c r="BL1071" s="5">
        <v>0.33972410561407518</v>
      </c>
      <c r="BN1071" s="5">
        <v>0.34359726655260481</v>
      </c>
      <c r="BP1071" s="5">
        <v>3.2763866862350888E-4</v>
      </c>
      <c r="BR1071" s="5">
        <v>0.1564224638768823</v>
      </c>
      <c r="BT1071" s="5">
        <v>0.33928530396017859</v>
      </c>
      <c r="BV1071" s="5">
        <v>-0.13653762909410169</v>
      </c>
    </row>
    <row r="1072" spans="1:75" x14ac:dyDescent="0.3">
      <c r="A1072" t="s">
        <v>6261</v>
      </c>
      <c r="F1072" s="4">
        <v>207090606</v>
      </c>
      <c r="G1072" s="4">
        <v>173210610</v>
      </c>
      <c r="J1072" s="5">
        <v>0.1956</v>
      </c>
      <c r="M1072" s="4">
        <v>25175660</v>
      </c>
      <c r="N1072" s="4">
        <v>21076316</v>
      </c>
      <c r="Q1072" s="5">
        <v>0.19450000000000001</v>
      </c>
      <c r="T1072" s="4">
        <v>38007447</v>
      </c>
      <c r="U1072" s="4">
        <v>41674832</v>
      </c>
      <c r="X1072" s="5">
        <v>-8.8000000000000009E-2</v>
      </c>
      <c r="AA1072" s="4">
        <v>26487232</v>
      </c>
      <c r="AH1072" s="5">
        <v>0.12156833420053829</v>
      </c>
      <c r="AI1072" s="5">
        <v>0.1216802827494228</v>
      </c>
      <c r="AL1072" s="5">
        <f>IFERROR(Table2[[#This Row],[Resultat d''exploitation 2023 (Dhs)]]/Table2[[#This Row],[Charges personnel 2023]], "")</f>
        <v>0.95048285906205676</v>
      </c>
      <c r="AM1072" s="5" t="str">
        <f>IFERROR(Table2[[#This Row],[Resultat d''exploitation 2022 (Dhs)]]/Table2[[#This Row],[Charges personnel 2022]], "")</f>
        <v/>
      </c>
      <c r="AN1072" s="5" t="str">
        <f>IFERROR(Table2[[#This Row],[Resultat d''exploitation 2021 (Dhs)]]/Table2[[#This Row],[Charges personnel 2021]], "")</f>
        <v/>
      </c>
      <c r="AO1072" s="5" t="str">
        <f>IFERROR(Table2[[#This Row],[Resultat d''exploitation 2020 (Dhs)]]/Table2[[#This Row],[Charges personnel 2020]], "")</f>
        <v/>
      </c>
      <c r="AP1072" s="5">
        <v>0.1279016586585294</v>
      </c>
      <c r="BE1072" t="s">
        <v>10979</v>
      </c>
      <c r="BH1072"/>
      <c r="BJ1072" s="5">
        <v>0.1956000039489498</v>
      </c>
      <c r="BK1072" t="s">
        <v>209</v>
      </c>
      <c r="BL1072" s="5">
        <v>0.19450002552628279</v>
      </c>
      <c r="BM1072" t="s">
        <v>210</v>
      </c>
      <c r="BN1072" s="5">
        <v>-8.7999994817015703E-2</v>
      </c>
      <c r="BO1072" t="s">
        <v>211</v>
      </c>
      <c r="BQ1072" t="s">
        <v>212</v>
      </c>
      <c r="BR1072" s="5">
        <v>-9.2002209688357706E-4</v>
      </c>
      <c r="BS1072" t="s">
        <v>213</v>
      </c>
      <c r="BU1072" t="s">
        <v>214</v>
      </c>
      <c r="BV1072" s="5"/>
      <c r="BW1072" t="s">
        <v>215</v>
      </c>
    </row>
    <row r="1073" spans="1:75" x14ac:dyDescent="0.3">
      <c r="A1073" t="s">
        <v>6262</v>
      </c>
      <c r="F1073" s="4">
        <v>206862217</v>
      </c>
      <c r="M1073" s="4">
        <v>11483878</v>
      </c>
      <c r="AH1073" s="5">
        <v>5.5514623049795507E-2</v>
      </c>
      <c r="AL1073" s="5" t="str">
        <f>IFERROR(Table2[[#This Row],[Resultat d''exploitation 2023 (Dhs)]]/Table2[[#This Row],[Charges personnel 2023]], "")</f>
        <v/>
      </c>
      <c r="AM1073" s="5" t="str">
        <f>IFERROR(Table2[[#This Row],[Resultat d''exploitation 2022 (Dhs)]]/Table2[[#This Row],[Charges personnel 2022]], "")</f>
        <v/>
      </c>
      <c r="AN1073" s="5" t="str">
        <f>IFERROR(Table2[[#This Row],[Resultat d''exploitation 2021 (Dhs)]]/Table2[[#This Row],[Charges personnel 2021]], "")</f>
        <v/>
      </c>
      <c r="AO1073" s="5" t="str">
        <f>IFERROR(Table2[[#This Row],[Resultat d''exploitation 2020 (Dhs)]]/Table2[[#This Row],[Charges personnel 2020]], "")</f>
        <v/>
      </c>
      <c r="AP1073" s="5">
        <v>0</v>
      </c>
      <c r="BE1073" t="s">
        <v>10979</v>
      </c>
      <c r="BH1073"/>
      <c r="BK1073" t="s">
        <v>264</v>
      </c>
      <c r="BM1073" t="s">
        <v>265</v>
      </c>
      <c r="BO1073" t="s">
        <v>235</v>
      </c>
      <c r="BQ1073" t="s">
        <v>236</v>
      </c>
      <c r="BS1073" t="s">
        <v>266</v>
      </c>
      <c r="BU1073" t="s">
        <v>238</v>
      </c>
      <c r="BV1073" s="5"/>
      <c r="BW1073" t="s">
        <v>267</v>
      </c>
    </row>
    <row r="1074" spans="1:75" x14ac:dyDescent="0.3">
      <c r="A1074" t="s">
        <v>6263</v>
      </c>
      <c r="B1074" t="s">
        <v>6263</v>
      </c>
      <c r="F1074" s="4">
        <v>205230535</v>
      </c>
      <c r="G1074" s="4">
        <v>119452031</v>
      </c>
      <c r="H1074" s="4">
        <v>125064196</v>
      </c>
      <c r="I1074" s="4">
        <v>130411049.0093848</v>
      </c>
      <c r="J1074" s="5">
        <v>0.71810000000000007</v>
      </c>
      <c r="K1074" s="5">
        <v>-4.4874274008845798E-2</v>
      </c>
      <c r="L1074" s="5">
        <v>-4.1000000000000002E-2</v>
      </c>
      <c r="M1074" s="4">
        <v>-6533201</v>
      </c>
      <c r="N1074" s="4">
        <v>-10286885</v>
      </c>
      <c r="O1074" s="4">
        <v>-4909708</v>
      </c>
      <c r="P1074" s="4">
        <v>8498715.5963302739</v>
      </c>
      <c r="Q1074" s="5">
        <v>-0.3649</v>
      </c>
      <c r="R1074" s="5">
        <v>1.095213198015035</v>
      </c>
      <c r="S1074" s="5">
        <v>-1.5777000000000001</v>
      </c>
      <c r="T1074" s="4">
        <v>51465872</v>
      </c>
      <c r="U1074" s="4">
        <v>47906424</v>
      </c>
      <c r="V1074" s="4">
        <v>38345316</v>
      </c>
      <c r="W1074" s="4">
        <v>36025287.485907547</v>
      </c>
      <c r="X1074" s="5">
        <v>7.4299999999999991E-2</v>
      </c>
      <c r="Y1074" s="5">
        <v>0.24934226647134691</v>
      </c>
      <c r="Z1074" s="5">
        <v>6.4399999999999999E-2</v>
      </c>
      <c r="AA1074" s="4">
        <v>211763736</v>
      </c>
      <c r="AB1074" s="4">
        <v>7387742</v>
      </c>
      <c r="AC1074" s="4">
        <v>7460800</v>
      </c>
      <c r="AD1074" s="4">
        <v>8298998.8876529476</v>
      </c>
      <c r="AE1074" s="5">
        <v>27.664200000000001</v>
      </c>
      <c r="AF1074" s="5">
        <v>-9.7922474801629845E-3</v>
      </c>
      <c r="AG1074" s="5">
        <v>-0.10100000000000001</v>
      </c>
      <c r="AH1074" s="5">
        <v>-3.1833474487604881E-2</v>
      </c>
      <c r="AI1074" s="5">
        <v>-8.6117288369923148E-2</v>
      </c>
      <c r="AJ1074" s="5">
        <v>-3.9257502602903227E-2</v>
      </c>
      <c r="AK1074" s="5">
        <v>6.516867750767559E-2</v>
      </c>
      <c r="AL1074" s="5">
        <f>IFERROR(Table2[[#This Row],[Resultat d''exploitation 2023 (Dhs)]]/Table2[[#This Row],[Charges personnel 2023]], "")</f>
        <v>-3.0851368243711E-2</v>
      </c>
      <c r="AM1074" s="5">
        <f>IFERROR(Table2[[#This Row],[Resultat d''exploitation 2022 (Dhs)]]/Table2[[#This Row],[Charges personnel 2022]], "")</f>
        <v>-1.3924261296618101</v>
      </c>
      <c r="AN1074" s="5">
        <f>IFERROR(Table2[[#This Row],[Resultat d''exploitation 2021 (Dhs)]]/Table2[[#This Row],[Charges personnel 2021]], "")</f>
        <v>-0.65806723139609691</v>
      </c>
      <c r="AO1074" s="5">
        <f>IFERROR(Table2[[#This Row],[Resultat d''exploitation 2020 (Dhs)]]/Table2[[#This Row],[Charges personnel 2020]], "")</f>
        <v>1.0240651566991363</v>
      </c>
      <c r="AP1074" s="5">
        <v>1.031833474487605</v>
      </c>
      <c r="AQ1074" s="5">
        <v>6.1846935026161252E-2</v>
      </c>
      <c r="AR1074" s="5">
        <v>5.9655762709256932E-2</v>
      </c>
      <c r="AS1074" s="5">
        <v>6.3637237417327464E-2</v>
      </c>
      <c r="BE1074" t="s">
        <v>10979</v>
      </c>
      <c r="BH1074"/>
      <c r="BJ1074" s="5">
        <v>0.1631682246433899</v>
      </c>
      <c r="BM1074" t="s">
        <v>87</v>
      </c>
      <c r="BN1074" s="5">
        <v>0.12625645588473169</v>
      </c>
      <c r="BP1074" s="5">
        <v>1.9440281704809721</v>
      </c>
      <c r="BS1074" t="s">
        <v>87</v>
      </c>
      <c r="BU1074" t="s">
        <v>87</v>
      </c>
      <c r="BV1074" s="5">
        <v>1.531042464974117</v>
      </c>
    </row>
    <row r="1075" spans="1:75" x14ac:dyDescent="0.3">
      <c r="A1075" t="s">
        <v>6264</v>
      </c>
      <c r="C1075" t="s">
        <v>6265</v>
      </c>
      <c r="E1075" t="s">
        <v>411</v>
      </c>
      <c r="F1075" s="4">
        <v>205060554</v>
      </c>
      <c r="G1075" s="4">
        <v>124588707</v>
      </c>
      <c r="J1075" s="5">
        <v>0.64590000000000003</v>
      </c>
      <c r="M1075" s="4">
        <v>4992539</v>
      </c>
      <c r="N1075" s="4">
        <v>5771721</v>
      </c>
      <c r="Q1075" s="5">
        <v>-0.13500000000000001</v>
      </c>
      <c r="T1075" s="4">
        <v>56851687</v>
      </c>
      <c r="U1075" s="4">
        <v>48130449</v>
      </c>
      <c r="X1075" s="5">
        <v>0.1812</v>
      </c>
      <c r="AA1075" s="4">
        <v>20612234</v>
      </c>
      <c r="AB1075" s="4">
        <v>17061695</v>
      </c>
      <c r="AE1075" s="5">
        <v>0.20810000000000001</v>
      </c>
      <c r="AH1075" s="5">
        <v>2.434665713426289E-2</v>
      </c>
      <c r="AI1075" s="5">
        <v>4.6326197124752243E-2</v>
      </c>
      <c r="AL1075" s="5">
        <f>IFERROR(Table2[[#This Row],[Resultat d''exploitation 2023 (Dhs)]]/Table2[[#This Row],[Charges personnel 2023]], "")</f>
        <v>0.2422124161796339</v>
      </c>
      <c r="AM1075" s="5">
        <f>IFERROR(Table2[[#This Row],[Resultat d''exploitation 2022 (Dhs)]]/Table2[[#This Row],[Charges personnel 2022]], "")</f>
        <v>0.33828532276541107</v>
      </c>
      <c r="AN1075" s="5" t="str">
        <f>IFERROR(Table2[[#This Row],[Resultat d''exploitation 2021 (Dhs)]]/Table2[[#This Row],[Charges personnel 2021]], "")</f>
        <v/>
      </c>
      <c r="AO1075" s="5" t="str">
        <f>IFERROR(Table2[[#This Row],[Resultat d''exploitation 2020 (Dhs)]]/Table2[[#This Row],[Charges personnel 2020]], "")</f>
        <v/>
      </c>
      <c r="AP1075" s="5">
        <v>0.1005177914422293</v>
      </c>
      <c r="AQ1075" s="5">
        <v>0.1369441533733872</v>
      </c>
      <c r="AT1075">
        <v>1878788000038</v>
      </c>
      <c r="AU1075">
        <v>10963</v>
      </c>
      <c r="AV1075" t="s">
        <v>79</v>
      </c>
      <c r="AW1075" t="s">
        <v>5154</v>
      </c>
      <c r="AX1075" t="s">
        <v>6266</v>
      </c>
      <c r="AY1075" t="s">
        <v>122</v>
      </c>
      <c r="AZ1075">
        <v>10000000</v>
      </c>
      <c r="BA1075">
        <v>2018</v>
      </c>
      <c r="BB1075">
        <v>7</v>
      </c>
      <c r="BC1075" t="s">
        <v>123</v>
      </c>
      <c r="BD1075" t="s">
        <v>6267</v>
      </c>
      <c r="BE1075" t="s">
        <v>11188</v>
      </c>
      <c r="BG1075" t="s">
        <v>6268</v>
      </c>
      <c r="BH1075" t="s">
        <v>86</v>
      </c>
      <c r="BI1075" t="s">
        <v>89</v>
      </c>
      <c r="BJ1075" s="5">
        <v>0.64590000921993673</v>
      </c>
      <c r="BK1075" t="s">
        <v>209</v>
      </c>
      <c r="BL1075" s="5">
        <v>-0.13499994195838641</v>
      </c>
      <c r="BM1075" t="s">
        <v>210</v>
      </c>
      <c r="BN1075" s="5">
        <v>0.1812000133221279</v>
      </c>
      <c r="BO1075" t="s">
        <v>211</v>
      </c>
      <c r="BP1075" s="5">
        <v>0.20810001585422791</v>
      </c>
      <c r="BQ1075" t="s">
        <v>405</v>
      </c>
      <c r="BR1075" s="5">
        <v>-0.47445163546017932</v>
      </c>
      <c r="BS1075" t="s">
        <v>213</v>
      </c>
      <c r="BT1075" s="5">
        <v>-0.28399963025413411</v>
      </c>
      <c r="BU1075" t="s">
        <v>406</v>
      </c>
      <c r="BV1075" s="5">
        <v>-0.26599428331809849</v>
      </c>
      <c r="BW1075" t="s">
        <v>407</v>
      </c>
    </row>
    <row r="1076" spans="1:75" x14ac:dyDescent="0.3">
      <c r="A1076" t="s">
        <v>6269</v>
      </c>
      <c r="B1076" t="s">
        <v>6269</v>
      </c>
      <c r="C1076" t="s">
        <v>6270</v>
      </c>
      <c r="E1076" t="s">
        <v>411</v>
      </c>
      <c r="F1076" s="4">
        <v>205010820</v>
      </c>
      <c r="G1076" s="4">
        <v>175944747</v>
      </c>
      <c r="H1076" s="4">
        <v>138526384</v>
      </c>
      <c r="J1076" s="5">
        <v>0.16520000000000001</v>
      </c>
      <c r="K1076" s="5">
        <v>0.27011722907601488</v>
      </c>
      <c r="M1076" s="4">
        <v>6002136</v>
      </c>
      <c r="N1076" s="4">
        <v>3891426</v>
      </c>
      <c r="O1076" s="4">
        <v>-4268323</v>
      </c>
      <c r="Q1076" s="5">
        <v>0.54239999999999999</v>
      </c>
      <c r="R1076" s="5">
        <v>-1.9116990443319311</v>
      </c>
      <c r="T1076" s="4">
        <v>61108793</v>
      </c>
      <c r="U1076" s="4">
        <v>69143237</v>
      </c>
      <c r="V1076" s="4">
        <v>72819694</v>
      </c>
      <c r="X1076" s="5">
        <v>-0.1162</v>
      </c>
      <c r="Y1076" s="5">
        <v>-5.0487125090088902E-2</v>
      </c>
      <c r="AA1076" s="4">
        <v>17106608</v>
      </c>
      <c r="AB1076" s="4">
        <v>16595467</v>
      </c>
      <c r="AC1076" s="4">
        <v>15270412</v>
      </c>
      <c r="AE1076" s="5">
        <v>3.0800000000000001E-2</v>
      </c>
      <c r="AF1076" s="5">
        <v>8.6772707900742957E-2</v>
      </c>
      <c r="AH1076" s="5">
        <v>2.9277166931969741E-2</v>
      </c>
      <c r="AI1076" s="5">
        <v>2.2117318455662671E-2</v>
      </c>
      <c r="AJ1076" s="5">
        <v>-3.0812346910029789E-2</v>
      </c>
      <c r="AL1076" s="5">
        <f>IFERROR(Table2[[#This Row],[Resultat d''exploitation 2023 (Dhs)]]/Table2[[#This Row],[Charges personnel 2023]], "")</f>
        <v>0.35086651894987014</v>
      </c>
      <c r="AM1076" s="5">
        <f>IFERROR(Table2[[#This Row],[Resultat d''exploitation 2022 (Dhs)]]/Table2[[#This Row],[Charges personnel 2022]], "")</f>
        <v>0.23448728499173901</v>
      </c>
      <c r="AN1076" s="5">
        <f>IFERROR(Table2[[#This Row],[Resultat d''exploitation 2021 (Dhs)]]/Table2[[#This Row],[Charges personnel 2021]], "")</f>
        <v>-0.27951590304177781</v>
      </c>
      <c r="AO1076" s="5" t="str">
        <f>IFERROR(Table2[[#This Row],[Resultat d''exploitation 2020 (Dhs)]]/Table2[[#This Row],[Charges personnel 2020]], "")</f>
        <v/>
      </c>
      <c r="AP1076" s="5">
        <v>8.3442464158720989E-2</v>
      </c>
      <c r="AQ1076" s="5">
        <v>9.4322037360967642E-2</v>
      </c>
      <c r="AR1076" s="5">
        <v>0.110234682802375</v>
      </c>
      <c r="AT1076">
        <v>84160000002</v>
      </c>
      <c r="AU1076">
        <v>50879</v>
      </c>
      <c r="AV1076" t="s">
        <v>92</v>
      </c>
      <c r="AW1076" t="s">
        <v>6271</v>
      </c>
      <c r="AX1076" t="s">
        <v>6272</v>
      </c>
      <c r="AY1076" t="s">
        <v>122</v>
      </c>
      <c r="AZ1076">
        <v>50000000</v>
      </c>
      <c r="BA1076">
        <v>1987</v>
      </c>
      <c r="BB1076">
        <v>38</v>
      </c>
      <c r="BC1076" t="s">
        <v>6273</v>
      </c>
      <c r="BD1076" t="s">
        <v>6274</v>
      </c>
      <c r="BE1076" t="s">
        <v>11189</v>
      </c>
      <c r="BH1076" t="s">
        <v>86</v>
      </c>
      <c r="BI1076" t="s">
        <v>602</v>
      </c>
      <c r="BJ1076" s="5">
        <v>0.21652809300183559</v>
      </c>
      <c r="BK1076" t="s">
        <v>196</v>
      </c>
      <c r="BM1076" t="s">
        <v>527</v>
      </c>
      <c r="BN1076" s="5">
        <v>-8.3932600318242567E-2</v>
      </c>
      <c r="BO1076" t="s">
        <v>177</v>
      </c>
      <c r="BP1076" s="5">
        <v>5.8416433956752563E-2</v>
      </c>
      <c r="BQ1076" t="s">
        <v>329</v>
      </c>
      <c r="BS1076" t="s">
        <v>528</v>
      </c>
      <c r="BU1076" t="s">
        <v>529</v>
      </c>
      <c r="BV1076" s="5">
        <v>-0.12996959129397129</v>
      </c>
      <c r="BW1076" t="s">
        <v>201</v>
      </c>
    </row>
    <row r="1077" spans="1:75" x14ac:dyDescent="0.3">
      <c r="A1077" t="s">
        <v>6275</v>
      </c>
      <c r="B1077" t="s">
        <v>6275</v>
      </c>
      <c r="C1077" t="s">
        <v>6276</v>
      </c>
      <c r="E1077" t="s">
        <v>411</v>
      </c>
      <c r="F1077" s="4">
        <v>204927752</v>
      </c>
      <c r="H1077" s="4">
        <v>197932878</v>
      </c>
      <c r="I1077" s="4">
        <v>189645375.10778961</v>
      </c>
      <c r="L1077" s="5">
        <v>4.3700000000000003E-2</v>
      </c>
      <c r="M1077" s="4">
        <v>3293699</v>
      </c>
      <c r="O1077" s="4">
        <v>4230972</v>
      </c>
      <c r="P1077" s="4">
        <v>3974236.3328949842</v>
      </c>
      <c r="S1077" s="5">
        <v>6.4600000000000005E-2</v>
      </c>
      <c r="V1077" s="4">
        <v>31555365</v>
      </c>
      <c r="W1077" s="4">
        <v>31021790.208415251</v>
      </c>
      <c r="Z1077" s="5">
        <v>1.72E-2</v>
      </c>
      <c r="AA1077" s="4">
        <v>7666331</v>
      </c>
      <c r="AC1077" s="4">
        <v>7380481</v>
      </c>
      <c r="AD1077" s="4">
        <v>7226555.3706060899</v>
      </c>
      <c r="AG1077" s="5">
        <v>2.1299999999999999E-2</v>
      </c>
      <c r="AH1077" s="5">
        <v>1.6072488805713339E-2</v>
      </c>
      <c r="AJ1077" s="5">
        <v>2.1375791847981919E-2</v>
      </c>
      <c r="AK1077" s="5">
        <v>2.0956146864304651E-2</v>
      </c>
      <c r="AL1077" s="5">
        <f>IFERROR(Table2[[#This Row],[Resultat d''exploitation 2023 (Dhs)]]/Table2[[#This Row],[Charges personnel 2023]], "")</f>
        <v>0.42963172344110895</v>
      </c>
      <c r="AM1077" s="5" t="str">
        <f>IFERROR(Table2[[#This Row],[Resultat d''exploitation 2022 (Dhs)]]/Table2[[#This Row],[Charges personnel 2022]], "")</f>
        <v/>
      </c>
      <c r="AN1077" s="5">
        <f>IFERROR(Table2[[#This Row],[Resultat d''exploitation 2021 (Dhs)]]/Table2[[#This Row],[Charges personnel 2021]], "")</f>
        <v>0.5732650758128095</v>
      </c>
      <c r="AO1077" s="5">
        <f>IFERROR(Table2[[#This Row],[Resultat d''exploitation 2020 (Dhs)]]/Table2[[#This Row],[Charges personnel 2020]], "")</f>
        <v>0.5499489215927319</v>
      </c>
      <c r="AP1077" s="5">
        <v>3.7409920936428358E-2</v>
      </c>
      <c r="AR1077" s="5">
        <v>3.7287797128883263E-2</v>
      </c>
      <c r="AS1077" s="5">
        <v>3.8105624070709353E-2</v>
      </c>
      <c r="AT1077">
        <v>1580947000057</v>
      </c>
      <c r="AU1077">
        <v>4033</v>
      </c>
      <c r="AV1077" t="s">
        <v>218</v>
      </c>
      <c r="AW1077" t="s">
        <v>6277</v>
      </c>
      <c r="AX1077" t="s">
        <v>6278</v>
      </c>
      <c r="AY1077" t="s">
        <v>82</v>
      </c>
      <c r="AZ1077">
        <v>1000000</v>
      </c>
      <c r="BA1077">
        <v>1983</v>
      </c>
      <c r="BB1077">
        <v>42</v>
      </c>
      <c r="BC1077" t="s">
        <v>6279</v>
      </c>
      <c r="BD1077" t="s">
        <v>1854</v>
      </c>
      <c r="BE1077" t="s">
        <v>10979</v>
      </c>
      <c r="BH1077" t="s">
        <v>127</v>
      </c>
      <c r="BI1077" t="s">
        <v>178</v>
      </c>
      <c r="BJ1077" s="5">
        <v>3.9511408441676783E-2</v>
      </c>
      <c r="BK1077" t="s">
        <v>139</v>
      </c>
      <c r="BL1077" s="5">
        <v>-8.9635928956167676E-2</v>
      </c>
      <c r="BM1077" t="s">
        <v>140</v>
      </c>
      <c r="BN1077" s="5">
        <v>1.7200000000000101E-2</v>
      </c>
      <c r="BO1077" t="s">
        <v>295</v>
      </c>
      <c r="BP1077" s="5">
        <v>2.9978397095343778E-2</v>
      </c>
      <c r="BQ1077" t="s">
        <v>128</v>
      </c>
      <c r="BR1077" s="5">
        <v>-0.1242384993075238</v>
      </c>
      <c r="BS1077" t="s">
        <v>142</v>
      </c>
      <c r="BT1077" s="5">
        <v>-0.1161328493770717</v>
      </c>
      <c r="BU1077" t="s">
        <v>129</v>
      </c>
      <c r="BV1077" s="5">
        <v>-9.1706654385101949E-3</v>
      </c>
      <c r="BW1077" t="s">
        <v>143</v>
      </c>
    </row>
    <row r="1078" spans="1:75" x14ac:dyDescent="0.3">
      <c r="A1078" t="s">
        <v>6280</v>
      </c>
      <c r="B1078" t="s">
        <v>6280</v>
      </c>
      <c r="C1078" t="s">
        <v>6281</v>
      </c>
      <c r="E1078" t="s">
        <v>411</v>
      </c>
      <c r="F1078" s="4">
        <v>204638050</v>
      </c>
      <c r="G1078" s="4">
        <v>210079098</v>
      </c>
      <c r="H1078" s="4">
        <v>221109895</v>
      </c>
      <c r="I1078" s="4">
        <v>179545184.7340641</v>
      </c>
      <c r="J1078" s="5">
        <v>-2.5899999999999999E-2</v>
      </c>
      <c r="K1078" s="5">
        <v>-4.9888301018821399E-2</v>
      </c>
      <c r="L1078" s="5">
        <v>0.23150000000000001</v>
      </c>
      <c r="M1078" s="4">
        <v>7237110</v>
      </c>
      <c r="N1078" s="4">
        <v>7855323</v>
      </c>
      <c r="O1078" s="4">
        <v>7582503</v>
      </c>
      <c r="P1078" s="4">
        <v>5655208.0847255373</v>
      </c>
      <c r="Q1078" s="5">
        <v>-7.8700000000000006E-2</v>
      </c>
      <c r="R1078" s="5">
        <v>3.5980203370839403E-2</v>
      </c>
      <c r="S1078" s="5">
        <v>0.34079999999999999</v>
      </c>
      <c r="T1078" s="4">
        <v>118751536</v>
      </c>
      <c r="U1078" s="4">
        <v>119987406</v>
      </c>
      <c r="V1078" s="4">
        <v>105228704</v>
      </c>
      <c r="W1078" s="4">
        <v>104987233.3632645</v>
      </c>
      <c r="X1078" s="5">
        <v>-1.03E-2</v>
      </c>
      <c r="Y1078" s="5">
        <v>0.14025357567836241</v>
      </c>
      <c r="Z1078" s="5">
        <v>2.3E-3</v>
      </c>
      <c r="AA1078" s="4">
        <v>1721509</v>
      </c>
      <c r="AB1078" s="4">
        <v>1514213</v>
      </c>
      <c r="AC1078" s="4">
        <v>1869496</v>
      </c>
      <c r="AD1078" s="4">
        <v>1170190.2854281419</v>
      </c>
      <c r="AE1078" s="5">
        <v>0.13689999999999999</v>
      </c>
      <c r="AF1078" s="5">
        <v>-0.1900421290016133</v>
      </c>
      <c r="AG1078" s="5">
        <v>0.59760000000000002</v>
      </c>
      <c r="AH1078" s="5">
        <v>3.5365417135278597E-2</v>
      </c>
      <c r="AI1078" s="5">
        <v>3.7392215954773378E-2</v>
      </c>
      <c r="AJ1078" s="5">
        <v>3.4292915746715003E-2</v>
      </c>
      <c r="AK1078" s="5">
        <v>3.1497408817183423E-2</v>
      </c>
      <c r="AL1078" s="5">
        <f>IFERROR(Table2[[#This Row],[Resultat d''exploitation 2023 (Dhs)]]/Table2[[#This Row],[Charges personnel 2023]], "")</f>
        <v>4.2039338742928445</v>
      </c>
      <c r="AM1078" s="5">
        <f>IFERROR(Table2[[#This Row],[Resultat d''exploitation 2022 (Dhs)]]/Table2[[#This Row],[Charges personnel 2022]], "")</f>
        <v>5.1877265615867785</v>
      </c>
      <c r="AN1078" s="5">
        <f>IFERROR(Table2[[#This Row],[Resultat d''exploitation 2021 (Dhs)]]/Table2[[#This Row],[Charges personnel 2021]], "")</f>
        <v>4.055907581508599</v>
      </c>
      <c r="AO1078" s="5">
        <f>IFERROR(Table2[[#This Row],[Resultat d''exploitation 2020 (Dhs)]]/Table2[[#This Row],[Charges personnel 2020]], "")</f>
        <v>4.8327252030266559</v>
      </c>
      <c r="AP1078" s="5">
        <v>8.4124579959592074E-3</v>
      </c>
      <c r="AQ1078" s="5">
        <v>7.2078232171389079E-3</v>
      </c>
      <c r="AR1078" s="5">
        <v>8.455053537970339E-3</v>
      </c>
      <c r="AS1078" s="5">
        <v>6.5175253079684976E-3</v>
      </c>
      <c r="AT1078">
        <v>1529706000053</v>
      </c>
      <c r="AU1078">
        <v>89469</v>
      </c>
      <c r="AV1078" t="s">
        <v>92</v>
      </c>
      <c r="AW1078" t="s">
        <v>6282</v>
      </c>
      <c r="AX1078" t="s">
        <v>6283</v>
      </c>
      <c r="AY1078" t="s">
        <v>122</v>
      </c>
      <c r="AZ1078">
        <v>10000000</v>
      </c>
      <c r="BA1078">
        <v>1997</v>
      </c>
      <c r="BB1078">
        <v>28</v>
      </c>
      <c r="BC1078" t="s">
        <v>6284</v>
      </c>
      <c r="BD1078" t="s">
        <v>6285</v>
      </c>
      <c r="BE1078" t="s">
        <v>6286</v>
      </c>
      <c r="BH1078" t="s">
        <v>127</v>
      </c>
      <c r="BI1078" t="s">
        <v>882</v>
      </c>
      <c r="BJ1078" s="5">
        <v>4.4569984201011659E-2</v>
      </c>
      <c r="BL1078" s="5">
        <v>8.5689225996279816E-2</v>
      </c>
      <c r="BN1078" s="5">
        <v>4.1919696788633047E-2</v>
      </c>
      <c r="BP1078" s="5">
        <v>0.13732417260284421</v>
      </c>
      <c r="BR1078" s="5">
        <v>3.936475527460237E-2</v>
      </c>
      <c r="BT1078" s="5">
        <v>-4.5400377350983678E-2</v>
      </c>
      <c r="BV1078" s="5">
        <v>8.8796528528224838E-2</v>
      </c>
    </row>
    <row r="1079" spans="1:75" x14ac:dyDescent="0.3">
      <c r="A1079" t="s">
        <v>6287</v>
      </c>
      <c r="C1079" t="s">
        <v>6288</v>
      </c>
      <c r="E1079" t="s">
        <v>411</v>
      </c>
      <c r="F1079" s="4">
        <v>204363984</v>
      </c>
      <c r="G1079" s="4">
        <v>167593885</v>
      </c>
      <c r="J1079" s="5">
        <v>0.21940000000000001</v>
      </c>
      <c r="M1079" s="4">
        <v>43074561</v>
      </c>
      <c r="N1079" s="4">
        <v>22642220</v>
      </c>
      <c r="Q1079" s="5">
        <v>0.90239999999999998</v>
      </c>
      <c r="T1079" s="4">
        <v>13498996</v>
      </c>
      <c r="U1079" s="4">
        <v>22672146</v>
      </c>
      <c r="X1079" s="5">
        <v>-0.40460000000000002</v>
      </c>
      <c r="AA1079" s="4">
        <v>4671044</v>
      </c>
      <c r="AH1079" s="5">
        <v>0.2107737388795474</v>
      </c>
      <c r="AI1079" s="5">
        <v>0.135101707320646</v>
      </c>
      <c r="AL1079" s="5">
        <f>IFERROR(Table2[[#This Row],[Resultat d''exploitation 2023 (Dhs)]]/Table2[[#This Row],[Charges personnel 2023]], "")</f>
        <v>9.2216131982486136</v>
      </c>
      <c r="AM1079" s="5" t="str">
        <f>IFERROR(Table2[[#This Row],[Resultat d''exploitation 2022 (Dhs)]]/Table2[[#This Row],[Charges personnel 2022]], "")</f>
        <v/>
      </c>
      <c r="AN1079" s="5" t="str">
        <f>IFERROR(Table2[[#This Row],[Resultat d''exploitation 2021 (Dhs)]]/Table2[[#This Row],[Charges personnel 2021]], "")</f>
        <v/>
      </c>
      <c r="AO1079" s="5" t="str">
        <f>IFERROR(Table2[[#This Row],[Resultat d''exploitation 2020 (Dhs)]]/Table2[[#This Row],[Charges personnel 2020]], "")</f>
        <v/>
      </c>
      <c r="AP1079" s="5">
        <v>2.2856493148029448E-2</v>
      </c>
      <c r="AT1079">
        <v>1525125000065</v>
      </c>
      <c r="AU1079">
        <v>323</v>
      </c>
      <c r="AV1079" t="s">
        <v>1316</v>
      </c>
      <c r="AW1079" t="s">
        <v>6289</v>
      </c>
      <c r="AX1079" t="s">
        <v>6290</v>
      </c>
      <c r="AY1079" t="s">
        <v>82</v>
      </c>
      <c r="AZ1079">
        <v>10000000</v>
      </c>
      <c r="BA1079">
        <v>1984</v>
      </c>
      <c r="BB1079">
        <v>41</v>
      </c>
      <c r="BC1079" t="s">
        <v>6291</v>
      </c>
      <c r="BD1079" t="s">
        <v>6292</v>
      </c>
      <c r="BE1079" t="s">
        <v>6293</v>
      </c>
      <c r="BF1079" t="s">
        <v>6294</v>
      </c>
      <c r="BG1079" t="s">
        <v>6295</v>
      </c>
      <c r="BH1079" t="s">
        <v>86</v>
      </c>
      <c r="BI1079" t="s">
        <v>89</v>
      </c>
      <c r="BJ1079" s="5">
        <v>0.21940000376505389</v>
      </c>
      <c r="BK1079" t="s">
        <v>209</v>
      </c>
      <c r="BL1079" s="5">
        <v>0.90240007384434917</v>
      </c>
      <c r="BM1079" t="s">
        <v>210</v>
      </c>
      <c r="BN1079" s="5">
        <v>-0.40459998802054292</v>
      </c>
      <c r="BO1079" t="s">
        <v>211</v>
      </c>
      <c r="BQ1079" t="s">
        <v>212</v>
      </c>
      <c r="BR1079" s="5">
        <v>0.56011158600167721</v>
      </c>
      <c r="BS1079" t="s">
        <v>213</v>
      </c>
      <c r="BU1079" t="s">
        <v>214</v>
      </c>
      <c r="BV1079" s="5"/>
      <c r="BW1079" t="s">
        <v>215</v>
      </c>
    </row>
    <row r="1080" spans="1:75" x14ac:dyDescent="0.3">
      <c r="A1080" t="s">
        <v>6296</v>
      </c>
      <c r="F1080" s="4">
        <v>204175337</v>
      </c>
      <c r="M1080" s="4">
        <v>8913016</v>
      </c>
      <c r="T1080" s="4">
        <v>2280116</v>
      </c>
      <c r="AA1080" s="4">
        <v>5413012</v>
      </c>
      <c r="AH1080" s="5">
        <v>4.3653734730948433E-2</v>
      </c>
      <c r="AL1080" s="5">
        <f>IFERROR(Table2[[#This Row],[Resultat d''exploitation 2023 (Dhs)]]/Table2[[#This Row],[Charges personnel 2023]], "")</f>
        <v>1.6465908444318986</v>
      </c>
      <c r="AM1080" s="5" t="str">
        <f>IFERROR(Table2[[#This Row],[Resultat d''exploitation 2022 (Dhs)]]/Table2[[#This Row],[Charges personnel 2022]], "")</f>
        <v/>
      </c>
      <c r="AN1080" s="5" t="str">
        <f>IFERROR(Table2[[#This Row],[Resultat d''exploitation 2021 (Dhs)]]/Table2[[#This Row],[Charges personnel 2021]], "")</f>
        <v/>
      </c>
      <c r="AO1080" s="5" t="str">
        <f>IFERROR(Table2[[#This Row],[Resultat d''exploitation 2020 (Dhs)]]/Table2[[#This Row],[Charges personnel 2020]], "")</f>
        <v/>
      </c>
      <c r="AP1080" s="5">
        <v>2.6511585970836429E-2</v>
      </c>
      <c r="BE1080" t="s">
        <v>10979</v>
      </c>
      <c r="BH1080"/>
      <c r="BK1080" t="s">
        <v>264</v>
      </c>
      <c r="BM1080" t="s">
        <v>265</v>
      </c>
      <c r="BO1080" t="s">
        <v>304</v>
      </c>
      <c r="BQ1080" t="s">
        <v>212</v>
      </c>
      <c r="BS1080" t="s">
        <v>266</v>
      </c>
      <c r="BU1080" t="s">
        <v>214</v>
      </c>
      <c r="BV1080" s="5"/>
      <c r="BW1080" t="s">
        <v>267</v>
      </c>
    </row>
    <row r="1081" spans="1:75" x14ac:dyDescent="0.3">
      <c r="A1081" t="s">
        <v>6297</v>
      </c>
      <c r="B1081" t="s">
        <v>6298</v>
      </c>
      <c r="F1081" s="4">
        <v>204097829</v>
      </c>
      <c r="H1081" s="4">
        <v>148458276</v>
      </c>
      <c r="I1081" s="4">
        <v>121687111.47540981</v>
      </c>
      <c r="L1081" s="5">
        <v>0.22</v>
      </c>
      <c r="M1081" s="4">
        <v>58834457</v>
      </c>
      <c r="O1081" s="4">
        <v>3247375</v>
      </c>
      <c r="P1081" s="4">
        <v>2926353.9695413178</v>
      </c>
      <c r="S1081" s="5">
        <v>0.10970000000000001</v>
      </c>
      <c r="V1081" s="4">
        <v>44632218</v>
      </c>
      <c r="W1081" s="4">
        <v>26552571.836516149</v>
      </c>
      <c r="Z1081" s="5">
        <v>0.68089999999999995</v>
      </c>
      <c r="AC1081" s="4">
        <v>21621377</v>
      </c>
      <c r="AD1081" s="4">
        <v>18040364.622444719</v>
      </c>
      <c r="AG1081" s="5">
        <v>0.19850000000000001</v>
      </c>
      <c r="AH1081" s="5">
        <v>0.28826596190790449</v>
      </c>
      <c r="AJ1081" s="5">
        <v>2.187399104648096E-2</v>
      </c>
      <c r="AK1081" s="5">
        <v>2.4048183361905728E-2</v>
      </c>
      <c r="AL1081" s="5" t="str">
        <f>IFERROR(Table2[[#This Row],[Resultat d''exploitation 2023 (Dhs)]]/Table2[[#This Row],[Charges personnel 2023]], "")</f>
        <v/>
      </c>
      <c r="AM1081" s="5" t="str">
        <f>IFERROR(Table2[[#This Row],[Resultat d''exploitation 2022 (Dhs)]]/Table2[[#This Row],[Charges personnel 2022]], "")</f>
        <v/>
      </c>
      <c r="AN1081" s="5">
        <f>IFERROR(Table2[[#This Row],[Resultat d''exploitation 2021 (Dhs)]]/Table2[[#This Row],[Charges personnel 2021]], "")</f>
        <v>0.15019279299371174</v>
      </c>
      <c r="AO1081" s="5">
        <f>IFERROR(Table2[[#This Row],[Resultat d''exploitation 2020 (Dhs)]]/Table2[[#This Row],[Charges personnel 2020]], "")</f>
        <v>0.16221146472286524</v>
      </c>
      <c r="AP1081" s="5">
        <v>0</v>
      </c>
      <c r="AR1081" s="5">
        <v>0.1456394185798035</v>
      </c>
      <c r="AS1081" s="5">
        <v>0.14825205729441829</v>
      </c>
      <c r="BE1081" t="s">
        <v>10979</v>
      </c>
      <c r="BH1081"/>
      <c r="BJ1081" s="5">
        <v>0.29508090907193618</v>
      </c>
      <c r="BK1081" t="s">
        <v>139</v>
      </c>
      <c r="BL1081" s="5">
        <v>3.4838641527822709</v>
      </c>
      <c r="BM1081" t="s">
        <v>140</v>
      </c>
      <c r="BN1081" s="5">
        <v>0.68090000000000028</v>
      </c>
      <c r="BO1081" t="s">
        <v>295</v>
      </c>
      <c r="BP1081" s="5">
        <v>0.19850000000000029</v>
      </c>
      <c r="BQ1081" t="s">
        <v>1053</v>
      </c>
      <c r="BR1081" s="5">
        <v>2.4622270480347348</v>
      </c>
      <c r="BS1081" t="s">
        <v>142</v>
      </c>
      <c r="BT1081" s="5">
        <v>-7.4092615769712267E-2</v>
      </c>
      <c r="BU1081" t="s">
        <v>1054</v>
      </c>
      <c r="BV1081" s="5"/>
      <c r="BW1081" t="s">
        <v>1640</v>
      </c>
    </row>
    <row r="1082" spans="1:75" x14ac:dyDescent="0.3">
      <c r="A1082" t="s">
        <v>6299</v>
      </c>
      <c r="B1082" t="s">
        <v>6299</v>
      </c>
      <c r="G1082" s="4">
        <v>204042984</v>
      </c>
      <c r="H1082" s="4">
        <v>250637939</v>
      </c>
      <c r="I1082" s="4">
        <v>263829409.47368419</v>
      </c>
      <c r="K1082" s="5">
        <v>-0.1859054346915931</v>
      </c>
      <c r="L1082" s="5">
        <v>-0.05</v>
      </c>
      <c r="N1082" s="4">
        <v>22579175</v>
      </c>
      <c r="O1082" s="4">
        <v>7267670</v>
      </c>
      <c r="P1082" s="4">
        <v>12659240.55042675</v>
      </c>
      <c r="R1082" s="5">
        <v>2.106796951430101</v>
      </c>
      <c r="S1082" s="5">
        <v>-0.4259</v>
      </c>
      <c r="U1082" s="4">
        <v>276770247</v>
      </c>
      <c r="V1082" s="4">
        <v>236003135</v>
      </c>
      <c r="W1082" s="4">
        <v>288547664.75119209</v>
      </c>
      <c r="Y1082" s="5">
        <v>0.172739705343321</v>
      </c>
      <c r="Z1082" s="5">
        <v>-0.18210000000000001</v>
      </c>
      <c r="AB1082" s="4">
        <v>2542847</v>
      </c>
      <c r="AC1082" s="4">
        <v>43000439</v>
      </c>
      <c r="AD1082" s="4">
        <v>55620798.085629277</v>
      </c>
      <c r="AE1082" s="5">
        <v>8.1500000000000003E-2</v>
      </c>
      <c r="AF1082" s="5">
        <v>-0.94086462698671514</v>
      </c>
      <c r="AG1082" s="5">
        <v>-0.22689999999999999</v>
      </c>
      <c r="AI1082" s="5">
        <v>0.11065891390806171</v>
      </c>
      <c r="AJ1082" s="5">
        <v>2.8996687528618718E-2</v>
      </c>
      <c r="AK1082" s="5">
        <v>4.798267401530705E-2</v>
      </c>
      <c r="AL1082" s="5" t="str">
        <f>IFERROR(Table2[[#This Row],[Resultat d''exploitation 2023 (Dhs)]]/Table2[[#This Row],[Charges personnel 2023]], "")</f>
        <v/>
      </c>
      <c r="AM1082" s="5">
        <f>IFERROR(Table2[[#This Row],[Resultat d''exploitation 2022 (Dhs)]]/Table2[[#This Row],[Charges personnel 2022]], "")</f>
        <v>8.8794862608721647</v>
      </c>
      <c r="AN1082" s="5">
        <f>IFERROR(Table2[[#This Row],[Resultat d''exploitation 2021 (Dhs)]]/Table2[[#This Row],[Charges personnel 2021]], "")</f>
        <v>0.16901385588179693</v>
      </c>
      <c r="AO1082" s="5">
        <f>IFERROR(Table2[[#This Row],[Resultat d''exploitation 2020 (Dhs)]]/Table2[[#This Row],[Charges personnel 2020]], "")</f>
        <v>0.22759904543148785</v>
      </c>
      <c r="AQ1082" s="5">
        <v>1.246231039240242E-2</v>
      </c>
      <c r="AR1082" s="5">
        <v>0.17156396661879669</v>
      </c>
      <c r="AS1082" s="5">
        <v>0.21082106879815921</v>
      </c>
      <c r="BE1082" t="s">
        <v>10979</v>
      </c>
      <c r="BH1082"/>
      <c r="BJ1082" s="5">
        <v>-0.1205741435214753</v>
      </c>
      <c r="BK1082" t="s">
        <v>280</v>
      </c>
      <c r="BL1082" s="5">
        <v>0.33551942322679151</v>
      </c>
      <c r="BM1082" t="s">
        <v>281</v>
      </c>
      <c r="BN1082" s="5">
        <v>-2.062070422113671E-2</v>
      </c>
      <c r="BO1082" t="s">
        <v>282</v>
      </c>
      <c r="BP1082" s="5">
        <v>-0.78618335687657404</v>
      </c>
      <c r="BQ1082" t="s">
        <v>283</v>
      </c>
      <c r="BR1082" s="5">
        <v>0.51862651454734032</v>
      </c>
      <c r="BS1082" t="s">
        <v>284</v>
      </c>
      <c r="BT1082" s="5">
        <v>5.2460966729136276</v>
      </c>
      <c r="BU1082" t="s">
        <v>285</v>
      </c>
      <c r="BV1082" s="5">
        <v>-0.75686791382321916</v>
      </c>
      <c r="BW1082" t="s">
        <v>286</v>
      </c>
    </row>
    <row r="1083" spans="1:75" x14ac:dyDescent="0.3">
      <c r="A1083" t="s">
        <v>6300</v>
      </c>
      <c r="C1083" t="s">
        <v>6301</v>
      </c>
      <c r="E1083" t="s">
        <v>411</v>
      </c>
      <c r="F1083" s="4">
        <v>204025425</v>
      </c>
      <c r="M1083" s="4">
        <v>18127356</v>
      </c>
      <c r="T1083" s="4">
        <v>34565147</v>
      </c>
      <c r="AA1083" s="4">
        <v>22945139</v>
      </c>
      <c r="AH1083" s="5">
        <v>8.8848514835834794E-2</v>
      </c>
      <c r="AL1083" s="5">
        <f>IFERROR(Table2[[#This Row],[Resultat d''exploitation 2023 (Dhs)]]/Table2[[#This Row],[Charges personnel 2023]], "")</f>
        <v>0.79003034150283424</v>
      </c>
      <c r="AM1083" s="5" t="str">
        <f>IFERROR(Table2[[#This Row],[Resultat d''exploitation 2022 (Dhs)]]/Table2[[#This Row],[Charges personnel 2022]], "")</f>
        <v/>
      </c>
      <c r="AN1083" s="5" t="str">
        <f>IFERROR(Table2[[#This Row],[Resultat d''exploitation 2021 (Dhs)]]/Table2[[#This Row],[Charges personnel 2021]], "")</f>
        <v/>
      </c>
      <c r="AO1083" s="5" t="str">
        <f>IFERROR(Table2[[#This Row],[Resultat d''exploitation 2020 (Dhs)]]/Table2[[#This Row],[Charges personnel 2020]], "")</f>
        <v/>
      </c>
      <c r="AP1083" s="5">
        <v>0.11246215514561481</v>
      </c>
      <c r="AT1083">
        <v>1568026000015</v>
      </c>
      <c r="AU1083">
        <v>4047</v>
      </c>
      <c r="AV1083" t="s">
        <v>92</v>
      </c>
      <c r="AW1083" t="s">
        <v>6302</v>
      </c>
      <c r="AX1083" t="s">
        <v>6303</v>
      </c>
      <c r="AY1083" t="s">
        <v>82</v>
      </c>
      <c r="AZ1083">
        <v>24000000</v>
      </c>
      <c r="BA1083">
        <v>1929</v>
      </c>
      <c r="BB1083">
        <v>96</v>
      </c>
      <c r="BC1083" t="s">
        <v>6304</v>
      </c>
      <c r="BD1083" t="s">
        <v>6305</v>
      </c>
      <c r="BE1083" t="s">
        <v>10979</v>
      </c>
      <c r="BH1083" t="s">
        <v>86</v>
      </c>
      <c r="BI1083" t="s">
        <v>109</v>
      </c>
      <c r="BK1083" t="s">
        <v>264</v>
      </c>
      <c r="BM1083" t="s">
        <v>265</v>
      </c>
      <c r="BO1083" t="s">
        <v>304</v>
      </c>
      <c r="BQ1083" t="s">
        <v>212</v>
      </c>
      <c r="BS1083" t="s">
        <v>266</v>
      </c>
      <c r="BU1083" t="s">
        <v>214</v>
      </c>
      <c r="BV1083" s="5"/>
      <c r="BW1083" t="s">
        <v>267</v>
      </c>
    </row>
    <row r="1084" spans="1:75" x14ac:dyDescent="0.3">
      <c r="A1084" t="s">
        <v>6306</v>
      </c>
      <c r="B1084" t="s">
        <v>6306</v>
      </c>
      <c r="C1084" t="s">
        <v>6307</v>
      </c>
      <c r="E1084" t="s">
        <v>411</v>
      </c>
      <c r="F1084" s="4">
        <v>203982524</v>
      </c>
      <c r="G1084" s="4">
        <v>211512364</v>
      </c>
      <c r="H1084" s="4">
        <v>191331470</v>
      </c>
      <c r="I1084" s="4">
        <v>157422634.5236136</v>
      </c>
      <c r="J1084" s="5">
        <v>-3.56E-2</v>
      </c>
      <c r="K1084" s="5">
        <v>0.1054760829465221</v>
      </c>
      <c r="L1084" s="5">
        <v>0.21540000000000001</v>
      </c>
      <c r="M1084" s="4">
        <v>23368971</v>
      </c>
      <c r="N1084" s="4">
        <v>23933808</v>
      </c>
      <c r="O1084" s="4">
        <v>21000344</v>
      </c>
      <c r="P1084" s="4">
        <v>17083172.537216298</v>
      </c>
      <c r="Q1084" s="5">
        <v>-2.3599999999999999E-2</v>
      </c>
      <c r="R1084" s="5">
        <v>0.13968647370728779</v>
      </c>
      <c r="S1084" s="5">
        <v>0.2293</v>
      </c>
      <c r="T1084" s="4">
        <v>61333803</v>
      </c>
      <c r="U1084" s="4">
        <v>66170895</v>
      </c>
      <c r="V1084" s="4">
        <v>63292167</v>
      </c>
      <c r="W1084" s="4">
        <v>43383485.502776071</v>
      </c>
      <c r="X1084" s="5">
        <v>-7.3099999999999998E-2</v>
      </c>
      <c r="Y1084" s="5">
        <v>4.5483163817096002E-2</v>
      </c>
      <c r="Z1084" s="5">
        <v>0.45889999999999997</v>
      </c>
      <c r="AA1084" s="4">
        <v>19251517</v>
      </c>
      <c r="AB1084" s="4">
        <v>18750868</v>
      </c>
      <c r="AC1084" s="4">
        <v>18297430</v>
      </c>
      <c r="AD1084" s="4">
        <v>16670399.052478131</v>
      </c>
      <c r="AE1084" s="5">
        <v>2.6700000000000002E-2</v>
      </c>
      <c r="AF1084" s="5">
        <v>2.4781513032158069E-2</v>
      </c>
      <c r="AG1084" s="5">
        <v>9.7600000000000006E-2</v>
      </c>
      <c r="AH1084" s="5">
        <v>0.1145635936929577</v>
      </c>
      <c r="AI1084" s="5">
        <v>0.11315559784486171</v>
      </c>
      <c r="AJ1084" s="5">
        <v>0.1097589643773709</v>
      </c>
      <c r="AK1084" s="5">
        <v>0.10851789254393281</v>
      </c>
      <c r="AL1084" s="5">
        <f>IFERROR(Table2[[#This Row],[Resultat d''exploitation 2023 (Dhs)]]/Table2[[#This Row],[Charges personnel 2023]], "")</f>
        <v>1.2138768596781231</v>
      </c>
      <c r="AM1084" s="5">
        <f>IFERROR(Table2[[#This Row],[Resultat d''exploitation 2022 (Dhs)]]/Table2[[#This Row],[Charges personnel 2022]], "")</f>
        <v>1.2764106706953513</v>
      </c>
      <c r="AN1084" s="5">
        <f>IFERROR(Table2[[#This Row],[Resultat d''exploitation 2021 (Dhs)]]/Table2[[#This Row],[Charges personnel 2021]], "")</f>
        <v>1.1477209640916783</v>
      </c>
      <c r="AO1084" s="5">
        <f>IFERROR(Table2[[#This Row],[Resultat d''exploitation 2020 (Dhs)]]/Table2[[#This Row],[Charges personnel 2020]], "")</f>
        <v>1.0247608640584285</v>
      </c>
      <c r="AP1084" s="5">
        <v>9.4378266444041056E-2</v>
      </c>
      <c r="AQ1084" s="5">
        <v>8.8651403848902188E-2</v>
      </c>
      <c r="AR1084" s="5">
        <v>9.5632098577406011E-2</v>
      </c>
      <c r="AS1084" s="5">
        <v>0.1058958205274957</v>
      </c>
      <c r="AT1084">
        <v>1533660000092</v>
      </c>
      <c r="AU1084">
        <v>134939</v>
      </c>
      <c r="AV1084" t="s">
        <v>92</v>
      </c>
      <c r="AW1084" t="s">
        <v>6308</v>
      </c>
      <c r="AX1084" t="s">
        <v>6309</v>
      </c>
      <c r="AY1084" t="s">
        <v>122</v>
      </c>
      <c r="AZ1084">
        <v>10000000</v>
      </c>
      <c r="BA1084">
        <v>2004</v>
      </c>
      <c r="BB1084">
        <v>21</v>
      </c>
      <c r="BC1084" t="s">
        <v>6310</v>
      </c>
      <c r="BD1084" t="s">
        <v>6311</v>
      </c>
      <c r="BE1084" t="s">
        <v>11190</v>
      </c>
      <c r="BF1084" t="s">
        <v>6312</v>
      </c>
      <c r="BH1084" t="s">
        <v>86</v>
      </c>
      <c r="BI1084" t="s">
        <v>224</v>
      </c>
      <c r="BJ1084" s="5">
        <v>9.0206068199044864E-2</v>
      </c>
      <c r="BL1084" s="5">
        <v>0.1100870103713891</v>
      </c>
      <c r="BN1084" s="5">
        <v>0.1223418337932789</v>
      </c>
      <c r="BP1084" s="5">
        <v>4.9154997613703573E-2</v>
      </c>
      <c r="BR1084" s="5">
        <v>1.8235948920359849E-2</v>
      </c>
      <c r="BT1084" s="5">
        <v>5.8077226812315752E-2</v>
      </c>
      <c r="BV1084" s="5">
        <v>-3.7654413952359689E-2</v>
      </c>
    </row>
    <row r="1085" spans="1:75" x14ac:dyDescent="0.3">
      <c r="A1085" t="s">
        <v>6313</v>
      </c>
      <c r="F1085" s="4">
        <v>203957931</v>
      </c>
      <c r="G1085" s="4">
        <v>136591167</v>
      </c>
      <c r="J1085" s="5">
        <v>0.49320000000000003</v>
      </c>
      <c r="M1085" s="4">
        <v>3417650</v>
      </c>
      <c r="N1085" s="4">
        <v>2369090</v>
      </c>
      <c r="Q1085" s="5">
        <v>0.44259999999999999</v>
      </c>
      <c r="T1085" s="4">
        <v>21022349</v>
      </c>
      <c r="U1085" s="4">
        <v>25328131</v>
      </c>
      <c r="X1085" s="5">
        <v>-0.17</v>
      </c>
      <c r="AA1085" s="4">
        <v>588240</v>
      </c>
      <c r="AB1085" s="4">
        <v>475230</v>
      </c>
      <c r="AE1085" s="5">
        <v>0.23780000000000001</v>
      </c>
      <c r="AH1085" s="5">
        <v>1.6756641839046699E-2</v>
      </c>
      <c r="AI1085" s="5">
        <v>1.7344386551730689E-2</v>
      </c>
      <c r="AL1085" s="5">
        <f>IFERROR(Table2[[#This Row],[Resultat d''exploitation 2023 (Dhs)]]/Table2[[#This Row],[Charges personnel 2023]], "")</f>
        <v>5.8099585203318371</v>
      </c>
      <c r="AM1085" s="5">
        <f>IFERROR(Table2[[#This Row],[Resultat d''exploitation 2022 (Dhs)]]/Table2[[#This Row],[Charges personnel 2022]], "")</f>
        <v>4.9851440355196432</v>
      </c>
      <c r="AN1085" s="5" t="str">
        <f>IFERROR(Table2[[#This Row],[Resultat d''exploitation 2021 (Dhs)]]/Table2[[#This Row],[Charges personnel 2021]], "")</f>
        <v/>
      </c>
      <c r="AO1085" s="5" t="str">
        <f>IFERROR(Table2[[#This Row],[Resultat d''exploitation 2020 (Dhs)]]/Table2[[#This Row],[Charges personnel 2020]], "")</f>
        <v/>
      </c>
      <c r="AP1085" s="5">
        <v>2.8841241775491439E-3</v>
      </c>
      <c r="AQ1085" s="5">
        <v>3.4792147284311578E-3</v>
      </c>
      <c r="BE1085" t="s">
        <v>10979</v>
      </c>
      <c r="BH1085"/>
      <c r="BJ1085" s="5">
        <v>0.49320000318907892</v>
      </c>
      <c r="BK1085" t="s">
        <v>209</v>
      </c>
      <c r="BL1085" s="5">
        <v>0.44260032333089933</v>
      </c>
      <c r="BM1085" t="s">
        <v>210</v>
      </c>
      <c r="BN1085" s="5">
        <v>-0.16999998933991611</v>
      </c>
      <c r="BO1085" t="s">
        <v>211</v>
      </c>
      <c r="BP1085" s="5">
        <v>0.2378006438987437</v>
      </c>
      <c r="BQ1085" t="s">
        <v>405</v>
      </c>
      <c r="BR1085" s="5">
        <v>-3.3886739720139558E-2</v>
      </c>
      <c r="BS1085" t="s">
        <v>213</v>
      </c>
      <c r="BT1085" s="5">
        <v>0.16545449418016989</v>
      </c>
      <c r="BU1085" t="s">
        <v>406</v>
      </c>
      <c r="BV1085" s="5">
        <v>-0.1710416278762856</v>
      </c>
      <c r="BW1085" t="s">
        <v>407</v>
      </c>
    </row>
    <row r="1086" spans="1:75" x14ac:dyDescent="0.3">
      <c r="A1086" t="s">
        <v>6314</v>
      </c>
      <c r="B1086" t="s">
        <v>6314</v>
      </c>
      <c r="C1086" t="s">
        <v>6315</v>
      </c>
      <c r="E1086" t="s">
        <v>411</v>
      </c>
      <c r="G1086" s="4">
        <v>203892496</v>
      </c>
      <c r="H1086" s="4">
        <v>173593231</v>
      </c>
      <c r="I1086" s="4">
        <v>80598584.362522051</v>
      </c>
      <c r="K1086" s="5">
        <v>0.1745417423563019</v>
      </c>
      <c r="L1086" s="5">
        <v>1.1537999999999999</v>
      </c>
      <c r="N1086" s="4">
        <v>57317620</v>
      </c>
      <c r="O1086" s="4">
        <v>33246723</v>
      </c>
      <c r="P1086" s="4">
        <v>22377817.19054991</v>
      </c>
      <c r="R1086" s="5">
        <v>0.72400810750581346</v>
      </c>
      <c r="S1086" s="5">
        <v>0.48570000000000002</v>
      </c>
      <c r="U1086" s="4">
        <v>58576803</v>
      </c>
      <c r="V1086" s="4">
        <v>77458826</v>
      </c>
      <c r="W1086" s="4">
        <v>102282881.28878909</v>
      </c>
      <c r="Y1086" s="5">
        <v>-0.2437685151592667</v>
      </c>
      <c r="Z1086" s="5">
        <v>-0.2427</v>
      </c>
      <c r="AB1086" s="4">
        <v>12857895</v>
      </c>
      <c r="AC1086" s="4">
        <v>11486205</v>
      </c>
      <c r="AD1086" s="4">
        <v>12135451.664025361</v>
      </c>
      <c r="AE1086" s="5">
        <v>0.11940000000000001</v>
      </c>
      <c r="AF1086" s="5">
        <v>0.119420644155315</v>
      </c>
      <c r="AG1086" s="5">
        <v>-5.3499999999999999E-2</v>
      </c>
      <c r="AI1086" s="5">
        <v>0.28111686856783591</v>
      </c>
      <c r="AJ1086" s="5">
        <v>0.19152084910499759</v>
      </c>
      <c r="AK1086" s="5">
        <v>0.27764528828319579</v>
      </c>
      <c r="AL1086" s="5" t="str">
        <f>IFERROR(Table2[[#This Row],[Resultat d''exploitation 2023 (Dhs)]]/Table2[[#This Row],[Charges personnel 2023]], "")</f>
        <v/>
      </c>
      <c r="AM1086" s="5">
        <f>IFERROR(Table2[[#This Row],[Resultat d''exploitation 2022 (Dhs)]]/Table2[[#This Row],[Charges personnel 2022]], "")</f>
        <v>4.4577763311957366</v>
      </c>
      <c r="AN1086" s="5">
        <f>IFERROR(Table2[[#This Row],[Resultat d''exploitation 2021 (Dhs)]]/Table2[[#This Row],[Charges personnel 2021]], "")</f>
        <v>2.8944915226569612</v>
      </c>
      <c r="AO1086" s="5">
        <f>IFERROR(Table2[[#This Row],[Resultat d''exploitation 2020 (Dhs)]]/Table2[[#This Row],[Charges personnel 2020]], "")</f>
        <v>1.8440036522816268</v>
      </c>
      <c r="AQ1086" s="5">
        <v>6.3062129564591729E-2</v>
      </c>
      <c r="AR1086" s="5">
        <v>6.6167355338872635E-2</v>
      </c>
      <c r="AS1086" s="5">
        <v>0.15056656093910609</v>
      </c>
      <c r="AT1086">
        <v>1535086000002</v>
      </c>
      <c r="AU1086">
        <v>27629</v>
      </c>
      <c r="AV1086" t="s">
        <v>298</v>
      </c>
      <c r="AW1086" t="s">
        <v>6316</v>
      </c>
      <c r="AX1086" t="s">
        <v>6317</v>
      </c>
      <c r="AY1086" t="s">
        <v>82</v>
      </c>
      <c r="AZ1086">
        <v>11604800</v>
      </c>
      <c r="BA1086">
        <v>1955</v>
      </c>
      <c r="BB1086">
        <v>70</v>
      </c>
      <c r="BC1086" t="s">
        <v>6318</v>
      </c>
      <c r="BD1086" t="s">
        <v>6319</v>
      </c>
      <c r="BE1086" t="s">
        <v>6320</v>
      </c>
      <c r="BG1086" t="s">
        <v>6321</v>
      </c>
      <c r="BH1086" t="s">
        <v>86</v>
      </c>
      <c r="BI1086" t="s">
        <v>109</v>
      </c>
      <c r="BJ1086" s="5">
        <v>0.59051186876646833</v>
      </c>
      <c r="BK1086" t="s">
        <v>280</v>
      </c>
      <c r="BL1086" s="5">
        <v>0.60042458282837763</v>
      </c>
      <c r="BM1086" t="s">
        <v>281</v>
      </c>
      <c r="BN1086" s="5">
        <v>-0.2432344461658634</v>
      </c>
      <c r="BO1086" t="s">
        <v>282</v>
      </c>
      <c r="BP1086" s="5">
        <v>2.9335533095503848E-2</v>
      </c>
      <c r="BQ1086" t="s">
        <v>283</v>
      </c>
      <c r="BR1086" s="5">
        <v>6.2324049613016186E-3</v>
      </c>
      <c r="BS1086" t="s">
        <v>284</v>
      </c>
      <c r="BT1086" s="5">
        <v>0.55481330564334752</v>
      </c>
      <c r="BU1086" t="s">
        <v>285</v>
      </c>
      <c r="BV1086" s="5">
        <v>-0.35282750584325301</v>
      </c>
      <c r="BW1086" t="s">
        <v>286</v>
      </c>
    </row>
    <row r="1087" spans="1:75" x14ac:dyDescent="0.3">
      <c r="A1087" t="s">
        <v>6322</v>
      </c>
      <c r="F1087" s="4">
        <v>203435805</v>
      </c>
      <c r="G1087" s="4">
        <v>126255697</v>
      </c>
      <c r="J1087" s="5">
        <v>0.61130000000000007</v>
      </c>
      <c r="M1087" s="4">
        <v>7972350</v>
      </c>
      <c r="N1087" s="4">
        <v>4963485</v>
      </c>
      <c r="Q1087" s="5">
        <v>0.60619999999999996</v>
      </c>
      <c r="T1087" s="4">
        <v>795199</v>
      </c>
      <c r="U1087" s="4">
        <v>1934320</v>
      </c>
      <c r="X1087" s="5">
        <v>-0.58889999999999998</v>
      </c>
      <c r="AA1087" s="4">
        <v>21152076</v>
      </c>
      <c r="AB1087" s="4">
        <v>15375500</v>
      </c>
      <c r="AE1087" s="5">
        <v>0.37569999999999998</v>
      </c>
      <c r="AH1087" s="5">
        <v>3.9188529275856823E-2</v>
      </c>
      <c r="AI1087" s="5">
        <v>3.9312958685737573E-2</v>
      </c>
      <c r="AL1087" s="5">
        <f>IFERROR(Table2[[#This Row],[Resultat d''exploitation 2023 (Dhs)]]/Table2[[#This Row],[Charges personnel 2023]], "")</f>
        <v>0.37690626678913219</v>
      </c>
      <c r="AM1087" s="5">
        <f>IFERROR(Table2[[#This Row],[Resultat d''exploitation 2022 (Dhs)]]/Table2[[#This Row],[Charges personnel 2022]], "")</f>
        <v>0.32281779454326687</v>
      </c>
      <c r="AN1087" s="5" t="str">
        <f>IFERROR(Table2[[#This Row],[Resultat d''exploitation 2021 (Dhs)]]/Table2[[#This Row],[Charges personnel 2021]], "")</f>
        <v/>
      </c>
      <c r="AO1087" s="5" t="str">
        <f>IFERROR(Table2[[#This Row],[Resultat d''exploitation 2020 (Dhs)]]/Table2[[#This Row],[Charges personnel 2020]], "")</f>
        <v/>
      </c>
      <c r="AP1087" s="5">
        <v>0.10397420454083781</v>
      </c>
      <c r="AQ1087" s="5">
        <v>0.1217806432924765</v>
      </c>
      <c r="BE1087" t="s">
        <v>10979</v>
      </c>
      <c r="BH1087"/>
      <c r="BJ1087" s="5">
        <v>0.61130000335747225</v>
      </c>
      <c r="BK1087" t="s">
        <v>209</v>
      </c>
      <c r="BL1087" s="5">
        <v>0.6062000791782387</v>
      </c>
      <c r="BM1087" t="s">
        <v>210</v>
      </c>
      <c r="BN1087" s="5">
        <v>-0.58889997518507797</v>
      </c>
      <c r="BO1087" t="s">
        <v>211</v>
      </c>
      <c r="BP1087" s="5">
        <v>0.37570004227504811</v>
      </c>
      <c r="BQ1087" t="s">
        <v>405</v>
      </c>
      <c r="BR1087" s="5">
        <v>-3.1650990930347511E-3</v>
      </c>
      <c r="BS1087" t="s">
        <v>213</v>
      </c>
      <c r="BT1087" s="5">
        <v>0.1675510865886172</v>
      </c>
      <c r="BU1087" t="s">
        <v>406</v>
      </c>
      <c r="BV1087" s="5">
        <v>-0.14621731557841719</v>
      </c>
      <c r="BW1087" t="s">
        <v>407</v>
      </c>
    </row>
    <row r="1088" spans="1:75" x14ac:dyDescent="0.3">
      <c r="A1088" t="s">
        <v>6323</v>
      </c>
      <c r="B1088" t="s">
        <v>6324</v>
      </c>
      <c r="C1088" t="s">
        <v>6325</v>
      </c>
      <c r="E1088" t="s">
        <v>411</v>
      </c>
      <c r="F1088" s="4">
        <v>203228280</v>
      </c>
      <c r="G1088" s="4">
        <v>230208744</v>
      </c>
      <c r="H1088" s="4">
        <v>156335747</v>
      </c>
      <c r="I1088" s="4">
        <v>128926065.47913571</v>
      </c>
      <c r="J1088" s="5">
        <v>-0.1172</v>
      </c>
      <c r="K1088" s="5">
        <v>0.4725278665793563</v>
      </c>
      <c r="L1088" s="5">
        <v>0.21260000000000001</v>
      </c>
      <c r="M1088" s="4">
        <v>19547902</v>
      </c>
      <c r="N1088" s="4">
        <v>21838791</v>
      </c>
      <c r="O1088" s="4">
        <v>14096176</v>
      </c>
      <c r="P1088" s="4">
        <v>11617089.170924669</v>
      </c>
      <c r="Q1088" s="5">
        <v>-0.10489999999999999</v>
      </c>
      <c r="R1088" s="5">
        <v>0.54927059650787557</v>
      </c>
      <c r="S1088" s="5">
        <v>0.21340000000000001</v>
      </c>
      <c r="T1088" s="4">
        <v>38745888</v>
      </c>
      <c r="U1088" s="4">
        <v>46374491</v>
      </c>
      <c r="V1088" s="4">
        <v>10927740</v>
      </c>
      <c r="W1088" s="4">
        <v>12110983.0433337</v>
      </c>
      <c r="X1088" s="5">
        <v>-0.16450000000000001</v>
      </c>
      <c r="Y1088" s="5">
        <v>3.2437403342319642</v>
      </c>
      <c r="Z1088" s="5">
        <v>-9.7699999999999995E-2</v>
      </c>
      <c r="AA1088" s="4">
        <v>8756663</v>
      </c>
      <c r="AB1088" s="4">
        <v>8097524</v>
      </c>
      <c r="AC1088" s="4">
        <v>6836561</v>
      </c>
      <c r="AD1088" s="4">
        <v>6316113.2668144861</v>
      </c>
      <c r="AE1088" s="5">
        <v>8.14E-2</v>
      </c>
      <c r="AF1088" s="5">
        <v>0.18444405015913701</v>
      </c>
      <c r="AG1088" s="5">
        <v>8.2400000000000001E-2</v>
      </c>
      <c r="AH1088" s="5">
        <v>9.6186918474141486E-2</v>
      </c>
      <c r="AI1088" s="5">
        <v>9.4865167241431972E-2</v>
      </c>
      <c r="AJ1088" s="5">
        <v>9.0166045005688936E-2</v>
      </c>
      <c r="AK1088" s="5">
        <v>9.0106598132436447E-2</v>
      </c>
      <c r="AL1088" s="5">
        <f>IFERROR(Table2[[#This Row],[Resultat d''exploitation 2023 (Dhs)]]/Table2[[#This Row],[Charges personnel 2023]], "")</f>
        <v>2.2323460432358764</v>
      </c>
      <c r="AM1088" s="5">
        <f>IFERROR(Table2[[#This Row],[Resultat d''exploitation 2022 (Dhs)]]/Table2[[#This Row],[Charges personnel 2022]], "")</f>
        <v>2.6969714446045483</v>
      </c>
      <c r="AN1088" s="5">
        <f>IFERROR(Table2[[#This Row],[Resultat d''exploitation 2021 (Dhs)]]/Table2[[#This Row],[Charges personnel 2021]], "")</f>
        <v>2.0618811124482033</v>
      </c>
      <c r="AO1088" s="5">
        <f>IFERROR(Table2[[#This Row],[Resultat d''exploitation 2020 (Dhs)]]/Table2[[#This Row],[Charges personnel 2020]], "")</f>
        <v>1.8392781573380041</v>
      </c>
      <c r="AP1088" s="5">
        <v>4.3087817305741113E-2</v>
      </c>
      <c r="AQ1088" s="5">
        <v>3.5174702139029089E-2</v>
      </c>
      <c r="AR1088" s="5">
        <v>4.3729992219885577E-2</v>
      </c>
      <c r="AS1088" s="5">
        <v>4.899019638380752E-2</v>
      </c>
      <c r="AT1088">
        <v>102763000084</v>
      </c>
      <c r="AU1088">
        <v>52665</v>
      </c>
      <c r="AV1088" t="s">
        <v>92</v>
      </c>
      <c r="AW1088" t="s">
        <v>6326</v>
      </c>
      <c r="AX1088" t="s">
        <v>6327</v>
      </c>
      <c r="AY1088" t="s">
        <v>122</v>
      </c>
      <c r="AZ1088">
        <v>10000000</v>
      </c>
      <c r="BA1088">
        <v>1988</v>
      </c>
      <c r="BB1088">
        <v>37</v>
      </c>
      <c r="BC1088" t="s">
        <v>6328</v>
      </c>
      <c r="BD1088" t="s">
        <v>6329</v>
      </c>
      <c r="BE1088" t="s">
        <v>6330</v>
      </c>
      <c r="BH1088" t="s">
        <v>138</v>
      </c>
      <c r="BI1088" t="s">
        <v>331</v>
      </c>
      <c r="BJ1088" s="5">
        <v>0.1638074620347798</v>
      </c>
      <c r="BL1088" s="5">
        <v>0.18941737045045001</v>
      </c>
      <c r="BN1088" s="5">
        <v>0.4734952524001752</v>
      </c>
      <c r="BP1088" s="5">
        <v>0.1150548786835788</v>
      </c>
      <c r="BR1088" s="5">
        <v>2.2005279439345049E-2</v>
      </c>
      <c r="BT1088" s="5">
        <v>6.66895353658854E-2</v>
      </c>
      <c r="BV1088" s="5">
        <v>-4.1890591821745933E-2</v>
      </c>
    </row>
    <row r="1089" spans="1:75" x14ac:dyDescent="0.3">
      <c r="A1089" t="s">
        <v>6331</v>
      </c>
      <c r="C1089" t="s">
        <v>6332</v>
      </c>
      <c r="E1089" t="s">
        <v>411</v>
      </c>
      <c r="F1089" s="4">
        <v>203041504</v>
      </c>
      <c r="M1089" s="4">
        <v>7048651</v>
      </c>
      <c r="T1089" s="4">
        <v>30106716</v>
      </c>
      <c r="AA1089" s="4">
        <v>38133150</v>
      </c>
      <c r="AH1089" s="5">
        <v>3.4715321060663537E-2</v>
      </c>
      <c r="AL1089" s="5">
        <f>IFERROR(Table2[[#This Row],[Resultat d''exploitation 2023 (Dhs)]]/Table2[[#This Row],[Charges personnel 2023]], "")</f>
        <v>0.1848431351724156</v>
      </c>
      <c r="AM1089" s="5" t="str">
        <f>IFERROR(Table2[[#This Row],[Resultat d''exploitation 2022 (Dhs)]]/Table2[[#This Row],[Charges personnel 2022]], "")</f>
        <v/>
      </c>
      <c r="AN1089" s="5" t="str">
        <f>IFERROR(Table2[[#This Row],[Resultat d''exploitation 2021 (Dhs)]]/Table2[[#This Row],[Charges personnel 2021]], "")</f>
        <v/>
      </c>
      <c r="AO1089" s="5" t="str">
        <f>IFERROR(Table2[[#This Row],[Resultat d''exploitation 2020 (Dhs)]]/Table2[[#This Row],[Charges personnel 2020]], "")</f>
        <v/>
      </c>
      <c r="AP1089" s="5">
        <v>0.18780963127617489</v>
      </c>
      <c r="AT1089">
        <v>1524177000053</v>
      </c>
      <c r="AU1089">
        <v>85799</v>
      </c>
      <c r="AV1089" t="s">
        <v>298</v>
      </c>
      <c r="AW1089" t="s">
        <v>6333</v>
      </c>
      <c r="AX1089" t="s">
        <v>6334</v>
      </c>
      <c r="AY1089" t="s">
        <v>82</v>
      </c>
      <c r="AZ1089">
        <v>6000000</v>
      </c>
      <c r="BA1089">
        <v>2003</v>
      </c>
      <c r="BB1089">
        <v>22</v>
      </c>
      <c r="BC1089" t="s">
        <v>6335</v>
      </c>
      <c r="BD1089" t="s">
        <v>6336</v>
      </c>
      <c r="BE1089" t="s">
        <v>11191</v>
      </c>
      <c r="BH1089" t="s">
        <v>86</v>
      </c>
      <c r="BI1089" t="s">
        <v>89</v>
      </c>
      <c r="BK1089" t="s">
        <v>264</v>
      </c>
      <c r="BM1089" t="s">
        <v>265</v>
      </c>
      <c r="BO1089" t="s">
        <v>304</v>
      </c>
      <c r="BQ1089" t="s">
        <v>212</v>
      </c>
      <c r="BS1089" t="s">
        <v>266</v>
      </c>
      <c r="BU1089" t="s">
        <v>214</v>
      </c>
      <c r="BV1089" s="5"/>
      <c r="BW1089" t="s">
        <v>267</v>
      </c>
    </row>
    <row r="1090" spans="1:75" x14ac:dyDescent="0.3">
      <c r="A1090" t="s">
        <v>6337</v>
      </c>
      <c r="B1090" t="s">
        <v>6337</v>
      </c>
      <c r="C1090" t="s">
        <v>6338</v>
      </c>
      <c r="E1090" t="s">
        <v>411</v>
      </c>
      <c r="F1090" s="4">
        <v>202871287</v>
      </c>
      <c r="G1090" s="4">
        <v>204858413</v>
      </c>
      <c r="H1090" s="4">
        <v>155112353</v>
      </c>
      <c r="J1090" s="5">
        <v>-9.7000000000000003E-3</v>
      </c>
      <c r="K1090" s="5">
        <v>0.3207098534569971</v>
      </c>
      <c r="M1090" s="4">
        <v>4718934</v>
      </c>
      <c r="N1090" s="4">
        <v>3552076</v>
      </c>
      <c r="O1090" s="4">
        <v>3108614</v>
      </c>
      <c r="Q1090" s="5">
        <v>0.32850000000000001</v>
      </c>
      <c r="R1090" s="5">
        <v>0.1426558588489919</v>
      </c>
      <c r="T1090" s="4">
        <v>3344737</v>
      </c>
      <c r="U1090" s="4">
        <v>3388447</v>
      </c>
      <c r="V1090" s="4">
        <v>2830708</v>
      </c>
      <c r="X1090" s="5">
        <v>-1.29E-2</v>
      </c>
      <c r="Y1090" s="5">
        <v>0.1970316260101713</v>
      </c>
      <c r="AA1090" s="4">
        <v>32963780</v>
      </c>
      <c r="AB1090" s="4">
        <v>36420041</v>
      </c>
      <c r="AC1090" s="4">
        <v>38794783</v>
      </c>
      <c r="AE1090" s="5">
        <v>-9.4899999999999998E-2</v>
      </c>
      <c r="AF1090" s="5">
        <v>-6.121292133532491E-2</v>
      </c>
      <c r="AH1090" s="5">
        <v>2.326072885809612E-2</v>
      </c>
      <c r="AI1090" s="5">
        <v>1.733917561882118E-2</v>
      </c>
      <c r="AJ1090" s="5">
        <v>2.0041047278806991E-2</v>
      </c>
      <c r="AL1090" s="5">
        <f>IFERROR(Table2[[#This Row],[Resultat d''exploitation 2023 (Dhs)]]/Table2[[#This Row],[Charges personnel 2023]], "")</f>
        <v>0.14315512359322868</v>
      </c>
      <c r="AM1090" s="5">
        <f>IFERROR(Table2[[#This Row],[Resultat d''exploitation 2022 (Dhs)]]/Table2[[#This Row],[Charges personnel 2022]], "")</f>
        <v>9.7530807282726562E-2</v>
      </c>
      <c r="AN1090" s="5">
        <f>IFERROR(Table2[[#This Row],[Resultat d''exploitation 2021 (Dhs)]]/Table2[[#This Row],[Charges personnel 2021]], "")</f>
        <v>8.0129691664984959E-2</v>
      </c>
      <c r="AO1090" s="5" t="str">
        <f>IFERROR(Table2[[#This Row],[Resultat d''exploitation 2020 (Dhs)]]/Table2[[#This Row],[Charges personnel 2020]], "")</f>
        <v/>
      </c>
      <c r="AP1090" s="5">
        <v>0.1624861777507233</v>
      </c>
      <c r="AQ1090" s="5">
        <v>0.17778152464746469</v>
      </c>
      <c r="AR1090" s="5">
        <v>0.25010763004800779</v>
      </c>
      <c r="AT1090">
        <v>1518893000034</v>
      </c>
      <c r="AU1090">
        <v>7435</v>
      </c>
      <c r="AV1090" t="s">
        <v>171</v>
      </c>
      <c r="AW1090" t="s">
        <v>6339</v>
      </c>
      <c r="AX1090" t="s">
        <v>6340</v>
      </c>
      <c r="AY1090" t="s">
        <v>122</v>
      </c>
      <c r="AZ1090">
        <v>8000000</v>
      </c>
      <c r="BA1090">
        <v>2000</v>
      </c>
      <c r="BB1090">
        <v>25</v>
      </c>
      <c r="BC1090" t="s">
        <v>6341</v>
      </c>
      <c r="BD1090" t="s">
        <v>6342</v>
      </c>
      <c r="BE1090" t="s">
        <v>3764</v>
      </c>
      <c r="BH1090" t="s">
        <v>153</v>
      </c>
      <c r="BI1090" t="s">
        <v>89</v>
      </c>
      <c r="BJ1090" s="5">
        <v>0.14363410747754199</v>
      </c>
      <c r="BK1090" t="s">
        <v>196</v>
      </c>
      <c r="BL1090" s="5">
        <v>0.23207899142263069</v>
      </c>
      <c r="BM1090" t="s">
        <v>197</v>
      </c>
      <c r="BN1090" s="5">
        <v>8.700977888793715E-2</v>
      </c>
      <c r="BO1090" t="s">
        <v>177</v>
      </c>
      <c r="BP1090" s="5">
        <v>-7.821032341220846E-2</v>
      </c>
      <c r="BQ1090" t="s">
        <v>329</v>
      </c>
      <c r="BR1090" s="5">
        <v>7.7336696559502816E-2</v>
      </c>
      <c r="BS1090" t="s">
        <v>199</v>
      </c>
      <c r="BT1090" s="5">
        <v>0.33661617472593491</v>
      </c>
      <c r="BU1090" t="s">
        <v>330</v>
      </c>
      <c r="BV1090" s="5">
        <v>-0.19398199952173689</v>
      </c>
      <c r="BW1090" t="s">
        <v>201</v>
      </c>
    </row>
    <row r="1091" spans="1:75" x14ac:dyDescent="0.3">
      <c r="A1091" t="s">
        <v>6343</v>
      </c>
      <c r="F1091" s="4">
        <v>202825475</v>
      </c>
      <c r="G1091" s="4">
        <v>140714218</v>
      </c>
      <c r="J1091" s="5">
        <v>0.44140000000000001</v>
      </c>
      <c r="M1091" s="4">
        <v>7692342</v>
      </c>
      <c r="N1091" s="4">
        <v>1432839</v>
      </c>
      <c r="Q1091" s="5">
        <v>4.3685999999999998</v>
      </c>
      <c r="T1091" s="4">
        <v>7997247</v>
      </c>
      <c r="AA1091" s="4">
        <v>6518094</v>
      </c>
      <c r="AB1091" s="4">
        <v>4034222</v>
      </c>
      <c r="AE1091" s="5">
        <v>0.61570000000000003</v>
      </c>
      <c r="AH1091" s="5">
        <v>3.792591635740037E-2</v>
      </c>
      <c r="AI1091" s="5">
        <v>1.0182617082802541E-2</v>
      </c>
      <c r="AL1091" s="5">
        <f>IFERROR(Table2[[#This Row],[Resultat d''exploitation 2023 (Dhs)]]/Table2[[#This Row],[Charges personnel 2023]], "")</f>
        <v>1.1801520505841125</v>
      </c>
      <c r="AM1091" s="5">
        <f>IFERROR(Table2[[#This Row],[Resultat d''exploitation 2022 (Dhs)]]/Table2[[#This Row],[Charges personnel 2022]], "")</f>
        <v>0.35517108379261231</v>
      </c>
      <c r="AN1091" s="5" t="str">
        <f>IFERROR(Table2[[#This Row],[Resultat d''exploitation 2021 (Dhs)]]/Table2[[#This Row],[Charges personnel 2021]], "")</f>
        <v/>
      </c>
      <c r="AO1091" s="5" t="str">
        <f>IFERROR(Table2[[#This Row],[Resultat d''exploitation 2020 (Dhs)]]/Table2[[#This Row],[Charges personnel 2020]], "")</f>
        <v/>
      </c>
      <c r="AP1091" s="5">
        <v>3.2136466092338743E-2</v>
      </c>
      <c r="AQ1091" s="5">
        <v>2.8669611765884239E-2</v>
      </c>
      <c r="BE1091" t="s">
        <v>10979</v>
      </c>
      <c r="BH1091"/>
      <c r="BJ1091" s="5">
        <v>0.44140000834883653</v>
      </c>
      <c r="BK1091" t="s">
        <v>209</v>
      </c>
      <c r="BL1091" s="5">
        <v>4.3686017759148097</v>
      </c>
      <c r="BM1091" t="s">
        <v>210</v>
      </c>
      <c r="BO1091" t="s">
        <v>304</v>
      </c>
      <c r="BP1091" s="5">
        <v>0.61570037543794065</v>
      </c>
      <c r="BQ1091" t="s">
        <v>405</v>
      </c>
      <c r="BR1091" s="5">
        <v>2.7245745419862262</v>
      </c>
      <c r="BS1091" t="s">
        <v>213</v>
      </c>
      <c r="BT1091" s="5">
        <v>2.3227706433252719</v>
      </c>
      <c r="BU1091" t="s">
        <v>406</v>
      </c>
      <c r="BV1091" s="5">
        <v>0.12092435554289339</v>
      </c>
      <c r="BW1091" t="s">
        <v>407</v>
      </c>
    </row>
    <row r="1092" spans="1:75" x14ac:dyDescent="0.3">
      <c r="A1092" t="s">
        <v>6344</v>
      </c>
      <c r="B1092" t="s">
        <v>6344</v>
      </c>
      <c r="C1092" t="s">
        <v>6345</v>
      </c>
      <c r="E1092" t="s">
        <v>411</v>
      </c>
      <c r="G1092" s="4">
        <v>202745249</v>
      </c>
      <c r="H1092" s="4">
        <v>151602360</v>
      </c>
      <c r="K1092" s="5">
        <v>0.33734889747098917</v>
      </c>
      <c r="N1092" s="4">
        <v>689660</v>
      </c>
      <c r="O1092" s="4">
        <v>7155735</v>
      </c>
      <c r="R1092" s="5">
        <v>-0.90362136104816637</v>
      </c>
      <c r="U1092" s="4">
        <v>42764894</v>
      </c>
      <c r="V1092" s="4">
        <v>43486254</v>
      </c>
      <c r="Y1092" s="5">
        <v>-1.6588230386549201E-2</v>
      </c>
      <c r="AB1092" s="4">
        <v>23130581</v>
      </c>
      <c r="AC1092" s="4">
        <v>19711819</v>
      </c>
      <c r="AE1092" s="5">
        <v>0.1734</v>
      </c>
      <c r="AF1092" s="5">
        <v>0.17343716477916121</v>
      </c>
      <c r="AI1092" s="5">
        <v>3.40160868578479E-3</v>
      </c>
      <c r="AJ1092" s="5">
        <v>4.720068341944017E-2</v>
      </c>
      <c r="AL1092" s="5" t="str">
        <f>IFERROR(Table2[[#This Row],[Resultat d''exploitation 2023 (Dhs)]]/Table2[[#This Row],[Charges personnel 2023]], "")</f>
        <v/>
      </c>
      <c r="AM1092" s="5">
        <f>IFERROR(Table2[[#This Row],[Resultat d''exploitation 2022 (Dhs)]]/Table2[[#This Row],[Charges personnel 2022]], "")</f>
        <v>2.9815939340218044E-2</v>
      </c>
      <c r="AN1092" s="5">
        <f>IFERROR(Table2[[#This Row],[Resultat d''exploitation 2021 (Dhs)]]/Table2[[#This Row],[Charges personnel 2021]], "")</f>
        <v>0.36301748712282716</v>
      </c>
      <c r="AO1092" s="5" t="str">
        <f>IFERROR(Table2[[#This Row],[Resultat d''exploitation 2020 (Dhs)]]/Table2[[#This Row],[Charges personnel 2020]], "")</f>
        <v/>
      </c>
      <c r="AQ1092" s="5">
        <v>0.1140869199849906</v>
      </c>
      <c r="AR1092" s="5">
        <v>0.13002316718552401</v>
      </c>
      <c r="AT1092">
        <v>1526521000009</v>
      </c>
      <c r="AU1092">
        <v>126183</v>
      </c>
      <c r="AV1092" t="s">
        <v>92</v>
      </c>
      <c r="AW1092" t="s">
        <v>6346</v>
      </c>
      <c r="AX1092" t="s">
        <v>6347</v>
      </c>
      <c r="AY1092" t="s">
        <v>82</v>
      </c>
      <c r="AZ1092">
        <v>113910400</v>
      </c>
      <c r="BA1092">
        <v>2005</v>
      </c>
      <c r="BB1092">
        <v>20</v>
      </c>
      <c r="BC1092" t="s">
        <v>6348</v>
      </c>
      <c r="BD1092" t="s">
        <v>6349</v>
      </c>
      <c r="BE1092" t="s">
        <v>6350</v>
      </c>
      <c r="BF1092" t="s">
        <v>6351</v>
      </c>
      <c r="BG1092" t="s">
        <v>6352</v>
      </c>
      <c r="BH1092" t="s">
        <v>223</v>
      </c>
      <c r="BI1092" t="s">
        <v>89</v>
      </c>
      <c r="BJ1092" s="5">
        <v>0.33734889747098928</v>
      </c>
      <c r="BK1092" t="s">
        <v>111</v>
      </c>
      <c r="BL1092" s="5">
        <v>-0.90362136104816626</v>
      </c>
      <c r="BM1092" t="s">
        <v>112</v>
      </c>
      <c r="BN1092" s="5">
        <v>-1.658823038654933E-2</v>
      </c>
      <c r="BO1092" t="s">
        <v>113</v>
      </c>
      <c r="BP1092" s="5">
        <v>0.1734371647791613</v>
      </c>
      <c r="BQ1092" t="s">
        <v>114</v>
      </c>
      <c r="BR1092" s="5">
        <v>-0.9279330628423953</v>
      </c>
      <c r="BS1092" t="s">
        <v>115</v>
      </c>
      <c r="BT1092" s="5">
        <v>-0.91786638275601917</v>
      </c>
      <c r="BU1092" t="s">
        <v>116</v>
      </c>
      <c r="BV1092" s="5">
        <v>-0.1225646747844152</v>
      </c>
      <c r="BW1092" t="s">
        <v>117</v>
      </c>
    </row>
    <row r="1093" spans="1:75" x14ac:dyDescent="0.3">
      <c r="A1093" t="s">
        <v>6353</v>
      </c>
      <c r="B1093" t="s">
        <v>6353</v>
      </c>
      <c r="C1093" t="s">
        <v>6354</v>
      </c>
      <c r="E1093" t="s">
        <v>481</v>
      </c>
      <c r="F1093" s="4">
        <v>202512588</v>
      </c>
      <c r="G1093" s="4">
        <v>171041037</v>
      </c>
      <c r="H1093" s="4">
        <v>147868421</v>
      </c>
      <c r="J1093" s="5">
        <v>0.184</v>
      </c>
      <c r="K1093" s="5">
        <v>0.15671105326809431</v>
      </c>
      <c r="M1093" s="4">
        <v>22203986</v>
      </c>
      <c r="N1093" s="4">
        <v>10017588</v>
      </c>
      <c r="O1093" s="4">
        <v>-11390159</v>
      </c>
      <c r="Q1093" s="5">
        <v>1.2164999999999999</v>
      </c>
      <c r="R1093" s="5">
        <v>-1.8794950096833589</v>
      </c>
      <c r="V1093" s="4">
        <v>0</v>
      </c>
      <c r="AH1093" s="5">
        <v>0.1096424978777122</v>
      </c>
      <c r="AI1093" s="5">
        <v>5.8568330593084507E-2</v>
      </c>
      <c r="AJ1093" s="5">
        <v>-7.702901622246984E-2</v>
      </c>
      <c r="AL1093" s="5" t="str">
        <f>IFERROR(Table2[[#This Row],[Resultat d''exploitation 2023 (Dhs)]]/Table2[[#This Row],[Charges personnel 2023]], "")</f>
        <v/>
      </c>
      <c r="AM1093" s="5" t="str">
        <f>IFERROR(Table2[[#This Row],[Resultat d''exploitation 2022 (Dhs)]]/Table2[[#This Row],[Charges personnel 2022]], "")</f>
        <v/>
      </c>
      <c r="AN1093" s="5" t="str">
        <f>IFERROR(Table2[[#This Row],[Resultat d''exploitation 2021 (Dhs)]]/Table2[[#This Row],[Charges personnel 2021]], "")</f>
        <v/>
      </c>
      <c r="AO1093" s="5" t="str">
        <f>IFERROR(Table2[[#This Row],[Resultat d''exploitation 2020 (Dhs)]]/Table2[[#This Row],[Charges personnel 2020]], "")</f>
        <v/>
      </c>
      <c r="AP1093" s="5">
        <v>0</v>
      </c>
      <c r="AT1093">
        <v>3065459000088</v>
      </c>
      <c r="AU1093">
        <v>541613</v>
      </c>
      <c r="AV1093" t="s">
        <v>92</v>
      </c>
      <c r="AW1093" t="s">
        <v>6355</v>
      </c>
      <c r="AX1093" t="s">
        <v>6356</v>
      </c>
      <c r="AY1093" t="s">
        <v>122</v>
      </c>
      <c r="AZ1093">
        <v>100000</v>
      </c>
      <c r="BA1093">
        <v>2022</v>
      </c>
      <c r="BB1093">
        <v>3</v>
      </c>
      <c r="BC1093" t="s">
        <v>6357</v>
      </c>
      <c r="BD1093" t="s">
        <v>6358</v>
      </c>
      <c r="BE1093" t="s">
        <v>11192</v>
      </c>
      <c r="BH1093" t="s">
        <v>488</v>
      </c>
      <c r="BI1093" t="s">
        <v>178</v>
      </c>
      <c r="BJ1093" s="5">
        <v>0.17027598811898861</v>
      </c>
      <c r="BK1093" t="s">
        <v>196</v>
      </c>
      <c r="BM1093" t="s">
        <v>527</v>
      </c>
      <c r="BO1093" t="s">
        <v>389</v>
      </c>
      <c r="BQ1093" t="s">
        <v>1882</v>
      </c>
      <c r="BS1093" t="s">
        <v>528</v>
      </c>
      <c r="BU1093" t="s">
        <v>238</v>
      </c>
      <c r="BV1093" s="5"/>
      <c r="BW1093" t="s">
        <v>3053</v>
      </c>
    </row>
    <row r="1094" spans="1:75" x14ac:dyDescent="0.3">
      <c r="A1094" t="s">
        <v>6359</v>
      </c>
      <c r="C1094" t="s">
        <v>6360</v>
      </c>
      <c r="E1094" t="s">
        <v>411</v>
      </c>
      <c r="F1094" s="4">
        <v>202512587</v>
      </c>
      <c r="G1094" s="4">
        <v>171041036</v>
      </c>
      <c r="J1094" s="5">
        <v>0.184</v>
      </c>
      <c r="M1094" s="4">
        <v>22203986</v>
      </c>
      <c r="N1094" s="4">
        <v>10017588</v>
      </c>
      <c r="Q1094" s="5">
        <v>1.2164999999999999</v>
      </c>
      <c r="AH1094" s="5">
        <v>0.10964249841912289</v>
      </c>
      <c r="AI1094" s="5">
        <v>5.8568330935507187E-2</v>
      </c>
      <c r="AL1094" s="5" t="str">
        <f>IFERROR(Table2[[#This Row],[Resultat d''exploitation 2023 (Dhs)]]/Table2[[#This Row],[Charges personnel 2023]], "")</f>
        <v/>
      </c>
      <c r="AM1094" s="5" t="str">
        <f>IFERROR(Table2[[#This Row],[Resultat d''exploitation 2022 (Dhs)]]/Table2[[#This Row],[Charges personnel 2022]], "")</f>
        <v/>
      </c>
      <c r="AN1094" s="5" t="str">
        <f>IFERROR(Table2[[#This Row],[Resultat d''exploitation 2021 (Dhs)]]/Table2[[#This Row],[Charges personnel 2021]], "")</f>
        <v/>
      </c>
      <c r="AO1094" s="5" t="str">
        <f>IFERROR(Table2[[#This Row],[Resultat d''exploitation 2020 (Dhs)]]/Table2[[#This Row],[Charges personnel 2020]], "")</f>
        <v/>
      </c>
      <c r="AP1094" s="5">
        <v>0</v>
      </c>
      <c r="AT1094">
        <v>42853000082</v>
      </c>
      <c r="AU1094">
        <v>58717</v>
      </c>
      <c r="AV1094" t="s">
        <v>298</v>
      </c>
      <c r="AW1094" t="s">
        <v>6361</v>
      </c>
      <c r="AX1094" t="s">
        <v>6362</v>
      </c>
      <c r="AY1094" t="s">
        <v>82</v>
      </c>
      <c r="AZ1094">
        <v>1173479700</v>
      </c>
      <c r="BA1094">
        <v>2005</v>
      </c>
      <c r="BB1094">
        <v>20</v>
      </c>
      <c r="BC1094" t="s">
        <v>6363</v>
      </c>
      <c r="BD1094" t="s">
        <v>6364</v>
      </c>
      <c r="BE1094" t="s">
        <v>6365</v>
      </c>
      <c r="BG1094" t="s">
        <v>6359</v>
      </c>
      <c r="BH1094" t="s">
        <v>127</v>
      </c>
      <c r="BI1094" t="s">
        <v>98</v>
      </c>
      <c r="BJ1094" s="5">
        <v>0.18400000219830279</v>
      </c>
      <c r="BK1094" t="s">
        <v>209</v>
      </c>
      <c r="BL1094" s="5">
        <v>1.2165002194140939</v>
      </c>
      <c r="BM1094" t="s">
        <v>210</v>
      </c>
      <c r="BO1094" t="s">
        <v>235</v>
      </c>
      <c r="BQ1094" t="s">
        <v>236</v>
      </c>
      <c r="BR1094" s="5">
        <v>0.87204410075909999</v>
      </c>
      <c r="BS1094" t="s">
        <v>213</v>
      </c>
      <c r="BU1094" t="s">
        <v>238</v>
      </c>
      <c r="BV1094" s="5"/>
      <c r="BW1094" t="s">
        <v>215</v>
      </c>
    </row>
    <row r="1095" spans="1:75" x14ac:dyDescent="0.3">
      <c r="A1095" t="s">
        <v>6366</v>
      </c>
      <c r="C1095" t="s">
        <v>6367</v>
      </c>
      <c r="E1095" t="s">
        <v>411</v>
      </c>
      <c r="F1095" s="4">
        <v>202405301</v>
      </c>
      <c r="M1095" s="4">
        <v>3409193</v>
      </c>
      <c r="T1095" s="4">
        <v>5430641</v>
      </c>
      <c r="AH1095" s="5">
        <v>1.6843397792234701E-2</v>
      </c>
      <c r="AL1095" s="5" t="str">
        <f>IFERROR(Table2[[#This Row],[Resultat d''exploitation 2023 (Dhs)]]/Table2[[#This Row],[Charges personnel 2023]], "")</f>
        <v/>
      </c>
      <c r="AM1095" s="5" t="str">
        <f>IFERROR(Table2[[#This Row],[Resultat d''exploitation 2022 (Dhs)]]/Table2[[#This Row],[Charges personnel 2022]], "")</f>
        <v/>
      </c>
      <c r="AN1095" s="5" t="str">
        <f>IFERROR(Table2[[#This Row],[Resultat d''exploitation 2021 (Dhs)]]/Table2[[#This Row],[Charges personnel 2021]], "")</f>
        <v/>
      </c>
      <c r="AO1095" s="5" t="str">
        <f>IFERROR(Table2[[#This Row],[Resultat d''exploitation 2020 (Dhs)]]/Table2[[#This Row],[Charges personnel 2020]], "")</f>
        <v/>
      </c>
      <c r="AP1095" s="5">
        <v>0</v>
      </c>
      <c r="AT1095">
        <v>2006793000013</v>
      </c>
      <c r="AU1095">
        <v>11949</v>
      </c>
      <c r="AV1095" t="s">
        <v>1771</v>
      </c>
      <c r="AW1095" t="s">
        <v>6368</v>
      </c>
      <c r="AX1095" t="s">
        <v>6369</v>
      </c>
      <c r="AY1095" t="s">
        <v>122</v>
      </c>
      <c r="AZ1095">
        <v>100000</v>
      </c>
      <c r="BA1095">
        <v>2018</v>
      </c>
      <c r="BB1095">
        <v>7</v>
      </c>
      <c r="BC1095" t="s">
        <v>6370</v>
      </c>
      <c r="BD1095" t="s">
        <v>6371</v>
      </c>
      <c r="BE1095" t="s">
        <v>6372</v>
      </c>
      <c r="BG1095" t="s">
        <v>6373</v>
      </c>
      <c r="BH1095" t="s">
        <v>488</v>
      </c>
      <c r="BI1095" t="s">
        <v>178</v>
      </c>
      <c r="BK1095" t="s">
        <v>264</v>
      </c>
      <c r="BM1095" t="s">
        <v>265</v>
      </c>
      <c r="BO1095" t="s">
        <v>304</v>
      </c>
      <c r="BQ1095" t="s">
        <v>236</v>
      </c>
      <c r="BS1095" t="s">
        <v>266</v>
      </c>
      <c r="BU1095" t="s">
        <v>238</v>
      </c>
      <c r="BV1095" s="5"/>
      <c r="BW1095" t="s">
        <v>267</v>
      </c>
    </row>
    <row r="1096" spans="1:75" x14ac:dyDescent="0.3">
      <c r="A1096" t="s">
        <v>6374</v>
      </c>
      <c r="F1096" s="4">
        <v>202299092</v>
      </c>
      <c r="M1096" s="4">
        <v>463458</v>
      </c>
      <c r="T1096" s="4">
        <v>580000</v>
      </c>
      <c r="AH1096" s="5">
        <v>2.2909544250450712E-3</v>
      </c>
      <c r="AL1096" s="5" t="str">
        <f>IFERROR(Table2[[#This Row],[Resultat d''exploitation 2023 (Dhs)]]/Table2[[#This Row],[Charges personnel 2023]], "")</f>
        <v/>
      </c>
      <c r="AM1096" s="5" t="str">
        <f>IFERROR(Table2[[#This Row],[Resultat d''exploitation 2022 (Dhs)]]/Table2[[#This Row],[Charges personnel 2022]], "")</f>
        <v/>
      </c>
      <c r="AN1096" s="5" t="str">
        <f>IFERROR(Table2[[#This Row],[Resultat d''exploitation 2021 (Dhs)]]/Table2[[#This Row],[Charges personnel 2021]], "")</f>
        <v/>
      </c>
      <c r="AO1096" s="5" t="str">
        <f>IFERROR(Table2[[#This Row],[Resultat d''exploitation 2020 (Dhs)]]/Table2[[#This Row],[Charges personnel 2020]], "")</f>
        <v/>
      </c>
      <c r="AP1096" s="5">
        <v>0</v>
      </c>
      <c r="BE1096" t="s">
        <v>10979</v>
      </c>
      <c r="BH1096"/>
      <c r="BK1096" t="s">
        <v>264</v>
      </c>
      <c r="BM1096" t="s">
        <v>265</v>
      </c>
      <c r="BO1096" t="s">
        <v>304</v>
      </c>
      <c r="BQ1096" t="s">
        <v>236</v>
      </c>
      <c r="BS1096" t="s">
        <v>266</v>
      </c>
      <c r="BU1096" t="s">
        <v>238</v>
      </c>
      <c r="BV1096" s="5"/>
      <c r="BW1096" t="s">
        <v>267</v>
      </c>
    </row>
    <row r="1097" spans="1:75" x14ac:dyDescent="0.3">
      <c r="A1097" t="s">
        <v>6375</v>
      </c>
      <c r="C1097" t="s">
        <v>6376</v>
      </c>
      <c r="E1097" t="s">
        <v>411</v>
      </c>
      <c r="F1097" s="4">
        <v>202144053</v>
      </c>
      <c r="G1097" s="4">
        <v>194350594</v>
      </c>
      <c r="J1097" s="5">
        <v>4.0099999999999997E-2</v>
      </c>
      <c r="M1097" s="4">
        <v>13901347</v>
      </c>
      <c r="N1097" s="4">
        <v>8646191</v>
      </c>
      <c r="Q1097" s="5">
        <v>0.60780000000000001</v>
      </c>
      <c r="AA1097" s="4">
        <v>359279</v>
      </c>
      <c r="AB1097" s="4">
        <v>346259</v>
      </c>
      <c r="AE1097" s="5">
        <v>3.7599999999999988E-2</v>
      </c>
      <c r="AH1097" s="5">
        <v>6.8769507654029283E-2</v>
      </c>
      <c r="AI1097" s="5">
        <v>4.4487597501245611E-2</v>
      </c>
      <c r="AL1097" s="5">
        <f>IFERROR(Table2[[#This Row],[Resultat d''exploitation 2023 (Dhs)]]/Table2[[#This Row],[Charges personnel 2023]], "")</f>
        <v>38.69234494640655</v>
      </c>
      <c r="AM1097" s="5">
        <f>IFERROR(Table2[[#This Row],[Resultat d''exploitation 2022 (Dhs)]]/Table2[[#This Row],[Charges personnel 2022]], "")</f>
        <v>24.970299688961152</v>
      </c>
      <c r="AN1097" s="5" t="str">
        <f>IFERROR(Table2[[#This Row],[Resultat d''exploitation 2021 (Dhs)]]/Table2[[#This Row],[Charges personnel 2021]], "")</f>
        <v/>
      </c>
      <c r="AO1097" s="5" t="str">
        <f>IFERROR(Table2[[#This Row],[Resultat d''exploitation 2020 (Dhs)]]/Table2[[#This Row],[Charges personnel 2020]], "")</f>
        <v/>
      </c>
      <c r="AP1097" s="5">
        <v>1.777341428886854E-3</v>
      </c>
      <c r="AQ1097" s="5">
        <v>1.781620487354929E-3</v>
      </c>
      <c r="AT1097">
        <v>1535018000092</v>
      </c>
      <c r="AU1097">
        <v>2049</v>
      </c>
      <c r="AV1097" t="s">
        <v>218</v>
      </c>
      <c r="AW1097" t="s">
        <v>6377</v>
      </c>
      <c r="AX1097" t="s">
        <v>6378</v>
      </c>
      <c r="AY1097" t="s">
        <v>82</v>
      </c>
      <c r="AZ1097">
        <v>10000000</v>
      </c>
      <c r="BA1097">
        <v>1967</v>
      </c>
      <c r="BB1097">
        <v>58</v>
      </c>
      <c r="BC1097" t="s">
        <v>6379</v>
      </c>
      <c r="BD1097" t="s">
        <v>6380</v>
      </c>
      <c r="BE1097" t="s">
        <v>136</v>
      </c>
      <c r="BG1097" t="s">
        <v>1821</v>
      </c>
      <c r="BH1097" t="s">
        <v>488</v>
      </c>
      <c r="BI1097" t="s">
        <v>178</v>
      </c>
      <c r="BJ1097" s="5">
        <v>4.010000092924848E-2</v>
      </c>
      <c r="BK1097" t="s">
        <v>209</v>
      </c>
      <c r="BL1097" s="5">
        <v>0.60780012840336273</v>
      </c>
      <c r="BM1097" t="s">
        <v>210</v>
      </c>
      <c r="BO1097" t="s">
        <v>235</v>
      </c>
      <c r="BP1097" s="5">
        <v>3.7601910708458197E-2</v>
      </c>
      <c r="BQ1097" t="s">
        <v>405</v>
      </c>
      <c r="BR1097" s="5">
        <v>0.54581302467735648</v>
      </c>
      <c r="BS1097" t="s">
        <v>213</v>
      </c>
      <c r="BT1097" s="5">
        <v>0.54953466431608855</v>
      </c>
      <c r="BU1097" t="s">
        <v>406</v>
      </c>
      <c r="BV1097" s="5">
        <v>-2.4017788852596089E-3</v>
      </c>
      <c r="BW1097" t="s">
        <v>407</v>
      </c>
    </row>
    <row r="1098" spans="1:75" x14ac:dyDescent="0.3">
      <c r="A1098" t="s">
        <v>6381</v>
      </c>
      <c r="C1098" t="s">
        <v>6382</v>
      </c>
      <c r="E1098" t="s">
        <v>241</v>
      </c>
      <c r="F1098" s="4">
        <v>201849861</v>
      </c>
      <c r="G1098" s="4">
        <v>178438703</v>
      </c>
      <c r="J1098" s="5">
        <v>0.13120000000000001</v>
      </c>
      <c r="M1098" s="4">
        <v>4367105</v>
      </c>
      <c r="N1098" s="4">
        <v>4217387</v>
      </c>
      <c r="Q1098" s="5">
        <v>3.5499999999999997E-2</v>
      </c>
      <c r="T1098" s="4">
        <v>25300651</v>
      </c>
      <c r="AA1098" s="4">
        <v>2071100</v>
      </c>
      <c r="AB1098" s="4">
        <v>2184013</v>
      </c>
      <c r="AE1098" s="5">
        <v>-5.1700000000000003E-2</v>
      </c>
      <c r="AH1098" s="5">
        <v>2.1635412471252578E-2</v>
      </c>
      <c r="AI1098" s="5">
        <v>2.363493417680804E-2</v>
      </c>
      <c r="AL1098" s="5">
        <f>IFERROR(Table2[[#This Row],[Resultat d''exploitation 2023 (Dhs)]]/Table2[[#This Row],[Charges personnel 2023]], "")</f>
        <v>2.1085920525324706</v>
      </c>
      <c r="AM1098" s="5">
        <f>IFERROR(Table2[[#This Row],[Resultat d''exploitation 2022 (Dhs)]]/Table2[[#This Row],[Charges personnel 2022]], "")</f>
        <v>1.9310265094575902</v>
      </c>
      <c r="AN1098" s="5" t="str">
        <f>IFERROR(Table2[[#This Row],[Resultat d''exploitation 2021 (Dhs)]]/Table2[[#This Row],[Charges personnel 2021]], "")</f>
        <v/>
      </c>
      <c r="AO1098" s="5" t="str">
        <f>IFERROR(Table2[[#This Row],[Resultat d''exploitation 2020 (Dhs)]]/Table2[[#This Row],[Charges personnel 2020]], "")</f>
        <v/>
      </c>
      <c r="AP1098" s="5">
        <v>1.0260596612449491E-2</v>
      </c>
      <c r="AQ1098" s="5">
        <v>1.223957002198116E-2</v>
      </c>
      <c r="AT1098">
        <v>1547492000078</v>
      </c>
      <c r="AU1098">
        <v>3253</v>
      </c>
      <c r="AV1098" t="s">
        <v>6383</v>
      </c>
      <c r="AW1098" t="s">
        <v>6384</v>
      </c>
      <c r="AX1098" t="s">
        <v>6385</v>
      </c>
      <c r="AY1098" t="s">
        <v>122</v>
      </c>
      <c r="AZ1098">
        <v>11180000</v>
      </c>
      <c r="BA1098">
        <v>2009</v>
      </c>
      <c r="BB1098">
        <v>16</v>
      </c>
      <c r="BC1098" t="s">
        <v>6386</v>
      </c>
      <c r="BD1098" t="s">
        <v>6387</v>
      </c>
      <c r="BE1098" t="s">
        <v>11193</v>
      </c>
      <c r="BH1098" t="s">
        <v>138</v>
      </c>
      <c r="BI1098" t="s">
        <v>195</v>
      </c>
      <c r="BJ1098" s="5">
        <v>0.13120000093253309</v>
      </c>
      <c r="BK1098" t="s">
        <v>209</v>
      </c>
      <c r="BL1098" s="5">
        <v>3.5500180562039851E-2</v>
      </c>
      <c r="BM1098" t="s">
        <v>210</v>
      </c>
      <c r="BO1098" t="s">
        <v>304</v>
      </c>
      <c r="BP1098" s="5">
        <v>-5.1699783838282998E-2</v>
      </c>
      <c r="BQ1098" t="s">
        <v>405</v>
      </c>
      <c r="BR1098" s="5">
        <v>-8.4600265462871804E-2</v>
      </c>
      <c r="BS1098" t="s">
        <v>213</v>
      </c>
      <c r="BT1098" s="5">
        <v>9.1953964487394346E-2</v>
      </c>
      <c r="BU1098" t="s">
        <v>406</v>
      </c>
      <c r="BV1098" s="5">
        <v>-0.16168651398518219</v>
      </c>
      <c r="BW1098" t="s">
        <v>407</v>
      </c>
    </row>
    <row r="1099" spans="1:75" x14ac:dyDescent="0.3">
      <c r="A1099" t="s">
        <v>6388</v>
      </c>
      <c r="B1099" t="s">
        <v>6389</v>
      </c>
      <c r="C1099" t="s">
        <v>6389</v>
      </c>
      <c r="E1099" t="s">
        <v>411</v>
      </c>
      <c r="F1099" s="4">
        <v>201673258</v>
      </c>
      <c r="G1099" s="4">
        <v>147865135</v>
      </c>
      <c r="H1099" s="4">
        <v>101781776</v>
      </c>
      <c r="I1099" s="4">
        <v>103858955.1020408</v>
      </c>
      <c r="J1099" s="5">
        <v>0.3639</v>
      </c>
      <c r="K1099" s="5">
        <v>0.45276630857767702</v>
      </c>
      <c r="L1099" s="5">
        <v>-0.02</v>
      </c>
      <c r="M1099" s="4">
        <v>9336833</v>
      </c>
      <c r="N1099" s="4">
        <v>7100253</v>
      </c>
      <c r="O1099" s="4">
        <v>1696205</v>
      </c>
      <c r="P1099" s="4">
        <v>1564331.826985152</v>
      </c>
      <c r="Q1099" s="5">
        <v>0.315</v>
      </c>
      <c r="R1099" s="5">
        <v>3.1859639607240871</v>
      </c>
      <c r="S1099" s="5">
        <v>8.43E-2</v>
      </c>
      <c r="T1099" s="4">
        <v>2503343</v>
      </c>
      <c r="U1099" s="4">
        <v>12817936</v>
      </c>
      <c r="V1099" s="4">
        <v>14087034</v>
      </c>
      <c r="W1099" s="4">
        <v>15704608.69565217</v>
      </c>
      <c r="X1099" s="5">
        <v>-0.80469999999999997</v>
      </c>
      <c r="Y1099" s="5">
        <v>-9.0089794629586301E-2</v>
      </c>
      <c r="Z1099" s="5">
        <v>-0.10299999999999999</v>
      </c>
      <c r="AA1099" s="4">
        <v>17876829</v>
      </c>
      <c r="AB1099" s="4">
        <v>13416006</v>
      </c>
      <c r="AC1099" s="4">
        <v>276787</v>
      </c>
      <c r="AD1099" s="4">
        <v>242582.82208588961</v>
      </c>
      <c r="AE1099" s="5">
        <v>0.33250000000000002</v>
      </c>
      <c r="AF1099" s="5">
        <v>47.470506201519576</v>
      </c>
      <c r="AG1099" s="5">
        <v>0.14099999999999999</v>
      </c>
      <c r="AH1099" s="5">
        <v>4.6296832275105108E-2</v>
      </c>
      <c r="AI1099" s="5">
        <v>4.8018439235185492E-2</v>
      </c>
      <c r="AJ1099" s="5">
        <v>1.6665114980897951E-2</v>
      </c>
      <c r="AK1099" s="5">
        <v>1.5062079388803841E-2</v>
      </c>
      <c r="AL1099" s="5">
        <f>IFERROR(Table2[[#This Row],[Resultat d''exploitation 2023 (Dhs)]]/Table2[[#This Row],[Charges personnel 2023]], "")</f>
        <v>0.52228686642356992</v>
      </c>
      <c r="AM1099" s="5">
        <f>IFERROR(Table2[[#This Row],[Resultat d''exploitation 2022 (Dhs)]]/Table2[[#This Row],[Charges personnel 2022]], "")</f>
        <v>0.52923746456285126</v>
      </c>
      <c r="AN1099" s="5">
        <f>IFERROR(Table2[[#This Row],[Resultat d''exploitation 2021 (Dhs)]]/Table2[[#This Row],[Charges personnel 2021]], "")</f>
        <v>6.1281960496699632</v>
      </c>
      <c r="AO1099" s="5">
        <f>IFERROR(Table2[[#This Row],[Resultat d''exploitation 2020 (Dhs)]]/Table2[[#This Row],[Charges personnel 2020]], "")</f>
        <v>6.4486504589813034</v>
      </c>
      <c r="AP1099" s="5">
        <v>8.8642535838836897E-2</v>
      </c>
      <c r="AQ1099" s="5">
        <v>9.0731368148414426E-2</v>
      </c>
      <c r="AR1099" s="5">
        <v>2.7194160966497582E-3</v>
      </c>
      <c r="AS1099" s="5">
        <v>2.3356948069384429E-3</v>
      </c>
      <c r="AT1099">
        <v>54878000066</v>
      </c>
      <c r="AU1099">
        <v>4213</v>
      </c>
      <c r="AV1099" t="s">
        <v>6390</v>
      </c>
      <c r="AW1099" t="s">
        <v>6391</v>
      </c>
      <c r="AX1099" t="s">
        <v>6392</v>
      </c>
      <c r="AY1099" t="s">
        <v>122</v>
      </c>
      <c r="AZ1099">
        <v>1000000</v>
      </c>
      <c r="BA1099">
        <v>2010</v>
      </c>
      <c r="BB1099">
        <v>15</v>
      </c>
      <c r="BC1099" t="s">
        <v>6393</v>
      </c>
      <c r="BD1099" t="s">
        <v>6394</v>
      </c>
      <c r="BE1099" t="s">
        <v>10979</v>
      </c>
      <c r="BH1099" t="s">
        <v>138</v>
      </c>
      <c r="BI1099" t="s">
        <v>602</v>
      </c>
      <c r="BJ1099" s="5">
        <v>0.2475791894341195</v>
      </c>
      <c r="BL1099" s="5">
        <v>0.81394272398831546</v>
      </c>
      <c r="BN1099" s="5">
        <v>-0.45779388257595738</v>
      </c>
      <c r="BP1099" s="5">
        <v>3.1925361303067659</v>
      </c>
      <c r="BR1099" s="5">
        <v>0.4539700079568405</v>
      </c>
      <c r="BT1099" s="5">
        <v>-0.56733999001802515</v>
      </c>
      <c r="BV1099" s="5">
        <v>2.3605370831878241</v>
      </c>
    </row>
    <row r="1100" spans="1:75" x14ac:dyDescent="0.3">
      <c r="A1100" t="s">
        <v>6395</v>
      </c>
      <c r="C1100" t="s">
        <v>6396</v>
      </c>
      <c r="E1100" t="s">
        <v>241</v>
      </c>
      <c r="F1100" s="4">
        <v>201650350</v>
      </c>
      <c r="M1100" s="4">
        <v>2352576</v>
      </c>
      <c r="T1100" s="4">
        <v>24751888</v>
      </c>
      <c r="AA1100" s="4">
        <v>184959745</v>
      </c>
      <c r="AH1100" s="5">
        <v>1.166661005051566E-2</v>
      </c>
      <c r="AL1100" s="5">
        <f>IFERROR(Table2[[#This Row],[Resultat d''exploitation 2023 (Dhs)]]/Table2[[#This Row],[Charges personnel 2023]], "")</f>
        <v>1.271939469855995E-2</v>
      </c>
      <c r="AM1100" s="5" t="str">
        <f>IFERROR(Table2[[#This Row],[Resultat d''exploitation 2022 (Dhs)]]/Table2[[#This Row],[Charges personnel 2022]], "")</f>
        <v/>
      </c>
      <c r="AN1100" s="5" t="str">
        <f>IFERROR(Table2[[#This Row],[Resultat d''exploitation 2021 (Dhs)]]/Table2[[#This Row],[Charges personnel 2021]], "")</f>
        <v/>
      </c>
      <c r="AO1100" s="5" t="str">
        <f>IFERROR(Table2[[#This Row],[Resultat d''exploitation 2020 (Dhs)]]/Table2[[#This Row],[Charges personnel 2020]], "")</f>
        <v/>
      </c>
      <c r="AP1100" s="5">
        <v>0.917229972573814</v>
      </c>
      <c r="AT1100">
        <v>229064000089</v>
      </c>
      <c r="AU1100">
        <v>7109</v>
      </c>
      <c r="AV1100" t="s">
        <v>458</v>
      </c>
      <c r="AW1100" t="s">
        <v>6397</v>
      </c>
      <c r="AX1100" t="s">
        <v>6398</v>
      </c>
      <c r="AY1100" t="s">
        <v>122</v>
      </c>
      <c r="AZ1100">
        <v>70000000</v>
      </c>
      <c r="BA1100">
        <v>2005</v>
      </c>
      <c r="BB1100">
        <v>20</v>
      </c>
      <c r="BC1100" t="s">
        <v>6399</v>
      </c>
      <c r="BD1100" t="s">
        <v>6400</v>
      </c>
      <c r="BE1100" t="s">
        <v>10979</v>
      </c>
      <c r="BH1100" t="s">
        <v>97</v>
      </c>
      <c r="BI1100" t="s">
        <v>770</v>
      </c>
      <c r="BK1100" t="s">
        <v>264</v>
      </c>
      <c r="BM1100" t="s">
        <v>265</v>
      </c>
      <c r="BO1100" t="s">
        <v>304</v>
      </c>
      <c r="BQ1100" t="s">
        <v>212</v>
      </c>
      <c r="BS1100" t="s">
        <v>266</v>
      </c>
      <c r="BU1100" t="s">
        <v>214</v>
      </c>
      <c r="BV1100" s="5"/>
      <c r="BW1100" t="s">
        <v>267</v>
      </c>
    </row>
    <row r="1101" spans="1:75" x14ac:dyDescent="0.3">
      <c r="A1101" t="s">
        <v>6401</v>
      </c>
      <c r="C1101" t="s">
        <v>6402</v>
      </c>
      <c r="E1101" t="s">
        <v>411</v>
      </c>
      <c r="F1101" s="4">
        <v>201571298</v>
      </c>
      <c r="G1101" s="4">
        <v>190972333</v>
      </c>
      <c r="J1101" s="5">
        <v>5.5500000000000001E-2</v>
      </c>
      <c r="M1101" s="4">
        <v>14503347</v>
      </c>
      <c r="N1101" s="4">
        <v>12015033</v>
      </c>
      <c r="Q1101" s="5">
        <v>0.20710000000000001</v>
      </c>
      <c r="T1101" s="4">
        <v>24275114</v>
      </c>
      <c r="U1101" s="4">
        <v>29071992</v>
      </c>
      <c r="X1101" s="5">
        <v>-0.16500000000000001</v>
      </c>
      <c r="AA1101" s="4">
        <v>4878628</v>
      </c>
      <c r="AB1101" s="4">
        <v>4823161</v>
      </c>
      <c r="AE1101" s="5">
        <v>1.15E-2</v>
      </c>
      <c r="AH1101" s="5">
        <v>7.1951449159195269E-2</v>
      </c>
      <c r="AI1101" s="5">
        <v>6.2915045395607119E-2</v>
      </c>
      <c r="AL1101" s="5">
        <f>IFERROR(Table2[[#This Row],[Resultat d''exploitation 2023 (Dhs)]]/Table2[[#This Row],[Charges personnel 2023]], "")</f>
        <v>2.9728331407928623</v>
      </c>
      <c r="AM1101" s="5">
        <f>IFERROR(Table2[[#This Row],[Resultat d''exploitation 2022 (Dhs)]]/Table2[[#This Row],[Charges personnel 2022]], "")</f>
        <v>2.4911117418638939</v>
      </c>
      <c r="AN1101" s="5" t="str">
        <f>IFERROR(Table2[[#This Row],[Resultat d''exploitation 2021 (Dhs)]]/Table2[[#This Row],[Charges personnel 2021]], "")</f>
        <v/>
      </c>
      <c r="AO1101" s="5" t="str">
        <f>IFERROR(Table2[[#This Row],[Resultat d''exploitation 2020 (Dhs)]]/Table2[[#This Row],[Charges personnel 2020]], "")</f>
        <v/>
      </c>
      <c r="AP1101" s="5">
        <v>2.420298945537375E-2</v>
      </c>
      <c r="AQ1101" s="5">
        <v>2.5255810222520561E-2</v>
      </c>
      <c r="AT1101">
        <v>87154000062</v>
      </c>
      <c r="AU1101">
        <v>18907</v>
      </c>
      <c r="AV1101" t="s">
        <v>494</v>
      </c>
      <c r="AW1101" t="s">
        <v>6403</v>
      </c>
      <c r="AX1101" t="s">
        <v>6404</v>
      </c>
      <c r="AY1101" t="s">
        <v>82</v>
      </c>
      <c r="AZ1101">
        <v>20000000</v>
      </c>
      <c r="BA1101">
        <v>1996</v>
      </c>
      <c r="BB1101">
        <v>29</v>
      </c>
      <c r="BC1101" t="s">
        <v>6405</v>
      </c>
      <c r="BD1101" t="s">
        <v>6406</v>
      </c>
      <c r="BE1101" t="s">
        <v>11194</v>
      </c>
      <c r="BF1101" t="s">
        <v>6407</v>
      </c>
      <c r="BH1101" t="s">
        <v>138</v>
      </c>
      <c r="BI1101" t="s">
        <v>178</v>
      </c>
      <c r="BJ1101" s="5">
        <v>5.5500002715052947E-2</v>
      </c>
      <c r="BK1101" t="s">
        <v>209</v>
      </c>
      <c r="BL1101" s="5">
        <v>0.20710005540559059</v>
      </c>
      <c r="BM1101" t="s">
        <v>210</v>
      </c>
      <c r="BN1101" s="5">
        <v>-0.16499997660978991</v>
      </c>
      <c r="BO1101" t="s">
        <v>211</v>
      </c>
      <c r="BP1101" s="5">
        <v>1.1500134455391329E-2</v>
      </c>
      <c r="BQ1101" t="s">
        <v>405</v>
      </c>
      <c r="BR1101" s="5">
        <v>0.14362866158273621</v>
      </c>
      <c r="BS1101" t="s">
        <v>213</v>
      </c>
      <c r="BT1101" s="5">
        <v>0.19337607014309841</v>
      </c>
      <c r="BU1101" t="s">
        <v>406</v>
      </c>
      <c r="BV1101" s="5">
        <v>-4.1686279627173077E-2</v>
      </c>
      <c r="BW1101" t="s">
        <v>407</v>
      </c>
    </row>
    <row r="1102" spans="1:75" x14ac:dyDescent="0.3">
      <c r="A1102" t="s">
        <v>6408</v>
      </c>
      <c r="B1102" t="s">
        <v>6408</v>
      </c>
      <c r="C1102" t="s">
        <v>6409</v>
      </c>
      <c r="E1102" t="s">
        <v>411</v>
      </c>
      <c r="F1102" s="4">
        <v>201555633</v>
      </c>
      <c r="H1102" s="4">
        <v>144252632</v>
      </c>
      <c r="M1102" s="4">
        <v>7848717</v>
      </c>
      <c r="O1102" s="4">
        <v>3328185</v>
      </c>
      <c r="T1102" s="4">
        <v>9191145</v>
      </c>
      <c r="V1102" s="4">
        <v>11571246</v>
      </c>
      <c r="AA1102" s="4">
        <v>1074739</v>
      </c>
      <c r="AC1102" s="4">
        <v>1920279</v>
      </c>
      <c r="AH1102" s="5">
        <v>3.8940697827085792E-2</v>
      </c>
      <c r="AJ1102" s="5">
        <v>2.3071918715493519E-2</v>
      </c>
      <c r="AL1102" s="5">
        <f>IFERROR(Table2[[#This Row],[Resultat d''exploitation 2023 (Dhs)]]/Table2[[#This Row],[Charges personnel 2023]], "")</f>
        <v>7.3029051704646433</v>
      </c>
      <c r="AM1102" s="5" t="str">
        <f>IFERROR(Table2[[#This Row],[Resultat d''exploitation 2022 (Dhs)]]/Table2[[#This Row],[Charges personnel 2022]], "")</f>
        <v/>
      </c>
      <c r="AN1102" s="5">
        <f>IFERROR(Table2[[#This Row],[Resultat d''exploitation 2021 (Dhs)]]/Table2[[#This Row],[Charges personnel 2021]], "")</f>
        <v>1.7331778350958376</v>
      </c>
      <c r="AO1102" s="5" t="str">
        <f>IFERROR(Table2[[#This Row],[Resultat d''exploitation 2020 (Dhs)]]/Table2[[#This Row],[Charges personnel 2020]], "")</f>
        <v/>
      </c>
      <c r="AP1102" s="5">
        <v>5.3322201121513684E-3</v>
      </c>
      <c r="AR1102" s="5">
        <v>1.3311916554839711E-2</v>
      </c>
      <c r="AT1102">
        <v>39490000091</v>
      </c>
      <c r="AU1102">
        <v>103785</v>
      </c>
      <c r="AV1102" t="s">
        <v>92</v>
      </c>
      <c r="AW1102" t="s">
        <v>6410</v>
      </c>
      <c r="AX1102" t="s">
        <v>6411</v>
      </c>
      <c r="AY1102" t="s">
        <v>122</v>
      </c>
      <c r="AZ1102">
        <v>1200000</v>
      </c>
      <c r="BA1102">
        <v>2000</v>
      </c>
      <c r="BB1102">
        <v>25</v>
      </c>
      <c r="BC1102" t="s">
        <v>6412</v>
      </c>
      <c r="BD1102" t="s">
        <v>2837</v>
      </c>
      <c r="BE1102" t="s">
        <v>6413</v>
      </c>
      <c r="BH1102" t="s">
        <v>127</v>
      </c>
      <c r="BI1102" t="s">
        <v>178</v>
      </c>
      <c r="BJ1102" s="5">
        <v>0.39724059246281201</v>
      </c>
      <c r="BK1102" t="s">
        <v>1197</v>
      </c>
      <c r="BL1102" s="5">
        <v>1.358257428598471</v>
      </c>
      <c r="BM1102" t="s">
        <v>1198</v>
      </c>
      <c r="BN1102" s="5">
        <v>-0.2056909860874101</v>
      </c>
      <c r="BO1102" t="s">
        <v>1199</v>
      </c>
      <c r="BP1102" s="5">
        <v>-0.44032143245851252</v>
      </c>
      <c r="BQ1102" t="s">
        <v>198</v>
      </c>
      <c r="BR1102" s="5">
        <v>0.68779624734616784</v>
      </c>
      <c r="BS1102" t="s">
        <v>1200</v>
      </c>
      <c r="BT1102" s="5">
        <v>3.2135925250052728</v>
      </c>
      <c r="BU1102" t="s">
        <v>200</v>
      </c>
      <c r="BV1102" s="5">
        <v>-0.59944008887189315</v>
      </c>
      <c r="BW1102" t="s">
        <v>1201</v>
      </c>
    </row>
    <row r="1103" spans="1:75" x14ac:dyDescent="0.3">
      <c r="A1103" t="s">
        <v>6414</v>
      </c>
      <c r="B1103" t="s">
        <v>6414</v>
      </c>
      <c r="C1103" t="s">
        <v>6415</v>
      </c>
      <c r="E1103" t="s">
        <v>411</v>
      </c>
      <c r="G1103" s="4">
        <v>201430802</v>
      </c>
      <c r="H1103" s="4">
        <v>149276881</v>
      </c>
      <c r="I1103" s="4">
        <v>118567816.5210485</v>
      </c>
      <c r="K1103" s="5">
        <v>0.3493770813713612</v>
      </c>
      <c r="L1103" s="5">
        <v>0.25900000000000001</v>
      </c>
      <c r="N1103" s="4">
        <v>5002439</v>
      </c>
      <c r="O1103" s="4">
        <v>3141238</v>
      </c>
      <c r="P1103" s="4">
        <v>2430170.1995977098</v>
      </c>
      <c r="R1103" s="5">
        <v>0.59250556627673545</v>
      </c>
      <c r="S1103" s="5">
        <v>0.29260000000000003</v>
      </c>
      <c r="V1103" s="4">
        <v>0</v>
      </c>
      <c r="AB1103" s="4">
        <v>190770547</v>
      </c>
      <c r="AC1103" s="4">
        <v>142090472</v>
      </c>
      <c r="AD1103" s="4">
        <v>112582578.2426115</v>
      </c>
      <c r="AE1103" s="5">
        <v>0.34260000000000002</v>
      </c>
      <c r="AF1103" s="5">
        <v>0.34259915049054102</v>
      </c>
      <c r="AG1103" s="5">
        <v>0.2621</v>
      </c>
      <c r="AI1103" s="5">
        <v>2.4834528534518771E-2</v>
      </c>
      <c r="AJ1103" s="5">
        <v>2.1043030769111529E-2</v>
      </c>
      <c r="AK1103" s="5">
        <v>2.0496035694191089E-2</v>
      </c>
      <c r="AL1103" s="5" t="str">
        <f>IFERROR(Table2[[#This Row],[Resultat d''exploitation 2023 (Dhs)]]/Table2[[#This Row],[Charges personnel 2023]], "")</f>
        <v/>
      </c>
      <c r="AM1103" s="5">
        <f>IFERROR(Table2[[#This Row],[Resultat d''exploitation 2022 (Dhs)]]/Table2[[#This Row],[Charges personnel 2022]], "")</f>
        <v>2.6222281576830622E-2</v>
      </c>
      <c r="AN1103" s="5">
        <f>IFERROR(Table2[[#This Row],[Resultat d''exploitation 2021 (Dhs)]]/Table2[[#This Row],[Charges personnel 2021]], "")</f>
        <v>2.2107309207896782E-2</v>
      </c>
      <c r="AO1103" s="5">
        <f>IFERROR(Table2[[#This Row],[Resultat d''exploitation 2020 (Dhs)]]/Table2[[#This Row],[Charges personnel 2020]], "")</f>
        <v>2.1585668382551857E-2</v>
      </c>
      <c r="AQ1103" s="5">
        <v>0.94707733427978902</v>
      </c>
      <c r="AR1103" s="5">
        <v>0.95185852657251058</v>
      </c>
      <c r="AS1103" s="5">
        <v>0.94952054904903738</v>
      </c>
      <c r="AT1103">
        <v>1534529000006</v>
      </c>
      <c r="AU1103">
        <v>171011</v>
      </c>
      <c r="AV1103" t="s">
        <v>92</v>
      </c>
      <c r="AW1103" t="s">
        <v>6416</v>
      </c>
      <c r="AX1103" t="s">
        <v>6417</v>
      </c>
      <c r="AY1103" t="s">
        <v>122</v>
      </c>
      <c r="AZ1103">
        <v>6666800</v>
      </c>
      <c r="BA1103">
        <v>2007</v>
      </c>
      <c r="BB1103">
        <v>18</v>
      </c>
      <c r="BC1103" t="s">
        <v>6418</v>
      </c>
      <c r="BD1103" t="s">
        <v>6419</v>
      </c>
      <c r="BE1103" t="s">
        <v>1237</v>
      </c>
      <c r="BG1103" t="s">
        <v>6420</v>
      </c>
      <c r="BH1103" t="s">
        <v>176</v>
      </c>
      <c r="BI1103" t="s">
        <v>1239</v>
      </c>
      <c r="BJ1103" s="5">
        <v>0.30340544169745698</v>
      </c>
      <c r="BK1103" t="s">
        <v>280</v>
      </c>
      <c r="BL1103" s="5">
        <v>0.4347378488662339</v>
      </c>
      <c r="BM1103" t="s">
        <v>281</v>
      </c>
      <c r="BO1103" t="s">
        <v>389</v>
      </c>
      <c r="BP1103" s="5">
        <v>0.30172746296377723</v>
      </c>
      <c r="BQ1103" t="s">
        <v>283</v>
      </c>
      <c r="BR1103" s="5">
        <v>0.1007609781019017</v>
      </c>
      <c r="BS1103" t="s">
        <v>284</v>
      </c>
      <c r="BT1103" s="5">
        <v>0.1021799030033663</v>
      </c>
      <c r="BU1103" t="s">
        <v>285</v>
      </c>
      <c r="BV1103" s="5">
        <v>-1.2873804880655371E-3</v>
      </c>
      <c r="BW1103" t="s">
        <v>286</v>
      </c>
    </row>
    <row r="1104" spans="1:75" x14ac:dyDescent="0.3">
      <c r="A1104" t="s">
        <v>6421</v>
      </c>
      <c r="F1104" s="4">
        <v>201423555</v>
      </c>
      <c r="G1104" s="4">
        <v>122931678</v>
      </c>
      <c r="J1104" s="5">
        <v>0.63850000000000007</v>
      </c>
      <c r="M1104" s="4">
        <v>3403616</v>
      </c>
      <c r="N1104" s="4">
        <v>2595208</v>
      </c>
      <c r="Q1104" s="5">
        <v>0.3115</v>
      </c>
      <c r="T1104" s="4">
        <v>695856</v>
      </c>
      <c r="AA1104" s="4">
        <v>176381995</v>
      </c>
      <c r="AB1104" s="4">
        <v>107536882</v>
      </c>
      <c r="AE1104" s="5">
        <v>0.64019999999999999</v>
      </c>
      <c r="AH1104" s="5">
        <v>1.689780522441876E-2</v>
      </c>
      <c r="AI1104" s="5">
        <v>2.1110978408673479E-2</v>
      </c>
      <c r="AL1104" s="5">
        <f>IFERROR(Table2[[#This Row],[Resultat d''exploitation 2023 (Dhs)]]/Table2[[#This Row],[Charges personnel 2023]], "")</f>
        <v>1.9296844896215172E-2</v>
      </c>
      <c r="AM1104" s="5">
        <f>IFERROR(Table2[[#This Row],[Resultat d''exploitation 2022 (Dhs)]]/Table2[[#This Row],[Charges personnel 2022]], "")</f>
        <v>2.4133189950588302E-2</v>
      </c>
      <c r="AN1104" s="5" t="str">
        <f>IFERROR(Table2[[#This Row],[Resultat d''exploitation 2021 (Dhs)]]/Table2[[#This Row],[Charges personnel 2021]], "")</f>
        <v/>
      </c>
      <c r="AO1104" s="5" t="str">
        <f>IFERROR(Table2[[#This Row],[Resultat d''exploitation 2020 (Dhs)]]/Table2[[#This Row],[Charges personnel 2020]], "")</f>
        <v/>
      </c>
      <c r="AP1104" s="5">
        <v>0.87567710241237673</v>
      </c>
      <c r="AQ1104" s="5">
        <v>0.87476949594717157</v>
      </c>
      <c r="BE1104" t="s">
        <v>10979</v>
      </c>
      <c r="BH1104"/>
      <c r="BJ1104" s="5">
        <v>0.63850000485635605</v>
      </c>
      <c r="BK1104" t="s">
        <v>209</v>
      </c>
      <c r="BL1104" s="5">
        <v>0.31150027281050302</v>
      </c>
      <c r="BM1104" t="s">
        <v>210</v>
      </c>
      <c r="BO1104" t="s">
        <v>304</v>
      </c>
      <c r="BP1104" s="5">
        <v>0.64020001063449095</v>
      </c>
      <c r="BQ1104" t="s">
        <v>405</v>
      </c>
      <c r="BR1104" s="5">
        <v>-0.19957261585392569</v>
      </c>
      <c r="BS1104" t="s">
        <v>213</v>
      </c>
      <c r="BT1104" s="5">
        <v>-0.2004022288091771</v>
      </c>
      <c r="BU1104" t="s">
        <v>406</v>
      </c>
      <c r="BV1104" s="5">
        <v>1.037537853583181E-3</v>
      </c>
      <c r="BW1104" t="s">
        <v>407</v>
      </c>
    </row>
    <row r="1105" spans="1:75" x14ac:dyDescent="0.3">
      <c r="A1105" t="s">
        <v>6422</v>
      </c>
      <c r="B1105" t="s">
        <v>6422</v>
      </c>
      <c r="C1105" t="s">
        <v>6423</v>
      </c>
      <c r="E1105" t="s">
        <v>411</v>
      </c>
      <c r="F1105" s="4">
        <v>201062280</v>
      </c>
      <c r="G1105" s="4">
        <v>139549056</v>
      </c>
      <c r="H1105" s="4">
        <v>143082032</v>
      </c>
      <c r="J1105" s="5">
        <v>0.44080000000000003</v>
      </c>
      <c r="K1105" s="5">
        <v>-2.469196132188E-2</v>
      </c>
      <c r="M1105" s="4">
        <v>3885368</v>
      </c>
      <c r="N1105" s="4">
        <v>1520156</v>
      </c>
      <c r="O1105" s="4">
        <v>3369246</v>
      </c>
      <c r="Q1105" s="5">
        <v>1.5559000000000001</v>
      </c>
      <c r="R1105" s="5">
        <v>-0.54881418572582708</v>
      </c>
      <c r="T1105" s="4">
        <v>22140050</v>
      </c>
      <c r="U1105" s="4">
        <v>16283040</v>
      </c>
      <c r="V1105" s="4">
        <v>1553050</v>
      </c>
      <c r="X1105" s="5">
        <v>0.35970000000000002</v>
      </c>
      <c r="Y1105" s="5">
        <v>9.4845561958726403</v>
      </c>
      <c r="AA1105" s="4">
        <v>25379509</v>
      </c>
      <c r="AB1105" s="4">
        <v>29624733</v>
      </c>
      <c r="AC1105" s="4">
        <v>6390601</v>
      </c>
      <c r="AE1105" s="5">
        <v>-0.14330000000000001</v>
      </c>
      <c r="AF1105" s="5">
        <v>3.635672450838348</v>
      </c>
      <c r="AH1105" s="5">
        <v>1.9324201436490229E-2</v>
      </c>
      <c r="AI1105" s="5">
        <v>1.089334491807669E-2</v>
      </c>
      <c r="AJ1105" s="5">
        <v>2.3547652719944599E-2</v>
      </c>
      <c r="AL1105" s="5">
        <f>IFERROR(Table2[[#This Row],[Resultat d''exploitation 2023 (Dhs)]]/Table2[[#This Row],[Charges personnel 2023]], "")</f>
        <v>0.15309074734266923</v>
      </c>
      <c r="AM1105" s="5">
        <f>IFERROR(Table2[[#This Row],[Resultat d''exploitation 2022 (Dhs)]]/Table2[[#This Row],[Charges personnel 2022]], "")</f>
        <v>5.131374517366958E-2</v>
      </c>
      <c r="AN1105" s="5">
        <f>IFERROR(Table2[[#This Row],[Resultat d''exploitation 2021 (Dhs)]]/Table2[[#This Row],[Charges personnel 2021]], "")</f>
        <v>0.52721895796655116</v>
      </c>
      <c r="AO1105" s="5" t="str">
        <f>IFERROR(Table2[[#This Row],[Resultat d''exploitation 2020 (Dhs)]]/Table2[[#This Row],[Charges personnel 2020]], "")</f>
        <v/>
      </c>
      <c r="AP1105" s="5">
        <v>0.12622710236848009</v>
      </c>
      <c r="AQ1105" s="5">
        <v>0.21228902472833641</v>
      </c>
      <c r="AR1105" s="5">
        <v>4.4663896022947167E-2</v>
      </c>
      <c r="AT1105">
        <v>78520000089</v>
      </c>
      <c r="AU1105">
        <v>27039</v>
      </c>
      <c r="AV1105" t="s">
        <v>298</v>
      </c>
      <c r="AW1105" t="s">
        <v>6424</v>
      </c>
      <c r="AX1105" t="s">
        <v>6425</v>
      </c>
      <c r="AY1105" t="s">
        <v>122</v>
      </c>
      <c r="AZ1105">
        <v>12000000</v>
      </c>
      <c r="BA1105">
        <v>1983</v>
      </c>
      <c r="BB1105">
        <v>42</v>
      </c>
      <c r="BC1105" t="s">
        <v>6426</v>
      </c>
      <c r="BD1105" t="s">
        <v>6427</v>
      </c>
      <c r="BE1105" t="s">
        <v>11195</v>
      </c>
      <c r="BH1105" t="s">
        <v>153</v>
      </c>
      <c r="BI1105" t="s">
        <v>98</v>
      </c>
      <c r="BJ1105" s="5">
        <v>0.1854213693588318</v>
      </c>
      <c r="BK1105" t="s">
        <v>196</v>
      </c>
      <c r="BL1105" s="5">
        <v>7.3865076483817793E-2</v>
      </c>
      <c r="BM1105" t="s">
        <v>197</v>
      </c>
      <c r="BN1105" s="5">
        <v>2.775692173522875</v>
      </c>
      <c r="BO1105" t="s">
        <v>177</v>
      </c>
      <c r="BP1105" s="5">
        <v>0.99283231256827986</v>
      </c>
      <c r="BQ1105" t="s">
        <v>329</v>
      </c>
      <c r="BR1105" s="5">
        <v>-9.4106868459231663E-2</v>
      </c>
      <c r="BS1105" t="s">
        <v>199</v>
      </c>
      <c r="BT1105" s="5">
        <v>-0.46113625832377991</v>
      </c>
      <c r="BU1105" t="s">
        <v>330</v>
      </c>
      <c r="BV1105" s="5">
        <v>0.68111725001731571</v>
      </c>
      <c r="BW1105" t="s">
        <v>201</v>
      </c>
    </row>
    <row r="1106" spans="1:75" x14ac:dyDescent="0.3">
      <c r="A1106" t="s">
        <v>6428</v>
      </c>
      <c r="C1106" t="s">
        <v>6429</v>
      </c>
      <c r="E1106" t="s">
        <v>1076</v>
      </c>
      <c r="F1106" s="4">
        <v>200687102</v>
      </c>
      <c r="G1106" s="4">
        <v>215769381</v>
      </c>
      <c r="J1106" s="5">
        <v>-6.9900000000000004E-2</v>
      </c>
      <c r="M1106" s="4">
        <v>31381540</v>
      </c>
      <c r="N1106" s="4">
        <v>33186907</v>
      </c>
      <c r="Q1106" s="5">
        <v>-5.4399999999999997E-2</v>
      </c>
      <c r="AH1106" s="5">
        <v>0.15637048762605579</v>
      </c>
      <c r="AI1106" s="5">
        <v>0.15380730503184789</v>
      </c>
      <c r="AL1106" s="5" t="str">
        <f>IFERROR(Table2[[#This Row],[Resultat d''exploitation 2023 (Dhs)]]/Table2[[#This Row],[Charges personnel 2023]], "")</f>
        <v/>
      </c>
      <c r="AM1106" s="5" t="str">
        <f>IFERROR(Table2[[#This Row],[Resultat d''exploitation 2022 (Dhs)]]/Table2[[#This Row],[Charges personnel 2022]], "")</f>
        <v/>
      </c>
      <c r="AN1106" s="5" t="str">
        <f>IFERROR(Table2[[#This Row],[Resultat d''exploitation 2021 (Dhs)]]/Table2[[#This Row],[Charges personnel 2021]], "")</f>
        <v/>
      </c>
      <c r="AO1106" s="5" t="str">
        <f>IFERROR(Table2[[#This Row],[Resultat d''exploitation 2020 (Dhs)]]/Table2[[#This Row],[Charges personnel 2020]], "")</f>
        <v/>
      </c>
      <c r="AP1106" s="5">
        <v>0</v>
      </c>
      <c r="AT1106">
        <v>1548236000069</v>
      </c>
      <c r="AU1106">
        <v>23</v>
      </c>
      <c r="AV1106" t="s">
        <v>2099</v>
      </c>
      <c r="AW1106" t="s">
        <v>6430</v>
      </c>
      <c r="AX1106" t="s">
        <v>6431</v>
      </c>
      <c r="AY1106" t="s">
        <v>82</v>
      </c>
      <c r="AZ1106">
        <v>12800000</v>
      </c>
      <c r="BA1106">
        <v>1986</v>
      </c>
      <c r="BB1106">
        <v>39</v>
      </c>
      <c r="BC1106" t="s">
        <v>6432</v>
      </c>
      <c r="BD1106" t="s">
        <v>1624</v>
      </c>
      <c r="BE1106" t="s">
        <v>10979</v>
      </c>
      <c r="BH1106" t="s">
        <v>127</v>
      </c>
      <c r="BI1106" t="s">
        <v>89</v>
      </c>
      <c r="BJ1106" s="5">
        <v>-6.989999660795243E-2</v>
      </c>
      <c r="BK1106" t="s">
        <v>209</v>
      </c>
      <c r="BL1106" s="5">
        <v>-5.4399977677943911E-2</v>
      </c>
      <c r="BM1106" t="s">
        <v>210</v>
      </c>
      <c r="BO1106" t="s">
        <v>235</v>
      </c>
      <c r="BQ1106" t="s">
        <v>236</v>
      </c>
      <c r="BR1106" s="5">
        <v>1.666489503653423E-2</v>
      </c>
      <c r="BS1106" t="s">
        <v>213</v>
      </c>
      <c r="BU1106" t="s">
        <v>238</v>
      </c>
      <c r="BV1106" s="5"/>
      <c r="BW1106" t="s">
        <v>215</v>
      </c>
    </row>
    <row r="1107" spans="1:75" x14ac:dyDescent="0.3">
      <c r="A1107" t="s">
        <v>6433</v>
      </c>
      <c r="B1107" t="s">
        <v>6433</v>
      </c>
      <c r="F1107" s="4">
        <v>200434944</v>
      </c>
      <c r="G1107" s="4">
        <v>194634826</v>
      </c>
      <c r="H1107" s="4">
        <v>188177297</v>
      </c>
      <c r="J1107" s="5">
        <v>2.98E-2</v>
      </c>
      <c r="K1107" s="5">
        <v>3.4316195964914899E-2</v>
      </c>
      <c r="M1107" s="4">
        <v>6376323</v>
      </c>
      <c r="N1107" s="4">
        <v>11416871</v>
      </c>
      <c r="O1107" s="4">
        <v>2128627</v>
      </c>
      <c r="Q1107" s="5">
        <v>-0.4415</v>
      </c>
      <c r="R1107" s="5">
        <v>4.3634906444388797</v>
      </c>
      <c r="T1107" s="4">
        <v>35981615</v>
      </c>
      <c r="V1107" s="4">
        <v>28322742</v>
      </c>
      <c r="AA1107" s="4">
        <v>56164240</v>
      </c>
      <c r="AB1107" s="4">
        <v>49910459</v>
      </c>
      <c r="AC1107" s="4">
        <v>50837253</v>
      </c>
      <c r="AE1107" s="5">
        <v>0.12529999999999999</v>
      </c>
      <c r="AF1107" s="5">
        <v>-1.823060738549347E-2</v>
      </c>
      <c r="AH1107" s="5">
        <v>3.1812431868167658E-2</v>
      </c>
      <c r="AI1107" s="5">
        <v>5.8657904315643897E-2</v>
      </c>
      <c r="AJ1107" s="5">
        <v>1.131181621765988E-2</v>
      </c>
      <c r="AL1107" s="5">
        <f>IFERROR(Table2[[#This Row],[Resultat d''exploitation 2023 (Dhs)]]/Table2[[#This Row],[Charges personnel 2023]], "")</f>
        <v>0.1135299436082461</v>
      </c>
      <c r="AM1107" s="5">
        <f>IFERROR(Table2[[#This Row],[Resultat d''exploitation 2022 (Dhs)]]/Table2[[#This Row],[Charges personnel 2022]], "")</f>
        <v>0.22874706481861848</v>
      </c>
      <c r="AN1107" s="5">
        <f>IFERROR(Table2[[#This Row],[Resultat d''exploitation 2021 (Dhs)]]/Table2[[#This Row],[Charges personnel 2021]], "")</f>
        <v>4.1871400879980668E-2</v>
      </c>
      <c r="AO1107" s="5" t="str">
        <f>IFERROR(Table2[[#This Row],[Resultat d''exploitation 2020 (Dhs)]]/Table2[[#This Row],[Charges personnel 2020]], "")</f>
        <v/>
      </c>
      <c r="AP1107" s="5">
        <v>0.28021181775569032</v>
      </c>
      <c r="AQ1107" s="5">
        <v>0.25643128737916621</v>
      </c>
      <c r="AR1107" s="5">
        <v>0.27015614428769269</v>
      </c>
      <c r="BE1107" t="s">
        <v>10979</v>
      </c>
      <c r="BH1107"/>
      <c r="BJ1107" s="5">
        <v>3.2055628146490767E-2</v>
      </c>
      <c r="BK1107" t="s">
        <v>196</v>
      </c>
      <c r="BL1107" s="5">
        <v>0.7307541077973434</v>
      </c>
      <c r="BM1107" t="s">
        <v>197</v>
      </c>
      <c r="BN1107" s="5">
        <v>0.27041424873340292</v>
      </c>
      <c r="BO1107" t="s">
        <v>1199</v>
      </c>
      <c r="BP1107" s="5">
        <v>5.1087582979931552E-2</v>
      </c>
      <c r="BQ1107" t="s">
        <v>329</v>
      </c>
      <c r="BR1107" s="5">
        <v>0.67699691818518803</v>
      </c>
      <c r="BS1107" t="s">
        <v>199</v>
      </c>
      <c r="BT1107" s="5">
        <v>0.64663167544087408</v>
      </c>
      <c r="BU1107" t="s">
        <v>330</v>
      </c>
      <c r="BV1107" s="5">
        <v>1.8440822678929662E-2</v>
      </c>
      <c r="BW1107" t="s">
        <v>201</v>
      </c>
    </row>
    <row r="1108" spans="1:75" x14ac:dyDescent="0.3">
      <c r="A1108" t="s">
        <v>6434</v>
      </c>
      <c r="B1108" t="s">
        <v>6434</v>
      </c>
      <c r="C1108" t="s">
        <v>6435</v>
      </c>
      <c r="E1108" t="s">
        <v>411</v>
      </c>
      <c r="F1108" s="4">
        <v>200377918</v>
      </c>
      <c r="G1108" s="4">
        <v>206553878</v>
      </c>
      <c r="H1108" s="4">
        <v>223427188</v>
      </c>
      <c r="I1108" s="4">
        <v>210999327.60411751</v>
      </c>
      <c r="J1108" s="5">
        <v>-2.9899999999999999E-2</v>
      </c>
      <c r="K1108" s="5">
        <v>-7.5520397275912504E-2</v>
      </c>
      <c r="L1108" s="5">
        <v>5.8900000000000001E-2</v>
      </c>
      <c r="M1108" s="4">
        <v>6619059</v>
      </c>
      <c r="N1108" s="4">
        <v>5852395</v>
      </c>
      <c r="O1108" s="4">
        <v>-422412</v>
      </c>
      <c r="P1108" s="4">
        <v>7397758.3187390631</v>
      </c>
      <c r="Q1108" s="5">
        <v>0.13100000000000001</v>
      </c>
      <c r="R1108" s="5">
        <v>-14.85470819957766</v>
      </c>
      <c r="S1108" s="5">
        <v>-1.0570999999999999</v>
      </c>
      <c r="T1108" s="4">
        <v>58477499</v>
      </c>
      <c r="U1108" s="4">
        <v>53011965</v>
      </c>
      <c r="V1108" s="4">
        <v>82613561</v>
      </c>
      <c r="W1108" s="4">
        <v>68787311.407160699</v>
      </c>
      <c r="X1108" s="5">
        <v>0.1031</v>
      </c>
      <c r="Y1108" s="5">
        <v>-0.35831400609882919</v>
      </c>
      <c r="Z1108" s="5">
        <v>0.20100000000000001</v>
      </c>
      <c r="AA1108" s="4">
        <v>53694563</v>
      </c>
      <c r="AB1108" s="4">
        <v>51624423</v>
      </c>
      <c r="AC1108" s="4">
        <v>46393974</v>
      </c>
      <c r="AD1108" s="4">
        <v>35377439.377764232</v>
      </c>
      <c r="AE1108" s="5">
        <v>4.0099999999999997E-2</v>
      </c>
      <c r="AF1108" s="5">
        <v>0.11273983556571381</v>
      </c>
      <c r="AG1108" s="5">
        <v>0.31140000000000001</v>
      </c>
      <c r="AH1108" s="5">
        <v>3.3032876407069957E-2</v>
      </c>
      <c r="AI1108" s="5">
        <v>2.8333503377748249E-2</v>
      </c>
      <c r="AJ1108" s="5">
        <v>-1.890602499101407E-3</v>
      </c>
      <c r="AK1108" s="5">
        <v>3.5060577693493557E-2</v>
      </c>
      <c r="AL1108" s="5">
        <f>IFERROR(Table2[[#This Row],[Resultat d''exploitation 2023 (Dhs)]]/Table2[[#This Row],[Charges personnel 2023]], "")</f>
        <v>0.12327242518018072</v>
      </c>
      <c r="AM1108" s="5">
        <f>IFERROR(Table2[[#This Row],[Resultat d''exploitation 2022 (Dhs)]]/Table2[[#This Row],[Charges personnel 2022]], "")</f>
        <v>0.11336485058632036</v>
      </c>
      <c r="AN1108" s="5">
        <f>IFERROR(Table2[[#This Row],[Resultat d''exploitation 2021 (Dhs)]]/Table2[[#This Row],[Charges personnel 2021]], "")</f>
        <v>-9.1048893548114681E-3</v>
      </c>
      <c r="AO1108" s="5">
        <f>IFERROR(Table2[[#This Row],[Resultat d''exploitation 2020 (Dhs)]]/Table2[[#This Row],[Charges personnel 2020]], "")</f>
        <v>0.20910949036602047</v>
      </c>
      <c r="AP1108" s="5">
        <v>0.26796646824127601</v>
      </c>
      <c r="AQ1108" s="5">
        <v>0.24993199595119681</v>
      </c>
      <c r="AR1108" s="5">
        <v>0.20764694939453829</v>
      </c>
      <c r="AS1108" s="5">
        <v>0.16766612377144779</v>
      </c>
      <c r="AT1108">
        <v>67397000001</v>
      </c>
      <c r="AU1108">
        <v>23249</v>
      </c>
      <c r="AV1108" t="s">
        <v>218</v>
      </c>
      <c r="AW1108" t="s">
        <v>6436</v>
      </c>
      <c r="AX1108" t="s">
        <v>6437</v>
      </c>
      <c r="AY1108" t="s">
        <v>122</v>
      </c>
      <c r="AZ1108">
        <v>2000000</v>
      </c>
      <c r="BA1108">
        <v>2004</v>
      </c>
      <c r="BB1108">
        <v>21</v>
      </c>
      <c r="BC1108" t="s">
        <v>6438</v>
      </c>
      <c r="BD1108" t="s">
        <v>6439</v>
      </c>
      <c r="BE1108" t="s">
        <v>10979</v>
      </c>
      <c r="BH1108" t="s">
        <v>138</v>
      </c>
      <c r="BI1108" t="s">
        <v>144</v>
      </c>
      <c r="BJ1108" s="5">
        <v>-1.7069232459397291E-2</v>
      </c>
      <c r="BL1108" s="5">
        <v>-3.6395755288631593E-2</v>
      </c>
      <c r="BN1108" s="5">
        <v>-5.2687026523333007E-2</v>
      </c>
      <c r="BP1108" s="5">
        <v>0.14921505197021731</v>
      </c>
      <c r="BR1108" s="5">
        <v>-1.9662140475662841E-2</v>
      </c>
      <c r="BT1108" s="5">
        <v>-0.1615109434397308</v>
      </c>
      <c r="BV1108" s="5">
        <v>0.16917191924480671</v>
      </c>
    </row>
    <row r="1109" spans="1:75" x14ac:dyDescent="0.3">
      <c r="A1109" t="s">
        <v>6440</v>
      </c>
      <c r="C1109" t="s">
        <v>6441</v>
      </c>
      <c r="E1109" t="s">
        <v>411</v>
      </c>
      <c r="F1109" s="4">
        <v>200289893</v>
      </c>
      <c r="M1109" s="4">
        <v>4341900</v>
      </c>
      <c r="AA1109" s="4">
        <v>188751401</v>
      </c>
      <c r="AH1109" s="5">
        <v>2.1678078384114969E-2</v>
      </c>
      <c r="AL1109" s="5">
        <f>IFERROR(Table2[[#This Row],[Resultat d''exploitation 2023 (Dhs)]]/Table2[[#This Row],[Charges personnel 2023]], "")</f>
        <v>2.300327296643483E-2</v>
      </c>
      <c r="AM1109" s="5" t="str">
        <f>IFERROR(Table2[[#This Row],[Resultat d''exploitation 2022 (Dhs)]]/Table2[[#This Row],[Charges personnel 2022]], "")</f>
        <v/>
      </c>
      <c r="AN1109" s="5" t="str">
        <f>IFERROR(Table2[[#This Row],[Resultat d''exploitation 2021 (Dhs)]]/Table2[[#This Row],[Charges personnel 2021]], "")</f>
        <v/>
      </c>
      <c r="AO1109" s="5" t="str">
        <f>IFERROR(Table2[[#This Row],[Resultat d''exploitation 2020 (Dhs)]]/Table2[[#This Row],[Charges personnel 2020]], "")</f>
        <v/>
      </c>
      <c r="AP1109" s="5">
        <v>0.94239104216806391</v>
      </c>
      <c r="AT1109">
        <v>1529647000094</v>
      </c>
      <c r="AU1109">
        <v>122353</v>
      </c>
      <c r="AV1109" t="s">
        <v>92</v>
      </c>
      <c r="AW1109" t="s">
        <v>6442</v>
      </c>
      <c r="AX1109" t="s">
        <v>6443</v>
      </c>
      <c r="AY1109" t="s">
        <v>122</v>
      </c>
      <c r="AZ1109">
        <v>1200000</v>
      </c>
      <c r="BA1109">
        <v>2003</v>
      </c>
      <c r="BB1109">
        <v>22</v>
      </c>
      <c r="BC1109" t="s">
        <v>6444</v>
      </c>
      <c r="BD1109" t="s">
        <v>6445</v>
      </c>
      <c r="BE1109" t="s">
        <v>6446</v>
      </c>
      <c r="BF1109" t="s">
        <v>6447</v>
      </c>
      <c r="BG1109" t="s">
        <v>6448</v>
      </c>
      <c r="BH1109" t="s">
        <v>97</v>
      </c>
      <c r="BI1109" t="s">
        <v>1239</v>
      </c>
      <c r="BK1109" t="s">
        <v>264</v>
      </c>
      <c r="BM1109" t="s">
        <v>265</v>
      </c>
      <c r="BO1109" t="s">
        <v>235</v>
      </c>
      <c r="BQ1109" t="s">
        <v>212</v>
      </c>
      <c r="BS1109" t="s">
        <v>266</v>
      </c>
      <c r="BU1109" t="s">
        <v>214</v>
      </c>
      <c r="BV1109" s="5"/>
      <c r="BW1109" t="s">
        <v>267</v>
      </c>
    </row>
    <row r="1110" spans="1:75" x14ac:dyDescent="0.3">
      <c r="A1110" t="s">
        <v>6449</v>
      </c>
      <c r="B1110" t="s">
        <v>6449</v>
      </c>
      <c r="C1110" t="s">
        <v>6450</v>
      </c>
      <c r="E1110" t="s">
        <v>411</v>
      </c>
      <c r="F1110" s="4">
        <v>199356482</v>
      </c>
      <c r="G1110" s="4">
        <v>221212252</v>
      </c>
      <c r="H1110" s="4">
        <v>159169377</v>
      </c>
      <c r="I1110" s="4">
        <v>118632613.1027801</v>
      </c>
      <c r="J1110" s="5">
        <v>-9.8800000000000013E-2</v>
      </c>
      <c r="K1110" s="5">
        <v>0.38979153006297179</v>
      </c>
      <c r="L1110" s="5">
        <v>0.3417</v>
      </c>
      <c r="M1110" s="4">
        <v>8157847</v>
      </c>
      <c r="N1110" s="4">
        <v>17769215</v>
      </c>
      <c r="O1110" s="4">
        <v>6771356</v>
      </c>
      <c r="P1110" s="4">
        <v>4149369.4466572711</v>
      </c>
      <c r="Q1110" s="5">
        <v>-0.54090000000000005</v>
      </c>
      <c r="R1110" s="5">
        <v>1.624173799162236</v>
      </c>
      <c r="S1110" s="5">
        <v>0.63190000000000002</v>
      </c>
      <c r="T1110" s="4">
        <v>38016404</v>
      </c>
      <c r="U1110" s="4">
        <v>53931627</v>
      </c>
      <c r="V1110" s="4">
        <v>30974489</v>
      </c>
      <c r="W1110" s="4">
        <v>28851051.60208644</v>
      </c>
      <c r="X1110" s="5">
        <v>-0.29509999999999997</v>
      </c>
      <c r="Y1110" s="5">
        <v>0.7411627678506657</v>
      </c>
      <c r="Z1110" s="5">
        <v>7.3599999999999999E-2</v>
      </c>
      <c r="AA1110" s="4">
        <v>14141842</v>
      </c>
      <c r="AB1110" s="4">
        <v>13440260</v>
      </c>
      <c r="AC1110" s="4">
        <v>12852188</v>
      </c>
      <c r="AD1110" s="4">
        <v>10667486.719787519</v>
      </c>
      <c r="AE1110" s="5">
        <v>5.2200000000000003E-2</v>
      </c>
      <c r="AF1110" s="5">
        <v>4.5756566897402998E-2</v>
      </c>
      <c r="AG1110" s="5">
        <v>0.20480000000000001</v>
      </c>
      <c r="AH1110" s="5">
        <v>4.0920901684049583E-2</v>
      </c>
      <c r="AI1110" s="5">
        <v>8.0326540864472551E-2</v>
      </c>
      <c r="AJ1110" s="5">
        <v>4.2541826371538791E-2</v>
      </c>
      <c r="AK1110" s="5">
        <v>3.4976633643417847E-2</v>
      </c>
      <c r="AL1110" s="5">
        <f>IFERROR(Table2[[#This Row],[Resultat d''exploitation 2023 (Dhs)]]/Table2[[#This Row],[Charges personnel 2023]], "")</f>
        <v>0.57685887029426575</v>
      </c>
      <c r="AM1110" s="5">
        <f>IFERROR(Table2[[#This Row],[Resultat d''exploitation 2022 (Dhs)]]/Table2[[#This Row],[Charges personnel 2022]], "")</f>
        <v>1.3220886351900931</v>
      </c>
      <c r="AN1110" s="5">
        <f>IFERROR(Table2[[#This Row],[Resultat d''exploitation 2021 (Dhs)]]/Table2[[#This Row],[Charges personnel 2021]], "")</f>
        <v>0.52686406392436835</v>
      </c>
      <c r="AO1110" s="5">
        <f>IFERROR(Table2[[#This Row],[Resultat d''exploitation 2020 (Dhs)]]/Table2[[#This Row],[Charges personnel 2020]], "")</f>
        <v>0.38897348135062132</v>
      </c>
      <c r="AP1110" s="5">
        <v>7.0937457654374134E-2</v>
      </c>
      <c r="AQ1110" s="5">
        <v>6.0757303804311887E-2</v>
      </c>
      <c r="AR1110" s="5">
        <v>8.0745355936148441E-2</v>
      </c>
      <c r="AS1110" s="5">
        <v>8.9920355295094914E-2</v>
      </c>
      <c r="AT1110">
        <v>1534196000073</v>
      </c>
      <c r="AU1110">
        <v>73901</v>
      </c>
      <c r="AV1110" t="s">
        <v>92</v>
      </c>
      <c r="AW1110" t="s">
        <v>6451</v>
      </c>
      <c r="AX1110" t="s">
        <v>6452</v>
      </c>
      <c r="AY1110" t="s">
        <v>122</v>
      </c>
      <c r="AZ1110">
        <v>7000000</v>
      </c>
      <c r="BA1110">
        <v>1994</v>
      </c>
      <c r="BB1110">
        <v>31</v>
      </c>
      <c r="BC1110" t="s">
        <v>6453</v>
      </c>
      <c r="BD1110" t="s">
        <v>6454</v>
      </c>
      <c r="BE1110" t="s">
        <v>6455</v>
      </c>
      <c r="BH1110" t="s">
        <v>127</v>
      </c>
      <c r="BI1110" t="s">
        <v>331</v>
      </c>
      <c r="BJ1110" s="5">
        <v>0.18889113343956071</v>
      </c>
      <c r="BL1110" s="5">
        <v>0.25275020854770452</v>
      </c>
      <c r="BN1110" s="5">
        <v>9.6317791896325833E-2</v>
      </c>
      <c r="BP1110" s="5">
        <v>9.853683370376709E-2</v>
      </c>
      <c r="BR1110" s="5">
        <v>5.3713139337993043E-2</v>
      </c>
      <c r="BT1110" s="5">
        <v>0.14038070469062</v>
      </c>
      <c r="BV1110" s="5">
        <v>-7.599880022184291E-2</v>
      </c>
    </row>
    <row r="1111" spans="1:75" x14ac:dyDescent="0.3">
      <c r="A1111" t="s">
        <v>6456</v>
      </c>
      <c r="G1111" s="4">
        <v>199191013</v>
      </c>
      <c r="N1111" s="4">
        <v>16994740</v>
      </c>
      <c r="AB1111" s="4">
        <v>154155457</v>
      </c>
      <c r="AI1111" s="5">
        <v>8.5318809036831394E-2</v>
      </c>
      <c r="AL1111" s="5" t="str">
        <f>IFERROR(Table2[[#This Row],[Resultat d''exploitation 2023 (Dhs)]]/Table2[[#This Row],[Charges personnel 2023]], "")</f>
        <v/>
      </c>
      <c r="AM1111" s="5">
        <f>IFERROR(Table2[[#This Row],[Resultat d''exploitation 2022 (Dhs)]]/Table2[[#This Row],[Charges personnel 2022]], "")</f>
        <v>0.11024416735373825</v>
      </c>
      <c r="AN1111" s="5" t="str">
        <f>IFERROR(Table2[[#This Row],[Resultat d''exploitation 2021 (Dhs)]]/Table2[[#This Row],[Charges personnel 2021]], "")</f>
        <v/>
      </c>
      <c r="AO1111" s="5" t="str">
        <f>IFERROR(Table2[[#This Row],[Resultat d''exploitation 2020 (Dhs)]]/Table2[[#This Row],[Charges personnel 2020]], "")</f>
        <v/>
      </c>
      <c r="AQ1111" s="5">
        <v>0.77390769130733827</v>
      </c>
      <c r="BE1111" t="s">
        <v>10979</v>
      </c>
      <c r="BH1111"/>
      <c r="BK1111" t="s">
        <v>472</v>
      </c>
      <c r="BM1111" t="s">
        <v>473</v>
      </c>
      <c r="BO1111" t="s">
        <v>235</v>
      </c>
      <c r="BQ1111" t="s">
        <v>475</v>
      </c>
      <c r="BS1111" t="s">
        <v>476</v>
      </c>
      <c r="BU1111" t="s">
        <v>477</v>
      </c>
      <c r="BV1111" s="5"/>
      <c r="BW1111" t="s">
        <v>478</v>
      </c>
    </row>
    <row r="1112" spans="1:75" x14ac:dyDescent="0.3">
      <c r="A1112" t="s">
        <v>6457</v>
      </c>
      <c r="C1112" t="s">
        <v>6458</v>
      </c>
      <c r="E1112" t="s">
        <v>411</v>
      </c>
      <c r="F1112" s="4">
        <v>199151800</v>
      </c>
      <c r="G1112" s="4">
        <v>170887077</v>
      </c>
      <c r="J1112" s="5">
        <v>0.16539999999999999</v>
      </c>
      <c r="M1112" s="4">
        <v>5390164</v>
      </c>
      <c r="N1112" s="4">
        <v>4781905</v>
      </c>
      <c r="Q1112" s="5">
        <v>0.12720000000000001</v>
      </c>
      <c r="T1112" s="4">
        <v>4873799</v>
      </c>
      <c r="U1112" s="4">
        <v>4164216</v>
      </c>
      <c r="X1112" s="5">
        <v>0.1704</v>
      </c>
      <c r="AA1112" s="4">
        <v>27116043</v>
      </c>
      <c r="AB1112" s="4">
        <v>22598585</v>
      </c>
      <c r="AE1112" s="5">
        <v>0.19989999999999999</v>
      </c>
      <c r="AH1112" s="5">
        <v>2.7065605231788008E-2</v>
      </c>
      <c r="AI1112" s="5">
        <v>2.7982835706178062E-2</v>
      </c>
      <c r="AL1112" s="5">
        <f>IFERROR(Table2[[#This Row],[Resultat d''exploitation 2023 (Dhs)]]/Table2[[#This Row],[Charges personnel 2023]], "")</f>
        <v>0.19878136349024081</v>
      </c>
      <c r="AM1112" s="5">
        <f>IFERROR(Table2[[#This Row],[Resultat d''exploitation 2022 (Dhs)]]/Table2[[#This Row],[Charges personnel 2022]], "")</f>
        <v>0.21160196534429035</v>
      </c>
      <c r="AN1112" s="5" t="str">
        <f>IFERROR(Table2[[#This Row],[Resultat d''exploitation 2021 (Dhs)]]/Table2[[#This Row],[Charges personnel 2021]], "")</f>
        <v/>
      </c>
      <c r="AO1112" s="5" t="str">
        <f>IFERROR(Table2[[#This Row],[Resultat d''exploitation 2020 (Dhs)]]/Table2[[#This Row],[Charges personnel 2020]], "")</f>
        <v/>
      </c>
      <c r="AP1112" s="5">
        <v>0.13615765963450999</v>
      </c>
      <c r="AQ1112" s="5">
        <v>0.1322427968031778</v>
      </c>
      <c r="AU1112">
        <v>2781</v>
      </c>
      <c r="AV1112" t="s">
        <v>443</v>
      </c>
      <c r="AW1112" t="s">
        <v>6459</v>
      </c>
      <c r="AX1112" t="s">
        <v>6460</v>
      </c>
      <c r="AY1112" t="s">
        <v>122</v>
      </c>
      <c r="AZ1112">
        <v>1400000</v>
      </c>
      <c r="BC1112" t="s">
        <v>6461</v>
      </c>
      <c r="BD1112" t="s">
        <v>6462</v>
      </c>
      <c r="BE1112" t="s">
        <v>6463</v>
      </c>
      <c r="BH1112" t="s">
        <v>138</v>
      </c>
      <c r="BI1112" t="s">
        <v>89</v>
      </c>
      <c r="BJ1112" s="5">
        <v>0.16540000271641381</v>
      </c>
      <c r="BK1112" t="s">
        <v>209</v>
      </c>
      <c r="BL1112" s="5">
        <v>0.127200143039228</v>
      </c>
      <c r="BM1112" t="s">
        <v>210</v>
      </c>
      <c r="BN1112" s="5">
        <v>0.170400142547841</v>
      </c>
      <c r="BO1112" t="s">
        <v>211</v>
      </c>
      <c r="BP1112" s="5">
        <v>0.1999000379891043</v>
      </c>
      <c r="BQ1112" t="s">
        <v>405</v>
      </c>
      <c r="BR1112" s="5">
        <v>-3.2778324685212017E-2</v>
      </c>
      <c r="BS1112" t="s">
        <v>213</v>
      </c>
      <c r="BT1112" s="5">
        <v>-6.058829289789236E-2</v>
      </c>
      <c r="BU1112" t="s">
        <v>406</v>
      </c>
      <c r="BV1112" s="5">
        <v>2.960359978743354E-2</v>
      </c>
      <c r="BW1112" t="s">
        <v>407</v>
      </c>
    </row>
    <row r="1113" spans="1:75" x14ac:dyDescent="0.3">
      <c r="A1113" t="s">
        <v>6464</v>
      </c>
      <c r="F1113" s="4">
        <v>199130792</v>
      </c>
      <c r="M1113" s="4">
        <v>-1586716</v>
      </c>
      <c r="T1113" s="4">
        <v>213189890</v>
      </c>
      <c r="AA1113" s="4">
        <v>8296390</v>
      </c>
      <c r="AH1113" s="5">
        <v>-7.9682101600841316E-3</v>
      </c>
      <c r="AL1113" s="5">
        <f>IFERROR(Table2[[#This Row],[Resultat d''exploitation 2023 (Dhs)]]/Table2[[#This Row],[Charges personnel 2023]], "")</f>
        <v>-0.19125378628536027</v>
      </c>
      <c r="AM1113" s="5" t="str">
        <f>IFERROR(Table2[[#This Row],[Resultat d''exploitation 2022 (Dhs)]]/Table2[[#This Row],[Charges personnel 2022]], "")</f>
        <v/>
      </c>
      <c r="AN1113" s="5" t="str">
        <f>IFERROR(Table2[[#This Row],[Resultat d''exploitation 2021 (Dhs)]]/Table2[[#This Row],[Charges personnel 2021]], "")</f>
        <v/>
      </c>
      <c r="AO1113" s="5" t="str">
        <f>IFERROR(Table2[[#This Row],[Resultat d''exploitation 2020 (Dhs)]]/Table2[[#This Row],[Charges personnel 2020]], "")</f>
        <v/>
      </c>
      <c r="AP1113" s="5">
        <v>4.1663019147736832E-2</v>
      </c>
      <c r="BE1113" t="s">
        <v>10979</v>
      </c>
      <c r="BH1113"/>
      <c r="BK1113" t="s">
        <v>264</v>
      </c>
      <c r="BM1113" t="s">
        <v>265</v>
      </c>
      <c r="BO1113" t="s">
        <v>304</v>
      </c>
      <c r="BQ1113" t="s">
        <v>212</v>
      </c>
      <c r="BS1113" t="s">
        <v>266</v>
      </c>
      <c r="BU1113" t="s">
        <v>214</v>
      </c>
      <c r="BV1113" s="5"/>
      <c r="BW1113" t="s">
        <v>267</v>
      </c>
    </row>
    <row r="1114" spans="1:75" x14ac:dyDescent="0.3">
      <c r="A1114" t="s">
        <v>6465</v>
      </c>
      <c r="F1114" s="4">
        <v>199000000</v>
      </c>
      <c r="M1114" s="4">
        <v>5446875</v>
      </c>
      <c r="T1114" s="4">
        <v>534384428</v>
      </c>
      <c r="AA1114" s="4">
        <v>3109809</v>
      </c>
      <c r="AH1114" s="5">
        <v>2.73712311557789E-2</v>
      </c>
      <c r="AL1114" s="5">
        <f>IFERROR(Table2[[#This Row],[Resultat d''exploitation 2023 (Dhs)]]/Table2[[#This Row],[Charges personnel 2023]], "")</f>
        <v>1.7515143212975459</v>
      </c>
      <c r="AM1114" s="5" t="str">
        <f>IFERROR(Table2[[#This Row],[Resultat d''exploitation 2022 (Dhs)]]/Table2[[#This Row],[Charges personnel 2022]], "")</f>
        <v/>
      </c>
      <c r="AN1114" s="5" t="str">
        <f>IFERROR(Table2[[#This Row],[Resultat d''exploitation 2021 (Dhs)]]/Table2[[#This Row],[Charges personnel 2021]], "")</f>
        <v/>
      </c>
      <c r="AO1114" s="5" t="str">
        <f>IFERROR(Table2[[#This Row],[Resultat d''exploitation 2020 (Dhs)]]/Table2[[#This Row],[Charges personnel 2020]], "")</f>
        <v/>
      </c>
      <c r="AP1114" s="5">
        <v>1.5627180904522611E-2</v>
      </c>
      <c r="BE1114" t="s">
        <v>10979</v>
      </c>
      <c r="BH1114"/>
      <c r="BK1114" t="s">
        <v>264</v>
      </c>
      <c r="BM1114" t="s">
        <v>265</v>
      </c>
      <c r="BO1114" t="s">
        <v>304</v>
      </c>
      <c r="BQ1114" t="s">
        <v>212</v>
      </c>
      <c r="BS1114" t="s">
        <v>266</v>
      </c>
      <c r="BU1114" t="s">
        <v>214</v>
      </c>
      <c r="BV1114" s="5"/>
      <c r="BW1114" t="s">
        <v>267</v>
      </c>
    </row>
    <row r="1115" spans="1:75" x14ac:dyDescent="0.3">
      <c r="A1115" t="s">
        <v>6466</v>
      </c>
      <c r="F1115" s="4">
        <v>198887875</v>
      </c>
      <c r="G1115" s="4">
        <v>285389403</v>
      </c>
      <c r="J1115" s="5">
        <v>-0.30309999999999998</v>
      </c>
      <c r="M1115" s="4">
        <v>15829655</v>
      </c>
      <c r="N1115" s="4">
        <v>44328353</v>
      </c>
      <c r="Q1115" s="5">
        <v>-0.64290000000000003</v>
      </c>
      <c r="T1115" s="4">
        <v>82403347</v>
      </c>
      <c r="U1115" s="4">
        <v>218402721</v>
      </c>
      <c r="X1115" s="5">
        <v>-0.62270000000000003</v>
      </c>
      <c r="AH1115" s="5">
        <v>7.9590849869555905E-2</v>
      </c>
      <c r="AI1115" s="5">
        <v>0.15532585489868381</v>
      </c>
      <c r="AL1115" s="5" t="str">
        <f>IFERROR(Table2[[#This Row],[Resultat d''exploitation 2023 (Dhs)]]/Table2[[#This Row],[Charges personnel 2023]], "")</f>
        <v/>
      </c>
      <c r="AM1115" s="5" t="str">
        <f>IFERROR(Table2[[#This Row],[Resultat d''exploitation 2022 (Dhs)]]/Table2[[#This Row],[Charges personnel 2022]], "")</f>
        <v/>
      </c>
      <c r="AN1115" s="5" t="str">
        <f>IFERROR(Table2[[#This Row],[Resultat d''exploitation 2021 (Dhs)]]/Table2[[#This Row],[Charges personnel 2021]], "")</f>
        <v/>
      </c>
      <c r="AO1115" s="5" t="str">
        <f>IFERROR(Table2[[#This Row],[Resultat d''exploitation 2020 (Dhs)]]/Table2[[#This Row],[Charges personnel 2020]], "")</f>
        <v/>
      </c>
      <c r="AP1115" s="5">
        <v>0</v>
      </c>
      <c r="BE1115" t="s">
        <v>10979</v>
      </c>
      <c r="BH1115"/>
      <c r="BJ1115" s="5">
        <v>-0.30309999982725361</v>
      </c>
      <c r="BK1115" t="s">
        <v>209</v>
      </c>
      <c r="BL1115" s="5">
        <v>-0.64289999675828247</v>
      </c>
      <c r="BM1115" t="s">
        <v>210</v>
      </c>
      <c r="BN1115" s="5">
        <v>-0.62269999832099154</v>
      </c>
      <c r="BO1115" t="s">
        <v>211</v>
      </c>
      <c r="BQ1115" t="s">
        <v>236</v>
      </c>
      <c r="BR1115" s="5">
        <v>-0.48758788469909559</v>
      </c>
      <c r="BS1115" t="s">
        <v>213</v>
      </c>
      <c r="BU1115" t="s">
        <v>238</v>
      </c>
      <c r="BV1115" s="5"/>
      <c r="BW1115" t="s">
        <v>215</v>
      </c>
    </row>
    <row r="1116" spans="1:75" x14ac:dyDescent="0.3">
      <c r="A1116" t="s">
        <v>6467</v>
      </c>
      <c r="B1116" t="s">
        <v>6467</v>
      </c>
      <c r="C1116" t="s">
        <v>6468</v>
      </c>
      <c r="E1116" t="s">
        <v>411</v>
      </c>
      <c r="F1116" s="4">
        <v>198845538</v>
      </c>
      <c r="H1116" s="4">
        <v>147602626</v>
      </c>
      <c r="I1116" s="4">
        <v>150614924.48979589</v>
      </c>
      <c r="L1116" s="5">
        <v>-0.02</v>
      </c>
      <c r="M1116" s="4">
        <v>2658542</v>
      </c>
      <c r="O1116" s="4">
        <v>36415713</v>
      </c>
      <c r="P1116" s="4">
        <v>23948252.663422331</v>
      </c>
      <c r="S1116" s="5">
        <v>0.52059999999999995</v>
      </c>
      <c r="T1116" s="4">
        <v>36360549</v>
      </c>
      <c r="V1116" s="4">
        <v>198896248</v>
      </c>
      <c r="W1116" s="4">
        <v>246953374.72063571</v>
      </c>
      <c r="Z1116" s="5">
        <v>-0.1946</v>
      </c>
      <c r="AA1116" s="4">
        <v>15062868</v>
      </c>
      <c r="AG1116" s="5">
        <v>0</v>
      </c>
      <c r="AH1116" s="5">
        <v>1.336988512158618E-2</v>
      </c>
      <c r="AJ1116" s="5">
        <v>0.24671453338506319</v>
      </c>
      <c r="AK1116" s="5">
        <v>0.15900318474112979</v>
      </c>
      <c r="AL1116" s="5">
        <f>IFERROR(Table2[[#This Row],[Resultat d''exploitation 2023 (Dhs)]]/Table2[[#This Row],[Charges personnel 2023]], "")</f>
        <v>0.17649640161488503</v>
      </c>
      <c r="AM1116" s="5" t="str">
        <f>IFERROR(Table2[[#This Row],[Resultat d''exploitation 2022 (Dhs)]]/Table2[[#This Row],[Charges personnel 2022]], "")</f>
        <v/>
      </c>
      <c r="AN1116" s="5" t="str">
        <f>IFERROR(Table2[[#This Row],[Resultat d''exploitation 2021 (Dhs)]]/Table2[[#This Row],[Charges personnel 2021]], "")</f>
        <v/>
      </c>
      <c r="AO1116" s="5" t="str">
        <f>IFERROR(Table2[[#This Row],[Resultat d''exploitation 2020 (Dhs)]]/Table2[[#This Row],[Charges personnel 2020]], "")</f>
        <v/>
      </c>
      <c r="AP1116" s="5">
        <v>7.5751601728171539E-2</v>
      </c>
      <c r="AR1116" s="5">
        <v>0</v>
      </c>
      <c r="AS1116" s="5">
        <v>0</v>
      </c>
      <c r="AT1116">
        <v>1577986000076</v>
      </c>
      <c r="AU1116">
        <v>6883</v>
      </c>
      <c r="AV1116" t="s">
        <v>171</v>
      </c>
      <c r="AW1116" t="s">
        <v>6469</v>
      </c>
      <c r="AX1116" t="s">
        <v>6470</v>
      </c>
      <c r="AY1116" t="s">
        <v>122</v>
      </c>
      <c r="AZ1116">
        <v>100000</v>
      </c>
      <c r="BC1116" t="s">
        <v>6471</v>
      </c>
      <c r="BD1116" t="s">
        <v>6472</v>
      </c>
      <c r="BE1116" t="s">
        <v>5511</v>
      </c>
      <c r="BH1116" t="s">
        <v>488</v>
      </c>
      <c r="BI1116" t="s">
        <v>98</v>
      </c>
      <c r="BJ1116" s="5">
        <v>0.14901029737884139</v>
      </c>
      <c r="BK1116" t="s">
        <v>139</v>
      </c>
      <c r="BL1116" s="5">
        <v>-0.66681545577502321</v>
      </c>
      <c r="BM1116" t="s">
        <v>140</v>
      </c>
      <c r="BN1116" s="5">
        <v>-0.61628592194845933</v>
      </c>
      <c r="BO1116" t="s">
        <v>141</v>
      </c>
      <c r="BQ1116" t="s">
        <v>5407</v>
      </c>
      <c r="BR1116" s="5">
        <v>-0.71002475348998351</v>
      </c>
      <c r="BS1116" t="s">
        <v>142</v>
      </c>
      <c r="BU1116" t="s">
        <v>214</v>
      </c>
      <c r="BV1116" s="5"/>
      <c r="BW1116" t="s">
        <v>1640</v>
      </c>
    </row>
    <row r="1117" spans="1:75" x14ac:dyDescent="0.3">
      <c r="A1117" t="s">
        <v>6473</v>
      </c>
      <c r="B1117" t="s">
        <v>6474</v>
      </c>
      <c r="C1117" t="s">
        <v>6475</v>
      </c>
      <c r="E1117" t="s">
        <v>411</v>
      </c>
      <c r="F1117" s="4">
        <v>198767335</v>
      </c>
      <c r="H1117" s="4">
        <v>152350564</v>
      </c>
      <c r="I1117" s="4">
        <v>114549296.24060149</v>
      </c>
      <c r="L1117" s="5">
        <v>0.33</v>
      </c>
      <c r="M1117" s="4">
        <v>2901465</v>
      </c>
      <c r="O1117" s="4">
        <v>17242115</v>
      </c>
      <c r="P1117" s="4">
        <v>13473560.20942408</v>
      </c>
      <c r="S1117" s="5">
        <v>0.2797</v>
      </c>
      <c r="T1117" s="4">
        <v>45157794</v>
      </c>
      <c r="V1117" s="4">
        <v>10123216</v>
      </c>
      <c r="W1117" s="4">
        <v>18122477.622628</v>
      </c>
      <c r="Z1117" s="5">
        <v>-0.44140000000000001</v>
      </c>
      <c r="AA1117" s="4">
        <v>27057225</v>
      </c>
      <c r="AC1117" s="4">
        <v>7013364</v>
      </c>
      <c r="AD1117" s="4">
        <v>4768076.6877421988</v>
      </c>
      <c r="AG1117" s="5">
        <v>0.47089999999999999</v>
      </c>
      <c r="AH1117" s="5">
        <v>1.459729286001646E-2</v>
      </c>
      <c r="AJ1117" s="5">
        <v>0.1131739492608639</v>
      </c>
      <c r="AK1117" s="5">
        <v>0.11762237439786589</v>
      </c>
      <c r="AL1117" s="5">
        <f>IFERROR(Table2[[#This Row],[Resultat d''exploitation 2023 (Dhs)]]/Table2[[#This Row],[Charges personnel 2023]], "")</f>
        <v>0.10723438933593522</v>
      </c>
      <c r="AM1117" s="5" t="str">
        <f>IFERROR(Table2[[#This Row],[Resultat d''exploitation 2022 (Dhs)]]/Table2[[#This Row],[Charges personnel 2022]], "")</f>
        <v/>
      </c>
      <c r="AN1117" s="5">
        <f>IFERROR(Table2[[#This Row],[Resultat d''exploitation 2021 (Dhs)]]/Table2[[#This Row],[Charges personnel 2021]], "")</f>
        <v>2.4584657234388518</v>
      </c>
      <c r="AO1117" s="5">
        <f>IFERROR(Table2[[#This Row],[Resultat d''exploitation 2020 (Dhs)]]/Table2[[#This Row],[Charges personnel 2020]], "")</f>
        <v>2.8257851313637619</v>
      </c>
      <c r="AP1117" s="5">
        <v>0.13612510828300839</v>
      </c>
      <c r="AR1117" s="5">
        <v>4.6034381599007412E-2</v>
      </c>
      <c r="AS1117" s="5">
        <v>4.1624670288041239E-2</v>
      </c>
      <c r="AT1117">
        <v>165027000063</v>
      </c>
      <c r="AU1117">
        <v>202865</v>
      </c>
      <c r="AV1117" t="s">
        <v>92</v>
      </c>
      <c r="AW1117" t="s">
        <v>6476</v>
      </c>
      <c r="AX1117" t="s">
        <v>6477</v>
      </c>
      <c r="AY1117" t="s">
        <v>122</v>
      </c>
      <c r="AZ1117">
        <v>1000000</v>
      </c>
      <c r="BA1117">
        <v>2001</v>
      </c>
      <c r="BB1117">
        <v>24</v>
      </c>
      <c r="BC1117" t="s">
        <v>6478</v>
      </c>
      <c r="BD1117" t="s">
        <v>6479</v>
      </c>
      <c r="BE1117" t="s">
        <v>10979</v>
      </c>
      <c r="BH1117" t="s">
        <v>138</v>
      </c>
      <c r="BI1117" t="s">
        <v>278</v>
      </c>
      <c r="BJ1117" s="5">
        <v>0.3172745303536828</v>
      </c>
      <c r="BK1117" t="s">
        <v>139</v>
      </c>
      <c r="BL1117" s="5">
        <v>-0.53594710718052463</v>
      </c>
      <c r="BM1117" t="s">
        <v>140</v>
      </c>
      <c r="BN1117" s="5">
        <v>0.57854720267790305</v>
      </c>
      <c r="BO1117" t="s">
        <v>141</v>
      </c>
      <c r="BP1117" s="5">
        <v>1.3821549687381951</v>
      </c>
      <c r="BQ1117" t="s">
        <v>128</v>
      </c>
      <c r="BR1117" s="5">
        <v>-0.64771740276882217</v>
      </c>
      <c r="BS1117" t="s">
        <v>142</v>
      </c>
      <c r="BT1117" s="5">
        <v>-0.80519617786861286</v>
      </c>
      <c r="BU1117" t="s">
        <v>129</v>
      </c>
      <c r="BV1117" s="5">
        <v>0.80839674179276511</v>
      </c>
      <c r="BW1117" t="s">
        <v>143</v>
      </c>
    </row>
    <row r="1118" spans="1:75" x14ac:dyDescent="0.3">
      <c r="A1118" t="s">
        <v>6480</v>
      </c>
      <c r="F1118" s="4">
        <v>198540171</v>
      </c>
      <c r="G1118" s="4">
        <v>210786889</v>
      </c>
      <c r="J1118" s="5">
        <v>-5.8099999999999999E-2</v>
      </c>
      <c r="M1118" s="4">
        <v>38270856</v>
      </c>
      <c r="N1118" s="4">
        <v>25415630</v>
      </c>
      <c r="Q1118" s="5">
        <v>0.50580000000000003</v>
      </c>
      <c r="T1118" s="4">
        <v>121837765</v>
      </c>
      <c r="U1118" s="4">
        <v>221644105</v>
      </c>
      <c r="X1118" s="5">
        <v>-0.45029999999999998</v>
      </c>
      <c r="AA1118" s="4">
        <v>672894</v>
      </c>
      <c r="AB1118" s="4">
        <v>563326</v>
      </c>
      <c r="AE1118" s="5">
        <v>0.19450000000000001</v>
      </c>
      <c r="AH1118" s="5">
        <v>0.19276127247820291</v>
      </c>
      <c r="AI1118" s="5">
        <v>0.1205750040743758</v>
      </c>
      <c r="AL1118" s="5">
        <f>IFERROR(Table2[[#This Row],[Resultat d''exploitation 2023 (Dhs)]]/Table2[[#This Row],[Charges personnel 2023]], "")</f>
        <v>56.875014489652159</v>
      </c>
      <c r="AM1118" s="5">
        <f>IFERROR(Table2[[#This Row],[Resultat d''exploitation 2022 (Dhs)]]/Table2[[#This Row],[Charges personnel 2022]], "")</f>
        <v>45.117090281648636</v>
      </c>
      <c r="AN1118" s="5" t="str">
        <f>IFERROR(Table2[[#This Row],[Resultat d''exploitation 2021 (Dhs)]]/Table2[[#This Row],[Charges personnel 2021]], "")</f>
        <v/>
      </c>
      <c r="AO1118" s="5" t="str">
        <f>IFERROR(Table2[[#This Row],[Resultat d''exploitation 2020 (Dhs)]]/Table2[[#This Row],[Charges personnel 2020]], "")</f>
        <v/>
      </c>
      <c r="AP1118" s="5">
        <v>3.3892083229846719E-3</v>
      </c>
      <c r="AQ1118" s="5">
        <v>2.6724906974645848E-3</v>
      </c>
      <c r="BE1118" t="s">
        <v>10979</v>
      </c>
      <c r="BH1118"/>
      <c r="BJ1118" s="5">
        <v>-5.8099998809698288E-2</v>
      </c>
      <c r="BK1118" t="s">
        <v>209</v>
      </c>
      <c r="BL1118" s="5">
        <v>0.50580001361367</v>
      </c>
      <c r="BM1118" t="s">
        <v>210</v>
      </c>
      <c r="BN1118" s="5">
        <v>-0.45029999782759839</v>
      </c>
      <c r="BO1118" t="s">
        <v>211</v>
      </c>
      <c r="BP1118" s="5">
        <v>0.19450194026194431</v>
      </c>
      <c r="BQ1118" t="s">
        <v>405</v>
      </c>
      <c r="BR1118" s="5">
        <v>0.59868352448322981</v>
      </c>
      <c r="BS1118" t="s">
        <v>213</v>
      </c>
      <c r="BT1118" s="5">
        <v>0.26060909811788241</v>
      </c>
      <c r="BU1118" t="s">
        <v>406</v>
      </c>
      <c r="BV1118" s="5">
        <v>0.26818339394035817</v>
      </c>
      <c r="BW1118" t="s">
        <v>407</v>
      </c>
    </row>
    <row r="1119" spans="1:75" x14ac:dyDescent="0.3">
      <c r="A1119" t="s">
        <v>6481</v>
      </c>
      <c r="B1119" t="s">
        <v>6481</v>
      </c>
      <c r="C1119" t="s">
        <v>6482</v>
      </c>
      <c r="E1119" t="s">
        <v>411</v>
      </c>
      <c r="G1119" s="4">
        <v>198037014</v>
      </c>
      <c r="H1119" s="4">
        <v>195040851</v>
      </c>
      <c r="K1119" s="5">
        <v>1.53617202993028E-2</v>
      </c>
      <c r="N1119" s="4">
        <v>3234685</v>
      </c>
      <c r="O1119" s="4">
        <v>2484415</v>
      </c>
      <c r="R1119" s="5">
        <v>0.30199060945936967</v>
      </c>
      <c r="U1119" s="4">
        <v>4895013</v>
      </c>
      <c r="V1119" s="4">
        <v>5255780</v>
      </c>
      <c r="Y1119" s="5">
        <v>-6.8641952288718305E-2</v>
      </c>
      <c r="AB1119" s="4">
        <v>78284106</v>
      </c>
      <c r="AC1119" s="4">
        <v>71717217</v>
      </c>
      <c r="AE1119" s="5">
        <v>9.1600000000000001E-2</v>
      </c>
      <c r="AF1119" s="5">
        <v>9.1566422606722181E-2</v>
      </c>
      <c r="AI1119" s="5">
        <v>1.6333739509928179E-2</v>
      </c>
      <c r="AJ1119" s="5">
        <v>1.273792124707249E-2</v>
      </c>
      <c r="AL1119" s="5" t="str">
        <f>IFERROR(Table2[[#This Row],[Resultat d''exploitation 2023 (Dhs)]]/Table2[[#This Row],[Charges personnel 2023]], "")</f>
        <v/>
      </c>
      <c r="AM1119" s="5">
        <f>IFERROR(Table2[[#This Row],[Resultat d''exploitation 2022 (Dhs)]]/Table2[[#This Row],[Charges personnel 2022]], "")</f>
        <v>4.1319817843995049E-2</v>
      </c>
      <c r="AN1119" s="5">
        <f>IFERROR(Table2[[#This Row],[Resultat d''exploitation 2021 (Dhs)]]/Table2[[#This Row],[Charges personnel 2021]], "")</f>
        <v>3.46418210846079E-2</v>
      </c>
      <c r="AO1119" s="5" t="str">
        <f>IFERROR(Table2[[#This Row],[Resultat d''exploitation 2020 (Dhs)]]/Table2[[#This Row],[Charges personnel 2020]], "")</f>
        <v/>
      </c>
      <c r="AQ1119" s="5">
        <v>0.39530037551465003</v>
      </c>
      <c r="AR1119" s="5">
        <v>0.36770356893079797</v>
      </c>
      <c r="AT1119">
        <v>200171000029</v>
      </c>
      <c r="AU1119">
        <v>31059</v>
      </c>
      <c r="AV1119" t="s">
        <v>218</v>
      </c>
      <c r="AW1119" t="s">
        <v>6483</v>
      </c>
      <c r="AX1119" t="s">
        <v>6484</v>
      </c>
      <c r="AY1119" t="s">
        <v>122</v>
      </c>
      <c r="AZ1119">
        <v>1000000</v>
      </c>
      <c r="BC1119" t="s">
        <v>6485</v>
      </c>
      <c r="BD1119" t="s">
        <v>6486</v>
      </c>
      <c r="BE1119" t="s">
        <v>10979</v>
      </c>
      <c r="BH1119" t="s">
        <v>138</v>
      </c>
      <c r="BI1119" t="s">
        <v>195</v>
      </c>
      <c r="BJ1119" s="5">
        <v>1.536172029930283E-2</v>
      </c>
      <c r="BK1119" t="s">
        <v>111</v>
      </c>
      <c r="BL1119" s="5">
        <v>0.30199060945936962</v>
      </c>
      <c r="BM1119" t="s">
        <v>112</v>
      </c>
      <c r="BN1119" s="5">
        <v>-6.8641952288718278E-2</v>
      </c>
      <c r="BO1119" t="s">
        <v>113</v>
      </c>
      <c r="BP1119" s="5">
        <v>9.1566422606722098E-2</v>
      </c>
      <c r="BQ1119" t="s">
        <v>114</v>
      </c>
      <c r="BR1119" s="5">
        <v>0.28229239238561799</v>
      </c>
      <c r="BS1119" t="s">
        <v>115</v>
      </c>
      <c r="BT1119" s="5">
        <v>0.19277268198681191</v>
      </c>
      <c r="BU1119" t="s">
        <v>116</v>
      </c>
      <c r="BV1119" s="5">
        <v>7.5051777887545468E-2</v>
      </c>
      <c r="BW1119" t="s">
        <v>117</v>
      </c>
    </row>
    <row r="1120" spans="1:75" x14ac:dyDescent="0.3">
      <c r="A1120" t="s">
        <v>6487</v>
      </c>
      <c r="F1120" s="4">
        <v>198018815</v>
      </c>
      <c r="M1120" s="4">
        <v>5578448</v>
      </c>
      <c r="T1120" s="4">
        <v>21242372</v>
      </c>
      <c r="AA1120" s="4">
        <v>13801898</v>
      </c>
      <c r="AH1120" s="5">
        <v>2.8171302812816049E-2</v>
      </c>
      <c r="AL1120" s="5">
        <f>IFERROR(Table2[[#This Row],[Resultat d''exploitation 2023 (Dhs)]]/Table2[[#This Row],[Charges personnel 2023]], "")</f>
        <v>0.40417977295586449</v>
      </c>
      <c r="AM1120" s="5" t="str">
        <f>IFERROR(Table2[[#This Row],[Resultat d''exploitation 2022 (Dhs)]]/Table2[[#This Row],[Charges personnel 2022]], "")</f>
        <v/>
      </c>
      <c r="AN1120" s="5" t="str">
        <f>IFERROR(Table2[[#This Row],[Resultat d''exploitation 2021 (Dhs)]]/Table2[[#This Row],[Charges personnel 2021]], "")</f>
        <v/>
      </c>
      <c r="AO1120" s="5" t="str">
        <f>IFERROR(Table2[[#This Row],[Resultat d''exploitation 2020 (Dhs)]]/Table2[[#This Row],[Charges personnel 2020]], "")</f>
        <v/>
      </c>
      <c r="AP1120" s="5">
        <v>6.9699932301887577E-2</v>
      </c>
      <c r="BE1120" t="s">
        <v>10979</v>
      </c>
      <c r="BH1120"/>
      <c r="BK1120" t="s">
        <v>264</v>
      </c>
      <c r="BM1120" t="s">
        <v>265</v>
      </c>
      <c r="BO1120" t="s">
        <v>304</v>
      </c>
      <c r="BQ1120" t="s">
        <v>212</v>
      </c>
      <c r="BS1120" t="s">
        <v>266</v>
      </c>
      <c r="BU1120" t="s">
        <v>214</v>
      </c>
      <c r="BV1120" s="5"/>
      <c r="BW1120" t="s">
        <v>267</v>
      </c>
    </row>
    <row r="1121" spans="1:75" x14ac:dyDescent="0.3">
      <c r="A1121" t="s">
        <v>6488</v>
      </c>
      <c r="C1121" t="s">
        <v>6489</v>
      </c>
      <c r="E1121" t="s">
        <v>411</v>
      </c>
      <c r="F1121" s="4">
        <v>197681854</v>
      </c>
      <c r="M1121" s="4">
        <v>2514134</v>
      </c>
      <c r="T1121" s="4">
        <v>3750125</v>
      </c>
      <c r="AA1121" s="4">
        <v>17119077</v>
      </c>
      <c r="AH1121" s="5">
        <v>1.271808185287457E-2</v>
      </c>
      <c r="AL1121" s="5">
        <f>IFERROR(Table2[[#This Row],[Resultat d''exploitation 2023 (Dhs)]]/Table2[[#This Row],[Charges personnel 2023]], "")</f>
        <v>0.14686153932247634</v>
      </c>
      <c r="AM1121" s="5" t="str">
        <f>IFERROR(Table2[[#This Row],[Resultat d''exploitation 2022 (Dhs)]]/Table2[[#This Row],[Charges personnel 2022]], "")</f>
        <v/>
      </c>
      <c r="AN1121" s="5" t="str">
        <f>IFERROR(Table2[[#This Row],[Resultat d''exploitation 2021 (Dhs)]]/Table2[[#This Row],[Charges personnel 2021]], "")</f>
        <v/>
      </c>
      <c r="AO1121" s="5" t="str">
        <f>IFERROR(Table2[[#This Row],[Resultat d''exploitation 2020 (Dhs)]]/Table2[[#This Row],[Charges personnel 2020]], "")</f>
        <v/>
      </c>
      <c r="AP1121" s="5">
        <v>8.6599132159090333E-2</v>
      </c>
      <c r="AT1121">
        <v>111410000094</v>
      </c>
      <c r="AU1121">
        <v>68891</v>
      </c>
      <c r="AV1121" t="s">
        <v>482</v>
      </c>
      <c r="AW1121" t="s">
        <v>6490</v>
      </c>
      <c r="AX1121" t="s">
        <v>6491</v>
      </c>
      <c r="AY1121" t="s">
        <v>122</v>
      </c>
      <c r="AZ1121">
        <v>37200000</v>
      </c>
      <c r="BA1121">
        <v>2015</v>
      </c>
      <c r="BB1121">
        <v>10</v>
      </c>
      <c r="BC1121" t="s">
        <v>6492</v>
      </c>
      <c r="BD1121" t="s">
        <v>6493</v>
      </c>
      <c r="BE1121" t="s">
        <v>10979</v>
      </c>
      <c r="BG1121" t="s">
        <v>6494</v>
      </c>
      <c r="BH1121" t="s">
        <v>138</v>
      </c>
      <c r="BI1121" t="s">
        <v>89</v>
      </c>
      <c r="BK1121" t="s">
        <v>264</v>
      </c>
      <c r="BM1121" t="s">
        <v>265</v>
      </c>
      <c r="BO1121" t="s">
        <v>304</v>
      </c>
      <c r="BQ1121" t="s">
        <v>212</v>
      </c>
      <c r="BS1121" t="s">
        <v>266</v>
      </c>
      <c r="BU1121" t="s">
        <v>214</v>
      </c>
      <c r="BV1121" s="5"/>
      <c r="BW1121" t="s">
        <v>267</v>
      </c>
    </row>
    <row r="1122" spans="1:75" x14ac:dyDescent="0.3">
      <c r="A1122" t="s">
        <v>6495</v>
      </c>
      <c r="B1122" t="s">
        <v>6496</v>
      </c>
      <c r="C1122" t="s">
        <v>6497</v>
      </c>
      <c r="E1122" t="s">
        <v>411</v>
      </c>
      <c r="F1122" s="4">
        <v>197539919</v>
      </c>
      <c r="H1122" s="4">
        <v>146212698</v>
      </c>
      <c r="I1122" s="4">
        <v>116078674.18228009</v>
      </c>
      <c r="L1122" s="5">
        <v>0.2596</v>
      </c>
      <c r="M1122" s="4">
        <v>9216518</v>
      </c>
      <c r="O1122" s="4">
        <v>6162997</v>
      </c>
      <c r="P1122" s="4">
        <v>358168.0130179578</v>
      </c>
      <c r="S1122" s="5">
        <v>16.207000000000001</v>
      </c>
      <c r="V1122" s="4">
        <v>0</v>
      </c>
      <c r="AA1122" s="4">
        <v>29938842</v>
      </c>
      <c r="AC1122" s="4">
        <v>23763411</v>
      </c>
      <c r="AD1122" s="4">
        <v>24727795.005202919</v>
      </c>
      <c r="AG1122" s="5">
        <v>-3.9E-2</v>
      </c>
      <c r="AH1122" s="5">
        <v>4.665648364470576E-2</v>
      </c>
      <c r="AJ1122" s="5">
        <v>4.215090128492123E-2</v>
      </c>
      <c r="AK1122" s="5">
        <v>3.085562576770313E-3</v>
      </c>
      <c r="AL1122" s="5">
        <f>IFERROR(Table2[[#This Row],[Resultat d''exploitation 2023 (Dhs)]]/Table2[[#This Row],[Charges personnel 2023]], "")</f>
        <v>0.3078448391557696</v>
      </c>
      <c r="AM1122" s="5" t="str">
        <f>IFERROR(Table2[[#This Row],[Resultat d''exploitation 2022 (Dhs)]]/Table2[[#This Row],[Charges personnel 2022]], "")</f>
        <v/>
      </c>
      <c r="AN1122" s="5">
        <f>IFERROR(Table2[[#This Row],[Resultat d''exploitation 2021 (Dhs)]]/Table2[[#This Row],[Charges personnel 2021]], "")</f>
        <v>0.25934816344337097</v>
      </c>
      <c r="AO1122" s="5">
        <f>IFERROR(Table2[[#This Row],[Resultat d''exploitation 2020 (Dhs)]]/Table2[[#This Row],[Charges personnel 2020]], "")</f>
        <v>1.4484429887201689E-2</v>
      </c>
      <c r="AP1122" s="5">
        <v>0.1515584401955738</v>
      </c>
      <c r="AR1122" s="5">
        <v>0.16252631491691641</v>
      </c>
      <c r="AS1122" s="5">
        <v>0.2130261667735151</v>
      </c>
      <c r="AT1122">
        <v>84968000011</v>
      </c>
      <c r="AU1122">
        <v>95825</v>
      </c>
      <c r="AV1122" t="s">
        <v>92</v>
      </c>
      <c r="AW1122" t="s">
        <v>6498</v>
      </c>
      <c r="AX1122" t="s">
        <v>6499</v>
      </c>
      <c r="AY1122" t="s">
        <v>82</v>
      </c>
      <c r="AZ1122">
        <v>24400000</v>
      </c>
      <c r="BA1122">
        <v>1999</v>
      </c>
      <c r="BB1122">
        <v>26</v>
      </c>
      <c r="BC1122" t="s">
        <v>6500</v>
      </c>
      <c r="BD1122" t="s">
        <v>6501</v>
      </c>
      <c r="BE1122" t="s">
        <v>6502</v>
      </c>
      <c r="BG1122" t="s">
        <v>6503</v>
      </c>
      <c r="BH1122" t="s">
        <v>86</v>
      </c>
      <c r="BI1122" t="s">
        <v>390</v>
      </c>
      <c r="BJ1122" s="5">
        <v>0.30452142484204431</v>
      </c>
      <c r="BK1122" t="s">
        <v>139</v>
      </c>
      <c r="BL1122" s="5">
        <v>4.0727100466887842</v>
      </c>
      <c r="BM1122" t="s">
        <v>140</v>
      </c>
      <c r="BO1122" t="s">
        <v>389</v>
      </c>
      <c r="BP1122" s="5">
        <v>0.1003346854646856</v>
      </c>
      <c r="BQ1122" t="s">
        <v>128</v>
      </c>
      <c r="BR1122" s="5">
        <v>2.8885601647385779</v>
      </c>
      <c r="BS1122" t="s">
        <v>142</v>
      </c>
      <c r="BT1122" s="5">
        <v>3.610151905323709</v>
      </c>
      <c r="BU1122" t="s">
        <v>129</v>
      </c>
      <c r="BV1122" s="5">
        <v>-0.1565223349260686</v>
      </c>
      <c r="BW1122" t="s">
        <v>143</v>
      </c>
    </row>
    <row r="1123" spans="1:75" x14ac:dyDescent="0.3">
      <c r="A1123" t="s">
        <v>6504</v>
      </c>
      <c r="C1123" t="s">
        <v>6505</v>
      </c>
      <c r="E1123" t="s">
        <v>1076</v>
      </c>
      <c r="F1123" s="4">
        <v>197277473</v>
      </c>
      <c r="G1123" s="4">
        <v>223189809</v>
      </c>
      <c r="J1123" s="5">
        <v>-0.11609999999999999</v>
      </c>
      <c r="M1123" s="4">
        <v>74713215</v>
      </c>
      <c r="N1123" s="4">
        <v>15137308</v>
      </c>
      <c r="Q1123" s="5">
        <v>3.9357000000000002</v>
      </c>
      <c r="T1123" s="4">
        <v>58358394</v>
      </c>
      <c r="U1123" s="4">
        <v>7653158</v>
      </c>
      <c r="X1123" s="5">
        <v>6.6254</v>
      </c>
      <c r="AA1123" s="4">
        <v>15318910</v>
      </c>
      <c r="AB1123" s="4">
        <v>17057020</v>
      </c>
      <c r="AE1123" s="5">
        <v>-0.1019</v>
      </c>
      <c r="AH1123" s="5">
        <v>0.37872147216727581</v>
      </c>
      <c r="AI1123" s="5">
        <v>6.7822576970797091E-2</v>
      </c>
      <c r="AL1123" s="5">
        <f>IFERROR(Table2[[#This Row],[Resultat d''exploitation 2023 (Dhs)]]/Table2[[#This Row],[Charges personnel 2023]], "")</f>
        <v>4.8771887164295631</v>
      </c>
      <c r="AM1123" s="5">
        <f>IFERROR(Table2[[#This Row],[Resultat d''exploitation 2022 (Dhs)]]/Table2[[#This Row],[Charges personnel 2022]], "")</f>
        <v>0.8874532597135959</v>
      </c>
      <c r="AN1123" s="5" t="str">
        <f>IFERROR(Table2[[#This Row],[Resultat d''exploitation 2021 (Dhs)]]/Table2[[#This Row],[Charges personnel 2021]], "")</f>
        <v/>
      </c>
      <c r="AO1123" s="5" t="str">
        <f>IFERROR(Table2[[#This Row],[Resultat d''exploitation 2020 (Dhs)]]/Table2[[#This Row],[Charges personnel 2020]], "")</f>
        <v/>
      </c>
      <c r="AP1123" s="5">
        <v>7.7651592789816398E-2</v>
      </c>
      <c r="AQ1123" s="5">
        <v>7.6423829907036667E-2</v>
      </c>
      <c r="AT1123">
        <v>2039436000091</v>
      </c>
      <c r="AU1123">
        <v>6717</v>
      </c>
      <c r="AV1123" t="s">
        <v>1771</v>
      </c>
      <c r="AW1123" t="s">
        <v>6506</v>
      </c>
      <c r="AX1123" t="s">
        <v>6507</v>
      </c>
      <c r="AY1123" t="s">
        <v>122</v>
      </c>
      <c r="AZ1123">
        <v>10000000</v>
      </c>
      <c r="BA1123">
        <v>2014</v>
      </c>
      <c r="BB1123">
        <v>11</v>
      </c>
      <c r="BC1123" t="s">
        <v>6508</v>
      </c>
      <c r="BD1123" t="s">
        <v>6509</v>
      </c>
      <c r="BE1123" t="s">
        <v>2221</v>
      </c>
      <c r="BH1123" t="s">
        <v>138</v>
      </c>
      <c r="BI1123" t="s">
        <v>178</v>
      </c>
      <c r="BJ1123" s="5">
        <v>-0.1160999963040427</v>
      </c>
      <c r="BK1123" t="s">
        <v>209</v>
      </c>
      <c r="BL1123" s="5">
        <v>3.9357002579322562</v>
      </c>
      <c r="BM1123" t="s">
        <v>210</v>
      </c>
      <c r="BN1123" s="5">
        <v>6.6254003902702649</v>
      </c>
      <c r="BO1123" t="s">
        <v>211</v>
      </c>
      <c r="BP1123" s="5">
        <v>-0.1018999801841118</v>
      </c>
      <c r="BQ1123" t="s">
        <v>405</v>
      </c>
      <c r="BR1123" s="5">
        <v>4.5840029837017982</v>
      </c>
      <c r="BS1123" t="s">
        <v>213</v>
      </c>
      <c r="BT1123" s="5">
        <v>4.495713338191532</v>
      </c>
      <c r="BU1123" t="s">
        <v>406</v>
      </c>
      <c r="BV1123" s="5">
        <v>1.606518391283451E-2</v>
      </c>
      <c r="BW1123" t="s">
        <v>407</v>
      </c>
    </row>
    <row r="1124" spans="1:75" x14ac:dyDescent="0.3">
      <c r="A1124" t="s">
        <v>6510</v>
      </c>
      <c r="B1124" t="s">
        <v>6510</v>
      </c>
      <c r="C1124" t="s">
        <v>6511</v>
      </c>
      <c r="E1124" t="s">
        <v>411</v>
      </c>
      <c r="F1124" s="4">
        <v>197132842</v>
      </c>
      <c r="G1124" s="4">
        <v>317648794</v>
      </c>
      <c r="H1124" s="4">
        <v>185630387</v>
      </c>
      <c r="I1124" s="4">
        <v>140034993.2106216</v>
      </c>
      <c r="J1124" s="5">
        <v>-0.37940000000000002</v>
      </c>
      <c r="K1124" s="5">
        <v>0.71118963405490287</v>
      </c>
      <c r="L1124" s="5">
        <v>0.3256</v>
      </c>
      <c r="M1124" s="4">
        <v>9197794</v>
      </c>
      <c r="N1124" s="4">
        <v>15976713</v>
      </c>
      <c r="O1124" s="4">
        <v>3807187</v>
      </c>
      <c r="P1124" s="4">
        <v>2074309.142421271</v>
      </c>
      <c r="Q1124" s="5">
        <v>-0.42430000000000001</v>
      </c>
      <c r="R1124" s="5">
        <v>3.1964613243321121</v>
      </c>
      <c r="S1124" s="5">
        <v>0.83540000000000003</v>
      </c>
      <c r="V1124" s="4">
        <v>11520716</v>
      </c>
      <c r="W1124" s="4">
        <v>16263009.599096561</v>
      </c>
      <c r="Z1124" s="5">
        <v>-0.29160000000000003</v>
      </c>
      <c r="AA1124" s="4">
        <v>11556783</v>
      </c>
      <c r="AB1124" s="4">
        <v>12274862</v>
      </c>
      <c r="AC1124" s="4">
        <v>9322391</v>
      </c>
      <c r="AD1124" s="4">
        <v>7963771.5701349732</v>
      </c>
      <c r="AE1124" s="5">
        <v>-5.8500000000000003E-2</v>
      </c>
      <c r="AF1124" s="5">
        <v>0.31670748416366568</v>
      </c>
      <c r="AG1124" s="5">
        <v>0.1706</v>
      </c>
      <c r="AH1124" s="5">
        <v>4.6657847097846837E-2</v>
      </c>
      <c r="AI1124" s="5">
        <v>5.0296784693600938E-2</v>
      </c>
      <c r="AJ1124" s="5">
        <v>2.050950311276354E-2</v>
      </c>
      <c r="AK1124" s="5">
        <v>1.481279139494353E-2</v>
      </c>
      <c r="AL1124" s="5">
        <f>IFERROR(Table2[[#This Row],[Resultat d''exploitation 2023 (Dhs)]]/Table2[[#This Row],[Charges personnel 2023]], "")</f>
        <v>0.79587840318538472</v>
      </c>
      <c r="AM1124" s="5">
        <f>IFERROR(Table2[[#This Row],[Resultat d''exploitation 2022 (Dhs)]]/Table2[[#This Row],[Charges personnel 2022]], "")</f>
        <v>1.3015798466817794</v>
      </c>
      <c r="AN1124" s="5">
        <f>IFERROR(Table2[[#This Row],[Resultat d''exploitation 2021 (Dhs)]]/Table2[[#This Row],[Charges personnel 2021]], "")</f>
        <v>0.40839168835548734</v>
      </c>
      <c r="AO1124" s="5">
        <f>IFERROR(Table2[[#This Row],[Resultat d''exploitation 2020 (Dhs)]]/Table2[[#This Row],[Charges personnel 2020]], "")</f>
        <v>0.26046818698318275</v>
      </c>
      <c r="AP1124" s="5">
        <v>5.862434124497632E-2</v>
      </c>
      <c r="AQ1124" s="5">
        <v>3.8642872983802347E-2</v>
      </c>
      <c r="AR1124" s="5">
        <v>5.022017758331776E-2</v>
      </c>
      <c r="AS1124" s="5">
        <v>5.6869867934773638E-2</v>
      </c>
      <c r="AT1124">
        <v>1536896000020</v>
      </c>
      <c r="AU1124">
        <v>4099</v>
      </c>
      <c r="AV1124" t="s">
        <v>1327</v>
      </c>
      <c r="AW1124" t="s">
        <v>6512</v>
      </c>
      <c r="AX1124" t="s">
        <v>6513</v>
      </c>
      <c r="AY1124" t="s">
        <v>122</v>
      </c>
      <c r="AZ1124">
        <v>10000000</v>
      </c>
      <c r="BA1124">
        <v>2001</v>
      </c>
      <c r="BB1124">
        <v>24</v>
      </c>
      <c r="BC1124" t="s">
        <v>6514</v>
      </c>
      <c r="BD1124" t="s">
        <v>6515</v>
      </c>
      <c r="BE1124" t="s">
        <v>6516</v>
      </c>
      <c r="BH1124" t="s">
        <v>176</v>
      </c>
      <c r="BI1124" t="s">
        <v>1239</v>
      </c>
      <c r="BJ1124" s="5">
        <v>0.120746701755251</v>
      </c>
      <c r="BL1124" s="5">
        <v>0.64287075613104672</v>
      </c>
      <c r="BN1124" s="5">
        <v>-0.29160000000000019</v>
      </c>
      <c r="BO1124" t="s">
        <v>295</v>
      </c>
      <c r="BP1124" s="5">
        <v>0.13215543237966521</v>
      </c>
      <c r="BR1124" s="5">
        <v>0.46587159574779369</v>
      </c>
      <c r="BT1124" s="5">
        <v>0.4511000072471627</v>
      </c>
      <c r="BV1124" s="5">
        <v>1.017957992340834E-2</v>
      </c>
    </row>
    <row r="1125" spans="1:75" x14ac:dyDescent="0.3">
      <c r="A1125" t="s">
        <v>6517</v>
      </c>
      <c r="B1125" t="s">
        <v>6517</v>
      </c>
      <c r="C1125" t="s">
        <v>6518</v>
      </c>
      <c r="E1125" t="s">
        <v>411</v>
      </c>
      <c r="F1125" s="4">
        <v>197090796</v>
      </c>
      <c r="G1125" s="4">
        <v>175503825</v>
      </c>
      <c r="H1125" s="4">
        <v>171266636</v>
      </c>
      <c r="I1125" s="4">
        <v>167859096.3442125</v>
      </c>
      <c r="J1125" s="5">
        <v>0.123</v>
      </c>
      <c r="K1125" s="5">
        <v>2.4740306103752701E-2</v>
      </c>
      <c r="L1125" s="5">
        <v>2.0299999999999999E-2</v>
      </c>
      <c r="M1125" s="4">
        <v>4257349</v>
      </c>
      <c r="N1125" s="4">
        <v>2918991</v>
      </c>
      <c r="O1125" s="4">
        <v>3521376</v>
      </c>
      <c r="P1125" s="4">
        <v>3287932.7731092442</v>
      </c>
      <c r="Q1125" s="5">
        <v>0.45850000000000002</v>
      </c>
      <c r="R1125" s="5">
        <v>-0.1710652313186663</v>
      </c>
      <c r="S1125" s="5">
        <v>7.0999999999999994E-2</v>
      </c>
      <c r="T1125" s="4">
        <v>57723719</v>
      </c>
      <c r="U1125" s="4">
        <v>61506360</v>
      </c>
      <c r="V1125" s="4">
        <v>46629735</v>
      </c>
      <c r="W1125" s="4">
        <v>25620733.516483519</v>
      </c>
      <c r="X1125" s="5">
        <v>-6.1500000000000013E-2</v>
      </c>
      <c r="Y1125" s="5">
        <v>0.31903730527312668</v>
      </c>
      <c r="Z1125" s="5">
        <v>0.82</v>
      </c>
      <c r="AA1125" s="4">
        <v>3822272</v>
      </c>
      <c r="AB1125" s="4">
        <v>3845730</v>
      </c>
      <c r="AC1125" s="4">
        <v>3386406</v>
      </c>
      <c r="AD1125" s="4">
        <v>3026008.3996068272</v>
      </c>
      <c r="AE1125" s="5">
        <v>-6.1000000000000004E-3</v>
      </c>
      <c r="AF1125" s="5">
        <v>0.13563760517787879</v>
      </c>
      <c r="AG1125" s="5">
        <v>0.1191</v>
      </c>
      <c r="AH1125" s="5">
        <v>2.160095289279769E-2</v>
      </c>
      <c r="AI1125" s="5">
        <v>1.6632064856706111E-2</v>
      </c>
      <c r="AJ1125" s="5">
        <v>2.056078219461261E-2</v>
      </c>
      <c r="AK1125" s="5">
        <v>1.9587456650946081E-2</v>
      </c>
      <c r="AL1125" s="5">
        <f>IFERROR(Table2[[#This Row],[Resultat d''exploitation 2023 (Dhs)]]/Table2[[#This Row],[Charges personnel 2023]], "")</f>
        <v>1.1138268024881537</v>
      </c>
      <c r="AM1125" s="5">
        <f>IFERROR(Table2[[#This Row],[Resultat d''exploitation 2022 (Dhs)]]/Table2[[#This Row],[Charges personnel 2022]], "")</f>
        <v>0.75902130414771707</v>
      </c>
      <c r="AN1125" s="5">
        <f>IFERROR(Table2[[#This Row],[Resultat d''exploitation 2021 (Dhs)]]/Table2[[#This Row],[Charges personnel 2021]], "")</f>
        <v>1.039856414145262</v>
      </c>
      <c r="AO1125" s="5">
        <f>IFERROR(Table2[[#This Row],[Resultat d''exploitation 2020 (Dhs)]]/Table2[[#This Row],[Charges personnel 2020]], "")</f>
        <v>1.0865577152847459</v>
      </c>
      <c r="AP1125" s="5">
        <v>1.9393457622445241E-2</v>
      </c>
      <c r="AQ1125" s="5">
        <v>2.19125138725609E-2</v>
      </c>
      <c r="AR1125" s="5">
        <v>1.9772712765841909E-2</v>
      </c>
      <c r="AS1125" s="5">
        <v>1.8027074287363509E-2</v>
      </c>
      <c r="AT1125">
        <v>87866000044</v>
      </c>
      <c r="AU1125">
        <v>139847</v>
      </c>
      <c r="AV1125" t="s">
        <v>92</v>
      </c>
      <c r="AW1125" t="s">
        <v>6519</v>
      </c>
      <c r="AX1125" t="s">
        <v>6520</v>
      </c>
      <c r="AY1125" t="s">
        <v>122</v>
      </c>
      <c r="AZ1125">
        <v>10000000</v>
      </c>
      <c r="BC1125" t="s">
        <v>6521</v>
      </c>
      <c r="BD1125" t="s">
        <v>569</v>
      </c>
      <c r="BE1125" t="s">
        <v>11196</v>
      </c>
      <c r="BH1125" t="s">
        <v>176</v>
      </c>
      <c r="BI1125" t="s">
        <v>571</v>
      </c>
      <c r="BJ1125" s="5">
        <v>5.4970917541371511E-2</v>
      </c>
      <c r="BL1125" s="5">
        <v>8.9947153186702655E-2</v>
      </c>
      <c r="BN1125" s="5">
        <v>0.31095438784611851</v>
      </c>
      <c r="BP1125" s="5">
        <v>8.0978741648123576E-2</v>
      </c>
      <c r="BR1125" s="5">
        <v>3.3153743922006651E-2</v>
      </c>
      <c r="BT1125" s="5">
        <v>8.2965660591116652E-3</v>
      </c>
      <c r="BV1125" s="5">
        <v>2.465264556047075E-2</v>
      </c>
    </row>
    <row r="1126" spans="1:75" x14ac:dyDescent="0.3">
      <c r="A1126" t="s">
        <v>6522</v>
      </c>
      <c r="B1126" t="s">
        <v>6523</v>
      </c>
      <c r="F1126" s="4">
        <v>196845527</v>
      </c>
      <c r="G1126" s="4">
        <v>152842244</v>
      </c>
      <c r="H1126" s="4">
        <v>125615467</v>
      </c>
      <c r="I1126" s="4">
        <v>88780455.862605125</v>
      </c>
      <c r="J1126" s="5">
        <v>0.28789999999999999</v>
      </c>
      <c r="K1126" s="5">
        <v>0.21674701093934559</v>
      </c>
      <c r="L1126" s="5">
        <v>0.41489999999999999</v>
      </c>
      <c r="M1126" s="4">
        <v>2732905</v>
      </c>
      <c r="N1126" s="4">
        <v>3032854</v>
      </c>
      <c r="O1126" s="4">
        <v>2901029</v>
      </c>
      <c r="P1126" s="4">
        <v>2319709.7393251238</v>
      </c>
      <c r="Q1126" s="5">
        <v>-9.8900000000000002E-2</v>
      </c>
      <c r="R1126" s="5">
        <v>4.5440772911956397E-2</v>
      </c>
      <c r="S1126" s="5">
        <v>0.25059999999999999</v>
      </c>
      <c r="T1126" s="4">
        <v>9939246</v>
      </c>
      <c r="V1126" s="4">
        <v>8330777</v>
      </c>
      <c r="W1126" s="4">
        <v>3785340.3307888042</v>
      </c>
      <c r="Z1126" s="5">
        <v>1.2008000000000001</v>
      </c>
      <c r="AA1126" s="4">
        <v>1959088</v>
      </c>
      <c r="AB1126" s="4">
        <v>2030563</v>
      </c>
      <c r="AC1126" s="4">
        <v>1790143</v>
      </c>
      <c r="AD1126" s="4">
        <v>1134294.1325560759</v>
      </c>
      <c r="AE1126" s="5">
        <v>-3.5200000000000002E-2</v>
      </c>
      <c r="AF1126" s="5">
        <v>0.1343021199982348</v>
      </c>
      <c r="AG1126" s="5">
        <v>0.57820000000000005</v>
      </c>
      <c r="AH1126" s="5">
        <v>1.388350063956495E-2</v>
      </c>
      <c r="AI1126" s="5">
        <v>1.9843035018512291E-2</v>
      </c>
      <c r="AJ1126" s="5">
        <v>2.309452067713922E-2</v>
      </c>
      <c r="AK1126" s="5">
        <v>2.6128608112973201E-2</v>
      </c>
      <c r="AL1126" s="5">
        <f>IFERROR(Table2[[#This Row],[Resultat d''exploitation 2023 (Dhs)]]/Table2[[#This Row],[Charges personnel 2023]], "")</f>
        <v>1.3949883823493381</v>
      </c>
      <c r="AM1126" s="5">
        <f>IFERROR(Table2[[#This Row],[Resultat d''exploitation 2022 (Dhs)]]/Table2[[#This Row],[Charges personnel 2022]], "")</f>
        <v>1.4936025131946165</v>
      </c>
      <c r="AN1126" s="5">
        <f>IFERROR(Table2[[#This Row],[Resultat d''exploitation 2021 (Dhs)]]/Table2[[#This Row],[Charges personnel 2021]], "")</f>
        <v>1.6205571286763125</v>
      </c>
      <c r="AO1126" s="5">
        <f>IFERROR(Table2[[#This Row],[Resultat d''exploitation 2020 (Dhs)]]/Table2[[#This Row],[Charges personnel 2020]], "")</f>
        <v>2.045068975273435</v>
      </c>
      <c r="AP1126" s="5">
        <v>9.9524130919164851E-3</v>
      </c>
      <c r="AQ1126" s="5">
        <v>1.328535192142298E-2</v>
      </c>
      <c r="AR1126" s="5">
        <v>1.425097595664712E-2</v>
      </c>
      <c r="AS1126" s="5">
        <v>1.2776394551425679E-2</v>
      </c>
      <c r="BE1126" t="s">
        <v>10979</v>
      </c>
      <c r="BH1126"/>
      <c r="BJ1126" s="5">
        <v>0.30397538488324688</v>
      </c>
      <c r="BL1126" s="5">
        <v>5.6161413015942907E-2</v>
      </c>
      <c r="BN1126" s="5">
        <v>0.62040753443706342</v>
      </c>
      <c r="BO1126" t="s">
        <v>141</v>
      </c>
      <c r="BP1126" s="5">
        <v>0.19980155266050459</v>
      </c>
      <c r="BR1126" s="5">
        <v>-0.19004497687622571</v>
      </c>
      <c r="BT1126" s="5">
        <v>-0.1197199147859463</v>
      </c>
      <c r="BV1126" s="5">
        <v>-7.9889416188688167E-2</v>
      </c>
    </row>
    <row r="1127" spans="1:75" x14ac:dyDescent="0.3">
      <c r="A1127" t="s">
        <v>6524</v>
      </c>
      <c r="F1127" s="4">
        <v>196803743</v>
      </c>
      <c r="G1127" s="4">
        <v>111731431</v>
      </c>
      <c r="J1127" s="5">
        <v>0.76139999999999997</v>
      </c>
      <c r="M1127" s="4">
        <v>66098236</v>
      </c>
      <c r="N1127" s="4">
        <v>29107907</v>
      </c>
      <c r="Q1127" s="5">
        <v>1.2707999999999999</v>
      </c>
      <c r="T1127" s="4">
        <v>243561300</v>
      </c>
      <c r="AA1127" s="4">
        <v>3291361</v>
      </c>
      <c r="AB1127" s="4">
        <v>5806917</v>
      </c>
      <c r="AE1127" s="5">
        <v>-0.43319999999999997</v>
      </c>
      <c r="AH1127" s="5">
        <v>0.33585863252610998</v>
      </c>
      <c r="AI1127" s="5">
        <v>0.26051672962104988</v>
      </c>
      <c r="AL1127" s="5">
        <f>IFERROR(Table2[[#This Row],[Resultat d''exploitation 2023 (Dhs)]]/Table2[[#This Row],[Charges personnel 2023]], "")</f>
        <v>20.082341620989006</v>
      </c>
      <c r="AM1127" s="5">
        <f>IFERROR(Table2[[#This Row],[Resultat d''exploitation 2022 (Dhs)]]/Table2[[#This Row],[Charges personnel 2022]], "")</f>
        <v>5.0126266657505179</v>
      </c>
      <c r="AN1127" s="5" t="str">
        <f>IFERROR(Table2[[#This Row],[Resultat d''exploitation 2021 (Dhs)]]/Table2[[#This Row],[Charges personnel 2021]], "")</f>
        <v/>
      </c>
      <c r="AO1127" s="5" t="str">
        <f>IFERROR(Table2[[#This Row],[Resultat d''exploitation 2020 (Dhs)]]/Table2[[#This Row],[Charges personnel 2020]], "")</f>
        <v/>
      </c>
      <c r="AP1127" s="5">
        <v>1.6724077244811349E-2</v>
      </c>
      <c r="AQ1127" s="5">
        <v>5.1972099059574381E-2</v>
      </c>
      <c r="BE1127" t="s">
        <v>10979</v>
      </c>
      <c r="BH1127"/>
      <c r="BJ1127" s="5">
        <v>0.76140000390758433</v>
      </c>
      <c r="BK1127" t="s">
        <v>209</v>
      </c>
      <c r="BL1127" s="5">
        <v>1.270800026948004</v>
      </c>
      <c r="BM1127" t="s">
        <v>210</v>
      </c>
      <c r="BO1127" t="s">
        <v>304</v>
      </c>
      <c r="BP1127" s="5">
        <v>-0.43319992347057817</v>
      </c>
      <c r="BQ1127" t="s">
        <v>405</v>
      </c>
      <c r="BR1127" s="5">
        <v>0.28920178375743139</v>
      </c>
      <c r="BS1127" t="s">
        <v>213</v>
      </c>
      <c r="BT1127" s="5">
        <v>3.006350953324421</v>
      </c>
      <c r="BU1127" t="s">
        <v>406</v>
      </c>
      <c r="BV1127" s="5">
        <v>-0.67821047162938464</v>
      </c>
      <c r="BW1127" t="s">
        <v>407</v>
      </c>
    </row>
    <row r="1128" spans="1:75" x14ac:dyDescent="0.3">
      <c r="A1128" t="s">
        <v>6525</v>
      </c>
      <c r="C1128" t="s">
        <v>6526</v>
      </c>
      <c r="E1128" t="s">
        <v>811</v>
      </c>
      <c r="F1128" s="4">
        <v>196715972</v>
      </c>
      <c r="M1128" s="4">
        <v>33876775</v>
      </c>
      <c r="AA1128" s="4">
        <v>40683014</v>
      </c>
      <c r="AH1128" s="5">
        <v>0.1722116138083592</v>
      </c>
      <c r="AL1128" s="5">
        <f>IFERROR(Table2[[#This Row],[Resultat d''exploitation 2023 (Dhs)]]/Table2[[#This Row],[Charges personnel 2023]], "")</f>
        <v>0.83270071878155338</v>
      </c>
      <c r="AM1128" s="5" t="str">
        <f>IFERROR(Table2[[#This Row],[Resultat d''exploitation 2022 (Dhs)]]/Table2[[#This Row],[Charges personnel 2022]], "")</f>
        <v/>
      </c>
      <c r="AN1128" s="5" t="str">
        <f>IFERROR(Table2[[#This Row],[Resultat d''exploitation 2021 (Dhs)]]/Table2[[#This Row],[Charges personnel 2021]], "")</f>
        <v/>
      </c>
      <c r="AO1128" s="5" t="str">
        <f>IFERROR(Table2[[#This Row],[Resultat d''exploitation 2020 (Dhs)]]/Table2[[#This Row],[Charges personnel 2020]], "")</f>
        <v/>
      </c>
      <c r="AP1128" s="5">
        <v>0.20681093449798779</v>
      </c>
      <c r="AU1128">
        <v>463113</v>
      </c>
      <c r="AV1128" t="s">
        <v>92</v>
      </c>
      <c r="AW1128" t="s">
        <v>6527</v>
      </c>
      <c r="AX1128" t="s">
        <v>6528</v>
      </c>
      <c r="AY1128" t="s">
        <v>82</v>
      </c>
      <c r="AZ1128">
        <v>300000</v>
      </c>
      <c r="BA1128">
        <v>2002</v>
      </c>
      <c r="BB1128">
        <v>23</v>
      </c>
      <c r="BC1128" t="s">
        <v>6529</v>
      </c>
      <c r="BD1128" t="s">
        <v>6530</v>
      </c>
      <c r="BE1128" t="s">
        <v>10979</v>
      </c>
      <c r="BH1128" t="s">
        <v>488</v>
      </c>
      <c r="BI1128" t="s">
        <v>571</v>
      </c>
      <c r="BK1128" t="s">
        <v>264</v>
      </c>
      <c r="BM1128" t="s">
        <v>265</v>
      </c>
      <c r="BO1128" t="s">
        <v>235</v>
      </c>
      <c r="BQ1128" t="s">
        <v>212</v>
      </c>
      <c r="BS1128" t="s">
        <v>266</v>
      </c>
      <c r="BU1128" t="s">
        <v>214</v>
      </c>
      <c r="BV1128" s="5"/>
      <c r="BW1128" t="s">
        <v>267</v>
      </c>
    </row>
    <row r="1129" spans="1:75" x14ac:dyDescent="0.3">
      <c r="A1129" t="s">
        <v>6531</v>
      </c>
      <c r="B1129" t="s">
        <v>6531</v>
      </c>
      <c r="C1129" t="s">
        <v>6532</v>
      </c>
      <c r="E1129" t="s">
        <v>411</v>
      </c>
      <c r="F1129" s="4">
        <v>196687704</v>
      </c>
      <c r="G1129" s="4">
        <v>208466034</v>
      </c>
      <c r="H1129" s="4">
        <v>178954368</v>
      </c>
      <c r="I1129" s="4">
        <v>143484900.5772931</v>
      </c>
      <c r="J1129" s="5">
        <v>-5.6500000000000002E-2</v>
      </c>
      <c r="K1129" s="5">
        <v>0.1649116829604293</v>
      </c>
      <c r="L1129" s="5">
        <v>0.2472</v>
      </c>
      <c r="M1129" s="4">
        <v>-3479668</v>
      </c>
      <c r="N1129" s="4">
        <v>3053947</v>
      </c>
      <c r="O1129" s="4">
        <v>4056321</v>
      </c>
      <c r="P1129" s="4">
        <v>471923.14404383791</v>
      </c>
      <c r="Q1129" s="5">
        <v>-2.1394000000000002</v>
      </c>
      <c r="R1129" s="5">
        <v>-0.24711407208650399</v>
      </c>
      <c r="S1129" s="5">
        <v>7.5952999999999999</v>
      </c>
      <c r="T1129" s="4">
        <v>15490224</v>
      </c>
      <c r="U1129" s="4">
        <v>34445683</v>
      </c>
      <c r="V1129" s="4">
        <v>34971222</v>
      </c>
      <c r="W1129" s="4">
        <v>28688451.189499591</v>
      </c>
      <c r="X1129" s="5">
        <v>-0.55030000000000001</v>
      </c>
      <c r="Y1129" s="5">
        <v>-1.50277562505536E-2</v>
      </c>
      <c r="Z1129" s="5">
        <v>0.219</v>
      </c>
      <c r="AA1129" s="4">
        <v>56206992</v>
      </c>
      <c r="AB1129" s="4">
        <v>55639469</v>
      </c>
      <c r="AC1129" s="4">
        <v>54773858</v>
      </c>
      <c r="AD1129" s="4">
        <v>43112048.799685173</v>
      </c>
      <c r="AE1129" s="5">
        <v>1.0200000000000001E-2</v>
      </c>
      <c r="AF1129" s="5">
        <v>1.5803360062751098E-2</v>
      </c>
      <c r="AG1129" s="5">
        <v>0.27050000000000002</v>
      </c>
      <c r="AH1129" s="5">
        <v>-1.7691334685568352E-2</v>
      </c>
      <c r="AI1129" s="5">
        <v>1.4649614334774561E-2</v>
      </c>
      <c r="AJ1129" s="5">
        <v>2.2666789558330309E-2</v>
      </c>
      <c r="AK1129" s="5">
        <v>3.2890091023174959E-3</v>
      </c>
      <c r="AL1129" s="5">
        <f>IFERROR(Table2[[#This Row],[Resultat d''exploitation 2023 (Dhs)]]/Table2[[#This Row],[Charges personnel 2023]], "")</f>
        <v>-6.1908098551155345E-2</v>
      </c>
      <c r="AM1129" s="5">
        <f>IFERROR(Table2[[#This Row],[Resultat d''exploitation 2022 (Dhs)]]/Table2[[#This Row],[Charges personnel 2022]], "")</f>
        <v>5.4888140647064765E-2</v>
      </c>
      <c r="AN1129" s="5">
        <f>IFERROR(Table2[[#This Row],[Resultat d''exploitation 2021 (Dhs)]]/Table2[[#This Row],[Charges personnel 2021]], "")</f>
        <v>7.4055784056693622E-2</v>
      </c>
      <c r="AO1129" s="5">
        <f>IFERROR(Table2[[#This Row],[Resultat d''exploitation 2020 (Dhs)]]/Table2[[#This Row],[Charges personnel 2020]], "")</f>
        <v>1.0946432776520798E-2</v>
      </c>
      <c r="AP1129" s="5">
        <v>0.28576769598164609</v>
      </c>
      <c r="AQ1129" s="5">
        <v>0.26689944607475002</v>
      </c>
      <c r="AR1129" s="5">
        <v>0.30607723416955102</v>
      </c>
      <c r="AS1129" s="5">
        <v>0.3004640113784055</v>
      </c>
      <c r="AT1129">
        <v>1535870000077</v>
      </c>
      <c r="AU1129">
        <v>163205</v>
      </c>
      <c r="AV1129" t="s">
        <v>92</v>
      </c>
      <c r="AW1129" t="s">
        <v>6533</v>
      </c>
      <c r="AX1129" t="s">
        <v>6534</v>
      </c>
      <c r="AY1129" t="s">
        <v>122</v>
      </c>
      <c r="AZ1129">
        <v>6000000</v>
      </c>
      <c r="BA1129">
        <v>2007</v>
      </c>
      <c r="BB1129">
        <v>18</v>
      </c>
      <c r="BC1129" t="s">
        <v>6535</v>
      </c>
      <c r="BD1129" t="s">
        <v>6536</v>
      </c>
      <c r="BE1129" t="s">
        <v>2997</v>
      </c>
      <c r="BH1129" t="s">
        <v>223</v>
      </c>
      <c r="BI1129" t="s">
        <v>882</v>
      </c>
      <c r="BJ1129" s="5">
        <v>0.1108540511565643</v>
      </c>
      <c r="BM1129" t="s">
        <v>87</v>
      </c>
      <c r="BN1129" s="5">
        <v>-0.18570169303912329</v>
      </c>
      <c r="BP1129" s="5">
        <v>9.2439078600355051E-2</v>
      </c>
      <c r="BS1129" t="s">
        <v>87</v>
      </c>
      <c r="BU1129" t="s">
        <v>87</v>
      </c>
      <c r="BV1129" s="5">
        <v>-1.6577310527010058E-2</v>
      </c>
    </row>
    <row r="1130" spans="1:75" x14ac:dyDescent="0.3">
      <c r="A1130" t="s">
        <v>6537</v>
      </c>
      <c r="B1130" t="s">
        <v>6537</v>
      </c>
      <c r="C1130" t="s">
        <v>6538</v>
      </c>
      <c r="E1130" t="s">
        <v>411</v>
      </c>
      <c r="F1130" s="4">
        <v>196619918</v>
      </c>
      <c r="H1130" s="4">
        <v>170762761</v>
      </c>
      <c r="M1130" s="4">
        <v>14086451</v>
      </c>
      <c r="O1130" s="4">
        <v>7568599</v>
      </c>
      <c r="V1130" s="4">
        <v>86193888</v>
      </c>
      <c r="AA1130" s="4">
        <v>27338908</v>
      </c>
      <c r="AC1130" s="4">
        <v>19677632</v>
      </c>
      <c r="AH1130" s="5">
        <v>7.164305195163391E-2</v>
      </c>
      <c r="AJ1130" s="5">
        <v>4.4322303971180227E-2</v>
      </c>
      <c r="AL1130" s="5">
        <f>IFERROR(Table2[[#This Row],[Resultat d''exploitation 2023 (Dhs)]]/Table2[[#This Row],[Charges personnel 2023]], "")</f>
        <v>0.5152528769620206</v>
      </c>
      <c r="AM1130" s="5" t="str">
        <f>IFERROR(Table2[[#This Row],[Resultat d''exploitation 2022 (Dhs)]]/Table2[[#This Row],[Charges personnel 2022]], "")</f>
        <v/>
      </c>
      <c r="AN1130" s="5">
        <f>IFERROR(Table2[[#This Row],[Resultat d''exploitation 2021 (Dhs)]]/Table2[[#This Row],[Charges personnel 2021]], "")</f>
        <v>0.38462956315068803</v>
      </c>
      <c r="AO1130" s="5" t="str">
        <f>IFERROR(Table2[[#This Row],[Resultat d''exploitation 2020 (Dhs)]]/Table2[[#This Row],[Charges personnel 2020]], "")</f>
        <v/>
      </c>
      <c r="AP1130" s="5">
        <v>0.13904444818250811</v>
      </c>
      <c r="AR1130" s="5">
        <v>0.1152337423262909</v>
      </c>
      <c r="AT1130">
        <v>198855000059</v>
      </c>
      <c r="AU1130">
        <v>254559</v>
      </c>
      <c r="AV1130" t="s">
        <v>92</v>
      </c>
      <c r="AW1130" t="s">
        <v>6539</v>
      </c>
      <c r="AX1130" t="s">
        <v>6540</v>
      </c>
      <c r="AY1130" t="s">
        <v>122</v>
      </c>
      <c r="AZ1130">
        <v>4000000</v>
      </c>
      <c r="BA1130">
        <v>2012</v>
      </c>
      <c r="BB1130">
        <v>13</v>
      </c>
      <c r="BC1130" t="s">
        <v>6541</v>
      </c>
      <c r="BD1130" t="s">
        <v>6542</v>
      </c>
      <c r="BE1130" t="s">
        <v>6543</v>
      </c>
      <c r="BH1130" t="s">
        <v>223</v>
      </c>
      <c r="BI1130" t="s">
        <v>882</v>
      </c>
      <c r="BJ1130" s="5">
        <v>0.15142152099543529</v>
      </c>
      <c r="BK1130" t="s">
        <v>1197</v>
      </c>
      <c r="BL1130" s="5">
        <v>0.86117021129009474</v>
      </c>
      <c r="BM1130" t="s">
        <v>1198</v>
      </c>
      <c r="BO1130" t="s">
        <v>389</v>
      </c>
      <c r="BP1130" s="5">
        <v>0.38933932700845308</v>
      </c>
      <c r="BQ1130" t="s">
        <v>198</v>
      </c>
      <c r="BR1130" s="5">
        <v>0.61641082553421644</v>
      </c>
      <c r="BS1130" t="s">
        <v>1200</v>
      </c>
      <c r="BT1130" s="5">
        <v>0.33960809653146118</v>
      </c>
      <c r="BU1130" t="s">
        <v>200</v>
      </c>
      <c r="BV1130" s="5">
        <v>0.20662963274069379</v>
      </c>
      <c r="BW1130" t="s">
        <v>1201</v>
      </c>
    </row>
    <row r="1131" spans="1:75" x14ac:dyDescent="0.3">
      <c r="A1131" t="s">
        <v>6544</v>
      </c>
      <c r="F1131" s="4">
        <v>196510038</v>
      </c>
      <c r="M1131" s="4">
        <v>18491458</v>
      </c>
      <c r="AA1131" s="4">
        <v>140904973</v>
      </c>
      <c r="AH1131" s="5">
        <v>9.4099304993264521E-2</v>
      </c>
      <c r="AL1131" s="5">
        <f>IFERROR(Table2[[#This Row],[Resultat d''exploitation 2023 (Dhs)]]/Table2[[#This Row],[Charges personnel 2023]], "")</f>
        <v>0.13123353708743835</v>
      </c>
      <c r="AM1131" s="5" t="str">
        <f>IFERROR(Table2[[#This Row],[Resultat d''exploitation 2022 (Dhs)]]/Table2[[#This Row],[Charges personnel 2022]], "")</f>
        <v/>
      </c>
      <c r="AN1131" s="5" t="str">
        <f>IFERROR(Table2[[#This Row],[Resultat d''exploitation 2021 (Dhs)]]/Table2[[#This Row],[Charges personnel 2021]], "")</f>
        <v/>
      </c>
      <c r="AO1131" s="5" t="str">
        <f>IFERROR(Table2[[#This Row],[Resultat d''exploitation 2020 (Dhs)]]/Table2[[#This Row],[Charges personnel 2020]], "")</f>
        <v/>
      </c>
      <c r="AP1131" s="5">
        <v>0.71703702484653731</v>
      </c>
      <c r="BE1131" t="s">
        <v>10979</v>
      </c>
      <c r="BH1131"/>
      <c r="BK1131" t="s">
        <v>264</v>
      </c>
      <c r="BM1131" t="s">
        <v>265</v>
      </c>
      <c r="BO1131" t="s">
        <v>235</v>
      </c>
      <c r="BQ1131" t="s">
        <v>212</v>
      </c>
      <c r="BS1131" t="s">
        <v>266</v>
      </c>
      <c r="BU1131" t="s">
        <v>214</v>
      </c>
      <c r="BV1131" s="5"/>
      <c r="BW1131" t="s">
        <v>267</v>
      </c>
    </row>
    <row r="1132" spans="1:75" x14ac:dyDescent="0.3">
      <c r="A1132" t="s">
        <v>6545</v>
      </c>
      <c r="C1132" t="s">
        <v>6546</v>
      </c>
      <c r="E1132" t="s">
        <v>102</v>
      </c>
      <c r="F1132" s="4">
        <v>196222907</v>
      </c>
      <c r="M1132" s="4">
        <v>48614006</v>
      </c>
      <c r="AA1132" s="4">
        <v>39207404</v>
      </c>
      <c r="AH1132" s="5">
        <v>0.24774888285596541</v>
      </c>
      <c r="AL1132" s="5">
        <f>IFERROR(Table2[[#This Row],[Resultat d''exploitation 2023 (Dhs)]]/Table2[[#This Row],[Charges personnel 2023]], "")</f>
        <v>1.2399190214174853</v>
      </c>
      <c r="AM1132" s="5" t="str">
        <f>IFERROR(Table2[[#This Row],[Resultat d''exploitation 2022 (Dhs)]]/Table2[[#This Row],[Charges personnel 2022]], "")</f>
        <v/>
      </c>
      <c r="AN1132" s="5" t="str">
        <f>IFERROR(Table2[[#This Row],[Resultat d''exploitation 2021 (Dhs)]]/Table2[[#This Row],[Charges personnel 2021]], "")</f>
        <v/>
      </c>
      <c r="AO1132" s="5" t="str">
        <f>IFERROR(Table2[[#This Row],[Resultat d''exploitation 2020 (Dhs)]]/Table2[[#This Row],[Charges personnel 2020]], "")</f>
        <v/>
      </c>
      <c r="AP1132" s="5">
        <v>0.19981053486278241</v>
      </c>
      <c r="AT1132">
        <v>1539285000022</v>
      </c>
      <c r="AU1132">
        <v>33519</v>
      </c>
      <c r="AV1132" t="s">
        <v>92</v>
      </c>
      <c r="AW1132" t="s">
        <v>6547</v>
      </c>
      <c r="AX1132" t="s">
        <v>6548</v>
      </c>
      <c r="AY1132" t="s">
        <v>82</v>
      </c>
      <c r="AZ1132">
        <v>23000000</v>
      </c>
      <c r="BA1132">
        <v>1951</v>
      </c>
      <c r="BB1132">
        <v>74</v>
      </c>
      <c r="BC1132" t="s">
        <v>6549</v>
      </c>
      <c r="BD1132" t="s">
        <v>6550</v>
      </c>
      <c r="BE1132" t="s">
        <v>6551</v>
      </c>
      <c r="BH1132" t="s">
        <v>223</v>
      </c>
      <c r="BI1132" t="s">
        <v>268</v>
      </c>
      <c r="BK1132" t="s">
        <v>264</v>
      </c>
      <c r="BM1132" t="s">
        <v>265</v>
      </c>
      <c r="BO1132" t="s">
        <v>235</v>
      </c>
      <c r="BQ1132" t="s">
        <v>212</v>
      </c>
      <c r="BS1132" t="s">
        <v>266</v>
      </c>
      <c r="BU1132" t="s">
        <v>214</v>
      </c>
      <c r="BV1132" s="5"/>
      <c r="BW1132" t="s">
        <v>267</v>
      </c>
    </row>
    <row r="1133" spans="1:75" x14ac:dyDescent="0.3">
      <c r="A1133" t="s">
        <v>6552</v>
      </c>
      <c r="B1133" t="s">
        <v>6553</v>
      </c>
      <c r="F1133" s="4">
        <v>196107197</v>
      </c>
      <c r="G1133" s="4">
        <v>177617242</v>
      </c>
      <c r="H1133" s="4">
        <v>162552745</v>
      </c>
      <c r="I1133" s="4">
        <v>122054921.91019671</v>
      </c>
      <c r="J1133" s="5">
        <v>0.1041</v>
      </c>
      <c r="K1133" s="5">
        <v>9.2674516200879895E-2</v>
      </c>
      <c r="L1133" s="5">
        <v>0.33179999999999998</v>
      </c>
      <c r="M1133" s="4">
        <v>62353245</v>
      </c>
      <c r="N1133" s="4">
        <v>58707508</v>
      </c>
      <c r="O1133" s="4">
        <v>39466809</v>
      </c>
      <c r="P1133" s="4">
        <v>7781310.9227129333</v>
      </c>
      <c r="Q1133" s="5">
        <v>6.2100000000000002E-2</v>
      </c>
      <c r="R1133" s="5">
        <v>0.4875159529618926</v>
      </c>
      <c r="S1133" s="5">
        <v>4.0720000000000001</v>
      </c>
      <c r="T1133" s="4">
        <v>445804617</v>
      </c>
      <c r="V1133" s="4">
        <v>74686512</v>
      </c>
      <c r="W1133" s="4">
        <v>74686512</v>
      </c>
      <c r="Z1133" s="5">
        <v>0</v>
      </c>
      <c r="AG1133" s="5">
        <v>0</v>
      </c>
      <c r="AH1133" s="5">
        <v>0.31795490402119198</v>
      </c>
      <c r="AI1133" s="5">
        <v>0.33052820401298649</v>
      </c>
      <c r="AJ1133" s="5">
        <v>0.2427938636163911</v>
      </c>
      <c r="AK1133" s="5">
        <v>6.375253698034497E-2</v>
      </c>
      <c r="AL1133" s="5" t="str">
        <f>IFERROR(Table2[[#This Row],[Resultat d''exploitation 2023 (Dhs)]]/Table2[[#This Row],[Charges personnel 2023]], "")</f>
        <v/>
      </c>
      <c r="AM1133" s="5" t="str">
        <f>IFERROR(Table2[[#This Row],[Resultat d''exploitation 2022 (Dhs)]]/Table2[[#This Row],[Charges personnel 2022]], "")</f>
        <v/>
      </c>
      <c r="AN1133" s="5" t="str">
        <f>IFERROR(Table2[[#This Row],[Resultat d''exploitation 2021 (Dhs)]]/Table2[[#This Row],[Charges personnel 2021]], "")</f>
        <v/>
      </c>
      <c r="AO1133" s="5" t="str">
        <f>IFERROR(Table2[[#This Row],[Resultat d''exploitation 2020 (Dhs)]]/Table2[[#This Row],[Charges personnel 2020]], "")</f>
        <v/>
      </c>
      <c r="AP1133" s="5">
        <v>0</v>
      </c>
      <c r="AR1133" s="5">
        <v>0</v>
      </c>
      <c r="AS1133" s="5">
        <v>0</v>
      </c>
      <c r="BE1133" t="s">
        <v>10979</v>
      </c>
      <c r="BH1133"/>
      <c r="BJ1133" s="5">
        <v>0.17124049200900071</v>
      </c>
      <c r="BL1133" s="5">
        <v>1.0010998696110669</v>
      </c>
      <c r="BN1133" s="5">
        <v>1.443155965393121</v>
      </c>
      <c r="BO1133" t="s">
        <v>141</v>
      </c>
      <c r="BQ1133" t="s">
        <v>1499</v>
      </c>
      <c r="BR1133" s="5">
        <v>0.70853030036438414</v>
      </c>
      <c r="BU1133" t="s">
        <v>238</v>
      </c>
      <c r="BV1133" s="5"/>
      <c r="BW1133" t="s">
        <v>87</v>
      </c>
    </row>
    <row r="1134" spans="1:75" x14ac:dyDescent="0.3">
      <c r="A1134" t="s">
        <v>6554</v>
      </c>
      <c r="C1134" t="s">
        <v>6555</v>
      </c>
      <c r="E1134" t="s">
        <v>411</v>
      </c>
      <c r="F1134" s="4">
        <v>196009916</v>
      </c>
      <c r="M1134" s="4">
        <v>21740299</v>
      </c>
      <c r="T1134" s="4">
        <v>2666958</v>
      </c>
      <c r="AA1134" s="4">
        <v>30471960</v>
      </c>
      <c r="AH1134" s="5">
        <v>0.1109142814999217</v>
      </c>
      <c r="AL1134" s="5">
        <f>IFERROR(Table2[[#This Row],[Resultat d''exploitation 2023 (Dhs)]]/Table2[[#This Row],[Charges personnel 2023]], "")</f>
        <v>0.71345259707613162</v>
      </c>
      <c r="AM1134" s="5" t="str">
        <f>IFERROR(Table2[[#This Row],[Resultat d''exploitation 2022 (Dhs)]]/Table2[[#This Row],[Charges personnel 2022]], "")</f>
        <v/>
      </c>
      <c r="AN1134" s="5" t="str">
        <f>IFERROR(Table2[[#This Row],[Resultat d''exploitation 2021 (Dhs)]]/Table2[[#This Row],[Charges personnel 2021]], "")</f>
        <v/>
      </c>
      <c r="AO1134" s="5" t="str">
        <f>IFERROR(Table2[[#This Row],[Resultat d''exploitation 2020 (Dhs)]]/Table2[[#This Row],[Charges personnel 2020]], "")</f>
        <v/>
      </c>
      <c r="AP1134" s="5">
        <v>0.15546131859982021</v>
      </c>
      <c r="AT1134">
        <v>1524886000019</v>
      </c>
      <c r="AU1134">
        <v>4787</v>
      </c>
      <c r="AV1134" t="s">
        <v>482</v>
      </c>
      <c r="AW1134" t="s">
        <v>6556</v>
      </c>
      <c r="AX1134" t="s">
        <v>6557</v>
      </c>
      <c r="AY1134" t="s">
        <v>82</v>
      </c>
      <c r="AZ1134">
        <v>71000000</v>
      </c>
      <c r="BA1134">
        <v>1988</v>
      </c>
      <c r="BB1134">
        <v>37</v>
      </c>
      <c r="BC1134" t="s">
        <v>6558</v>
      </c>
      <c r="BD1134" t="s">
        <v>6559</v>
      </c>
      <c r="BE1134" t="s">
        <v>10979</v>
      </c>
      <c r="BG1134" t="s">
        <v>6560</v>
      </c>
      <c r="BH1134" t="s">
        <v>223</v>
      </c>
      <c r="BI1134" t="s">
        <v>408</v>
      </c>
      <c r="BK1134" t="s">
        <v>264</v>
      </c>
      <c r="BM1134" t="s">
        <v>265</v>
      </c>
      <c r="BO1134" t="s">
        <v>304</v>
      </c>
      <c r="BQ1134" t="s">
        <v>212</v>
      </c>
      <c r="BS1134" t="s">
        <v>266</v>
      </c>
      <c r="BU1134" t="s">
        <v>214</v>
      </c>
      <c r="BV1134" s="5"/>
      <c r="BW1134" t="s">
        <v>267</v>
      </c>
    </row>
    <row r="1135" spans="1:75" x14ac:dyDescent="0.3">
      <c r="A1135" t="s">
        <v>6561</v>
      </c>
      <c r="B1135" t="s">
        <v>6561</v>
      </c>
      <c r="C1135" t="s">
        <v>6562</v>
      </c>
      <c r="E1135" t="s">
        <v>411</v>
      </c>
      <c r="F1135" s="4">
        <v>195814928</v>
      </c>
      <c r="G1135" s="4">
        <v>228063042</v>
      </c>
      <c r="H1135" s="4">
        <v>259170878</v>
      </c>
      <c r="I1135" s="4">
        <v>169160549.5724822</v>
      </c>
      <c r="J1135" s="5">
        <v>-0.1414</v>
      </c>
      <c r="K1135" s="5">
        <v>-0.12002828496803571</v>
      </c>
      <c r="L1135" s="5">
        <v>0.53210000000000002</v>
      </c>
      <c r="M1135" s="4">
        <v>4367855</v>
      </c>
      <c r="N1135" s="4">
        <v>4213229</v>
      </c>
      <c r="O1135" s="4">
        <v>5840523</v>
      </c>
      <c r="P1135" s="4">
        <v>3353731.2661498711</v>
      </c>
      <c r="Q1135" s="5">
        <v>3.6700000000000003E-2</v>
      </c>
      <c r="R1135" s="5">
        <v>-0.27862128100514288</v>
      </c>
      <c r="S1135" s="5">
        <v>0.74150000000000005</v>
      </c>
      <c r="T1135" s="4">
        <v>35280000</v>
      </c>
      <c r="U1135" s="4">
        <v>42763636</v>
      </c>
      <c r="V1135" s="4">
        <v>44163000</v>
      </c>
      <c r="W1135" s="4">
        <v>35435288.453823321</v>
      </c>
      <c r="X1135" s="5">
        <v>-0.17499999999999999</v>
      </c>
      <c r="Y1135" s="5">
        <v>-3.1686343771935702E-2</v>
      </c>
      <c r="Z1135" s="5">
        <v>0.24629999999999999</v>
      </c>
      <c r="AA1135" s="4">
        <v>22592390</v>
      </c>
      <c r="AC1135" s="4">
        <v>24482280</v>
      </c>
      <c r="AD1135" s="4">
        <v>17140852.762024779</v>
      </c>
      <c r="AG1135" s="5">
        <v>0.42830000000000001</v>
      </c>
      <c r="AH1135" s="5">
        <v>2.2306036851286438E-2</v>
      </c>
      <c r="AI1135" s="5">
        <v>1.847396650966359E-2</v>
      </c>
      <c r="AJ1135" s="5">
        <v>2.2535413874702391E-2</v>
      </c>
      <c r="AK1135" s="5">
        <v>1.9825729312335071E-2</v>
      </c>
      <c r="AL1135" s="5">
        <f>IFERROR(Table2[[#This Row],[Resultat d''exploitation 2023 (Dhs)]]/Table2[[#This Row],[Charges personnel 2023]], "")</f>
        <v>0.19333302054364324</v>
      </c>
      <c r="AM1135" s="5" t="str">
        <f>IFERROR(Table2[[#This Row],[Resultat d''exploitation 2022 (Dhs)]]/Table2[[#This Row],[Charges personnel 2022]], "")</f>
        <v/>
      </c>
      <c r="AN1135" s="5">
        <f>IFERROR(Table2[[#This Row],[Resultat d''exploitation 2021 (Dhs)]]/Table2[[#This Row],[Charges personnel 2021]], "")</f>
        <v>0.238561236943618</v>
      </c>
      <c r="AO1135" s="5">
        <f>IFERROR(Table2[[#This Row],[Resultat d''exploitation 2020 (Dhs)]]/Table2[[#This Row],[Charges personnel 2020]], "")</f>
        <v>0.19565720053205268</v>
      </c>
      <c r="AP1135" s="5">
        <v>0.1153762393437134</v>
      </c>
      <c r="AR1135" s="5">
        <v>9.4463854075456738E-2</v>
      </c>
      <c r="AS1135" s="5">
        <v>0.1013289020716987</v>
      </c>
      <c r="AT1135">
        <v>196711000038</v>
      </c>
      <c r="AU1135">
        <v>192443</v>
      </c>
      <c r="AV1135" t="s">
        <v>92</v>
      </c>
      <c r="AW1135" t="s">
        <v>6563</v>
      </c>
      <c r="AX1135" t="s">
        <v>6564</v>
      </c>
      <c r="AY1135" t="s">
        <v>122</v>
      </c>
      <c r="AZ1135">
        <v>37000000</v>
      </c>
      <c r="BA1135">
        <v>2008</v>
      </c>
      <c r="BB1135">
        <v>17</v>
      </c>
      <c r="BD1135" t="s">
        <v>6565</v>
      </c>
      <c r="BE1135" t="s">
        <v>6566</v>
      </c>
      <c r="BH1135" t="s">
        <v>127</v>
      </c>
      <c r="BI1135" t="s">
        <v>602</v>
      </c>
      <c r="BJ1135" s="5">
        <v>4.9982925148332143E-2</v>
      </c>
      <c r="BL1135" s="5">
        <v>9.2060379496471167E-2</v>
      </c>
      <c r="BN1135" s="5">
        <v>-1.462909388388667E-3</v>
      </c>
      <c r="BP1135" s="5">
        <v>0.14806076722244771</v>
      </c>
      <c r="BQ1135" t="s">
        <v>128</v>
      </c>
      <c r="BR1135" s="5">
        <v>4.0074417726549738E-2</v>
      </c>
      <c r="BT1135" s="5">
        <v>-5.9571623800890317E-3</v>
      </c>
      <c r="BU1135" t="s">
        <v>129</v>
      </c>
      <c r="BV1135" s="5">
        <v>4.422562722055523E-2</v>
      </c>
    </row>
    <row r="1136" spans="1:75" x14ac:dyDescent="0.3">
      <c r="A1136" t="s">
        <v>6567</v>
      </c>
      <c r="C1136" t="s">
        <v>6568</v>
      </c>
      <c r="E1136" t="s">
        <v>411</v>
      </c>
      <c r="F1136" s="4">
        <v>195767195</v>
      </c>
      <c r="G1136" s="4">
        <v>225019764</v>
      </c>
      <c r="J1136" s="5">
        <v>-0.13</v>
      </c>
      <c r="M1136" s="4">
        <v>49541462</v>
      </c>
      <c r="N1136" s="4">
        <v>45765784</v>
      </c>
      <c r="Q1136" s="5">
        <v>8.2500000000000004E-2</v>
      </c>
      <c r="T1136" s="4">
        <v>638478107</v>
      </c>
      <c r="AA1136" s="4">
        <v>24729974</v>
      </c>
      <c r="AB1136" s="4">
        <v>23570314</v>
      </c>
      <c r="AE1136" s="5">
        <v>4.9200000000000001E-2</v>
      </c>
      <c r="AH1136" s="5">
        <v>0.25306314472146368</v>
      </c>
      <c r="AI1136" s="5">
        <v>0.20338561905166691</v>
      </c>
      <c r="AL1136" s="5">
        <f>IFERROR(Table2[[#This Row],[Resultat d''exploitation 2023 (Dhs)]]/Table2[[#This Row],[Charges personnel 2023]], "")</f>
        <v>2.0032961619773642</v>
      </c>
      <c r="AM1136" s="5">
        <f>IFERROR(Table2[[#This Row],[Resultat d''exploitation 2022 (Dhs)]]/Table2[[#This Row],[Charges personnel 2022]], "")</f>
        <v>1.94167052674818</v>
      </c>
      <c r="AN1136" s="5" t="str">
        <f>IFERROR(Table2[[#This Row],[Resultat d''exploitation 2021 (Dhs)]]/Table2[[#This Row],[Charges personnel 2021]], "")</f>
        <v/>
      </c>
      <c r="AO1136" s="5" t="str">
        <f>IFERROR(Table2[[#This Row],[Resultat d''exploitation 2020 (Dhs)]]/Table2[[#This Row],[Charges personnel 2020]], "")</f>
        <v/>
      </c>
      <c r="AP1136" s="5">
        <v>0.1263233811977538</v>
      </c>
      <c r="AQ1136" s="5">
        <v>0.10474775006874509</v>
      </c>
      <c r="AU1136">
        <v>2885</v>
      </c>
      <c r="AV1136" t="s">
        <v>6390</v>
      </c>
      <c r="AW1136" t="s">
        <v>6569</v>
      </c>
      <c r="AX1136" t="s">
        <v>6570</v>
      </c>
      <c r="AY1136" t="s">
        <v>82</v>
      </c>
      <c r="AZ1136">
        <v>40600000</v>
      </c>
      <c r="BA1136">
        <v>2008</v>
      </c>
      <c r="BB1136">
        <v>17</v>
      </c>
      <c r="BC1136" t="s">
        <v>6571</v>
      </c>
      <c r="BD1136" t="s">
        <v>3492</v>
      </c>
      <c r="BE1136" t="s">
        <v>10979</v>
      </c>
      <c r="BH1136" t="s">
        <v>138</v>
      </c>
      <c r="BI1136" t="s">
        <v>98</v>
      </c>
      <c r="BJ1136" s="5">
        <v>-0.1299999985779027</v>
      </c>
      <c r="BK1136" t="s">
        <v>209</v>
      </c>
      <c r="BL1136" s="5">
        <v>8.2500017917315649E-2</v>
      </c>
      <c r="BM1136" t="s">
        <v>210</v>
      </c>
      <c r="BO1136" t="s">
        <v>304</v>
      </c>
      <c r="BP1136" s="5">
        <v>4.9200023385348228E-2</v>
      </c>
      <c r="BQ1136" t="s">
        <v>405</v>
      </c>
      <c r="BR1136" s="5">
        <v>0.24425289212398529</v>
      </c>
      <c r="BS1136" t="s">
        <v>213</v>
      </c>
      <c r="BT1136" s="5">
        <v>3.173846148470516E-2</v>
      </c>
      <c r="BU1136" t="s">
        <v>406</v>
      </c>
      <c r="BV1136" s="5">
        <v>0.20597703640268011</v>
      </c>
      <c r="BW1136" t="s">
        <v>407</v>
      </c>
    </row>
    <row r="1137" spans="1:75" x14ac:dyDescent="0.3">
      <c r="A1137" t="s">
        <v>6572</v>
      </c>
      <c r="C1137" t="s">
        <v>6573</v>
      </c>
      <c r="E1137" t="s">
        <v>758</v>
      </c>
      <c r="F1137" s="4">
        <v>195749263</v>
      </c>
      <c r="M1137" s="4">
        <v>15384384</v>
      </c>
      <c r="T1137" s="4">
        <v>26864039</v>
      </c>
      <c r="AA1137" s="4">
        <v>6171051</v>
      </c>
      <c r="AH1137" s="5">
        <v>7.8592295900495934E-2</v>
      </c>
      <c r="AL1137" s="5">
        <f>IFERROR(Table2[[#This Row],[Resultat d''exploitation 2023 (Dhs)]]/Table2[[#This Row],[Charges personnel 2023]], "")</f>
        <v>2.4929925226675325</v>
      </c>
      <c r="AM1137" s="5" t="str">
        <f>IFERROR(Table2[[#This Row],[Resultat d''exploitation 2022 (Dhs)]]/Table2[[#This Row],[Charges personnel 2022]], "")</f>
        <v/>
      </c>
      <c r="AN1137" s="5" t="str">
        <f>IFERROR(Table2[[#This Row],[Resultat d''exploitation 2021 (Dhs)]]/Table2[[#This Row],[Charges personnel 2021]], "")</f>
        <v/>
      </c>
      <c r="AO1137" s="5" t="str">
        <f>IFERROR(Table2[[#This Row],[Resultat d''exploitation 2020 (Dhs)]]/Table2[[#This Row],[Charges personnel 2020]], "")</f>
        <v/>
      </c>
      <c r="AP1137" s="5">
        <v>3.1525283443851332E-2</v>
      </c>
      <c r="AT1137">
        <v>1527896000035</v>
      </c>
      <c r="AU1137">
        <v>135783</v>
      </c>
      <c r="AV1137" t="s">
        <v>92</v>
      </c>
      <c r="AW1137" t="s">
        <v>6574</v>
      </c>
      <c r="AX1137" t="s">
        <v>6575</v>
      </c>
      <c r="AY1137" t="s">
        <v>122</v>
      </c>
      <c r="AZ1137">
        <v>5000000</v>
      </c>
      <c r="BA1137">
        <v>2004</v>
      </c>
      <c r="BB1137">
        <v>21</v>
      </c>
      <c r="BC1137" t="s">
        <v>6576</v>
      </c>
      <c r="BD1137" t="s">
        <v>6577</v>
      </c>
      <c r="BE1137" t="s">
        <v>10979</v>
      </c>
      <c r="BH1137" t="s">
        <v>176</v>
      </c>
      <c r="BI1137" t="s">
        <v>178</v>
      </c>
      <c r="BK1137" t="s">
        <v>264</v>
      </c>
      <c r="BM1137" t="s">
        <v>265</v>
      </c>
      <c r="BO1137" t="s">
        <v>304</v>
      </c>
      <c r="BQ1137" t="s">
        <v>212</v>
      </c>
      <c r="BS1137" t="s">
        <v>266</v>
      </c>
      <c r="BU1137" t="s">
        <v>214</v>
      </c>
      <c r="BV1137" s="5"/>
      <c r="BW1137" t="s">
        <v>267</v>
      </c>
    </row>
    <row r="1138" spans="1:75" x14ac:dyDescent="0.3">
      <c r="A1138" t="s">
        <v>6578</v>
      </c>
      <c r="C1138" t="s">
        <v>6579</v>
      </c>
      <c r="E1138" t="s">
        <v>411</v>
      </c>
      <c r="F1138" s="4">
        <v>195466554</v>
      </c>
      <c r="G1138" s="4">
        <v>162807391</v>
      </c>
      <c r="J1138" s="5">
        <v>0.2006</v>
      </c>
      <c r="M1138" s="4">
        <v>46430782</v>
      </c>
      <c r="N1138" s="4">
        <v>26851018</v>
      </c>
      <c r="Q1138" s="5">
        <v>0.72920000000000007</v>
      </c>
      <c r="T1138" s="4">
        <v>7463529</v>
      </c>
      <c r="U1138" s="4">
        <v>6524634</v>
      </c>
      <c r="X1138" s="5">
        <v>0.1439</v>
      </c>
      <c r="AA1138" s="4">
        <v>35982315</v>
      </c>
      <c r="AB1138" s="4">
        <v>35443572</v>
      </c>
      <c r="AE1138" s="5">
        <v>1.52E-2</v>
      </c>
      <c r="AH1138" s="5">
        <v>0.23753824401078871</v>
      </c>
      <c r="AI1138" s="5">
        <v>0.1649250555215887</v>
      </c>
      <c r="AL1138" s="5">
        <f>IFERROR(Table2[[#This Row],[Resultat d''exploitation 2023 (Dhs)]]/Table2[[#This Row],[Charges personnel 2023]], "")</f>
        <v>1.2903778425596018</v>
      </c>
      <c r="AM1138" s="5">
        <f>IFERROR(Table2[[#This Row],[Resultat d''exploitation 2022 (Dhs)]]/Table2[[#This Row],[Charges personnel 2022]], "")</f>
        <v>0.75757087914276811</v>
      </c>
      <c r="AN1138" s="5" t="str">
        <f>IFERROR(Table2[[#This Row],[Resultat d''exploitation 2021 (Dhs)]]/Table2[[#This Row],[Charges personnel 2021]], "")</f>
        <v/>
      </c>
      <c r="AO1138" s="5" t="str">
        <f>IFERROR(Table2[[#This Row],[Resultat d''exploitation 2020 (Dhs)]]/Table2[[#This Row],[Charges personnel 2020]], "")</f>
        <v/>
      </c>
      <c r="AP1138" s="5">
        <v>0.18408425515088381</v>
      </c>
      <c r="AQ1138" s="5">
        <v>0.21770247519045369</v>
      </c>
      <c r="AT1138">
        <v>2247038000079</v>
      </c>
      <c r="AU1138">
        <v>431357</v>
      </c>
      <c r="AV1138" t="s">
        <v>92</v>
      </c>
      <c r="AW1138" t="s">
        <v>6580</v>
      </c>
      <c r="AX1138" t="s">
        <v>6581</v>
      </c>
      <c r="AY1138" t="s">
        <v>122</v>
      </c>
      <c r="AZ1138">
        <v>1000000</v>
      </c>
      <c r="BA1138">
        <v>2019</v>
      </c>
      <c r="BB1138">
        <v>6</v>
      </c>
      <c r="BC1138" t="s">
        <v>6582</v>
      </c>
      <c r="BD1138" t="s">
        <v>6583</v>
      </c>
      <c r="BE1138" t="s">
        <v>6584</v>
      </c>
      <c r="BG1138" t="s">
        <v>6585</v>
      </c>
      <c r="BH1138" t="s">
        <v>223</v>
      </c>
      <c r="BI1138" t="s">
        <v>611</v>
      </c>
      <c r="BJ1138" s="5">
        <v>0.20060000224436991</v>
      </c>
      <c r="BK1138" t="s">
        <v>209</v>
      </c>
      <c r="BL1138" s="5">
        <v>0.72920006235890189</v>
      </c>
      <c r="BM1138" t="s">
        <v>210</v>
      </c>
      <c r="BN1138" s="5">
        <v>0.14390002565661161</v>
      </c>
      <c r="BO1138" t="s">
        <v>211</v>
      </c>
      <c r="BP1138" s="5">
        <v>1.5200019907700041E-2</v>
      </c>
      <c r="BQ1138" t="s">
        <v>405</v>
      </c>
      <c r="BR1138" s="5">
        <v>0.44027990931732552</v>
      </c>
      <c r="BS1138" t="s">
        <v>213</v>
      </c>
      <c r="BT1138" s="5">
        <v>0.70330972069535358</v>
      </c>
      <c r="BU1138" t="s">
        <v>406</v>
      </c>
      <c r="BV1138" s="5">
        <v>-0.1544227736049375</v>
      </c>
      <c r="BW1138" t="s">
        <v>407</v>
      </c>
    </row>
    <row r="1139" spans="1:75" x14ac:dyDescent="0.3">
      <c r="A1139" t="s">
        <v>6586</v>
      </c>
      <c r="F1139" s="4">
        <v>195378539</v>
      </c>
      <c r="G1139" s="4">
        <v>212668486</v>
      </c>
      <c r="J1139" s="5">
        <v>-8.1300000000000011E-2</v>
      </c>
      <c r="M1139" s="4">
        <v>7489468</v>
      </c>
      <c r="N1139" s="4">
        <v>6855975</v>
      </c>
      <c r="Q1139" s="5">
        <v>9.2399999999999996E-2</v>
      </c>
      <c r="T1139" s="4">
        <v>132432424</v>
      </c>
      <c r="U1139" s="4">
        <v>121430794</v>
      </c>
      <c r="X1139" s="5">
        <v>9.06E-2</v>
      </c>
      <c r="AA1139" s="4">
        <v>2263857</v>
      </c>
      <c r="AH1139" s="5">
        <v>3.8333114979429747E-2</v>
      </c>
      <c r="AI1139" s="5">
        <v>3.2237851168978558E-2</v>
      </c>
      <c r="AL1139" s="5">
        <f>IFERROR(Table2[[#This Row],[Resultat d''exploitation 2023 (Dhs)]]/Table2[[#This Row],[Charges personnel 2023]], "")</f>
        <v>3.3082778638403396</v>
      </c>
      <c r="AM1139" s="5" t="str">
        <f>IFERROR(Table2[[#This Row],[Resultat d''exploitation 2022 (Dhs)]]/Table2[[#This Row],[Charges personnel 2022]], "")</f>
        <v/>
      </c>
      <c r="AN1139" s="5" t="str">
        <f>IFERROR(Table2[[#This Row],[Resultat d''exploitation 2021 (Dhs)]]/Table2[[#This Row],[Charges personnel 2021]], "")</f>
        <v/>
      </c>
      <c r="AO1139" s="5" t="str">
        <f>IFERROR(Table2[[#This Row],[Resultat d''exploitation 2020 (Dhs)]]/Table2[[#This Row],[Charges personnel 2020]], "")</f>
        <v/>
      </c>
      <c r="AP1139" s="5">
        <v>1.1587030037111701E-2</v>
      </c>
      <c r="BE1139" t="s">
        <v>10979</v>
      </c>
      <c r="BH1139"/>
      <c r="BJ1139" s="5">
        <v>-8.1299995712575845E-2</v>
      </c>
      <c r="BK1139" t="s">
        <v>209</v>
      </c>
      <c r="BL1139" s="5">
        <v>9.2400132730939166E-2</v>
      </c>
      <c r="BM1139" t="s">
        <v>210</v>
      </c>
      <c r="BN1139" s="5">
        <v>9.0600000523755053E-2</v>
      </c>
      <c r="BO1139" t="s">
        <v>211</v>
      </c>
      <c r="BQ1139" t="s">
        <v>212</v>
      </c>
      <c r="BR1139" s="5">
        <v>0.1890716530237124</v>
      </c>
      <c r="BS1139" t="s">
        <v>213</v>
      </c>
      <c r="BU1139" t="s">
        <v>214</v>
      </c>
      <c r="BV1139" s="5"/>
      <c r="BW1139" t="s">
        <v>215</v>
      </c>
    </row>
    <row r="1140" spans="1:75" x14ac:dyDescent="0.3">
      <c r="A1140" t="s">
        <v>6587</v>
      </c>
      <c r="F1140" s="4">
        <v>195345303</v>
      </c>
      <c r="M1140" s="4">
        <v>-19413967</v>
      </c>
      <c r="T1140" s="4">
        <v>58049878</v>
      </c>
      <c r="AA1140" s="4">
        <v>31990808</v>
      </c>
      <c r="AH1140" s="5">
        <v>-9.9382819560294211E-2</v>
      </c>
      <c r="AL1140" s="5">
        <f>IFERROR(Table2[[#This Row],[Resultat d''exploitation 2023 (Dhs)]]/Table2[[#This Row],[Charges personnel 2023]], "")</f>
        <v>-0.60686078951178724</v>
      </c>
      <c r="AM1140" s="5" t="str">
        <f>IFERROR(Table2[[#This Row],[Resultat d''exploitation 2022 (Dhs)]]/Table2[[#This Row],[Charges personnel 2022]], "")</f>
        <v/>
      </c>
      <c r="AN1140" s="5" t="str">
        <f>IFERROR(Table2[[#This Row],[Resultat d''exploitation 2021 (Dhs)]]/Table2[[#This Row],[Charges personnel 2021]], "")</f>
        <v/>
      </c>
      <c r="AO1140" s="5" t="str">
        <f>IFERROR(Table2[[#This Row],[Resultat d''exploitation 2020 (Dhs)]]/Table2[[#This Row],[Charges personnel 2020]], "")</f>
        <v/>
      </c>
      <c r="AP1140" s="5">
        <v>0.16376543233291871</v>
      </c>
      <c r="BE1140" t="s">
        <v>10979</v>
      </c>
      <c r="BH1140"/>
      <c r="BK1140" t="s">
        <v>264</v>
      </c>
      <c r="BM1140" t="s">
        <v>265</v>
      </c>
      <c r="BO1140" t="s">
        <v>304</v>
      </c>
      <c r="BQ1140" t="s">
        <v>212</v>
      </c>
      <c r="BS1140" t="s">
        <v>266</v>
      </c>
      <c r="BU1140" t="s">
        <v>214</v>
      </c>
      <c r="BV1140" s="5"/>
      <c r="BW1140" t="s">
        <v>267</v>
      </c>
    </row>
    <row r="1141" spans="1:75" x14ac:dyDescent="0.3">
      <c r="A1141" t="s">
        <v>6588</v>
      </c>
      <c r="B1141" t="s">
        <v>6589</v>
      </c>
      <c r="C1141" t="s">
        <v>6589</v>
      </c>
      <c r="E1141" t="s">
        <v>411</v>
      </c>
      <c r="F1141" s="4">
        <v>195343280</v>
      </c>
      <c r="G1141" s="4">
        <v>165418985</v>
      </c>
      <c r="H1141" s="4">
        <v>206235519</v>
      </c>
      <c r="I1141" s="4">
        <v>149945847.75338081</v>
      </c>
      <c r="J1141" s="5">
        <v>0.18090000000000001</v>
      </c>
      <c r="K1141" s="5">
        <v>-0.19791224226511631</v>
      </c>
      <c r="L1141" s="5">
        <v>0.37540000000000001</v>
      </c>
      <c r="M1141" s="4">
        <v>3120213</v>
      </c>
      <c r="N1141" s="4">
        <v>5461601</v>
      </c>
      <c r="O1141" s="4">
        <v>5364937</v>
      </c>
      <c r="P1141" s="4">
        <v>3713016.125683438</v>
      </c>
      <c r="Q1141" s="5">
        <v>-0.42870000000000003</v>
      </c>
      <c r="R1141" s="5">
        <v>1.8017732547465099E-2</v>
      </c>
      <c r="S1141" s="5">
        <v>0.44490000000000002</v>
      </c>
      <c r="T1141" s="4">
        <v>38975469</v>
      </c>
      <c r="U1141" s="4">
        <v>30766868</v>
      </c>
      <c r="V1141" s="4">
        <v>31654301</v>
      </c>
      <c r="W1141" s="4">
        <v>52390435.286329024</v>
      </c>
      <c r="X1141" s="5">
        <v>0.26679999999999998</v>
      </c>
      <c r="Y1141" s="5">
        <v>-2.8035147577575598E-2</v>
      </c>
      <c r="Z1141" s="5">
        <v>-0.39579999999999999</v>
      </c>
      <c r="AA1141" s="4">
        <v>5853720</v>
      </c>
      <c r="AB1141" s="4">
        <v>4697255</v>
      </c>
      <c r="AC1141" s="4">
        <v>4560873</v>
      </c>
      <c r="AD1141" s="4">
        <v>3332753.379612715</v>
      </c>
      <c r="AE1141" s="5">
        <v>0.2462</v>
      </c>
      <c r="AF1141" s="5">
        <v>2.9902608557616051E-2</v>
      </c>
      <c r="AG1141" s="5">
        <v>0.36849999999999999</v>
      </c>
      <c r="AH1141" s="5">
        <v>1.5972973321631539E-2</v>
      </c>
      <c r="AI1141" s="5">
        <v>3.3016772530674157E-2</v>
      </c>
      <c r="AJ1141" s="5">
        <v>2.601364219904332E-2</v>
      </c>
      <c r="AK1141" s="5">
        <v>2.4762380428101721E-2</v>
      </c>
      <c r="AL1141" s="5">
        <f>IFERROR(Table2[[#This Row],[Resultat d''exploitation 2023 (Dhs)]]/Table2[[#This Row],[Charges personnel 2023]], "")</f>
        <v>0.5330307906766979</v>
      </c>
      <c r="AM1141" s="5">
        <f>IFERROR(Table2[[#This Row],[Resultat d''exploitation 2022 (Dhs)]]/Table2[[#This Row],[Charges personnel 2022]], "")</f>
        <v>1.1627218449924477</v>
      </c>
      <c r="AN1141" s="5">
        <f>IFERROR(Table2[[#This Row],[Resultat d''exploitation 2021 (Dhs)]]/Table2[[#This Row],[Charges personnel 2021]], "")</f>
        <v>1.1762960731421375</v>
      </c>
      <c r="AO1141" s="5">
        <f>IFERROR(Table2[[#This Row],[Resultat d''exploitation 2020 (Dhs)]]/Table2[[#This Row],[Charges personnel 2020]], "")</f>
        <v>1.1140986754066129</v>
      </c>
      <c r="AP1141" s="5">
        <v>2.9966323899137969E-2</v>
      </c>
      <c r="AQ1141" s="5">
        <v>2.839610580369599E-2</v>
      </c>
      <c r="AR1141" s="5">
        <v>2.2114876341936041E-2</v>
      </c>
      <c r="AS1141" s="5">
        <v>2.2226379920130681E-2</v>
      </c>
      <c r="AT1141">
        <v>518609000089</v>
      </c>
      <c r="AU1141">
        <v>50683</v>
      </c>
      <c r="AV1141" t="s">
        <v>1875</v>
      </c>
      <c r="AW1141" t="s">
        <v>6590</v>
      </c>
      <c r="AX1141" t="s">
        <v>6591</v>
      </c>
      <c r="AY1141" t="s">
        <v>122</v>
      </c>
      <c r="AZ1141">
        <v>25000000</v>
      </c>
      <c r="BA1141">
        <v>1997</v>
      </c>
      <c r="BB1141">
        <v>28</v>
      </c>
      <c r="BC1141" t="s">
        <v>6592</v>
      </c>
      <c r="BD1141" t="s">
        <v>6593</v>
      </c>
      <c r="BE1141" t="s">
        <v>6594</v>
      </c>
      <c r="BH1141" t="s">
        <v>138</v>
      </c>
      <c r="BI1141" t="s">
        <v>224</v>
      </c>
      <c r="BJ1141" s="5">
        <v>9.2164385747786293E-2</v>
      </c>
      <c r="BL1141" s="5">
        <v>-5.633220152466778E-2</v>
      </c>
      <c r="BN1141" s="5">
        <v>-9.3892383434464266E-2</v>
      </c>
      <c r="BP1141" s="5">
        <v>0.20654332830891259</v>
      </c>
      <c r="BR1141" s="5">
        <v>-0.1359654180362061</v>
      </c>
      <c r="BT1141" s="5">
        <v>-0.217874918923986</v>
      </c>
      <c r="BV1141" s="5">
        <v>0.10472685618915629</v>
      </c>
    </row>
    <row r="1142" spans="1:75" x14ac:dyDescent="0.3">
      <c r="A1142" t="s">
        <v>6595</v>
      </c>
      <c r="C1142" t="s">
        <v>6596</v>
      </c>
      <c r="E1142" t="s">
        <v>411</v>
      </c>
      <c r="F1142" s="4">
        <v>194830134</v>
      </c>
      <c r="G1142" s="4">
        <v>139114697</v>
      </c>
      <c r="J1142" s="5">
        <v>0.40050000000000002</v>
      </c>
      <c r="M1142" s="4">
        <v>11837359</v>
      </c>
      <c r="N1142" s="4">
        <v>7175461</v>
      </c>
      <c r="Q1142" s="5">
        <v>0.64969999999999994</v>
      </c>
      <c r="T1142" s="4">
        <v>12385766</v>
      </c>
      <c r="U1142" s="4">
        <v>11112296</v>
      </c>
      <c r="X1142" s="5">
        <v>0.11459999999999999</v>
      </c>
      <c r="AA1142" s="4">
        <v>6970638</v>
      </c>
      <c r="AB1142" s="4">
        <v>5943079</v>
      </c>
      <c r="AE1142" s="5">
        <v>0.1729</v>
      </c>
      <c r="AH1142" s="5">
        <v>6.0757331306870631E-2</v>
      </c>
      <c r="AI1142" s="5">
        <v>5.1579460364277678E-2</v>
      </c>
      <c r="AL1142" s="5">
        <f>IFERROR(Table2[[#This Row],[Resultat d''exploitation 2023 (Dhs)]]/Table2[[#This Row],[Charges personnel 2023]], "")</f>
        <v>1.698174399531291</v>
      </c>
      <c r="AM1142" s="5">
        <f>IFERROR(Table2[[#This Row],[Resultat d''exploitation 2022 (Dhs)]]/Table2[[#This Row],[Charges personnel 2022]], "")</f>
        <v>1.2073642298882448</v>
      </c>
      <c r="AN1142" s="5" t="str">
        <f>IFERROR(Table2[[#This Row],[Resultat d''exploitation 2021 (Dhs)]]/Table2[[#This Row],[Charges personnel 2021]], "")</f>
        <v/>
      </c>
      <c r="AO1142" s="5" t="str">
        <f>IFERROR(Table2[[#This Row],[Resultat d''exploitation 2020 (Dhs)]]/Table2[[#This Row],[Charges personnel 2020]], "")</f>
        <v/>
      </c>
      <c r="AP1142" s="5">
        <v>3.5778028053914897E-2</v>
      </c>
      <c r="AQ1142" s="5">
        <v>4.2720712679264937E-2</v>
      </c>
      <c r="AT1142">
        <v>203696000011</v>
      </c>
      <c r="AU1142">
        <v>178335</v>
      </c>
      <c r="AV1142" t="s">
        <v>92</v>
      </c>
      <c r="AW1142" t="s">
        <v>6597</v>
      </c>
      <c r="AX1142" t="s">
        <v>6598</v>
      </c>
      <c r="AY1142" t="s">
        <v>122</v>
      </c>
      <c r="AZ1142">
        <v>10000000</v>
      </c>
      <c r="BA1142">
        <v>2008</v>
      </c>
      <c r="BB1142">
        <v>17</v>
      </c>
      <c r="BC1142" t="s">
        <v>6599</v>
      </c>
      <c r="BD1142" t="s">
        <v>6600</v>
      </c>
      <c r="BE1142" t="s">
        <v>10979</v>
      </c>
      <c r="BH1142" t="s">
        <v>138</v>
      </c>
      <c r="BI1142" t="s">
        <v>178</v>
      </c>
      <c r="BJ1142" s="5">
        <v>0.40050000612084857</v>
      </c>
      <c r="BK1142" t="s">
        <v>209</v>
      </c>
      <c r="BL1142" s="5">
        <v>0.6497001377333107</v>
      </c>
      <c r="BM1142" t="s">
        <v>210</v>
      </c>
      <c r="BN1142" s="5">
        <v>0.1146000790475703</v>
      </c>
      <c r="BO1142" t="s">
        <v>211</v>
      </c>
      <c r="BP1142" s="5">
        <v>0.17290010783972409</v>
      </c>
      <c r="BQ1142" t="s">
        <v>405</v>
      </c>
      <c r="BR1142" s="5">
        <v>0.17793654446507651</v>
      </c>
      <c r="BS1142" t="s">
        <v>213</v>
      </c>
      <c r="BT1142" s="5">
        <v>0.40651375740067791</v>
      </c>
      <c r="BU1142" t="s">
        <v>406</v>
      </c>
      <c r="BV1142" s="5">
        <v>-0.16251331473502681</v>
      </c>
      <c r="BW1142" t="s">
        <v>407</v>
      </c>
    </row>
    <row r="1143" spans="1:75" x14ac:dyDescent="0.3">
      <c r="A1143" t="s">
        <v>6601</v>
      </c>
      <c r="F1143" s="4">
        <v>194730992</v>
      </c>
      <c r="M1143" s="4">
        <v>13486547</v>
      </c>
      <c r="AA1143" s="4">
        <v>81448</v>
      </c>
      <c r="AH1143" s="5">
        <v>6.9257321916174494E-2</v>
      </c>
      <c r="AL1143" s="5">
        <f>IFERROR(Table2[[#This Row],[Resultat d''exploitation 2023 (Dhs)]]/Table2[[#This Row],[Charges personnel 2023]], "")</f>
        <v>165.5847534623318</v>
      </c>
      <c r="AM1143" s="5" t="str">
        <f>IFERROR(Table2[[#This Row],[Resultat d''exploitation 2022 (Dhs)]]/Table2[[#This Row],[Charges personnel 2022]], "")</f>
        <v/>
      </c>
      <c r="AN1143" s="5" t="str">
        <f>IFERROR(Table2[[#This Row],[Resultat d''exploitation 2021 (Dhs)]]/Table2[[#This Row],[Charges personnel 2021]], "")</f>
        <v/>
      </c>
      <c r="AO1143" s="5" t="str">
        <f>IFERROR(Table2[[#This Row],[Resultat d''exploitation 2020 (Dhs)]]/Table2[[#This Row],[Charges personnel 2020]], "")</f>
        <v/>
      </c>
      <c r="AP1143" s="5">
        <v>4.182590514405637E-4</v>
      </c>
      <c r="BE1143" t="s">
        <v>10979</v>
      </c>
      <c r="BH1143"/>
      <c r="BK1143" t="s">
        <v>264</v>
      </c>
      <c r="BM1143" t="s">
        <v>265</v>
      </c>
      <c r="BO1143" t="s">
        <v>235</v>
      </c>
      <c r="BQ1143" t="s">
        <v>212</v>
      </c>
      <c r="BS1143" t="s">
        <v>266</v>
      </c>
      <c r="BU1143" t="s">
        <v>214</v>
      </c>
      <c r="BV1143" s="5"/>
      <c r="BW1143" t="s">
        <v>267</v>
      </c>
    </row>
    <row r="1144" spans="1:75" x14ac:dyDescent="0.3">
      <c r="A1144" t="s">
        <v>6602</v>
      </c>
      <c r="B1144" t="s">
        <v>6602</v>
      </c>
      <c r="C1144" t="s">
        <v>6603</v>
      </c>
      <c r="E1144" t="s">
        <v>411</v>
      </c>
      <c r="F1144" s="4">
        <v>194052336</v>
      </c>
      <c r="G1144" s="4">
        <v>174100427</v>
      </c>
      <c r="H1144" s="4">
        <v>172982285</v>
      </c>
      <c r="I1144" s="4">
        <v>133980547.595074</v>
      </c>
      <c r="J1144" s="5">
        <v>0.11459999999999999</v>
      </c>
      <c r="K1144" s="5">
        <v>6.4639104518708001E-3</v>
      </c>
      <c r="L1144" s="5">
        <v>0.29110000000000003</v>
      </c>
      <c r="M1144" s="4">
        <v>14230096</v>
      </c>
      <c r="N1144" s="4">
        <v>25212785</v>
      </c>
      <c r="O1144" s="4">
        <v>28902256</v>
      </c>
      <c r="P1144" s="4">
        <v>17494253.37449307</v>
      </c>
      <c r="Q1144" s="5">
        <v>-0.43559999999999999</v>
      </c>
      <c r="R1144" s="5">
        <v>-0.1276533914861179</v>
      </c>
      <c r="S1144" s="5">
        <v>0.65210000000000001</v>
      </c>
      <c r="T1144" s="4">
        <v>101042323</v>
      </c>
      <c r="U1144" s="4">
        <v>82335660</v>
      </c>
      <c r="V1144" s="4">
        <v>49632865</v>
      </c>
      <c r="W1144" s="4">
        <v>48669214.551872917</v>
      </c>
      <c r="X1144" s="5">
        <v>0.22720000000000001</v>
      </c>
      <c r="Y1144" s="5">
        <v>0.65889396068512263</v>
      </c>
      <c r="Z1144" s="5">
        <v>1.9800000000000002E-2</v>
      </c>
      <c r="AC1144" s="4">
        <v>19458075</v>
      </c>
      <c r="AD1144" s="4">
        <v>16992467.90673304</v>
      </c>
      <c r="AG1144" s="5">
        <v>0.14510000000000001</v>
      </c>
      <c r="AH1144" s="5">
        <v>7.3331227509675537E-2</v>
      </c>
      <c r="AI1144" s="5">
        <v>0.14481747939653239</v>
      </c>
      <c r="AJ1144" s="5">
        <v>0.1670821726051312</v>
      </c>
      <c r="AK1144" s="5">
        <v>0.13057308458960409</v>
      </c>
      <c r="AL1144" s="5" t="str">
        <f>IFERROR(Table2[[#This Row],[Resultat d''exploitation 2023 (Dhs)]]/Table2[[#This Row],[Charges personnel 2023]], "")</f>
        <v/>
      </c>
      <c r="AM1144" s="5" t="str">
        <f>IFERROR(Table2[[#This Row],[Resultat d''exploitation 2022 (Dhs)]]/Table2[[#This Row],[Charges personnel 2022]], "")</f>
        <v/>
      </c>
      <c r="AN1144" s="5">
        <f>IFERROR(Table2[[#This Row],[Resultat d''exploitation 2021 (Dhs)]]/Table2[[#This Row],[Charges personnel 2021]], "")</f>
        <v>1.4853604994327547</v>
      </c>
      <c r="AO1144" s="5">
        <f>IFERROR(Table2[[#This Row],[Resultat d''exploitation 2020 (Dhs)]]/Table2[[#This Row],[Charges personnel 2020]], "")</f>
        <v>1.0295298758552431</v>
      </c>
      <c r="AP1144" s="5">
        <v>0</v>
      </c>
      <c r="AR1144" s="5">
        <v>0.1124859403955729</v>
      </c>
      <c r="AS1144" s="5">
        <v>0.1268278732379042</v>
      </c>
      <c r="AT1144">
        <v>1524906000061</v>
      </c>
      <c r="AU1144">
        <v>44787</v>
      </c>
      <c r="AV1144" t="s">
        <v>298</v>
      </c>
      <c r="AW1144" t="s">
        <v>6604</v>
      </c>
      <c r="AX1144" t="s">
        <v>6605</v>
      </c>
      <c r="AY1144" t="s">
        <v>122</v>
      </c>
      <c r="AZ1144">
        <v>20000000</v>
      </c>
      <c r="BA1144">
        <v>1995</v>
      </c>
      <c r="BB1144">
        <v>30</v>
      </c>
      <c r="BC1144" t="s">
        <v>6606</v>
      </c>
      <c r="BD1144" t="s">
        <v>6607</v>
      </c>
      <c r="BE1144" t="s">
        <v>3779</v>
      </c>
      <c r="BF1144" t="s">
        <v>6608</v>
      </c>
      <c r="BH1144" t="s">
        <v>223</v>
      </c>
      <c r="BI1144" t="s">
        <v>178</v>
      </c>
      <c r="BJ1144" s="5">
        <v>0.13142483898451271</v>
      </c>
      <c r="BL1144" s="5">
        <v>-6.6521887832270643E-2</v>
      </c>
      <c r="BN1144" s="5">
        <v>0.27570324900405591</v>
      </c>
      <c r="BP1144" s="5">
        <v>0.14509999999999981</v>
      </c>
      <c r="BQ1144" t="s">
        <v>1053</v>
      </c>
      <c r="BR1144" s="5">
        <v>-0.17495349226595239</v>
      </c>
      <c r="BT1144" s="5">
        <v>0.44275609117107712</v>
      </c>
      <c r="BU1144" t="s">
        <v>1054</v>
      </c>
      <c r="BV1144" s="5"/>
      <c r="BW1144" t="s">
        <v>87</v>
      </c>
    </row>
    <row r="1145" spans="1:75" x14ac:dyDescent="0.3">
      <c r="A1145" t="s">
        <v>6609</v>
      </c>
      <c r="B1145" t="s">
        <v>6610</v>
      </c>
      <c r="C1145" t="s">
        <v>6611</v>
      </c>
      <c r="E1145" t="s">
        <v>411</v>
      </c>
      <c r="F1145" s="4">
        <v>193837150</v>
      </c>
      <c r="G1145" s="4">
        <v>141383770</v>
      </c>
      <c r="H1145" s="4">
        <v>103568176</v>
      </c>
      <c r="I1145" s="4">
        <v>91693825.586542726</v>
      </c>
      <c r="J1145" s="5">
        <v>0.371</v>
      </c>
      <c r="L1145" s="5">
        <v>0.1295</v>
      </c>
      <c r="M1145" s="4">
        <v>8460208</v>
      </c>
      <c r="N1145" s="4">
        <v>2849226</v>
      </c>
      <c r="O1145" s="4">
        <v>-9679842</v>
      </c>
      <c r="P1145" s="4">
        <v>2357831.6363813509</v>
      </c>
      <c r="Q1145" s="5">
        <v>1.9693000000000001</v>
      </c>
      <c r="S1145" s="5">
        <v>-5.1054000000000004</v>
      </c>
      <c r="T1145" s="4">
        <v>24661262</v>
      </c>
      <c r="U1145" s="4">
        <v>24580147</v>
      </c>
      <c r="V1145" s="4">
        <v>16459654</v>
      </c>
      <c r="W1145" s="4">
        <v>10706858.778377671</v>
      </c>
      <c r="X1145" s="5">
        <v>3.3E-3</v>
      </c>
      <c r="Z1145" s="5">
        <v>0.5373</v>
      </c>
      <c r="AA1145" s="4">
        <v>21080384</v>
      </c>
      <c r="AB1145" s="4">
        <v>20391162</v>
      </c>
      <c r="AC1145" s="4">
        <v>18619992</v>
      </c>
      <c r="AD1145" s="4">
        <v>16330461.32257499</v>
      </c>
      <c r="AE1145" s="5">
        <v>3.3799999999999997E-2</v>
      </c>
      <c r="AG1145" s="5">
        <v>0.14019999999999999</v>
      </c>
      <c r="AH1145" s="5">
        <v>4.3645957444174141E-2</v>
      </c>
      <c r="AI1145" s="5">
        <v>2.0152426265051499E-2</v>
      </c>
      <c r="AJ1145" s="5">
        <v>-9.3463478588248966E-2</v>
      </c>
      <c r="AK1145" s="5">
        <v>2.571418109451629E-2</v>
      </c>
      <c r="AL1145" s="5">
        <f>IFERROR(Table2[[#This Row],[Resultat d''exploitation 2023 (Dhs)]]/Table2[[#This Row],[Charges personnel 2023]], "")</f>
        <v>0.40133082964712596</v>
      </c>
      <c r="AM1145" s="5">
        <f>IFERROR(Table2[[#This Row],[Resultat d''exploitation 2022 (Dhs)]]/Table2[[#This Row],[Charges personnel 2022]], "")</f>
        <v>0.13972847648407677</v>
      </c>
      <c r="AN1145" s="5">
        <f>IFERROR(Table2[[#This Row],[Resultat d''exploitation 2021 (Dhs)]]/Table2[[#This Row],[Charges personnel 2021]], "")</f>
        <v>-0.51986284419456252</v>
      </c>
      <c r="AO1145" s="5">
        <f>IFERROR(Table2[[#This Row],[Resultat d''exploitation 2020 (Dhs)]]/Table2[[#This Row],[Charges personnel 2020]], "")</f>
        <v>0.14438242679169871</v>
      </c>
      <c r="AP1145" s="5">
        <v>0.1087530641056165</v>
      </c>
      <c r="AQ1145" s="5">
        <v>0.14422562080499049</v>
      </c>
      <c r="AR1145" s="5">
        <v>0.17978487909258919</v>
      </c>
      <c r="AS1145" s="5">
        <v>0.17809772051839989</v>
      </c>
      <c r="AT1145">
        <v>34135000049</v>
      </c>
      <c r="AU1145">
        <v>64253</v>
      </c>
      <c r="AV1145" t="s">
        <v>218</v>
      </c>
      <c r="AW1145" t="s">
        <v>6612</v>
      </c>
      <c r="AX1145" t="s">
        <v>6613</v>
      </c>
      <c r="AY1145" t="s">
        <v>122</v>
      </c>
      <c r="AZ1145">
        <v>3000000</v>
      </c>
      <c r="BC1145" t="s">
        <v>6614</v>
      </c>
      <c r="BD1145" t="s">
        <v>6615</v>
      </c>
      <c r="BE1145" t="s">
        <v>10979</v>
      </c>
      <c r="BH1145" t="s">
        <v>138</v>
      </c>
      <c r="BI1145" t="s">
        <v>331</v>
      </c>
      <c r="BJ1145" s="5">
        <v>0.28341065667368492</v>
      </c>
      <c r="BL1145" s="5">
        <v>0.53093264311448429</v>
      </c>
      <c r="BN1145" s="5">
        <v>0.32063987948658279</v>
      </c>
      <c r="BP1145" s="5">
        <v>8.882985754566608E-2</v>
      </c>
      <c r="BR1145" s="5">
        <v>0.1928626547969621</v>
      </c>
      <c r="BT1145" s="5">
        <v>0.40603477440025681</v>
      </c>
      <c r="BV1145" s="5">
        <v>-0.15161226698267341</v>
      </c>
    </row>
    <row r="1146" spans="1:75" x14ac:dyDescent="0.3">
      <c r="A1146" t="s">
        <v>6616</v>
      </c>
      <c r="B1146" t="s">
        <v>6617</v>
      </c>
      <c r="F1146" s="4">
        <v>193748303</v>
      </c>
      <c r="G1146" s="4">
        <v>144901879</v>
      </c>
      <c r="H1146" s="4">
        <v>147585758</v>
      </c>
      <c r="I1146" s="4">
        <v>72427618.393286541</v>
      </c>
      <c r="J1146" s="5">
        <v>0.33710000000000001</v>
      </c>
      <c r="K1146" s="5">
        <v>-1.8185216760549398E-2</v>
      </c>
      <c r="L1146" s="5">
        <v>1.0377000000000001</v>
      </c>
      <c r="M1146" s="4">
        <v>3608407</v>
      </c>
      <c r="N1146" s="4">
        <v>2312043</v>
      </c>
      <c r="O1146" s="4">
        <v>3216895</v>
      </c>
      <c r="P1146" s="4">
        <v>2090657.698056801</v>
      </c>
      <c r="Q1146" s="5">
        <v>0.56069999999999998</v>
      </c>
      <c r="R1146" s="5">
        <v>-0.2812811733053146</v>
      </c>
      <c r="S1146" s="5">
        <v>0.53869999999999996</v>
      </c>
      <c r="T1146" s="4">
        <v>7343214</v>
      </c>
      <c r="V1146" s="4">
        <v>1139045</v>
      </c>
      <c r="W1146" s="4">
        <v>1465009.6463022509</v>
      </c>
      <c r="Z1146" s="5">
        <v>-0.2225</v>
      </c>
      <c r="AA1146" s="4">
        <v>16395901</v>
      </c>
      <c r="AB1146" s="4">
        <v>10378466</v>
      </c>
      <c r="AC1146" s="4">
        <v>5139395</v>
      </c>
      <c r="AD1146" s="4">
        <v>2676350.049471437</v>
      </c>
      <c r="AE1146" s="5">
        <v>0.57979999999999998</v>
      </c>
      <c r="AF1146" s="5">
        <v>1.0193945007145779</v>
      </c>
      <c r="AG1146" s="5">
        <v>0.92030000000000001</v>
      </c>
      <c r="AH1146" s="5">
        <v>1.862419925298649E-2</v>
      </c>
      <c r="AI1146" s="5">
        <v>1.595592145495919E-2</v>
      </c>
      <c r="AJ1146" s="5">
        <v>2.1796784754799989E-2</v>
      </c>
      <c r="AK1146" s="5">
        <v>2.8865476242838719E-2</v>
      </c>
      <c r="AL1146" s="5">
        <f>IFERROR(Table2[[#This Row],[Resultat d''exploitation 2023 (Dhs)]]/Table2[[#This Row],[Charges personnel 2023]], "")</f>
        <v>0.22007982360957168</v>
      </c>
      <c r="AM1146" s="5">
        <f>IFERROR(Table2[[#This Row],[Resultat d''exploitation 2022 (Dhs)]]/Table2[[#This Row],[Charges personnel 2022]], "")</f>
        <v>0.22277309575422805</v>
      </c>
      <c r="AN1146" s="5">
        <f>IFERROR(Table2[[#This Row],[Resultat d''exploitation 2021 (Dhs)]]/Table2[[#This Row],[Charges personnel 2021]], "")</f>
        <v>0.62592873285668837</v>
      </c>
      <c r="AO1146" s="5">
        <f>IFERROR(Table2[[#This Row],[Resultat d''exploitation 2020 (Dhs)]]/Table2[[#This Row],[Charges personnel 2020]], "")</f>
        <v>0.78116003490264407</v>
      </c>
      <c r="AP1146" s="5">
        <v>8.4624746364875256E-2</v>
      </c>
      <c r="AQ1146" s="5">
        <v>7.162409536456045E-2</v>
      </c>
      <c r="AR1146" s="5">
        <v>3.4823109422251967E-2</v>
      </c>
      <c r="AS1146" s="5">
        <v>3.6952064817852869E-2</v>
      </c>
      <c r="BE1146" t="s">
        <v>10979</v>
      </c>
      <c r="BH1146"/>
      <c r="BJ1146" s="5">
        <v>0.38817611462536439</v>
      </c>
      <c r="BL1146" s="5">
        <v>0.19952930265766211</v>
      </c>
      <c r="BN1146" s="5">
        <v>1.2388389313046919</v>
      </c>
      <c r="BO1146" t="s">
        <v>141</v>
      </c>
      <c r="BP1146" s="5">
        <v>0.82977402089787322</v>
      </c>
      <c r="BR1146" s="5">
        <v>-0.13589544581568699</v>
      </c>
      <c r="BT1146" s="5">
        <v>-0.34443855418329139</v>
      </c>
      <c r="BV1146" s="5">
        <v>0.31811374768660777</v>
      </c>
    </row>
    <row r="1147" spans="1:75" x14ac:dyDescent="0.3">
      <c r="A1147" t="s">
        <v>6618</v>
      </c>
      <c r="F1147" s="4">
        <v>193645809</v>
      </c>
      <c r="G1147" s="4">
        <v>142344758</v>
      </c>
      <c r="J1147" s="5">
        <v>0.3604</v>
      </c>
      <c r="M1147" s="4">
        <v>-37041881</v>
      </c>
      <c r="N1147" s="4">
        <v>-45986196</v>
      </c>
      <c r="Q1147" s="5">
        <v>-0.19450000000000001</v>
      </c>
      <c r="T1147" s="4">
        <v>4571005</v>
      </c>
      <c r="U1147" s="4">
        <v>7521811</v>
      </c>
      <c r="X1147" s="5">
        <v>-0.39229999999999998</v>
      </c>
      <c r="AA1147" s="4">
        <v>19588859</v>
      </c>
      <c r="AB1147" s="4">
        <v>15746671</v>
      </c>
      <c r="AE1147" s="5">
        <v>0.24399999999999999</v>
      </c>
      <c r="AH1147" s="5">
        <v>-0.1912867683080092</v>
      </c>
      <c r="AI1147" s="5">
        <v>-0.32306209688452309</v>
      </c>
      <c r="AL1147" s="5">
        <f>IFERROR(Table2[[#This Row],[Resultat d''exploitation 2023 (Dhs)]]/Table2[[#This Row],[Charges personnel 2023]], "")</f>
        <v>-1.8909667479867001</v>
      </c>
      <c r="AM1147" s="5">
        <f>IFERROR(Table2[[#This Row],[Resultat d''exploitation 2022 (Dhs)]]/Table2[[#This Row],[Charges personnel 2022]], "")</f>
        <v>-2.9203757416408838</v>
      </c>
      <c r="AN1147" s="5" t="str">
        <f>IFERROR(Table2[[#This Row],[Resultat d''exploitation 2021 (Dhs)]]/Table2[[#This Row],[Charges personnel 2021]], "")</f>
        <v/>
      </c>
      <c r="AO1147" s="5" t="str">
        <f>IFERROR(Table2[[#This Row],[Resultat d''exploitation 2020 (Dhs)]]/Table2[[#This Row],[Charges personnel 2020]], "")</f>
        <v/>
      </c>
      <c r="AP1147" s="5">
        <v>0.1011581872138529</v>
      </c>
      <c r="AQ1147" s="5">
        <v>0.1106234695344384</v>
      </c>
      <c r="BE1147" t="s">
        <v>10979</v>
      </c>
      <c r="BH1147"/>
      <c r="BJ1147" s="5">
        <v>0.36040000152306279</v>
      </c>
      <c r="BK1147" t="s">
        <v>209</v>
      </c>
      <c r="BM1147" t="s">
        <v>234</v>
      </c>
      <c r="BN1147" s="5">
        <v>-0.39229993946936448</v>
      </c>
      <c r="BO1147" t="s">
        <v>211</v>
      </c>
      <c r="BP1147" s="5">
        <v>0.2440000175275143</v>
      </c>
      <c r="BQ1147" t="s">
        <v>405</v>
      </c>
      <c r="BS1147" t="s">
        <v>237</v>
      </c>
      <c r="BU1147" t="s">
        <v>490</v>
      </c>
      <c r="BV1147" s="5">
        <v>-8.5563057825074007E-2</v>
      </c>
      <c r="BW1147" t="s">
        <v>407</v>
      </c>
    </row>
    <row r="1148" spans="1:75" x14ac:dyDescent="0.3">
      <c r="A1148" t="s">
        <v>6619</v>
      </c>
      <c r="C1148" t="s">
        <v>6620</v>
      </c>
      <c r="E1148" t="s">
        <v>411</v>
      </c>
      <c r="F1148" s="4">
        <v>193415083</v>
      </c>
      <c r="G1148" s="4">
        <v>286116986</v>
      </c>
      <c r="J1148" s="5">
        <v>-0.32400000000000001</v>
      </c>
      <c r="M1148" s="4">
        <v>-108528464</v>
      </c>
      <c r="N1148" s="4">
        <v>8046238</v>
      </c>
      <c r="Q1148" s="5">
        <v>-14.488099999999999</v>
      </c>
      <c r="T1148" s="4">
        <v>468129797</v>
      </c>
      <c r="U1148" s="4">
        <v>580014616</v>
      </c>
      <c r="X1148" s="5">
        <v>-0.19289999999999999</v>
      </c>
      <c r="AA1148" s="4">
        <v>42946765</v>
      </c>
      <c r="AB1148" s="4">
        <v>47718627</v>
      </c>
      <c r="AE1148" s="5">
        <v>-0.1</v>
      </c>
      <c r="AH1148" s="5">
        <v>-0.56111685974355996</v>
      </c>
      <c r="AI1148" s="5">
        <v>2.812219614252472E-2</v>
      </c>
      <c r="AL1148" s="5">
        <f>IFERROR(Table2[[#This Row],[Resultat d''exploitation 2023 (Dhs)]]/Table2[[#This Row],[Charges personnel 2023]], "")</f>
        <v>-2.5270463095415918</v>
      </c>
      <c r="AM1148" s="5">
        <f>IFERROR(Table2[[#This Row],[Resultat d''exploitation 2022 (Dhs)]]/Table2[[#This Row],[Charges personnel 2022]], "")</f>
        <v>0.16861838878976967</v>
      </c>
      <c r="AN1148" s="5" t="str">
        <f>IFERROR(Table2[[#This Row],[Resultat d''exploitation 2021 (Dhs)]]/Table2[[#This Row],[Charges personnel 2021]], "")</f>
        <v/>
      </c>
      <c r="AO1148" s="5" t="str">
        <f>IFERROR(Table2[[#This Row],[Resultat d''exploitation 2020 (Dhs)]]/Table2[[#This Row],[Charges personnel 2020]], "")</f>
        <v/>
      </c>
      <c r="AP1148" s="5">
        <v>0.22204454964869519</v>
      </c>
      <c r="AQ1148" s="5">
        <v>0.16678012608451009</v>
      </c>
      <c r="AT1148">
        <v>1532867000066</v>
      </c>
      <c r="AU1148">
        <v>3987</v>
      </c>
      <c r="AV1148" t="s">
        <v>482</v>
      </c>
      <c r="AW1148" t="s">
        <v>6621</v>
      </c>
      <c r="AX1148" t="s">
        <v>6622</v>
      </c>
      <c r="AY1148" t="s">
        <v>82</v>
      </c>
      <c r="AZ1148">
        <v>30000000</v>
      </c>
      <c r="BA1148">
        <v>1965</v>
      </c>
      <c r="BB1148">
        <v>60</v>
      </c>
      <c r="BC1148" t="s">
        <v>6623</v>
      </c>
      <c r="BD1148" t="s">
        <v>6624</v>
      </c>
      <c r="BE1148" t="s">
        <v>10979</v>
      </c>
      <c r="BH1148" t="s">
        <v>153</v>
      </c>
      <c r="BI1148" t="s">
        <v>89</v>
      </c>
      <c r="BJ1148" s="5">
        <v>-0.32399999837828569</v>
      </c>
      <c r="BK1148" t="s">
        <v>209</v>
      </c>
      <c r="BM1148" t="s">
        <v>234</v>
      </c>
      <c r="BN1148" s="5">
        <v>-0.19289999926484611</v>
      </c>
      <c r="BO1148" t="s">
        <v>211</v>
      </c>
      <c r="BP1148" s="5">
        <v>-9.9999985330676E-2</v>
      </c>
      <c r="BQ1148" t="s">
        <v>405</v>
      </c>
      <c r="BS1148" t="s">
        <v>237</v>
      </c>
      <c r="BU1148" t="s">
        <v>490</v>
      </c>
      <c r="BV1148" s="5">
        <v>0.33136096525182968</v>
      </c>
      <c r="BW1148" t="s">
        <v>407</v>
      </c>
    </row>
    <row r="1149" spans="1:75" x14ac:dyDescent="0.3">
      <c r="A1149" t="s">
        <v>6625</v>
      </c>
      <c r="B1149" t="s">
        <v>6625</v>
      </c>
      <c r="F1149" s="4">
        <v>193288459</v>
      </c>
      <c r="G1149" s="4">
        <v>157068469</v>
      </c>
      <c r="H1149" s="4">
        <v>163706649</v>
      </c>
      <c r="I1149" s="4">
        <v>119120024.01222441</v>
      </c>
      <c r="J1149" s="5">
        <v>0.2306</v>
      </c>
      <c r="K1149" s="5">
        <v>-4.05492387789331E-2</v>
      </c>
      <c r="L1149" s="5">
        <v>0.37430000000000002</v>
      </c>
      <c r="M1149" s="4">
        <v>-5858393</v>
      </c>
      <c r="N1149" s="4">
        <v>-11072373</v>
      </c>
      <c r="O1149" s="4">
        <v>17315746</v>
      </c>
      <c r="P1149" s="4">
        <v>5705164.9039570363</v>
      </c>
      <c r="Q1149" s="5">
        <v>-0.47089999999999999</v>
      </c>
      <c r="R1149" s="5">
        <v>-1.639439559808743</v>
      </c>
      <c r="S1149" s="5">
        <v>2.0350999999999999</v>
      </c>
      <c r="T1149" s="4">
        <v>48221719</v>
      </c>
      <c r="U1149" s="4">
        <v>65724027</v>
      </c>
      <c r="V1149" s="4">
        <v>38508258</v>
      </c>
      <c r="W1149" s="4">
        <v>38519813.944183253</v>
      </c>
      <c r="X1149" s="5">
        <v>-0.26629999999999998</v>
      </c>
      <c r="Y1149" s="5">
        <v>0.70675149730221498</v>
      </c>
      <c r="Z1149" s="5">
        <v>-2.9999999999999997E-4</v>
      </c>
      <c r="AA1149" s="4">
        <v>50641736</v>
      </c>
      <c r="AB1149" s="4">
        <v>47716702</v>
      </c>
      <c r="AC1149" s="4">
        <v>45063178</v>
      </c>
      <c r="AD1149" s="4">
        <v>48062263.225255974</v>
      </c>
      <c r="AE1149" s="5">
        <v>6.13E-2</v>
      </c>
      <c r="AF1149" s="5">
        <v>5.8884528738740977E-2</v>
      </c>
      <c r="AG1149" s="5">
        <v>-6.2399999999999997E-2</v>
      </c>
      <c r="AH1149" s="5">
        <v>-3.0309067754531582E-2</v>
      </c>
      <c r="AI1149" s="5">
        <v>-7.0493925805057672E-2</v>
      </c>
      <c r="AJ1149" s="5">
        <v>0.1057730159756675</v>
      </c>
      <c r="AK1149" s="5">
        <v>4.7894255825297327E-2</v>
      </c>
      <c r="AL1149" s="5">
        <f>IFERROR(Table2[[#This Row],[Resultat d''exploitation 2023 (Dhs)]]/Table2[[#This Row],[Charges personnel 2023]], "")</f>
        <v>-0.11568309980526734</v>
      </c>
      <c r="AM1149" s="5">
        <f>IFERROR(Table2[[#This Row],[Resultat d''exploitation 2022 (Dhs)]]/Table2[[#This Row],[Charges personnel 2022]], "")</f>
        <v>-0.23204397068347263</v>
      </c>
      <c r="AN1149" s="5">
        <f>IFERROR(Table2[[#This Row],[Resultat d''exploitation 2021 (Dhs)]]/Table2[[#This Row],[Charges personnel 2021]], "")</f>
        <v>0.38425487878373782</v>
      </c>
      <c r="AO1149" s="5">
        <f>IFERROR(Table2[[#This Row],[Resultat d''exploitation 2020 (Dhs)]]/Table2[[#This Row],[Charges personnel 2020]], "")</f>
        <v>0.11870362569524318</v>
      </c>
      <c r="AP1149" s="5">
        <v>0.26200082644354877</v>
      </c>
      <c r="AQ1149" s="5">
        <v>0.3037955504614997</v>
      </c>
      <c r="AR1149" s="5">
        <v>0.27526785427023193</v>
      </c>
      <c r="AS1149" s="5">
        <v>0.40347761531951748</v>
      </c>
      <c r="BE1149" t="s">
        <v>10979</v>
      </c>
      <c r="BH1149"/>
      <c r="BJ1149" s="5">
        <v>0.17509699890856201</v>
      </c>
      <c r="BM1149" t="s">
        <v>87</v>
      </c>
      <c r="BN1149" s="5">
        <v>7.7753650159251064E-2</v>
      </c>
      <c r="BP1149" s="5">
        <v>1.757896872398157E-2</v>
      </c>
      <c r="BS1149" t="s">
        <v>87</v>
      </c>
      <c r="BU1149" t="s">
        <v>87</v>
      </c>
      <c r="BV1149" s="5">
        <v>-0.13404683216014021</v>
      </c>
    </row>
    <row r="1150" spans="1:75" x14ac:dyDescent="0.3">
      <c r="A1150" t="s">
        <v>6626</v>
      </c>
      <c r="G1150" s="4">
        <v>193138664</v>
      </c>
      <c r="N1150" s="4">
        <v>7973834</v>
      </c>
      <c r="AI1150" s="5">
        <v>4.1285539802636308E-2</v>
      </c>
      <c r="AL1150" s="5" t="str">
        <f>IFERROR(Table2[[#This Row],[Resultat d''exploitation 2023 (Dhs)]]/Table2[[#This Row],[Charges personnel 2023]], "")</f>
        <v/>
      </c>
      <c r="AM1150" s="5" t="str">
        <f>IFERROR(Table2[[#This Row],[Resultat d''exploitation 2022 (Dhs)]]/Table2[[#This Row],[Charges personnel 2022]], "")</f>
        <v/>
      </c>
      <c r="AN1150" s="5" t="str">
        <f>IFERROR(Table2[[#This Row],[Resultat d''exploitation 2021 (Dhs)]]/Table2[[#This Row],[Charges personnel 2021]], "")</f>
        <v/>
      </c>
      <c r="AO1150" s="5" t="str">
        <f>IFERROR(Table2[[#This Row],[Resultat d''exploitation 2020 (Dhs)]]/Table2[[#This Row],[Charges personnel 2020]], "")</f>
        <v/>
      </c>
      <c r="BE1150" t="s">
        <v>10979</v>
      </c>
      <c r="BH1150"/>
      <c r="BK1150" t="s">
        <v>472</v>
      </c>
      <c r="BM1150" t="s">
        <v>473</v>
      </c>
      <c r="BO1150" t="s">
        <v>235</v>
      </c>
      <c r="BQ1150" t="s">
        <v>236</v>
      </c>
      <c r="BS1150" t="s">
        <v>476</v>
      </c>
      <c r="BU1150" t="s">
        <v>238</v>
      </c>
      <c r="BV1150" s="5"/>
      <c r="BW1150" t="s">
        <v>478</v>
      </c>
    </row>
    <row r="1151" spans="1:75" x14ac:dyDescent="0.3">
      <c r="A1151" t="s">
        <v>6627</v>
      </c>
      <c r="B1151" t="s">
        <v>6627</v>
      </c>
      <c r="C1151" t="s">
        <v>6628</v>
      </c>
      <c r="E1151" t="s">
        <v>411</v>
      </c>
      <c r="F1151" s="4">
        <v>193061068</v>
      </c>
      <c r="G1151" s="4">
        <v>182098724</v>
      </c>
      <c r="H1151" s="4">
        <v>179678939</v>
      </c>
      <c r="I1151" s="4">
        <v>166972343.64835981</v>
      </c>
      <c r="J1151" s="5">
        <v>6.0199999999999997E-2</v>
      </c>
      <c r="K1151" s="5">
        <v>1.34672711975441E-2</v>
      </c>
      <c r="L1151" s="5">
        <v>7.6100000000000001E-2</v>
      </c>
      <c r="M1151" s="4">
        <v>12216208</v>
      </c>
      <c r="N1151" s="4">
        <v>6346411</v>
      </c>
      <c r="O1151" s="4">
        <v>6675267</v>
      </c>
      <c r="P1151" s="4">
        <v>5714147.4062660504</v>
      </c>
      <c r="Q1151" s="5">
        <v>0.92489999999999994</v>
      </c>
      <c r="R1151" s="5">
        <v>-4.9264845885565303E-2</v>
      </c>
      <c r="S1151" s="5">
        <v>0.16819999999999999</v>
      </c>
      <c r="T1151" s="4">
        <v>41118571</v>
      </c>
      <c r="U1151" s="4">
        <v>47862380</v>
      </c>
      <c r="V1151" s="4">
        <v>38524536</v>
      </c>
      <c r="W1151" s="4">
        <v>35285341.637662567</v>
      </c>
      <c r="X1151" s="5">
        <v>-0.1409</v>
      </c>
      <c r="Y1151" s="5">
        <v>0.24238692972187911</v>
      </c>
      <c r="Z1151" s="5">
        <v>9.1800000000000007E-2</v>
      </c>
      <c r="AA1151" s="4">
        <v>2137722</v>
      </c>
      <c r="AB1151" s="4">
        <v>2308555</v>
      </c>
      <c r="AC1151" s="4">
        <v>2467788</v>
      </c>
      <c r="AD1151" s="4">
        <v>2350050.4713836778</v>
      </c>
      <c r="AE1151" s="5">
        <v>-7.400000000000001E-2</v>
      </c>
      <c r="AF1151" s="5">
        <v>-6.4524586390727237E-2</v>
      </c>
      <c r="AG1151" s="5">
        <v>5.0099999999999999E-2</v>
      </c>
      <c r="AH1151" s="5">
        <v>6.3276392939046619E-2</v>
      </c>
      <c r="AI1151" s="5">
        <v>3.4851485285531163E-2</v>
      </c>
      <c r="AJ1151" s="5">
        <v>3.7151082019690689E-2</v>
      </c>
      <c r="AK1151" s="5">
        <v>3.4222118953423343E-2</v>
      </c>
      <c r="AL1151" s="5">
        <f>IFERROR(Table2[[#This Row],[Resultat d''exploitation 2023 (Dhs)]]/Table2[[#This Row],[Charges personnel 2023]], "")</f>
        <v>5.7145915137702659</v>
      </c>
      <c r="AM1151" s="5">
        <f>IFERROR(Table2[[#This Row],[Resultat d''exploitation 2022 (Dhs)]]/Table2[[#This Row],[Charges personnel 2022]], "")</f>
        <v>2.7490837341973657</v>
      </c>
      <c r="AN1151" s="5">
        <f>IFERROR(Table2[[#This Row],[Resultat d''exploitation 2021 (Dhs)]]/Table2[[#This Row],[Charges personnel 2021]], "")</f>
        <v>2.7049596642823452</v>
      </c>
      <c r="AO1151" s="5">
        <f>IFERROR(Table2[[#This Row],[Resultat d''exploitation 2020 (Dhs)]]/Table2[[#This Row],[Charges personnel 2020]], "")</f>
        <v>2.4314998660014471</v>
      </c>
      <c r="AP1151" s="5">
        <v>1.107277620571331E-2</v>
      </c>
      <c r="AQ1151" s="5">
        <v>1.267749135902786E-2</v>
      </c>
      <c r="AR1151" s="5">
        <v>1.373443105649683E-2</v>
      </c>
      <c r="AS1151" s="5">
        <v>1.407448934377321E-2</v>
      </c>
      <c r="AT1151">
        <v>1518884000083</v>
      </c>
      <c r="AU1151">
        <v>5291</v>
      </c>
      <c r="AV1151" t="s">
        <v>171</v>
      </c>
      <c r="AW1151" t="s">
        <v>6629</v>
      </c>
      <c r="AX1151" t="s">
        <v>6630</v>
      </c>
      <c r="AY1151" t="s">
        <v>122</v>
      </c>
      <c r="AZ1151">
        <v>30000000</v>
      </c>
      <c r="BA1151">
        <v>1996</v>
      </c>
      <c r="BB1151">
        <v>29</v>
      </c>
      <c r="BC1151" t="s">
        <v>6631</v>
      </c>
      <c r="BD1151" t="s">
        <v>6632</v>
      </c>
      <c r="BE1151" t="s">
        <v>10979</v>
      </c>
      <c r="BH1151" t="s">
        <v>138</v>
      </c>
      <c r="BI1151" t="s">
        <v>178</v>
      </c>
      <c r="BJ1151" s="5">
        <v>4.9582837058282703E-2</v>
      </c>
      <c r="BL1151" s="5">
        <v>0.28823469958020392</v>
      </c>
      <c r="BN1151" s="5">
        <v>5.2320171964491242E-2</v>
      </c>
      <c r="BP1151" s="5">
        <v>-3.1072358261831631E-2</v>
      </c>
      <c r="BR1151" s="5">
        <v>0.22737782488021849</v>
      </c>
      <c r="BT1151" s="5">
        <v>0.32954685580981818</v>
      </c>
      <c r="BV1151" s="5">
        <v>-7.6845002102140403E-2</v>
      </c>
    </row>
    <row r="1152" spans="1:75" x14ac:dyDescent="0.3">
      <c r="A1152" t="s">
        <v>6633</v>
      </c>
      <c r="B1152" t="s">
        <v>6633</v>
      </c>
      <c r="F1152" s="4">
        <v>192945098</v>
      </c>
      <c r="G1152" s="4">
        <v>148259641</v>
      </c>
      <c r="H1152" s="4">
        <v>141098525</v>
      </c>
      <c r="J1152" s="5">
        <v>0.3014</v>
      </c>
      <c r="K1152" s="5">
        <v>5.0752592913356098E-2</v>
      </c>
      <c r="M1152" s="4">
        <v>5976610</v>
      </c>
      <c r="N1152" s="4">
        <v>4153019</v>
      </c>
      <c r="O1152" s="4">
        <v>5624641</v>
      </c>
      <c r="Q1152" s="5">
        <v>0.43909999999999999</v>
      </c>
      <c r="R1152" s="5">
        <v>-0.26163838723218069</v>
      </c>
      <c r="T1152" s="4">
        <v>9878000</v>
      </c>
      <c r="V1152" s="4">
        <v>3695393</v>
      </c>
      <c r="AA1152" s="4">
        <v>21388787</v>
      </c>
      <c r="AB1152" s="4">
        <v>19236250</v>
      </c>
      <c r="AC1152" s="4">
        <v>21850068</v>
      </c>
      <c r="AE1152" s="5">
        <v>0.1119</v>
      </c>
      <c r="AF1152" s="5">
        <v>-0.1196251654685926</v>
      </c>
      <c r="AH1152" s="5">
        <v>3.0975702735915059E-2</v>
      </c>
      <c r="AI1152" s="5">
        <v>2.801179722268449E-2</v>
      </c>
      <c r="AJ1152" s="5">
        <v>3.986321614630628E-2</v>
      </c>
      <c r="AL1152" s="5">
        <f>IFERROR(Table2[[#This Row],[Resultat d''exploitation 2023 (Dhs)]]/Table2[[#This Row],[Charges personnel 2023]], "")</f>
        <v>0.27942725316774625</v>
      </c>
      <c r="AM1152" s="5">
        <f>IFERROR(Table2[[#This Row],[Resultat d''exploitation 2022 (Dhs)]]/Table2[[#This Row],[Charges personnel 2022]], "")</f>
        <v>0.21589545779452857</v>
      </c>
      <c r="AN1152" s="5">
        <f>IFERROR(Table2[[#This Row],[Resultat d''exploitation 2021 (Dhs)]]/Table2[[#This Row],[Charges personnel 2021]], "")</f>
        <v>0.25741983960873716</v>
      </c>
      <c r="AO1152" s="5" t="str">
        <f>IFERROR(Table2[[#This Row],[Resultat d''exploitation 2020 (Dhs)]]/Table2[[#This Row],[Charges personnel 2020]], "")</f>
        <v/>
      </c>
      <c r="AP1152" s="5">
        <v>0.11085426487487129</v>
      </c>
      <c r="AQ1152" s="5">
        <v>0.12974704289213809</v>
      </c>
      <c r="AR1152" s="5">
        <v>0.15485681370517521</v>
      </c>
      <c r="BE1152" t="s">
        <v>10979</v>
      </c>
      <c r="BH1152"/>
      <c r="BJ1152" s="5">
        <v>0.16937993523942579</v>
      </c>
      <c r="BK1152" t="s">
        <v>196</v>
      </c>
      <c r="BL1152" s="5">
        <v>3.0813397479226179E-2</v>
      </c>
      <c r="BM1152" t="s">
        <v>197</v>
      </c>
      <c r="BN1152" s="5">
        <v>1.6730580482238291</v>
      </c>
      <c r="BO1152" t="s">
        <v>1199</v>
      </c>
      <c r="BP1152" s="5">
        <v>-1.0611902679488531E-2</v>
      </c>
      <c r="BQ1152" t="s">
        <v>329</v>
      </c>
      <c r="BR1152" s="5">
        <v>-0.1184957374284251</v>
      </c>
      <c r="BS1152" t="s">
        <v>199</v>
      </c>
      <c r="BT1152" s="5">
        <v>4.1869616453749543E-2</v>
      </c>
      <c r="BU1152" t="s">
        <v>330</v>
      </c>
      <c r="BV1152" s="5">
        <v>-0.15392075107057651</v>
      </c>
      <c r="BW1152" t="s">
        <v>201</v>
      </c>
    </row>
    <row r="1153" spans="1:75" x14ac:dyDescent="0.3">
      <c r="A1153" t="s">
        <v>6634</v>
      </c>
      <c r="B1153" t="s">
        <v>6634</v>
      </c>
      <c r="C1153" t="s">
        <v>6635</v>
      </c>
      <c r="E1153" t="s">
        <v>411</v>
      </c>
      <c r="F1153" s="4">
        <v>192922189</v>
      </c>
      <c r="H1153" s="4">
        <v>178130207</v>
      </c>
      <c r="I1153" s="4">
        <v>162054409.57059681</v>
      </c>
      <c r="L1153" s="5">
        <v>9.9199999999999997E-2</v>
      </c>
      <c r="M1153" s="4">
        <v>11460266</v>
      </c>
      <c r="O1153" s="4">
        <v>14142589</v>
      </c>
      <c r="P1153" s="4">
        <v>13252051.161919041</v>
      </c>
      <c r="S1153" s="5">
        <v>6.7199999999999996E-2</v>
      </c>
      <c r="T1153" s="4">
        <v>21389132</v>
      </c>
      <c r="V1153" s="4">
        <v>21950709</v>
      </c>
      <c r="W1153" s="4">
        <v>9788498.9966555201</v>
      </c>
      <c r="Z1153" s="5">
        <v>1.2424999999999999</v>
      </c>
      <c r="AC1153" s="4">
        <v>11811108</v>
      </c>
      <c r="AD1153" s="4">
        <v>10866784.432790499</v>
      </c>
      <c r="AG1153" s="5">
        <v>8.6900000000000005E-2</v>
      </c>
      <c r="AH1153" s="5">
        <v>5.9403566066731701E-2</v>
      </c>
      <c r="AJ1153" s="5">
        <v>7.939466998991361E-2</v>
      </c>
      <c r="AK1153" s="5">
        <v>8.1775319764723617E-2</v>
      </c>
      <c r="AL1153" s="5" t="str">
        <f>IFERROR(Table2[[#This Row],[Resultat d''exploitation 2023 (Dhs)]]/Table2[[#This Row],[Charges personnel 2023]], "")</f>
        <v/>
      </c>
      <c r="AM1153" s="5" t="str">
        <f>IFERROR(Table2[[#This Row],[Resultat d''exploitation 2022 (Dhs)]]/Table2[[#This Row],[Charges personnel 2022]], "")</f>
        <v/>
      </c>
      <c r="AN1153" s="5">
        <f>IFERROR(Table2[[#This Row],[Resultat d''exploitation 2021 (Dhs)]]/Table2[[#This Row],[Charges personnel 2021]], "")</f>
        <v>1.1973973144602521</v>
      </c>
      <c r="AO1153" s="5">
        <f>IFERROR(Table2[[#This Row],[Resultat d''exploitation 2020 (Dhs)]]/Table2[[#This Row],[Charges personnel 2020]], "")</f>
        <v>1.2195006944217099</v>
      </c>
      <c r="AP1153" s="5">
        <v>0</v>
      </c>
      <c r="AR1153" s="5">
        <v>6.630603646017208E-2</v>
      </c>
      <c r="AS1153" s="5">
        <v>6.7056394587377957E-2</v>
      </c>
      <c r="AU1153">
        <v>137</v>
      </c>
      <c r="AV1153" t="s">
        <v>443</v>
      </c>
      <c r="AW1153" t="s">
        <v>6636</v>
      </c>
      <c r="AX1153" t="s">
        <v>6637</v>
      </c>
      <c r="AY1153" t="s">
        <v>122</v>
      </c>
      <c r="AZ1153">
        <v>12000000</v>
      </c>
      <c r="BA1153">
        <v>1992</v>
      </c>
      <c r="BB1153">
        <v>33</v>
      </c>
      <c r="BC1153" t="s">
        <v>6638</v>
      </c>
      <c r="BD1153" t="s">
        <v>6639</v>
      </c>
      <c r="BE1153" t="s">
        <v>11197</v>
      </c>
      <c r="BH1153" t="s">
        <v>138</v>
      </c>
      <c r="BI1153" t="s">
        <v>89</v>
      </c>
      <c r="BJ1153" s="5">
        <v>9.1090222729629522E-2</v>
      </c>
      <c r="BK1153" t="s">
        <v>139</v>
      </c>
      <c r="BL1153" s="5">
        <v>-7.0058140512254674E-2</v>
      </c>
      <c r="BM1153" t="s">
        <v>140</v>
      </c>
      <c r="BN1153" s="5">
        <v>0.47821814877947227</v>
      </c>
      <c r="BO1153" t="s">
        <v>141</v>
      </c>
      <c r="BP1153" s="5">
        <v>8.6900000000000643E-2</v>
      </c>
      <c r="BQ1153" t="s">
        <v>1053</v>
      </c>
      <c r="BR1153" s="5">
        <v>-0.1476948100943771</v>
      </c>
      <c r="BS1153" t="s">
        <v>142</v>
      </c>
      <c r="BT1153" s="5">
        <v>-1.8124942497010469E-2</v>
      </c>
      <c r="BU1153" t="s">
        <v>1054</v>
      </c>
      <c r="BV1153" s="5"/>
      <c r="BW1153" t="s">
        <v>1640</v>
      </c>
    </row>
    <row r="1154" spans="1:75" x14ac:dyDescent="0.3">
      <c r="A1154" t="s">
        <v>6640</v>
      </c>
      <c r="F1154" s="4">
        <v>192878199</v>
      </c>
      <c r="M1154" s="4">
        <v>12099302</v>
      </c>
      <c r="T1154" s="4">
        <v>77197618</v>
      </c>
      <c r="AA1154" s="4">
        <v>6639008</v>
      </c>
      <c r="AH1154" s="5">
        <v>6.2730272590320074E-2</v>
      </c>
      <c r="AL1154" s="5">
        <f>IFERROR(Table2[[#This Row],[Resultat d''exploitation 2023 (Dhs)]]/Table2[[#This Row],[Charges personnel 2023]], "")</f>
        <v>1.8224563067253421</v>
      </c>
      <c r="AM1154" s="5" t="str">
        <f>IFERROR(Table2[[#This Row],[Resultat d''exploitation 2022 (Dhs)]]/Table2[[#This Row],[Charges personnel 2022]], "")</f>
        <v/>
      </c>
      <c r="AN1154" s="5" t="str">
        <f>IFERROR(Table2[[#This Row],[Resultat d''exploitation 2021 (Dhs)]]/Table2[[#This Row],[Charges personnel 2021]], "")</f>
        <v/>
      </c>
      <c r="AO1154" s="5" t="str">
        <f>IFERROR(Table2[[#This Row],[Resultat d''exploitation 2020 (Dhs)]]/Table2[[#This Row],[Charges personnel 2020]], "")</f>
        <v/>
      </c>
      <c r="AP1154" s="5">
        <v>3.4420727870856989E-2</v>
      </c>
      <c r="BE1154" t="s">
        <v>10979</v>
      </c>
      <c r="BH1154"/>
      <c r="BK1154" t="s">
        <v>264</v>
      </c>
      <c r="BM1154" t="s">
        <v>265</v>
      </c>
      <c r="BO1154" t="s">
        <v>304</v>
      </c>
      <c r="BQ1154" t="s">
        <v>212</v>
      </c>
      <c r="BS1154" t="s">
        <v>266</v>
      </c>
      <c r="BU1154" t="s">
        <v>214</v>
      </c>
      <c r="BV1154" s="5"/>
      <c r="BW1154" t="s">
        <v>267</v>
      </c>
    </row>
    <row r="1155" spans="1:75" x14ac:dyDescent="0.3">
      <c r="A1155" t="s">
        <v>6641</v>
      </c>
      <c r="C1155" t="s">
        <v>6642</v>
      </c>
      <c r="E1155" t="s">
        <v>411</v>
      </c>
      <c r="F1155" s="4">
        <v>192765616</v>
      </c>
      <c r="G1155" s="4">
        <v>130865998</v>
      </c>
      <c r="J1155" s="5">
        <v>0.47299999999999998</v>
      </c>
      <c r="M1155" s="4">
        <v>18762366</v>
      </c>
      <c r="N1155" s="4">
        <v>24259588</v>
      </c>
      <c r="Q1155" s="5">
        <v>-0.2266</v>
      </c>
      <c r="T1155" s="4">
        <v>61977609</v>
      </c>
      <c r="U1155" s="4">
        <v>23183066</v>
      </c>
      <c r="X1155" s="5">
        <v>1.6734</v>
      </c>
      <c r="AA1155" s="4">
        <v>12768012</v>
      </c>
      <c r="AB1155" s="4">
        <v>9526945</v>
      </c>
      <c r="AE1155" s="5">
        <v>0.34020000000000011</v>
      </c>
      <c r="AH1155" s="5">
        <v>9.7332534657010611E-2</v>
      </c>
      <c r="AI1155" s="5">
        <v>0.18537732008890501</v>
      </c>
      <c r="AL1155" s="5">
        <f>IFERROR(Table2[[#This Row],[Resultat d''exploitation 2023 (Dhs)]]/Table2[[#This Row],[Charges personnel 2023]], "")</f>
        <v>1.4694821715393125</v>
      </c>
      <c r="AM1155" s="5">
        <f>IFERROR(Table2[[#This Row],[Resultat d''exploitation 2022 (Dhs)]]/Table2[[#This Row],[Charges personnel 2022]], "")</f>
        <v>2.5464183954037733</v>
      </c>
      <c r="AN1155" s="5" t="str">
        <f>IFERROR(Table2[[#This Row],[Resultat d''exploitation 2021 (Dhs)]]/Table2[[#This Row],[Charges personnel 2021]], "")</f>
        <v/>
      </c>
      <c r="AO1155" s="5" t="str">
        <f>IFERROR(Table2[[#This Row],[Resultat d''exploitation 2020 (Dhs)]]/Table2[[#This Row],[Charges personnel 2020]], "")</f>
        <v/>
      </c>
      <c r="AP1155" s="5">
        <v>6.6235941164943024E-2</v>
      </c>
      <c r="AQ1155" s="5">
        <v>7.2799238500439206E-2</v>
      </c>
      <c r="AT1155">
        <v>94349000088</v>
      </c>
      <c r="AU1155">
        <v>89005</v>
      </c>
      <c r="AV1155" t="s">
        <v>92</v>
      </c>
      <c r="AW1155" t="s">
        <v>6643</v>
      </c>
      <c r="AX1155" t="s">
        <v>6644</v>
      </c>
      <c r="AY1155" t="s">
        <v>82</v>
      </c>
      <c r="AZ1155">
        <v>5000000</v>
      </c>
      <c r="BA1155">
        <v>1997</v>
      </c>
      <c r="BB1155">
        <v>28</v>
      </c>
      <c r="BC1155" t="s">
        <v>6645</v>
      </c>
      <c r="BD1155" t="s">
        <v>6646</v>
      </c>
      <c r="BE1155" t="s">
        <v>6647</v>
      </c>
      <c r="BF1155" t="s">
        <v>6648</v>
      </c>
      <c r="BG1155" t="s">
        <v>4112</v>
      </c>
      <c r="BH1155" t="s">
        <v>138</v>
      </c>
      <c r="BI1155" t="s">
        <v>611</v>
      </c>
      <c r="BJ1155" s="5">
        <v>0.47300000722876862</v>
      </c>
      <c r="BK1155" t="s">
        <v>209</v>
      </c>
      <c r="BL1155" s="5">
        <v>-0.2265999735857015</v>
      </c>
      <c r="BM1155" t="s">
        <v>210</v>
      </c>
      <c r="BN1155" s="5">
        <v>1.673400015338782</v>
      </c>
      <c r="BO1155" t="s">
        <v>211</v>
      </c>
      <c r="BP1155" s="5">
        <v>0.34020003264425269</v>
      </c>
      <c r="BQ1155" t="s">
        <v>405</v>
      </c>
      <c r="BR1155" s="5">
        <v>-0.47494906814743593</v>
      </c>
      <c r="BS1155" t="s">
        <v>213</v>
      </c>
      <c r="BT1155" s="5">
        <v>-0.42292194629457053</v>
      </c>
      <c r="BU1155" t="s">
        <v>406</v>
      </c>
      <c r="BV1155" s="5">
        <v>-9.0156126227289968E-2</v>
      </c>
      <c r="BW1155" t="s">
        <v>407</v>
      </c>
    </row>
    <row r="1156" spans="1:75" x14ac:dyDescent="0.3">
      <c r="A1156" t="s">
        <v>6649</v>
      </c>
      <c r="G1156" s="4">
        <v>192522234</v>
      </c>
      <c r="N1156" s="4">
        <v>14464346</v>
      </c>
      <c r="U1156" s="4">
        <v>27512454</v>
      </c>
      <c r="AB1156" s="4">
        <v>21119975</v>
      </c>
      <c r="AE1156" s="5">
        <v>0.22950000000000001</v>
      </c>
      <c r="AI1156" s="5">
        <v>7.5130782037361982E-2</v>
      </c>
      <c r="AL1156" s="5" t="str">
        <f>IFERROR(Table2[[#This Row],[Resultat d''exploitation 2023 (Dhs)]]/Table2[[#This Row],[Charges personnel 2023]], "")</f>
        <v/>
      </c>
      <c r="AM1156" s="5">
        <f>IFERROR(Table2[[#This Row],[Resultat d''exploitation 2022 (Dhs)]]/Table2[[#This Row],[Charges personnel 2022]], "")</f>
        <v>0.68486567810804699</v>
      </c>
      <c r="AN1156" s="5" t="str">
        <f>IFERROR(Table2[[#This Row],[Resultat d''exploitation 2021 (Dhs)]]/Table2[[#This Row],[Charges personnel 2021]], "")</f>
        <v/>
      </c>
      <c r="AO1156" s="5" t="str">
        <f>IFERROR(Table2[[#This Row],[Resultat d''exploitation 2020 (Dhs)]]/Table2[[#This Row],[Charges personnel 2020]], "")</f>
        <v/>
      </c>
      <c r="AQ1156" s="5">
        <v>0.10970148518014811</v>
      </c>
      <c r="BE1156" t="s">
        <v>10979</v>
      </c>
      <c r="BH1156"/>
      <c r="BK1156" t="s">
        <v>472</v>
      </c>
      <c r="BM1156" t="s">
        <v>473</v>
      </c>
      <c r="BO1156" t="s">
        <v>474</v>
      </c>
      <c r="BQ1156" t="s">
        <v>475</v>
      </c>
      <c r="BS1156" t="s">
        <v>476</v>
      </c>
      <c r="BU1156" t="s">
        <v>477</v>
      </c>
      <c r="BV1156" s="5"/>
      <c r="BW1156" t="s">
        <v>478</v>
      </c>
    </row>
    <row r="1157" spans="1:75" x14ac:dyDescent="0.3">
      <c r="A1157" t="s">
        <v>6650</v>
      </c>
      <c r="C1157" t="s">
        <v>6651</v>
      </c>
      <c r="E1157" t="s">
        <v>241</v>
      </c>
      <c r="G1157" s="4">
        <v>192453393</v>
      </c>
      <c r="N1157" s="4">
        <v>9975359</v>
      </c>
      <c r="AB1157" s="4">
        <v>3318313</v>
      </c>
      <c r="AE1157" s="5">
        <v>0.28720000000000001</v>
      </c>
      <c r="AI1157" s="5">
        <v>5.1832596165244021E-2</v>
      </c>
      <c r="AL1157" s="5" t="str">
        <f>IFERROR(Table2[[#This Row],[Resultat d''exploitation 2023 (Dhs)]]/Table2[[#This Row],[Charges personnel 2023]], "")</f>
        <v/>
      </c>
      <c r="AM1157" s="5">
        <f>IFERROR(Table2[[#This Row],[Resultat d''exploitation 2022 (Dhs)]]/Table2[[#This Row],[Charges personnel 2022]], "")</f>
        <v>3.0061537293196876</v>
      </c>
      <c r="AN1157" s="5" t="str">
        <f>IFERROR(Table2[[#This Row],[Resultat d''exploitation 2021 (Dhs)]]/Table2[[#This Row],[Charges personnel 2021]], "")</f>
        <v/>
      </c>
      <c r="AO1157" s="5" t="str">
        <f>IFERROR(Table2[[#This Row],[Resultat d''exploitation 2020 (Dhs)]]/Table2[[#This Row],[Charges personnel 2020]], "")</f>
        <v/>
      </c>
      <c r="AQ1157" s="5">
        <v>1.7242164184655351E-2</v>
      </c>
      <c r="AT1157">
        <v>28717000059</v>
      </c>
      <c r="AU1157">
        <v>174607</v>
      </c>
      <c r="AV1157" t="s">
        <v>92</v>
      </c>
      <c r="AW1157" t="s">
        <v>5162</v>
      </c>
      <c r="AX1157" t="s">
        <v>6652</v>
      </c>
      <c r="AY1157" t="s">
        <v>122</v>
      </c>
      <c r="AZ1157">
        <v>3000000</v>
      </c>
      <c r="BA1157">
        <v>2007</v>
      </c>
      <c r="BB1157">
        <v>18</v>
      </c>
      <c r="BC1157" t="s">
        <v>6653</v>
      </c>
      <c r="BD1157" t="s">
        <v>6654</v>
      </c>
      <c r="BE1157" t="s">
        <v>828</v>
      </c>
      <c r="BF1157" t="s">
        <v>6655</v>
      </c>
      <c r="BH1157" t="s">
        <v>138</v>
      </c>
      <c r="BI1157" t="s">
        <v>98</v>
      </c>
      <c r="BK1157" t="s">
        <v>472</v>
      </c>
      <c r="BM1157" t="s">
        <v>473</v>
      </c>
      <c r="BO1157" t="s">
        <v>235</v>
      </c>
      <c r="BQ1157" t="s">
        <v>475</v>
      </c>
      <c r="BS1157" t="s">
        <v>476</v>
      </c>
      <c r="BU1157" t="s">
        <v>477</v>
      </c>
      <c r="BV1157" s="5"/>
      <c r="BW1157" t="s">
        <v>478</v>
      </c>
    </row>
    <row r="1158" spans="1:75" x14ac:dyDescent="0.3">
      <c r="A1158" t="s">
        <v>6656</v>
      </c>
      <c r="C1158" t="s">
        <v>6657</v>
      </c>
      <c r="E1158" t="s">
        <v>411</v>
      </c>
      <c r="F1158" s="4">
        <v>192400992</v>
      </c>
      <c r="M1158" s="4">
        <v>-17303355</v>
      </c>
      <c r="T1158" s="4">
        <v>35706247</v>
      </c>
      <c r="AA1158" s="4">
        <v>19752406</v>
      </c>
      <c r="AH1158" s="5">
        <v>-8.993381385476433E-2</v>
      </c>
      <c r="AL1158" s="5">
        <f>IFERROR(Table2[[#This Row],[Resultat d''exploitation 2023 (Dhs)]]/Table2[[#This Row],[Charges personnel 2023]], "")</f>
        <v>-0.87601252222134351</v>
      </c>
      <c r="AM1158" s="5" t="str">
        <f>IFERROR(Table2[[#This Row],[Resultat d''exploitation 2022 (Dhs)]]/Table2[[#This Row],[Charges personnel 2022]], "")</f>
        <v/>
      </c>
      <c r="AN1158" s="5" t="str">
        <f>IFERROR(Table2[[#This Row],[Resultat d''exploitation 2021 (Dhs)]]/Table2[[#This Row],[Charges personnel 2021]], "")</f>
        <v/>
      </c>
      <c r="AO1158" s="5" t="str">
        <f>IFERROR(Table2[[#This Row],[Resultat d''exploitation 2020 (Dhs)]]/Table2[[#This Row],[Charges personnel 2020]], "")</f>
        <v/>
      </c>
      <c r="AP1158" s="5">
        <v>0.1026627035270172</v>
      </c>
      <c r="AT1158">
        <v>1536374000049</v>
      </c>
      <c r="AU1158">
        <v>10483</v>
      </c>
      <c r="AV1158" t="s">
        <v>92</v>
      </c>
      <c r="AW1158" t="s">
        <v>6658</v>
      </c>
      <c r="AX1158" t="s">
        <v>6659</v>
      </c>
      <c r="AY1158" t="s">
        <v>82</v>
      </c>
      <c r="AZ1158">
        <v>10500000</v>
      </c>
      <c r="BA1158">
        <v>1948</v>
      </c>
      <c r="BB1158">
        <v>77</v>
      </c>
      <c r="BC1158" t="s">
        <v>6660</v>
      </c>
      <c r="BD1158" t="s">
        <v>6661</v>
      </c>
      <c r="BE1158" t="s">
        <v>6662</v>
      </c>
      <c r="BF1158" t="s">
        <v>6663</v>
      </c>
      <c r="BH1158" t="s">
        <v>127</v>
      </c>
      <c r="BI1158" t="s">
        <v>178</v>
      </c>
      <c r="BK1158" t="s">
        <v>264</v>
      </c>
      <c r="BM1158" t="s">
        <v>265</v>
      </c>
      <c r="BO1158" t="s">
        <v>304</v>
      </c>
      <c r="BQ1158" t="s">
        <v>212</v>
      </c>
      <c r="BS1158" t="s">
        <v>266</v>
      </c>
      <c r="BU1158" t="s">
        <v>214</v>
      </c>
      <c r="BV1158" s="5"/>
      <c r="BW1158" t="s">
        <v>267</v>
      </c>
    </row>
    <row r="1159" spans="1:75" x14ac:dyDescent="0.3">
      <c r="A1159" t="s">
        <v>6664</v>
      </c>
      <c r="G1159" s="4">
        <v>191997545</v>
      </c>
      <c r="N1159" s="4">
        <v>3562148</v>
      </c>
      <c r="AB1159" s="4">
        <v>1668536</v>
      </c>
      <c r="AE1159" s="5">
        <v>0.76190000000000002</v>
      </c>
      <c r="AI1159" s="5">
        <v>1.8553091394996741E-2</v>
      </c>
      <c r="AL1159" s="5" t="str">
        <f>IFERROR(Table2[[#This Row],[Resultat d''exploitation 2023 (Dhs)]]/Table2[[#This Row],[Charges personnel 2023]], "")</f>
        <v/>
      </c>
      <c r="AM1159" s="5">
        <f>IFERROR(Table2[[#This Row],[Resultat d''exploitation 2022 (Dhs)]]/Table2[[#This Row],[Charges personnel 2022]], "")</f>
        <v>2.1348943025502596</v>
      </c>
      <c r="AN1159" s="5" t="str">
        <f>IFERROR(Table2[[#This Row],[Resultat d''exploitation 2021 (Dhs)]]/Table2[[#This Row],[Charges personnel 2021]], "")</f>
        <v/>
      </c>
      <c r="AO1159" s="5" t="str">
        <f>IFERROR(Table2[[#This Row],[Resultat d''exploitation 2020 (Dhs)]]/Table2[[#This Row],[Charges personnel 2020]], "")</f>
        <v/>
      </c>
      <c r="AQ1159" s="5">
        <v>8.690402786139792E-3</v>
      </c>
      <c r="BE1159" t="s">
        <v>10979</v>
      </c>
      <c r="BH1159"/>
      <c r="BK1159" t="s">
        <v>472</v>
      </c>
      <c r="BM1159" t="s">
        <v>473</v>
      </c>
      <c r="BO1159" t="s">
        <v>235</v>
      </c>
      <c r="BQ1159" t="s">
        <v>475</v>
      </c>
      <c r="BS1159" t="s">
        <v>476</v>
      </c>
      <c r="BU1159" t="s">
        <v>477</v>
      </c>
      <c r="BV1159" s="5"/>
      <c r="BW1159" t="s">
        <v>478</v>
      </c>
    </row>
    <row r="1160" spans="1:75" x14ac:dyDescent="0.3">
      <c r="A1160" t="s">
        <v>6665</v>
      </c>
      <c r="B1160" t="s">
        <v>6665</v>
      </c>
      <c r="C1160" t="s">
        <v>6666</v>
      </c>
      <c r="E1160" t="s">
        <v>411</v>
      </c>
      <c r="F1160" s="4">
        <v>191671974</v>
      </c>
      <c r="H1160" s="4">
        <v>152363907</v>
      </c>
      <c r="I1160" s="4">
        <v>158333063.49371299</v>
      </c>
      <c r="L1160" s="5">
        <v>-3.7699999999999997E-2</v>
      </c>
      <c r="M1160" s="4">
        <v>14535673</v>
      </c>
      <c r="O1160" s="4">
        <v>12399325</v>
      </c>
      <c r="P1160" s="4">
        <v>13359901.950220879</v>
      </c>
      <c r="S1160" s="5">
        <v>-7.1900000000000006E-2</v>
      </c>
      <c r="T1160" s="4">
        <v>4097526</v>
      </c>
      <c r="V1160" s="4">
        <v>1201909</v>
      </c>
      <c r="AA1160" s="4">
        <v>4642431</v>
      </c>
      <c r="AC1160" s="4">
        <v>4360565</v>
      </c>
      <c r="AD1160" s="4">
        <v>4329393.3677521842</v>
      </c>
      <c r="AG1160" s="5">
        <v>7.1999999999999998E-3</v>
      </c>
      <c r="AH1160" s="5">
        <v>7.5836193975860028E-2</v>
      </c>
      <c r="AJ1160" s="5">
        <v>8.1379673468205307E-2</v>
      </c>
      <c r="AK1160" s="5">
        <v>8.4378471908688663E-2</v>
      </c>
      <c r="AL1160" s="5">
        <f>IFERROR(Table2[[#This Row],[Resultat d''exploitation 2023 (Dhs)]]/Table2[[#This Row],[Charges personnel 2023]], "")</f>
        <v>3.1310477204723131</v>
      </c>
      <c r="AM1160" s="5" t="str">
        <f>IFERROR(Table2[[#This Row],[Resultat d''exploitation 2022 (Dhs)]]/Table2[[#This Row],[Charges personnel 2022]], "")</f>
        <v/>
      </c>
      <c r="AN1160" s="5">
        <f>IFERROR(Table2[[#This Row],[Resultat d''exploitation 2021 (Dhs)]]/Table2[[#This Row],[Charges personnel 2021]], "")</f>
        <v>2.8435133979197649</v>
      </c>
      <c r="AO1160" s="5">
        <f>IFERROR(Table2[[#This Row],[Resultat d''exploitation 2020 (Dhs)]]/Table2[[#This Row],[Charges personnel 2020]], "")</f>
        <v>3.0858600305837594</v>
      </c>
      <c r="AP1160" s="5">
        <v>2.4220708448487099E-2</v>
      </c>
      <c r="AR1160" s="5">
        <v>2.8619409188555399E-2</v>
      </c>
      <c r="AS1160" s="5">
        <v>2.7343583659796319E-2</v>
      </c>
      <c r="AT1160">
        <v>1526715000009</v>
      </c>
      <c r="AU1160">
        <v>33937</v>
      </c>
      <c r="AV1160" t="s">
        <v>92</v>
      </c>
      <c r="AW1160" t="s">
        <v>6667</v>
      </c>
      <c r="AX1160" t="s">
        <v>6668</v>
      </c>
      <c r="AY1160" t="s">
        <v>122</v>
      </c>
      <c r="AZ1160">
        <v>25000000</v>
      </c>
      <c r="BA1160">
        <v>1976</v>
      </c>
      <c r="BB1160">
        <v>49</v>
      </c>
      <c r="BC1160" t="s">
        <v>6669</v>
      </c>
      <c r="BD1160" t="s">
        <v>6670</v>
      </c>
      <c r="BE1160" t="s">
        <v>6671</v>
      </c>
      <c r="BH1160" t="s">
        <v>223</v>
      </c>
      <c r="BI1160" t="s">
        <v>1689</v>
      </c>
      <c r="BJ1160" s="5">
        <v>0.10025537894157679</v>
      </c>
      <c r="BK1160" t="s">
        <v>139</v>
      </c>
      <c r="BL1160" s="5">
        <v>4.3075961277438728E-2</v>
      </c>
      <c r="BM1160" t="s">
        <v>140</v>
      </c>
      <c r="BN1160" s="5">
        <v>2.4091815603344351</v>
      </c>
      <c r="BO1160" t="s">
        <v>1199</v>
      </c>
      <c r="BP1160" s="5">
        <v>3.552170191142312E-2</v>
      </c>
      <c r="BQ1160" t="s">
        <v>128</v>
      </c>
      <c r="BR1160" s="5">
        <v>-5.1969223471684978E-2</v>
      </c>
      <c r="BS1160" t="s">
        <v>142</v>
      </c>
      <c r="BT1160" s="5">
        <v>7.2951241408765188E-3</v>
      </c>
      <c r="BU1160" t="s">
        <v>129</v>
      </c>
      <c r="BV1160" s="5">
        <v>-5.8835137977172318E-2</v>
      </c>
      <c r="BW1160" t="s">
        <v>143</v>
      </c>
    </row>
    <row r="1161" spans="1:75" x14ac:dyDescent="0.3">
      <c r="A1161" t="s">
        <v>6672</v>
      </c>
      <c r="F1161" s="4">
        <v>191398023</v>
      </c>
      <c r="M1161" s="4">
        <v>2460685</v>
      </c>
      <c r="T1161" s="4">
        <v>3150000</v>
      </c>
      <c r="AA1161" s="4">
        <v>6931752</v>
      </c>
      <c r="AH1161" s="5">
        <v>1.285637626465974E-2</v>
      </c>
      <c r="AL1161" s="5">
        <f>IFERROR(Table2[[#This Row],[Resultat d''exploitation 2023 (Dhs)]]/Table2[[#This Row],[Charges personnel 2023]], "")</f>
        <v>0.35498745483104416</v>
      </c>
      <c r="AM1161" s="5" t="str">
        <f>IFERROR(Table2[[#This Row],[Resultat d''exploitation 2022 (Dhs)]]/Table2[[#This Row],[Charges personnel 2022]], "")</f>
        <v/>
      </c>
      <c r="AN1161" s="5" t="str">
        <f>IFERROR(Table2[[#This Row],[Resultat d''exploitation 2021 (Dhs)]]/Table2[[#This Row],[Charges personnel 2021]], "")</f>
        <v/>
      </c>
      <c r="AO1161" s="5" t="str">
        <f>IFERROR(Table2[[#This Row],[Resultat d''exploitation 2020 (Dhs)]]/Table2[[#This Row],[Charges personnel 2020]], "")</f>
        <v/>
      </c>
      <c r="AP1161" s="5">
        <v>3.6216424241748833E-2</v>
      </c>
      <c r="BE1161" t="s">
        <v>10979</v>
      </c>
      <c r="BH1161"/>
      <c r="BK1161" t="s">
        <v>264</v>
      </c>
      <c r="BM1161" t="s">
        <v>265</v>
      </c>
      <c r="BO1161" t="s">
        <v>304</v>
      </c>
      <c r="BQ1161" t="s">
        <v>212</v>
      </c>
      <c r="BS1161" t="s">
        <v>266</v>
      </c>
      <c r="BU1161" t="s">
        <v>214</v>
      </c>
      <c r="BV1161" s="5"/>
      <c r="BW1161" t="s">
        <v>267</v>
      </c>
    </row>
    <row r="1162" spans="1:75" x14ac:dyDescent="0.3">
      <c r="A1162" t="s">
        <v>6673</v>
      </c>
      <c r="C1162" t="s">
        <v>6674</v>
      </c>
      <c r="E1162" t="s">
        <v>411</v>
      </c>
      <c r="F1162" s="4">
        <v>190981423</v>
      </c>
      <c r="M1162" s="4">
        <v>6333801</v>
      </c>
      <c r="AA1162" s="4">
        <v>28519034</v>
      </c>
      <c r="AH1162" s="5">
        <v>3.3164487417187173E-2</v>
      </c>
      <c r="AL1162" s="5">
        <f>IFERROR(Table2[[#This Row],[Resultat d''exploitation 2023 (Dhs)]]/Table2[[#This Row],[Charges personnel 2023]], "")</f>
        <v>0.22209030642482491</v>
      </c>
      <c r="AM1162" s="5" t="str">
        <f>IFERROR(Table2[[#This Row],[Resultat d''exploitation 2022 (Dhs)]]/Table2[[#This Row],[Charges personnel 2022]], "")</f>
        <v/>
      </c>
      <c r="AN1162" s="5" t="str">
        <f>IFERROR(Table2[[#This Row],[Resultat d''exploitation 2021 (Dhs)]]/Table2[[#This Row],[Charges personnel 2021]], "")</f>
        <v/>
      </c>
      <c r="AO1162" s="5" t="str">
        <f>IFERROR(Table2[[#This Row],[Resultat d''exploitation 2020 (Dhs)]]/Table2[[#This Row],[Charges personnel 2020]], "")</f>
        <v/>
      </c>
      <c r="AP1162" s="5">
        <v>0.1493288381247426</v>
      </c>
      <c r="AU1162">
        <v>22047</v>
      </c>
      <c r="AV1162" t="s">
        <v>171</v>
      </c>
      <c r="AW1162" t="s">
        <v>6675</v>
      </c>
      <c r="AX1162" t="s">
        <v>6676</v>
      </c>
      <c r="AY1162" t="s">
        <v>122</v>
      </c>
      <c r="AZ1162">
        <v>4000000</v>
      </c>
      <c r="BA1162">
        <v>2007</v>
      </c>
      <c r="BB1162">
        <v>18</v>
      </c>
      <c r="BC1162" t="s">
        <v>6677</v>
      </c>
      <c r="BD1162" t="s">
        <v>6678</v>
      </c>
      <c r="BE1162" t="s">
        <v>10979</v>
      </c>
      <c r="BH1162" t="s">
        <v>223</v>
      </c>
      <c r="BI1162" t="s">
        <v>1239</v>
      </c>
      <c r="BK1162" t="s">
        <v>264</v>
      </c>
      <c r="BM1162" t="s">
        <v>265</v>
      </c>
      <c r="BO1162" t="s">
        <v>235</v>
      </c>
      <c r="BQ1162" t="s">
        <v>212</v>
      </c>
      <c r="BS1162" t="s">
        <v>266</v>
      </c>
      <c r="BU1162" t="s">
        <v>214</v>
      </c>
      <c r="BV1162" s="5"/>
      <c r="BW1162" t="s">
        <v>267</v>
      </c>
    </row>
    <row r="1163" spans="1:75" x14ac:dyDescent="0.3">
      <c r="A1163" t="s">
        <v>6679</v>
      </c>
      <c r="C1163" t="s">
        <v>6680</v>
      </c>
      <c r="E1163" t="s">
        <v>1076</v>
      </c>
      <c r="F1163" s="4">
        <v>190955699</v>
      </c>
      <c r="M1163" s="4">
        <v>35794181</v>
      </c>
      <c r="AA1163" s="4">
        <v>72093446</v>
      </c>
      <c r="AH1163" s="5">
        <v>0.18744756604514851</v>
      </c>
      <c r="AL1163" s="5">
        <f>IFERROR(Table2[[#This Row],[Resultat d''exploitation 2023 (Dhs)]]/Table2[[#This Row],[Charges personnel 2023]], "")</f>
        <v>0.49649701860554701</v>
      </c>
      <c r="AM1163" s="5" t="str">
        <f>IFERROR(Table2[[#This Row],[Resultat d''exploitation 2022 (Dhs)]]/Table2[[#This Row],[Charges personnel 2022]], "")</f>
        <v/>
      </c>
      <c r="AN1163" s="5" t="str">
        <f>IFERROR(Table2[[#This Row],[Resultat d''exploitation 2021 (Dhs)]]/Table2[[#This Row],[Charges personnel 2021]], "")</f>
        <v/>
      </c>
      <c r="AO1163" s="5" t="str">
        <f>IFERROR(Table2[[#This Row],[Resultat d''exploitation 2020 (Dhs)]]/Table2[[#This Row],[Charges personnel 2020]], "")</f>
        <v/>
      </c>
      <c r="AP1163" s="5">
        <v>0.37754016443363653</v>
      </c>
      <c r="AT1163">
        <v>1512191000083</v>
      </c>
      <c r="AU1163">
        <v>255023</v>
      </c>
      <c r="AV1163" t="s">
        <v>92</v>
      </c>
      <c r="AW1163" t="s">
        <v>6681</v>
      </c>
      <c r="AX1163" t="s">
        <v>6682</v>
      </c>
      <c r="AY1163" t="s">
        <v>122</v>
      </c>
      <c r="AZ1163">
        <v>149424000</v>
      </c>
      <c r="BA1163">
        <v>1982</v>
      </c>
      <c r="BB1163">
        <v>43</v>
      </c>
      <c r="BC1163" t="s">
        <v>6683</v>
      </c>
      <c r="BD1163" t="s">
        <v>6684</v>
      </c>
      <c r="BE1163" t="s">
        <v>10979</v>
      </c>
      <c r="BH1163" t="s">
        <v>223</v>
      </c>
      <c r="BI1163" t="s">
        <v>1100</v>
      </c>
      <c r="BK1163" t="s">
        <v>264</v>
      </c>
      <c r="BM1163" t="s">
        <v>265</v>
      </c>
      <c r="BO1163" t="s">
        <v>235</v>
      </c>
      <c r="BQ1163" t="s">
        <v>212</v>
      </c>
      <c r="BS1163" t="s">
        <v>266</v>
      </c>
      <c r="BU1163" t="s">
        <v>214</v>
      </c>
      <c r="BV1163" s="5"/>
      <c r="BW1163" t="s">
        <v>267</v>
      </c>
    </row>
    <row r="1164" spans="1:75" x14ac:dyDescent="0.3">
      <c r="A1164" t="s">
        <v>6685</v>
      </c>
      <c r="C1164" t="s">
        <v>6686</v>
      </c>
      <c r="E1164" t="s">
        <v>411</v>
      </c>
      <c r="F1164" s="4">
        <v>190908295</v>
      </c>
      <c r="M1164" s="4">
        <v>18282799</v>
      </c>
      <c r="T1164" s="4">
        <v>59729030</v>
      </c>
      <c r="AA1164" s="4">
        <v>42752921</v>
      </c>
      <c r="AH1164" s="5">
        <v>9.5767441639976927E-2</v>
      </c>
      <c r="AL1164" s="5">
        <f>IFERROR(Table2[[#This Row],[Resultat d''exploitation 2023 (Dhs)]]/Table2[[#This Row],[Charges personnel 2023]], "")</f>
        <v>0.42763859339575883</v>
      </c>
      <c r="AM1164" s="5" t="str">
        <f>IFERROR(Table2[[#This Row],[Resultat d''exploitation 2022 (Dhs)]]/Table2[[#This Row],[Charges personnel 2022]], "")</f>
        <v/>
      </c>
      <c r="AN1164" s="5" t="str">
        <f>IFERROR(Table2[[#This Row],[Resultat d''exploitation 2021 (Dhs)]]/Table2[[#This Row],[Charges personnel 2021]], "")</f>
        <v/>
      </c>
      <c r="AO1164" s="5" t="str">
        <f>IFERROR(Table2[[#This Row],[Resultat d''exploitation 2020 (Dhs)]]/Table2[[#This Row],[Charges personnel 2020]], "")</f>
        <v/>
      </c>
      <c r="AP1164" s="5">
        <v>0.22394480554132021</v>
      </c>
      <c r="AT1164">
        <v>1535019000065</v>
      </c>
      <c r="AU1164">
        <v>23789</v>
      </c>
      <c r="AV1164" t="s">
        <v>92</v>
      </c>
      <c r="AW1164" t="s">
        <v>6687</v>
      </c>
      <c r="AX1164" t="s">
        <v>6688</v>
      </c>
      <c r="AY1164" t="s">
        <v>82</v>
      </c>
      <c r="AZ1164">
        <v>2929500</v>
      </c>
      <c r="BA1164">
        <v>1954</v>
      </c>
      <c r="BB1164">
        <v>71</v>
      </c>
      <c r="BC1164" t="s">
        <v>6689</v>
      </c>
      <c r="BD1164" t="s">
        <v>6690</v>
      </c>
      <c r="BE1164" t="s">
        <v>2611</v>
      </c>
      <c r="BH1164" t="s">
        <v>127</v>
      </c>
      <c r="BI1164" t="s">
        <v>571</v>
      </c>
      <c r="BK1164" t="s">
        <v>264</v>
      </c>
      <c r="BM1164" t="s">
        <v>265</v>
      </c>
      <c r="BO1164" t="s">
        <v>304</v>
      </c>
      <c r="BQ1164" t="s">
        <v>212</v>
      </c>
      <c r="BS1164" t="s">
        <v>266</v>
      </c>
      <c r="BU1164" t="s">
        <v>214</v>
      </c>
      <c r="BV1164" s="5"/>
      <c r="BW1164" t="s">
        <v>267</v>
      </c>
    </row>
    <row r="1165" spans="1:75" x14ac:dyDescent="0.3">
      <c r="A1165" t="s">
        <v>6691</v>
      </c>
      <c r="C1165" t="s">
        <v>6692</v>
      </c>
      <c r="E1165" t="s">
        <v>411</v>
      </c>
      <c r="F1165" s="4">
        <v>190770609</v>
      </c>
      <c r="M1165" s="4">
        <v>2969473</v>
      </c>
      <c r="T1165" s="4">
        <v>30868183</v>
      </c>
      <c r="AA1165" s="4">
        <v>10695440</v>
      </c>
      <c r="AH1165" s="5">
        <v>1.5565673431382709E-2</v>
      </c>
      <c r="AL1165" s="5">
        <f>IFERROR(Table2[[#This Row],[Resultat d''exploitation 2023 (Dhs)]]/Table2[[#This Row],[Charges personnel 2023]], "")</f>
        <v>0.27763916211020773</v>
      </c>
      <c r="AM1165" s="5" t="str">
        <f>IFERROR(Table2[[#This Row],[Resultat d''exploitation 2022 (Dhs)]]/Table2[[#This Row],[Charges personnel 2022]], "")</f>
        <v/>
      </c>
      <c r="AN1165" s="5" t="str">
        <f>IFERROR(Table2[[#This Row],[Resultat d''exploitation 2021 (Dhs)]]/Table2[[#This Row],[Charges personnel 2021]], "")</f>
        <v/>
      </c>
      <c r="AO1165" s="5" t="str">
        <f>IFERROR(Table2[[#This Row],[Resultat d''exploitation 2020 (Dhs)]]/Table2[[#This Row],[Charges personnel 2020]], "")</f>
        <v/>
      </c>
      <c r="AP1165" s="5">
        <v>5.6064401408919343E-2</v>
      </c>
      <c r="AT1165">
        <v>522309000002</v>
      </c>
      <c r="AU1165">
        <v>68235</v>
      </c>
      <c r="AV1165" t="s">
        <v>92</v>
      </c>
      <c r="AW1165" t="s">
        <v>6693</v>
      </c>
      <c r="AX1165" t="s">
        <v>6694</v>
      </c>
      <c r="AY1165" t="s">
        <v>122</v>
      </c>
      <c r="AZ1165">
        <v>60000000</v>
      </c>
      <c r="BA1165">
        <v>1992</v>
      </c>
      <c r="BB1165">
        <v>33</v>
      </c>
      <c r="BC1165" t="s">
        <v>6695</v>
      </c>
      <c r="BD1165" t="s">
        <v>6696</v>
      </c>
      <c r="BE1165" t="s">
        <v>11198</v>
      </c>
      <c r="BF1165" t="s">
        <v>6697</v>
      </c>
      <c r="BH1165" t="s">
        <v>127</v>
      </c>
      <c r="BI1165" t="s">
        <v>178</v>
      </c>
      <c r="BK1165" t="s">
        <v>264</v>
      </c>
      <c r="BM1165" t="s">
        <v>265</v>
      </c>
      <c r="BO1165" t="s">
        <v>304</v>
      </c>
      <c r="BQ1165" t="s">
        <v>212</v>
      </c>
      <c r="BS1165" t="s">
        <v>266</v>
      </c>
      <c r="BU1165" t="s">
        <v>214</v>
      </c>
      <c r="BV1165" s="5"/>
      <c r="BW1165" t="s">
        <v>267</v>
      </c>
    </row>
    <row r="1166" spans="1:75" x14ac:dyDescent="0.3">
      <c r="A1166" t="s">
        <v>6698</v>
      </c>
      <c r="B1166" t="s">
        <v>6698</v>
      </c>
      <c r="C1166" t="s">
        <v>6699</v>
      </c>
      <c r="E1166" t="s">
        <v>411</v>
      </c>
      <c r="F1166" s="4">
        <v>190666379</v>
      </c>
      <c r="G1166" s="4">
        <v>207043521</v>
      </c>
      <c r="H1166" s="4">
        <v>154480963</v>
      </c>
      <c r="J1166" s="5">
        <v>-7.9100000000000004E-2</v>
      </c>
      <c r="K1166" s="5">
        <v>0.3402526562447698</v>
      </c>
      <c r="M1166" s="4">
        <v>28144130</v>
      </c>
      <c r="N1166" s="4">
        <v>31288638</v>
      </c>
      <c r="O1166" s="4">
        <v>14957591</v>
      </c>
      <c r="Q1166" s="5">
        <v>-0.10050000000000001</v>
      </c>
      <c r="R1166" s="5">
        <v>1.0918233424085471</v>
      </c>
      <c r="V1166" s="4">
        <v>44701492</v>
      </c>
      <c r="AA1166" s="4">
        <v>29661464</v>
      </c>
      <c r="AB1166" s="4">
        <v>25592289</v>
      </c>
      <c r="AC1166" s="4">
        <v>22005635</v>
      </c>
      <c r="AE1166" s="5">
        <v>0.159</v>
      </c>
      <c r="AF1166" s="5">
        <v>0.16298798012418181</v>
      </c>
      <c r="AH1166" s="5">
        <v>0.1476092961308087</v>
      </c>
      <c r="AI1166" s="5">
        <v>0.15112106792271951</v>
      </c>
      <c r="AJ1166" s="5">
        <v>9.6824817178282355E-2</v>
      </c>
      <c r="AL1166" s="5">
        <f>IFERROR(Table2[[#This Row],[Resultat d''exploitation 2023 (Dhs)]]/Table2[[#This Row],[Charges personnel 2023]], "")</f>
        <v>0.94884493900907929</v>
      </c>
      <c r="AM1166" s="5">
        <f>IFERROR(Table2[[#This Row],[Resultat d''exploitation 2022 (Dhs)]]/Table2[[#This Row],[Charges personnel 2022]], "")</f>
        <v>1.222580676546752</v>
      </c>
      <c r="AN1166" s="5">
        <f>IFERROR(Table2[[#This Row],[Resultat d''exploitation 2021 (Dhs)]]/Table2[[#This Row],[Charges personnel 2021]], "")</f>
        <v>0.67971639991302224</v>
      </c>
      <c r="AO1166" s="5" t="str">
        <f>IFERROR(Table2[[#This Row],[Resultat d''exploitation 2020 (Dhs)]]/Table2[[#This Row],[Charges personnel 2020]], "")</f>
        <v/>
      </c>
      <c r="AP1166" s="5">
        <v>0.1555673535920038</v>
      </c>
      <c r="AQ1166" s="5">
        <v>0.1236082581883835</v>
      </c>
      <c r="AR1166" s="5">
        <v>0.14244884659347959</v>
      </c>
      <c r="AT1166">
        <v>37729000011</v>
      </c>
      <c r="AU1166">
        <v>107049</v>
      </c>
      <c r="AV1166" t="s">
        <v>92</v>
      </c>
      <c r="AW1166" t="s">
        <v>6700</v>
      </c>
      <c r="AX1166" t="s">
        <v>6701</v>
      </c>
      <c r="AY1166" t="s">
        <v>122</v>
      </c>
      <c r="AZ1166">
        <v>5240000</v>
      </c>
      <c r="BA1166">
        <v>2001</v>
      </c>
      <c r="BB1166">
        <v>24</v>
      </c>
      <c r="BC1166" t="s">
        <v>6702</v>
      </c>
      <c r="BD1166" t="s">
        <v>6703</v>
      </c>
      <c r="BE1166" t="s">
        <v>6704</v>
      </c>
      <c r="BH1166" t="s">
        <v>127</v>
      </c>
      <c r="BI1166" t="s">
        <v>602</v>
      </c>
      <c r="BJ1166" s="5">
        <v>0.11096294917711221</v>
      </c>
      <c r="BK1166" t="s">
        <v>196</v>
      </c>
      <c r="BL1166" s="5">
        <v>0.37171247149404979</v>
      </c>
      <c r="BM1166" t="s">
        <v>197</v>
      </c>
      <c r="BO1166" t="s">
        <v>389</v>
      </c>
      <c r="BP1166" s="5">
        <v>0.16099229826624389</v>
      </c>
      <c r="BQ1166" t="s">
        <v>329</v>
      </c>
      <c r="BR1166" s="5">
        <v>0.23470586711291699</v>
      </c>
      <c r="BS1166" t="s">
        <v>199</v>
      </c>
      <c r="BT1166" s="5">
        <v>0.18150006123424139</v>
      </c>
      <c r="BU1166" t="s">
        <v>330</v>
      </c>
      <c r="BV1166" s="5">
        <v>4.5032419061489248E-2</v>
      </c>
      <c r="BW1166" t="s">
        <v>201</v>
      </c>
    </row>
    <row r="1167" spans="1:75" x14ac:dyDescent="0.3">
      <c r="A1167" t="s">
        <v>6705</v>
      </c>
      <c r="B1167" t="s">
        <v>6705</v>
      </c>
      <c r="C1167" t="s">
        <v>6706</v>
      </c>
      <c r="E1167" t="s">
        <v>411</v>
      </c>
      <c r="G1167" s="4">
        <v>190535243</v>
      </c>
      <c r="H1167" s="4">
        <v>169762082</v>
      </c>
      <c r="I1167" s="4">
        <v>163122976.8425099</v>
      </c>
      <c r="K1167" s="5">
        <v>0.12236631852806799</v>
      </c>
      <c r="L1167" s="5">
        <v>4.07E-2</v>
      </c>
      <c r="N1167" s="4">
        <v>19475958</v>
      </c>
      <c r="O1167" s="4">
        <v>16410279</v>
      </c>
      <c r="P1167" s="4">
        <v>13929444.868856629</v>
      </c>
      <c r="R1167" s="5">
        <v>0.18681455690058649</v>
      </c>
      <c r="S1167" s="5">
        <v>0.17810000000000001</v>
      </c>
      <c r="U1167" s="4">
        <v>41805528</v>
      </c>
      <c r="V1167" s="4">
        <v>25295956</v>
      </c>
      <c r="W1167" s="4">
        <v>23922787.970493671</v>
      </c>
      <c r="Y1167" s="5">
        <v>0.65265657482958939</v>
      </c>
      <c r="Z1167" s="5">
        <v>5.74E-2</v>
      </c>
      <c r="AB1167" s="4">
        <v>34762322</v>
      </c>
      <c r="AC1167" s="4">
        <v>32137493</v>
      </c>
      <c r="AD1167" s="4">
        <v>32334734.882784989</v>
      </c>
      <c r="AE1167" s="5">
        <v>8.1699999999999995E-2</v>
      </c>
      <c r="AF1167" s="5">
        <v>8.1674976949819955E-2</v>
      </c>
      <c r="AG1167" s="5">
        <v>-6.1000000000000004E-3</v>
      </c>
      <c r="AI1167" s="5">
        <v>0.10221708957014319</v>
      </c>
      <c r="AJ1167" s="5">
        <v>9.6666339188747702E-2</v>
      </c>
      <c r="AK1167" s="5">
        <v>8.53922919902637E-2</v>
      </c>
      <c r="AL1167" s="5" t="str">
        <f>IFERROR(Table2[[#This Row],[Resultat d''exploitation 2023 (Dhs)]]/Table2[[#This Row],[Charges personnel 2023]], "")</f>
        <v/>
      </c>
      <c r="AM1167" s="5">
        <f>IFERROR(Table2[[#This Row],[Resultat d''exploitation 2022 (Dhs)]]/Table2[[#This Row],[Charges personnel 2022]], "")</f>
        <v>0.56026056026982318</v>
      </c>
      <c r="AN1167" s="5">
        <f>IFERROR(Table2[[#This Row],[Resultat d''exploitation 2021 (Dhs)]]/Table2[[#This Row],[Charges personnel 2021]], "")</f>
        <v>0.51062722907477565</v>
      </c>
      <c r="AO1167" s="5">
        <f>IFERROR(Table2[[#This Row],[Resultat d''exploitation 2020 (Dhs)]]/Table2[[#This Row],[Charges personnel 2020]], "")</f>
        <v>0.43078889990443886</v>
      </c>
      <c r="AQ1167" s="5">
        <v>0.18244562765745129</v>
      </c>
      <c r="AR1167" s="5">
        <v>0.1893090177817211</v>
      </c>
      <c r="AS1167" s="5">
        <v>0.19822305544364341</v>
      </c>
      <c r="AT1167">
        <v>1526532000003</v>
      </c>
      <c r="AU1167">
        <v>683</v>
      </c>
      <c r="AV1167" t="s">
        <v>1327</v>
      </c>
      <c r="AW1167" t="s">
        <v>6707</v>
      </c>
      <c r="AX1167" t="s">
        <v>6708</v>
      </c>
      <c r="AY1167" t="s">
        <v>82</v>
      </c>
      <c r="AZ1167">
        <v>52662400</v>
      </c>
      <c r="BA1167">
        <v>1949</v>
      </c>
      <c r="BB1167">
        <v>76</v>
      </c>
      <c r="BC1167" t="s">
        <v>6709</v>
      </c>
      <c r="BD1167" t="s">
        <v>6710</v>
      </c>
      <c r="BE1167" t="s">
        <v>11199</v>
      </c>
      <c r="BG1167" t="s">
        <v>6711</v>
      </c>
      <c r="BH1167" t="s">
        <v>86</v>
      </c>
      <c r="BI1167" t="s">
        <v>562</v>
      </c>
      <c r="BJ1167" s="5">
        <v>8.0762058777120505E-2</v>
      </c>
      <c r="BK1167" t="s">
        <v>280</v>
      </c>
      <c r="BL1167" s="5">
        <v>0.18244925027866701</v>
      </c>
      <c r="BM1167" t="s">
        <v>281</v>
      </c>
      <c r="BN1167" s="5">
        <v>0.32193761661615761</v>
      </c>
      <c r="BO1167" t="s">
        <v>282</v>
      </c>
      <c r="BP1167" s="5">
        <v>3.6859083767136543E-2</v>
      </c>
      <c r="BQ1167" t="s">
        <v>283</v>
      </c>
      <c r="BR1167" s="5">
        <v>9.4088417219795106E-2</v>
      </c>
      <c r="BS1167" t="s">
        <v>284</v>
      </c>
      <c r="BT1167" s="5">
        <v>0.14041461254558249</v>
      </c>
      <c r="BU1167" t="s">
        <v>285</v>
      </c>
      <c r="BV1167" s="5">
        <v>-4.0622239329589298E-2</v>
      </c>
      <c r="BW1167" t="s">
        <v>286</v>
      </c>
    </row>
    <row r="1168" spans="1:75" x14ac:dyDescent="0.3">
      <c r="A1168" t="s">
        <v>6712</v>
      </c>
      <c r="B1168" t="s">
        <v>6713</v>
      </c>
      <c r="C1168" t="s">
        <v>6713</v>
      </c>
      <c r="E1168" t="s">
        <v>411</v>
      </c>
      <c r="F1168" s="4">
        <v>190284429</v>
      </c>
      <c r="G1168" s="4">
        <v>152642731</v>
      </c>
      <c r="H1168" s="4">
        <v>116248147</v>
      </c>
      <c r="J1168" s="5">
        <v>0.24660000000000001</v>
      </c>
      <c r="K1168" s="5">
        <v>0.31307668069754258</v>
      </c>
      <c r="M1168" s="4">
        <v>9662894</v>
      </c>
      <c r="N1168" s="4">
        <v>8467309</v>
      </c>
      <c r="O1168" s="4">
        <v>6441272</v>
      </c>
      <c r="Q1168" s="5">
        <v>0.14119999999999999</v>
      </c>
      <c r="R1168" s="5">
        <v>0.31453989212068673</v>
      </c>
      <c r="T1168" s="4">
        <v>64172229</v>
      </c>
      <c r="U1168" s="4">
        <v>64592077</v>
      </c>
      <c r="V1168" s="4">
        <v>53394700</v>
      </c>
      <c r="X1168" s="5">
        <v>-6.5000000000000006E-3</v>
      </c>
      <c r="Y1168" s="5">
        <v>0.2097095217315576</v>
      </c>
      <c r="AA1168" s="4">
        <v>4229806</v>
      </c>
      <c r="AC1168" s="4">
        <v>3375456</v>
      </c>
      <c r="AH1168" s="5">
        <v>5.078131747711212E-2</v>
      </c>
      <c r="AI1168" s="5">
        <v>5.5471419729774103E-2</v>
      </c>
      <c r="AJ1168" s="5">
        <v>5.5409674616146792E-2</v>
      </c>
      <c r="AL1168" s="5">
        <f>IFERROR(Table2[[#This Row],[Resultat d''exploitation 2023 (Dhs)]]/Table2[[#This Row],[Charges personnel 2023]], "")</f>
        <v>2.2844768767172772</v>
      </c>
      <c r="AM1168" s="5" t="str">
        <f>IFERROR(Table2[[#This Row],[Resultat d''exploitation 2022 (Dhs)]]/Table2[[#This Row],[Charges personnel 2022]], "")</f>
        <v/>
      </c>
      <c r="AN1168" s="5">
        <f>IFERROR(Table2[[#This Row],[Resultat d''exploitation 2021 (Dhs)]]/Table2[[#This Row],[Charges personnel 2021]], "")</f>
        <v>1.908267208934141</v>
      </c>
      <c r="AO1168" s="5" t="str">
        <f>IFERROR(Table2[[#This Row],[Resultat d''exploitation 2020 (Dhs)]]/Table2[[#This Row],[Charges personnel 2020]], "")</f>
        <v/>
      </c>
      <c r="AP1168" s="5">
        <v>2.2228860355147609E-2</v>
      </c>
      <c r="AR1168" s="5">
        <v>2.903664348301397E-2</v>
      </c>
      <c r="AU1168">
        <v>96773</v>
      </c>
      <c r="AV1168" t="s">
        <v>92</v>
      </c>
      <c r="AW1168" t="s">
        <v>6714</v>
      </c>
      <c r="AX1168" t="s">
        <v>6715</v>
      </c>
      <c r="AY1168" t="s">
        <v>122</v>
      </c>
      <c r="AZ1168">
        <v>4000000</v>
      </c>
      <c r="BA1168">
        <v>2000</v>
      </c>
      <c r="BB1168">
        <v>25</v>
      </c>
      <c r="BC1168" t="s">
        <v>6716</v>
      </c>
      <c r="BD1168" t="s">
        <v>6717</v>
      </c>
      <c r="BE1168" t="s">
        <v>10979</v>
      </c>
      <c r="BH1168" t="s">
        <v>138</v>
      </c>
      <c r="BI1168" t="s">
        <v>178</v>
      </c>
      <c r="BJ1168" s="5">
        <v>0.27940665730768388</v>
      </c>
      <c r="BK1168" t="s">
        <v>196</v>
      </c>
      <c r="BL1168" s="5">
        <v>0.2248073625494347</v>
      </c>
      <c r="BM1168" t="s">
        <v>197</v>
      </c>
      <c r="BN1168" s="5">
        <v>9.6287562281854866E-2</v>
      </c>
      <c r="BO1168" t="s">
        <v>177</v>
      </c>
      <c r="BP1168" s="5">
        <v>0.25310654323445481</v>
      </c>
      <c r="BQ1168" t="s">
        <v>198</v>
      </c>
      <c r="BR1168" s="5">
        <v>-4.2675481205596499E-2</v>
      </c>
      <c r="BS1168" t="s">
        <v>199</v>
      </c>
      <c r="BT1168" s="5">
        <v>0.19714726848619241</v>
      </c>
      <c r="BU1168" t="s">
        <v>200</v>
      </c>
      <c r="BV1168" s="5">
        <v>-0.12504565407759921</v>
      </c>
      <c r="BW1168" t="s">
        <v>201</v>
      </c>
    </row>
    <row r="1169" spans="1:75" x14ac:dyDescent="0.3">
      <c r="A1169" t="s">
        <v>6718</v>
      </c>
      <c r="B1169" t="s">
        <v>6718</v>
      </c>
      <c r="C1169" t="s">
        <v>6719</v>
      </c>
      <c r="E1169" t="s">
        <v>411</v>
      </c>
      <c r="F1169" s="4">
        <v>190037058</v>
      </c>
      <c r="H1169" s="4">
        <v>175497847</v>
      </c>
      <c r="I1169" s="4">
        <v>139350362.87120849</v>
      </c>
      <c r="L1169" s="5">
        <v>0.25940000000000002</v>
      </c>
      <c r="M1169" s="4">
        <v>4916180</v>
      </c>
      <c r="O1169" s="4">
        <v>4697372</v>
      </c>
      <c r="P1169" s="4">
        <v>4349821.2797481241</v>
      </c>
      <c r="S1169" s="5">
        <v>7.9899999999999999E-2</v>
      </c>
      <c r="T1169" s="4">
        <v>37758961</v>
      </c>
      <c r="V1169" s="4">
        <v>30968590</v>
      </c>
      <c r="AA1169" s="4">
        <v>10814486</v>
      </c>
      <c r="AC1169" s="4">
        <v>9135991</v>
      </c>
      <c r="AD1169" s="4">
        <v>9689247.0039240643</v>
      </c>
      <c r="AG1169" s="5">
        <v>-5.7099999999999998E-2</v>
      </c>
      <c r="AH1169" s="5">
        <v>2.586958592044716E-2</v>
      </c>
      <c r="AJ1169" s="5">
        <v>2.6765980781519219E-2</v>
      </c>
      <c r="AK1169" s="5">
        <v>3.1214997866696272E-2</v>
      </c>
      <c r="AL1169" s="5">
        <f>IFERROR(Table2[[#This Row],[Resultat d''exploitation 2023 (Dhs)]]/Table2[[#This Row],[Charges personnel 2023]], "")</f>
        <v>0.45459210913953746</v>
      </c>
      <c r="AM1169" s="5" t="str">
        <f>IFERROR(Table2[[#This Row],[Resultat d''exploitation 2022 (Dhs)]]/Table2[[#This Row],[Charges personnel 2022]], "")</f>
        <v/>
      </c>
      <c r="AN1169" s="5">
        <f>IFERROR(Table2[[#This Row],[Resultat d''exploitation 2021 (Dhs)]]/Table2[[#This Row],[Charges personnel 2021]], "")</f>
        <v>0.51416118951956058</v>
      </c>
      <c r="AO1169" s="5">
        <f>IFERROR(Table2[[#This Row],[Resultat d''exploitation 2020 (Dhs)]]/Table2[[#This Row],[Charges personnel 2020]], "")</f>
        <v>0.44893285081766238</v>
      </c>
      <c r="AP1169" s="5">
        <v>5.6907248058954897E-2</v>
      </c>
      <c r="AR1169" s="5">
        <v>5.20575674070805E-2</v>
      </c>
      <c r="AS1169" s="5">
        <v>6.953155201238434E-2</v>
      </c>
      <c r="AT1169">
        <v>69992000067</v>
      </c>
      <c r="AU1169">
        <v>10411</v>
      </c>
      <c r="AV1169" t="s">
        <v>482</v>
      </c>
      <c r="AW1169" t="s">
        <v>6720</v>
      </c>
      <c r="AX1169" t="s">
        <v>6721</v>
      </c>
      <c r="AY1169" t="s">
        <v>82</v>
      </c>
      <c r="AZ1169">
        <v>8000000</v>
      </c>
      <c r="BA1169">
        <v>1997</v>
      </c>
      <c r="BB1169">
        <v>28</v>
      </c>
      <c r="BC1169" t="s">
        <v>6722</v>
      </c>
      <c r="BD1169" t="s">
        <v>6723</v>
      </c>
      <c r="BE1169" t="s">
        <v>10979</v>
      </c>
      <c r="BH1169" t="s">
        <v>127</v>
      </c>
      <c r="BI1169" t="s">
        <v>178</v>
      </c>
      <c r="BJ1169" s="5">
        <v>0.16779092830851111</v>
      </c>
      <c r="BK1169" t="s">
        <v>139</v>
      </c>
      <c r="BL1169" s="5">
        <v>6.3109945560533731E-2</v>
      </c>
      <c r="BM1169" t="s">
        <v>140</v>
      </c>
      <c r="BN1169" s="5">
        <v>0.21926639217348939</v>
      </c>
      <c r="BO1169" t="s">
        <v>1199</v>
      </c>
      <c r="BP1169" s="5">
        <v>5.6471845302205732E-2</v>
      </c>
      <c r="BQ1169" t="s">
        <v>128</v>
      </c>
      <c r="BR1169" s="5">
        <v>-8.9640174632631187E-2</v>
      </c>
      <c r="BS1169" t="s">
        <v>142</v>
      </c>
      <c r="BT1169" s="5">
        <v>6.2832722782395489E-3</v>
      </c>
      <c r="BU1169" t="s">
        <v>129</v>
      </c>
      <c r="BV1169" s="5">
        <v>-9.5324497140550468E-2</v>
      </c>
      <c r="BW1169" t="s">
        <v>143</v>
      </c>
    </row>
    <row r="1170" spans="1:75" x14ac:dyDescent="0.3">
      <c r="A1170" t="s">
        <v>6724</v>
      </c>
      <c r="C1170" t="s">
        <v>6725</v>
      </c>
      <c r="E1170" t="s">
        <v>481</v>
      </c>
      <c r="F1170" s="4">
        <v>189845599</v>
      </c>
      <c r="M1170" s="4">
        <v>15048501</v>
      </c>
      <c r="AA1170" s="4">
        <v>109337550</v>
      </c>
      <c r="AH1170" s="5">
        <v>7.9267052169062921E-2</v>
      </c>
      <c r="AL1170" s="5">
        <f>IFERROR(Table2[[#This Row],[Resultat d''exploitation 2023 (Dhs)]]/Table2[[#This Row],[Charges personnel 2023]], "")</f>
        <v>0.13763342054033587</v>
      </c>
      <c r="AM1170" s="5" t="str">
        <f>IFERROR(Table2[[#This Row],[Resultat d''exploitation 2022 (Dhs)]]/Table2[[#This Row],[Charges personnel 2022]], "")</f>
        <v/>
      </c>
      <c r="AN1170" s="5" t="str">
        <f>IFERROR(Table2[[#This Row],[Resultat d''exploitation 2021 (Dhs)]]/Table2[[#This Row],[Charges personnel 2021]], "")</f>
        <v/>
      </c>
      <c r="AO1170" s="5" t="str">
        <f>IFERROR(Table2[[#This Row],[Resultat d''exploitation 2020 (Dhs)]]/Table2[[#This Row],[Charges personnel 2020]], "")</f>
        <v/>
      </c>
      <c r="AP1170" s="5">
        <v>0.57592881044348043</v>
      </c>
      <c r="AT1170">
        <v>3231714000072</v>
      </c>
      <c r="AU1170">
        <v>570911</v>
      </c>
      <c r="AV1170" t="s">
        <v>92</v>
      </c>
      <c r="AW1170" t="s">
        <v>6726</v>
      </c>
      <c r="AX1170" t="s">
        <v>6727</v>
      </c>
      <c r="AY1170" t="s">
        <v>567</v>
      </c>
      <c r="AZ1170">
        <v>162756800</v>
      </c>
      <c r="BA1170">
        <v>2023</v>
      </c>
      <c r="BB1170">
        <v>2</v>
      </c>
      <c r="BC1170" t="s">
        <v>6728</v>
      </c>
      <c r="BD1170" t="s">
        <v>6729</v>
      </c>
      <c r="BE1170" t="s">
        <v>6730</v>
      </c>
      <c r="BH1170" t="s">
        <v>97</v>
      </c>
      <c r="BI1170" t="s">
        <v>571</v>
      </c>
      <c r="BK1170" t="s">
        <v>264</v>
      </c>
      <c r="BM1170" t="s">
        <v>265</v>
      </c>
      <c r="BO1170" t="s">
        <v>235</v>
      </c>
      <c r="BQ1170" t="s">
        <v>212</v>
      </c>
      <c r="BS1170" t="s">
        <v>266</v>
      </c>
      <c r="BU1170" t="s">
        <v>214</v>
      </c>
      <c r="BV1170" s="5"/>
      <c r="BW1170" t="s">
        <v>267</v>
      </c>
    </row>
    <row r="1171" spans="1:75" x14ac:dyDescent="0.3">
      <c r="A1171" t="s">
        <v>6731</v>
      </c>
      <c r="B1171" t="s">
        <v>6731</v>
      </c>
      <c r="F1171" s="4">
        <v>189445662</v>
      </c>
      <c r="G1171" s="4">
        <v>179450281</v>
      </c>
      <c r="H1171" s="4">
        <v>160079640</v>
      </c>
      <c r="I1171" s="4">
        <v>133399700</v>
      </c>
      <c r="J1171" s="5">
        <v>5.57E-2</v>
      </c>
      <c r="K1171" s="5">
        <v>0.1210062753764314</v>
      </c>
      <c r="L1171" s="5">
        <v>0.2</v>
      </c>
      <c r="M1171" s="4">
        <v>17872065</v>
      </c>
      <c r="N1171" s="4">
        <v>18383115</v>
      </c>
      <c r="O1171" s="4">
        <v>15796773</v>
      </c>
      <c r="P1171" s="4">
        <v>1046774.745045027</v>
      </c>
      <c r="Q1171" s="5">
        <v>-2.7799999999999998E-2</v>
      </c>
      <c r="R1171" s="5">
        <v>0.16372597112081061</v>
      </c>
      <c r="S1171" s="5">
        <v>14.0909</v>
      </c>
      <c r="V1171" s="4">
        <v>0</v>
      </c>
      <c r="AA1171" s="4">
        <v>16728612</v>
      </c>
      <c r="AB1171" s="4">
        <v>15155473</v>
      </c>
      <c r="AC1171" s="4">
        <v>14197844</v>
      </c>
      <c r="AD1171" s="4">
        <v>13387877.41631306</v>
      </c>
      <c r="AE1171" s="5">
        <v>0.1038</v>
      </c>
      <c r="AF1171" s="5">
        <v>6.7448902805242822E-2</v>
      </c>
      <c r="AG1171" s="5">
        <v>6.0499999999999998E-2</v>
      </c>
      <c r="AH1171" s="5">
        <v>9.4338739727912055E-2</v>
      </c>
      <c r="AI1171" s="5">
        <v>0.1024412717414469</v>
      </c>
      <c r="AJ1171" s="5">
        <v>9.8680712925141509E-2</v>
      </c>
      <c r="AK1171" s="5">
        <v>7.8469047909779932E-3</v>
      </c>
      <c r="AL1171" s="5">
        <f>IFERROR(Table2[[#This Row],[Resultat d''exploitation 2023 (Dhs)]]/Table2[[#This Row],[Charges personnel 2023]], "")</f>
        <v>1.0683531305526124</v>
      </c>
      <c r="AM1171" s="5">
        <f>IFERROR(Table2[[#This Row],[Resultat d''exploitation 2022 (Dhs)]]/Table2[[#This Row],[Charges personnel 2022]], "")</f>
        <v>1.2129687407314835</v>
      </c>
      <c r="AN1171" s="5">
        <f>IFERROR(Table2[[#This Row],[Resultat d''exploitation 2021 (Dhs)]]/Table2[[#This Row],[Charges personnel 2021]], "")</f>
        <v>1.1126177326641988</v>
      </c>
      <c r="AO1171" s="5">
        <f>IFERROR(Table2[[#This Row],[Resultat d''exploitation 2020 (Dhs)]]/Table2[[#This Row],[Charges personnel 2020]], "")</f>
        <v>7.8188252886864457E-2</v>
      </c>
      <c r="AP1171" s="5">
        <v>8.830295623237866E-2</v>
      </c>
      <c r="AQ1171" s="5">
        <v>8.4454997314827279E-2</v>
      </c>
      <c r="AR1171" s="5">
        <v>8.8692378368667002E-2</v>
      </c>
      <c r="AS1171" s="5">
        <v>0.10035912686694989</v>
      </c>
      <c r="BE1171" t="s">
        <v>10979</v>
      </c>
      <c r="BH1171"/>
      <c r="BJ1171" s="5">
        <v>0.1240266392364251</v>
      </c>
      <c r="BL1171" s="5">
        <v>1.574979839055366</v>
      </c>
      <c r="BO1171" t="s">
        <v>389</v>
      </c>
      <c r="BP1171" s="5">
        <v>7.7083551597928013E-2</v>
      </c>
      <c r="BR1171" s="5">
        <v>1.29085303601399</v>
      </c>
      <c r="BT1171" s="5">
        <v>1.390696464759122</v>
      </c>
      <c r="BV1171" s="5">
        <v>-4.1763323038666138E-2</v>
      </c>
    </row>
    <row r="1172" spans="1:75" x14ac:dyDescent="0.3">
      <c r="A1172" t="s">
        <v>6732</v>
      </c>
      <c r="C1172" t="s">
        <v>6733</v>
      </c>
      <c r="E1172" t="s">
        <v>241</v>
      </c>
      <c r="F1172" s="4">
        <v>189412023</v>
      </c>
      <c r="M1172" s="4">
        <v>1074351</v>
      </c>
      <c r="AA1172" s="4">
        <v>178829457</v>
      </c>
      <c r="AH1172" s="5">
        <v>5.6720317062449619E-3</v>
      </c>
      <c r="AL1172" s="5">
        <f>IFERROR(Table2[[#This Row],[Resultat d''exploitation 2023 (Dhs)]]/Table2[[#This Row],[Charges personnel 2023]], "")</f>
        <v>6.0076847406632791E-3</v>
      </c>
      <c r="AM1172" s="5" t="str">
        <f>IFERROR(Table2[[#This Row],[Resultat d''exploitation 2022 (Dhs)]]/Table2[[#This Row],[Charges personnel 2022]], "")</f>
        <v/>
      </c>
      <c r="AN1172" s="5" t="str">
        <f>IFERROR(Table2[[#This Row],[Resultat d''exploitation 2021 (Dhs)]]/Table2[[#This Row],[Charges personnel 2021]], "")</f>
        <v/>
      </c>
      <c r="AO1172" s="5" t="str">
        <f>IFERROR(Table2[[#This Row],[Resultat d''exploitation 2020 (Dhs)]]/Table2[[#This Row],[Charges personnel 2020]], "")</f>
        <v/>
      </c>
      <c r="AP1172" s="5">
        <v>0.9441293861266663</v>
      </c>
      <c r="AT1172">
        <v>80110000033</v>
      </c>
      <c r="AU1172">
        <v>159535</v>
      </c>
      <c r="AV1172" t="s">
        <v>92</v>
      </c>
      <c r="AW1172" t="s">
        <v>6734</v>
      </c>
      <c r="AX1172" t="s">
        <v>6735</v>
      </c>
      <c r="AY1172" t="s">
        <v>122</v>
      </c>
      <c r="AZ1172">
        <v>1000000</v>
      </c>
      <c r="BA1172">
        <v>2007</v>
      </c>
      <c r="BB1172">
        <v>18</v>
      </c>
      <c r="BC1172" t="s">
        <v>6736</v>
      </c>
      <c r="BD1172" t="s">
        <v>6737</v>
      </c>
      <c r="BE1172" t="s">
        <v>6738</v>
      </c>
      <c r="BH1172" t="s">
        <v>223</v>
      </c>
      <c r="BI1172" t="s">
        <v>1239</v>
      </c>
      <c r="BK1172" t="s">
        <v>264</v>
      </c>
      <c r="BM1172" t="s">
        <v>265</v>
      </c>
      <c r="BO1172" t="s">
        <v>235</v>
      </c>
      <c r="BQ1172" t="s">
        <v>212</v>
      </c>
      <c r="BS1172" t="s">
        <v>266</v>
      </c>
      <c r="BU1172" t="s">
        <v>214</v>
      </c>
      <c r="BV1172" s="5"/>
      <c r="BW1172" t="s">
        <v>267</v>
      </c>
    </row>
    <row r="1173" spans="1:75" x14ac:dyDescent="0.3">
      <c r="A1173" t="s">
        <v>6739</v>
      </c>
      <c r="B1173" t="s">
        <v>6739</v>
      </c>
      <c r="C1173" t="s">
        <v>6740</v>
      </c>
      <c r="E1173" t="s">
        <v>411</v>
      </c>
      <c r="F1173" s="4">
        <v>189345821</v>
      </c>
      <c r="H1173" s="4">
        <v>162954167</v>
      </c>
      <c r="I1173" s="4">
        <v>152336325.13788909</v>
      </c>
      <c r="L1173" s="5">
        <v>6.9699999999999998E-2</v>
      </c>
      <c r="M1173" s="4">
        <v>8713636</v>
      </c>
      <c r="O1173" s="4">
        <v>11313898</v>
      </c>
      <c r="P1173" s="4">
        <v>10086384.951413039</v>
      </c>
      <c r="S1173" s="5">
        <v>0.1217</v>
      </c>
      <c r="T1173" s="4">
        <v>48132840</v>
      </c>
      <c r="V1173" s="4">
        <v>48039034</v>
      </c>
      <c r="W1173" s="4">
        <v>24119613.39559171</v>
      </c>
      <c r="Z1173" s="5">
        <v>0.99170000000000003</v>
      </c>
      <c r="AA1173" s="4">
        <v>9437158</v>
      </c>
      <c r="AC1173" s="4">
        <v>8606973</v>
      </c>
      <c r="AD1173" s="4">
        <v>6408766.1950856289</v>
      </c>
      <c r="AG1173" s="5">
        <v>0.34300000000000003</v>
      </c>
      <c r="AH1173" s="5">
        <v>4.601969007808205E-2</v>
      </c>
      <c r="AJ1173" s="5">
        <v>6.9429939769505858E-2</v>
      </c>
      <c r="AK1173" s="5">
        <v>6.6211292298689925E-2</v>
      </c>
      <c r="AL1173" s="5">
        <f>IFERROR(Table2[[#This Row],[Resultat d''exploitation 2023 (Dhs)]]/Table2[[#This Row],[Charges personnel 2023]], "")</f>
        <v>0.92333263891523276</v>
      </c>
      <c r="AM1173" s="5" t="str">
        <f>IFERROR(Table2[[#This Row],[Resultat d''exploitation 2022 (Dhs)]]/Table2[[#This Row],[Charges personnel 2022]], "")</f>
        <v/>
      </c>
      <c r="AN1173" s="5">
        <f>IFERROR(Table2[[#This Row],[Resultat d''exploitation 2021 (Dhs)]]/Table2[[#This Row],[Charges personnel 2021]], "")</f>
        <v>1.3145037169281233</v>
      </c>
      <c r="AO1173" s="5">
        <f>IFERROR(Table2[[#This Row],[Resultat d''exploitation 2020 (Dhs)]]/Table2[[#This Row],[Charges personnel 2020]], "")</f>
        <v>1.5738419290670149</v>
      </c>
      <c r="AP1173" s="5">
        <v>4.9840857063330697E-2</v>
      </c>
      <c r="AR1173" s="5">
        <v>5.2818367019727697E-2</v>
      </c>
      <c r="AS1173" s="5">
        <v>4.2069848995534433E-2</v>
      </c>
      <c r="AT1173">
        <v>28275000062</v>
      </c>
      <c r="AU1173">
        <v>156267</v>
      </c>
      <c r="AV1173" t="s">
        <v>92</v>
      </c>
      <c r="AW1173" t="s">
        <v>6741</v>
      </c>
      <c r="AX1173" t="s">
        <v>6742</v>
      </c>
      <c r="AY1173" t="s">
        <v>122</v>
      </c>
      <c r="AZ1173">
        <v>10000000</v>
      </c>
      <c r="BA1173">
        <v>2006</v>
      </c>
      <c r="BB1173">
        <v>19</v>
      </c>
      <c r="BC1173" t="s">
        <v>6743</v>
      </c>
      <c r="BD1173" t="s">
        <v>6744</v>
      </c>
      <c r="BE1173" t="s">
        <v>6745</v>
      </c>
      <c r="BF1173" t="s">
        <v>6746</v>
      </c>
      <c r="BH1173" t="s">
        <v>138</v>
      </c>
      <c r="BI1173" t="s">
        <v>2337</v>
      </c>
      <c r="BJ1173" s="5">
        <v>0.114874866196836</v>
      </c>
      <c r="BK1173" t="s">
        <v>139</v>
      </c>
      <c r="BL1173" s="5">
        <v>-7.0537361072993576E-2</v>
      </c>
      <c r="BM1173" t="s">
        <v>140</v>
      </c>
      <c r="BN1173" s="5">
        <v>0.41265324831774047</v>
      </c>
      <c r="BO1173" t="s">
        <v>141</v>
      </c>
      <c r="BP1173" s="5">
        <v>0.21348216896145411</v>
      </c>
      <c r="BQ1173" t="s">
        <v>128</v>
      </c>
      <c r="BR1173" s="5">
        <v>-0.1663076573807111</v>
      </c>
      <c r="BS1173" t="s">
        <v>142</v>
      </c>
      <c r="BT1173" s="5">
        <v>-0.2340533196936242</v>
      </c>
      <c r="BU1173" t="s">
        <v>129</v>
      </c>
      <c r="BV1173" s="5">
        <v>8.8446969031597655E-2</v>
      </c>
      <c r="BW1173" t="s">
        <v>143</v>
      </c>
    </row>
    <row r="1174" spans="1:75" x14ac:dyDescent="0.3">
      <c r="A1174" t="s">
        <v>6747</v>
      </c>
      <c r="B1174" t="s">
        <v>6747</v>
      </c>
      <c r="C1174" t="s">
        <v>6748</v>
      </c>
      <c r="E1174" t="s">
        <v>411</v>
      </c>
      <c r="F1174" s="4">
        <v>187943178</v>
      </c>
      <c r="G1174" s="4">
        <v>208640295</v>
      </c>
      <c r="H1174" s="4">
        <v>167310877</v>
      </c>
      <c r="I1174" s="4">
        <v>125892307.7501881</v>
      </c>
      <c r="J1174" s="5">
        <v>-9.9199999999999997E-2</v>
      </c>
      <c r="K1174" s="5">
        <v>0.24702170439283511</v>
      </c>
      <c r="L1174" s="5">
        <v>0.32900000000000001</v>
      </c>
      <c r="M1174" s="4">
        <v>32191875</v>
      </c>
      <c r="N1174" s="4">
        <v>40935751</v>
      </c>
      <c r="O1174" s="4">
        <v>30216217</v>
      </c>
      <c r="P1174" s="4">
        <v>21892636.574409511</v>
      </c>
      <c r="Q1174" s="5">
        <v>-0.21360000000000001</v>
      </c>
      <c r="R1174" s="5">
        <v>0.35476095501961752</v>
      </c>
      <c r="S1174" s="5">
        <v>0.38019999999999998</v>
      </c>
      <c r="T1174" s="4">
        <v>30130222</v>
      </c>
      <c r="U1174" s="4">
        <v>35455662</v>
      </c>
      <c r="V1174" s="4">
        <v>26706950</v>
      </c>
      <c r="W1174" s="4">
        <v>20125810.097965341</v>
      </c>
      <c r="X1174" s="5">
        <v>-0.1502</v>
      </c>
      <c r="Y1174" s="5">
        <v>0.32758184667286983</v>
      </c>
      <c r="Z1174" s="5">
        <v>0.32700000000000001</v>
      </c>
      <c r="AA1174" s="4">
        <v>13007623</v>
      </c>
      <c r="AB1174" s="4">
        <v>11807936</v>
      </c>
      <c r="AC1174" s="4">
        <v>10117864</v>
      </c>
      <c r="AD1174" s="4">
        <v>9378813.4964775685</v>
      </c>
      <c r="AE1174" s="5">
        <v>0.1016</v>
      </c>
      <c r="AF1174" s="5">
        <v>0.1670384183855407</v>
      </c>
      <c r="AG1174" s="5">
        <v>7.8799999999999995E-2</v>
      </c>
      <c r="AH1174" s="5">
        <v>0.17128514768437089</v>
      </c>
      <c r="AI1174" s="5">
        <v>0.1962025168723999</v>
      </c>
      <c r="AJ1174" s="5">
        <v>0.18059923862571109</v>
      </c>
      <c r="AK1174" s="5">
        <v>0.17389971607996679</v>
      </c>
      <c r="AL1174" s="5">
        <f>IFERROR(Table2[[#This Row],[Resultat d''exploitation 2023 (Dhs)]]/Table2[[#This Row],[Charges personnel 2023]], "")</f>
        <v>2.4748468647961275</v>
      </c>
      <c r="AM1174" s="5">
        <f>IFERROR(Table2[[#This Row],[Resultat d''exploitation 2022 (Dhs)]]/Table2[[#This Row],[Charges personnel 2022]], "")</f>
        <v>3.4667998708665086</v>
      </c>
      <c r="AN1174" s="5">
        <f>IFERROR(Table2[[#This Row],[Resultat d''exploitation 2021 (Dhs)]]/Table2[[#This Row],[Charges personnel 2021]], "")</f>
        <v>2.9864225294983209</v>
      </c>
      <c r="AO1174" s="5">
        <f>IFERROR(Table2[[#This Row],[Resultat d''exploitation 2020 (Dhs)]]/Table2[[#This Row],[Charges personnel 2020]], "")</f>
        <v>2.3342650520379578</v>
      </c>
      <c r="AP1174" s="5">
        <v>6.9210402518573994E-2</v>
      </c>
      <c r="AQ1174" s="5">
        <v>5.659470525576088E-2</v>
      </c>
      <c r="AR1174" s="5">
        <v>6.0473438316864483E-2</v>
      </c>
      <c r="AS1174" s="5">
        <v>7.4498701819719043E-2</v>
      </c>
      <c r="AT1174">
        <v>1524625000082</v>
      </c>
      <c r="AU1174">
        <v>251</v>
      </c>
      <c r="AV1174" t="s">
        <v>79</v>
      </c>
      <c r="AW1174" t="s">
        <v>6749</v>
      </c>
      <c r="AX1174" t="s">
        <v>6750</v>
      </c>
      <c r="AY1174" t="s">
        <v>122</v>
      </c>
      <c r="AZ1174">
        <v>40000000</v>
      </c>
      <c r="BA1174">
        <v>1991</v>
      </c>
      <c r="BB1174">
        <v>34</v>
      </c>
      <c r="BC1174" t="s">
        <v>6751</v>
      </c>
      <c r="BD1174" t="s">
        <v>6752</v>
      </c>
      <c r="BE1174" t="s">
        <v>6753</v>
      </c>
      <c r="BH1174" t="s">
        <v>127</v>
      </c>
      <c r="BI1174" t="s">
        <v>331</v>
      </c>
      <c r="BJ1174" s="5">
        <v>0.14290234508394969</v>
      </c>
      <c r="BL1174" s="5">
        <v>0.13714558185748801</v>
      </c>
      <c r="BN1174" s="5">
        <v>0.14397443817926381</v>
      </c>
      <c r="BP1174" s="5">
        <v>0.1151929463986201</v>
      </c>
      <c r="BR1174" s="5">
        <v>-5.0369686012315951E-3</v>
      </c>
      <c r="BT1174" s="5">
        <v>1.9685055872852519E-2</v>
      </c>
      <c r="BV1174" s="5">
        <v>-2.4244764921970922E-2</v>
      </c>
    </row>
    <row r="1175" spans="1:75" x14ac:dyDescent="0.3">
      <c r="A1175" t="s">
        <v>6754</v>
      </c>
      <c r="F1175" s="4">
        <v>187850850</v>
      </c>
      <c r="M1175" s="4">
        <v>70443928</v>
      </c>
      <c r="T1175" s="4">
        <v>177545896</v>
      </c>
      <c r="AA1175" s="4">
        <v>1978523</v>
      </c>
      <c r="AH1175" s="5">
        <v>0.37499925073535728</v>
      </c>
      <c r="AL1175" s="5">
        <f>IFERROR(Table2[[#This Row],[Resultat d''exploitation 2023 (Dhs)]]/Table2[[#This Row],[Charges personnel 2023]], "")</f>
        <v>35.604300783968647</v>
      </c>
      <c r="AM1175" s="5" t="str">
        <f>IFERROR(Table2[[#This Row],[Resultat d''exploitation 2022 (Dhs)]]/Table2[[#This Row],[Charges personnel 2022]], "")</f>
        <v/>
      </c>
      <c r="AN1175" s="5" t="str">
        <f>IFERROR(Table2[[#This Row],[Resultat d''exploitation 2021 (Dhs)]]/Table2[[#This Row],[Charges personnel 2021]], "")</f>
        <v/>
      </c>
      <c r="AO1175" s="5" t="str">
        <f>IFERROR(Table2[[#This Row],[Resultat d''exploitation 2020 (Dhs)]]/Table2[[#This Row],[Charges personnel 2020]], "")</f>
        <v/>
      </c>
      <c r="AP1175" s="5">
        <v>1.05324144128174E-2</v>
      </c>
      <c r="BE1175" t="s">
        <v>10979</v>
      </c>
      <c r="BH1175"/>
      <c r="BK1175" t="s">
        <v>264</v>
      </c>
      <c r="BM1175" t="s">
        <v>265</v>
      </c>
      <c r="BO1175" t="s">
        <v>304</v>
      </c>
      <c r="BQ1175" t="s">
        <v>212</v>
      </c>
      <c r="BS1175" t="s">
        <v>266</v>
      </c>
      <c r="BU1175" t="s">
        <v>214</v>
      </c>
      <c r="BV1175" s="5"/>
      <c r="BW1175" t="s">
        <v>267</v>
      </c>
    </row>
    <row r="1176" spans="1:75" x14ac:dyDescent="0.3">
      <c r="A1176" t="s">
        <v>6755</v>
      </c>
      <c r="F1176" s="4">
        <v>187626377</v>
      </c>
      <c r="G1176" s="4">
        <v>309053495</v>
      </c>
      <c r="J1176" s="5">
        <v>-0.39290000000000003</v>
      </c>
      <c r="M1176" s="4">
        <v>1787458</v>
      </c>
      <c r="N1176" s="4">
        <v>2987062</v>
      </c>
      <c r="Q1176" s="5">
        <v>-0.40160000000000001</v>
      </c>
      <c r="AA1176" s="4">
        <v>29062</v>
      </c>
      <c r="AB1176" s="4">
        <v>240978</v>
      </c>
      <c r="AE1176" s="5">
        <v>-0.87939999999999996</v>
      </c>
      <c r="AH1176" s="5">
        <v>9.5266882438389787E-3</v>
      </c>
      <c r="AI1176" s="5">
        <v>9.6651940467458557E-3</v>
      </c>
      <c r="AL1176" s="5">
        <f>IFERROR(Table2[[#This Row],[Resultat d''exploitation 2023 (Dhs)]]/Table2[[#This Row],[Charges personnel 2023]], "")</f>
        <v>61.504989333149815</v>
      </c>
      <c r="AM1176" s="5">
        <f>IFERROR(Table2[[#This Row],[Resultat d''exploitation 2022 (Dhs)]]/Table2[[#This Row],[Charges personnel 2022]], "")</f>
        <v>12.395579679472815</v>
      </c>
      <c r="AN1176" s="5" t="str">
        <f>IFERROR(Table2[[#This Row],[Resultat d''exploitation 2021 (Dhs)]]/Table2[[#This Row],[Charges personnel 2021]], "")</f>
        <v/>
      </c>
      <c r="AO1176" s="5" t="str">
        <f>IFERROR(Table2[[#This Row],[Resultat d''exploitation 2020 (Dhs)]]/Table2[[#This Row],[Charges personnel 2020]], "")</f>
        <v/>
      </c>
      <c r="AP1176" s="5">
        <v>1.5489293384373141E-4</v>
      </c>
      <c r="AQ1176" s="5">
        <v>7.7972908864855253E-4</v>
      </c>
      <c r="BE1176" t="s">
        <v>10979</v>
      </c>
      <c r="BH1176"/>
      <c r="BJ1176" s="5">
        <v>-0.39289999939978032</v>
      </c>
      <c r="BK1176" t="s">
        <v>209</v>
      </c>
      <c r="BL1176" s="5">
        <v>-0.40159996679011012</v>
      </c>
      <c r="BM1176" t="s">
        <v>210</v>
      </c>
      <c r="BO1176" t="s">
        <v>235</v>
      </c>
      <c r="BP1176" s="5">
        <v>-0.87939977923295898</v>
      </c>
      <c r="BQ1176" t="s">
        <v>405</v>
      </c>
      <c r="BR1176" s="5">
        <v>-1.4330369595994871E-2</v>
      </c>
      <c r="BS1176" t="s">
        <v>213</v>
      </c>
      <c r="BT1176" s="5">
        <v>3.9618485721166059</v>
      </c>
      <c r="BU1176" t="s">
        <v>406</v>
      </c>
      <c r="BV1176" s="5">
        <v>-0.80135032013209107</v>
      </c>
      <c r="BW1176" t="s">
        <v>407</v>
      </c>
    </row>
    <row r="1177" spans="1:75" x14ac:dyDescent="0.3">
      <c r="A1177" t="s">
        <v>6756</v>
      </c>
      <c r="F1177" s="4">
        <v>187236543</v>
      </c>
      <c r="M1177" s="4">
        <v>6741951</v>
      </c>
      <c r="T1177" s="4">
        <v>56847279</v>
      </c>
      <c r="AA1177" s="4">
        <v>113821401</v>
      </c>
      <c r="AH1177" s="5">
        <v>3.6007666516252652E-2</v>
      </c>
      <c r="AL1177" s="5">
        <f>IFERROR(Table2[[#This Row],[Resultat d''exploitation 2023 (Dhs)]]/Table2[[#This Row],[Charges personnel 2023]], "")</f>
        <v>5.9232718458631518E-2</v>
      </c>
      <c r="AM1177" s="5" t="str">
        <f>IFERROR(Table2[[#This Row],[Resultat d''exploitation 2022 (Dhs)]]/Table2[[#This Row],[Charges personnel 2022]], "")</f>
        <v/>
      </c>
      <c r="AN1177" s="5" t="str">
        <f>IFERROR(Table2[[#This Row],[Resultat d''exploitation 2021 (Dhs)]]/Table2[[#This Row],[Charges personnel 2021]], "")</f>
        <v/>
      </c>
      <c r="AO1177" s="5" t="str">
        <f>IFERROR(Table2[[#This Row],[Resultat d''exploitation 2020 (Dhs)]]/Table2[[#This Row],[Charges personnel 2020]], "")</f>
        <v/>
      </c>
      <c r="AP1177" s="5">
        <v>0.6079016370217859</v>
      </c>
      <c r="BE1177" t="s">
        <v>10979</v>
      </c>
      <c r="BH1177"/>
      <c r="BK1177" t="s">
        <v>264</v>
      </c>
      <c r="BM1177" t="s">
        <v>265</v>
      </c>
      <c r="BO1177" t="s">
        <v>304</v>
      </c>
      <c r="BQ1177" t="s">
        <v>212</v>
      </c>
      <c r="BS1177" t="s">
        <v>266</v>
      </c>
      <c r="BU1177" t="s">
        <v>214</v>
      </c>
      <c r="BV1177" s="5"/>
      <c r="BW1177" t="s">
        <v>267</v>
      </c>
    </row>
    <row r="1178" spans="1:75" x14ac:dyDescent="0.3">
      <c r="A1178" t="s">
        <v>6757</v>
      </c>
      <c r="B1178" t="s">
        <v>6757</v>
      </c>
      <c r="F1178" s="4">
        <v>187096631</v>
      </c>
      <c r="H1178" s="4">
        <v>203892509</v>
      </c>
      <c r="I1178" s="4">
        <v>100439659.6059113</v>
      </c>
      <c r="L1178" s="5">
        <v>1.03</v>
      </c>
      <c r="M1178" s="4">
        <v>4544789</v>
      </c>
      <c r="O1178" s="4">
        <v>1800363</v>
      </c>
      <c r="P1178" s="4">
        <v>1284963.956891014</v>
      </c>
      <c r="S1178" s="5">
        <v>0.40110000000000001</v>
      </c>
      <c r="T1178" s="4">
        <v>1725650</v>
      </c>
      <c r="V1178" s="4">
        <v>3037185</v>
      </c>
      <c r="W1178" s="4">
        <v>2518813.236025875</v>
      </c>
      <c r="Z1178" s="5">
        <v>0.20580000000000001</v>
      </c>
      <c r="AA1178" s="4">
        <v>2869495</v>
      </c>
      <c r="AC1178" s="4">
        <v>1224483</v>
      </c>
      <c r="AD1178" s="4">
        <v>719902.9925333648</v>
      </c>
      <c r="AG1178" s="5">
        <v>0.70089999999999997</v>
      </c>
      <c r="AH1178" s="5">
        <v>2.429113221178205E-2</v>
      </c>
      <c r="AJ1178" s="5">
        <v>8.8299614773978772E-3</v>
      </c>
      <c r="AK1178" s="5">
        <v>1.2793392191219541E-2</v>
      </c>
      <c r="AL1178" s="5">
        <f>IFERROR(Table2[[#This Row],[Resultat d''exploitation 2023 (Dhs)]]/Table2[[#This Row],[Charges personnel 2023]], "")</f>
        <v>1.5838288618729079</v>
      </c>
      <c r="AM1178" s="5" t="str">
        <f>IFERROR(Table2[[#This Row],[Resultat d''exploitation 2022 (Dhs)]]/Table2[[#This Row],[Charges personnel 2022]], "")</f>
        <v/>
      </c>
      <c r="AN1178" s="5">
        <f>IFERROR(Table2[[#This Row],[Resultat d''exploitation 2021 (Dhs)]]/Table2[[#This Row],[Charges personnel 2021]], "")</f>
        <v>1.4703046101905866</v>
      </c>
      <c r="AO1178" s="5">
        <f>IFERROR(Table2[[#This Row],[Resultat d''exploitation 2020 (Dhs)]]/Table2[[#This Row],[Charges personnel 2020]], "")</f>
        <v>1.7849126482572035</v>
      </c>
      <c r="AP1178" s="5">
        <v>1.533696777255171E-2</v>
      </c>
      <c r="AR1178" s="5">
        <v>6.0055320619944886E-3</v>
      </c>
      <c r="AS1178" s="5">
        <v>7.1675172472507606E-3</v>
      </c>
      <c r="BE1178" t="s">
        <v>10979</v>
      </c>
      <c r="BH1178"/>
      <c r="BJ1178" s="5">
        <v>0.36483568039130782</v>
      </c>
      <c r="BK1178" t="s">
        <v>139</v>
      </c>
      <c r="BL1178" s="5">
        <v>0.88066477212556782</v>
      </c>
      <c r="BM1178" t="s">
        <v>140</v>
      </c>
      <c r="BN1178" s="5">
        <v>-0.1722896715757789</v>
      </c>
      <c r="BO1178" t="s">
        <v>141</v>
      </c>
      <c r="BP1178" s="5">
        <v>0.99648359852087087</v>
      </c>
      <c r="BQ1178" t="s">
        <v>128</v>
      </c>
      <c r="BR1178" s="5">
        <v>0.37794226744304349</v>
      </c>
      <c r="BS1178" t="s">
        <v>142</v>
      </c>
      <c r="BT1178" s="5">
        <v>-5.8011408899682149E-2</v>
      </c>
      <c r="BU1178" t="s">
        <v>129</v>
      </c>
      <c r="BV1178" s="5">
        <v>0.46280143991287298</v>
      </c>
      <c r="BW1178" t="s">
        <v>143</v>
      </c>
    </row>
    <row r="1179" spans="1:75" x14ac:dyDescent="0.3">
      <c r="A1179" t="s">
        <v>6758</v>
      </c>
      <c r="B1179" t="s">
        <v>6758</v>
      </c>
      <c r="C1179" t="s">
        <v>6759</v>
      </c>
      <c r="E1179" t="s">
        <v>411</v>
      </c>
      <c r="F1179" s="4">
        <v>186885629</v>
      </c>
      <c r="G1179" s="4">
        <v>254994718</v>
      </c>
      <c r="H1179" s="4">
        <v>160374077</v>
      </c>
      <c r="I1179" s="4">
        <v>117249654.189209</v>
      </c>
      <c r="J1179" s="5">
        <v>-0.2671</v>
      </c>
      <c r="K1179" s="5">
        <v>0.58999959825177983</v>
      </c>
      <c r="L1179" s="5">
        <v>0.36780000000000002</v>
      </c>
      <c r="M1179" s="4">
        <v>11813975</v>
      </c>
      <c r="N1179" s="4">
        <v>11361776</v>
      </c>
      <c r="O1179" s="4">
        <v>5729089</v>
      </c>
      <c r="P1179" s="4">
        <v>3037693.0010604449</v>
      </c>
      <c r="Q1179" s="5">
        <v>3.9800000000000002E-2</v>
      </c>
      <c r="R1179" s="5">
        <v>0.98317324098124503</v>
      </c>
      <c r="S1179" s="5">
        <v>0.88600000000000001</v>
      </c>
      <c r="T1179" s="4">
        <v>24943681</v>
      </c>
      <c r="U1179" s="4">
        <v>34066759</v>
      </c>
      <c r="V1179" s="4">
        <v>29048620</v>
      </c>
      <c r="W1179" s="4">
        <v>36338028.521391042</v>
      </c>
      <c r="X1179" s="5">
        <v>-0.26779999999999998</v>
      </c>
      <c r="Y1179" s="5">
        <v>0.1727496521349379</v>
      </c>
      <c r="Z1179" s="5">
        <v>-0.2006</v>
      </c>
      <c r="AA1179" s="4">
        <v>25545979</v>
      </c>
      <c r="AB1179" s="4">
        <v>20596612</v>
      </c>
      <c r="AC1179" s="4">
        <v>18336886</v>
      </c>
      <c r="AD1179" s="4">
        <v>19534341.110045809</v>
      </c>
      <c r="AE1179" s="5">
        <v>0.24030000000000001</v>
      </c>
      <c r="AF1179" s="5">
        <v>0.1232339013287207</v>
      </c>
      <c r="AG1179" s="5">
        <v>-6.13E-2</v>
      </c>
      <c r="AH1179" s="5">
        <v>6.3214999800760494E-2</v>
      </c>
      <c r="AI1179" s="5">
        <v>4.4556907253271029E-2</v>
      </c>
      <c r="AJ1179" s="5">
        <v>3.5723285877430178E-2</v>
      </c>
      <c r="AK1179" s="5">
        <v>2.5907905844723741E-2</v>
      </c>
      <c r="AL1179" s="5">
        <f>IFERROR(Table2[[#This Row],[Resultat d''exploitation 2023 (Dhs)]]/Table2[[#This Row],[Charges personnel 2023]], "")</f>
        <v>0.46245927783781549</v>
      </c>
      <c r="AM1179" s="5">
        <f>IFERROR(Table2[[#This Row],[Resultat d''exploitation 2022 (Dhs)]]/Table2[[#This Row],[Charges personnel 2022]], "")</f>
        <v>0.55163324919651835</v>
      </c>
      <c r="AN1179" s="5">
        <f>IFERROR(Table2[[#This Row],[Resultat d''exploitation 2021 (Dhs)]]/Table2[[#This Row],[Charges personnel 2021]], "")</f>
        <v>0.31243521937148977</v>
      </c>
      <c r="AO1179" s="5">
        <f>IFERROR(Table2[[#This Row],[Resultat d''exploitation 2020 (Dhs)]]/Table2[[#This Row],[Charges personnel 2020]], "")</f>
        <v>0.15550527063839734</v>
      </c>
      <c r="AP1179" s="5">
        <v>0.13669311619461119</v>
      </c>
      <c r="AQ1179" s="5">
        <v>8.0772700554526775E-2</v>
      </c>
      <c r="AR1179" s="5">
        <v>0.1143382168927463</v>
      </c>
      <c r="AS1179" s="5">
        <v>0.16660467994662659</v>
      </c>
      <c r="AT1179">
        <v>26930000002</v>
      </c>
      <c r="AU1179">
        <v>133337</v>
      </c>
      <c r="AV1179" t="s">
        <v>92</v>
      </c>
      <c r="AW1179" t="s">
        <v>6760</v>
      </c>
      <c r="AX1179" t="s">
        <v>6761</v>
      </c>
      <c r="AY1179" t="s">
        <v>122</v>
      </c>
      <c r="AZ1179">
        <v>20000000</v>
      </c>
      <c r="BA1179">
        <v>2004</v>
      </c>
      <c r="BB1179">
        <v>21</v>
      </c>
      <c r="BC1179" t="s">
        <v>6762</v>
      </c>
      <c r="BD1179" t="s">
        <v>6763</v>
      </c>
      <c r="BE1179" t="s">
        <v>11200</v>
      </c>
      <c r="BG1179" t="s">
        <v>6764</v>
      </c>
      <c r="BH1179" t="s">
        <v>223</v>
      </c>
      <c r="BI1179" t="s">
        <v>602</v>
      </c>
      <c r="BJ1179" s="5">
        <v>0.16812175435366461</v>
      </c>
      <c r="BL1179" s="5">
        <v>0.57259680496843113</v>
      </c>
      <c r="BN1179" s="5">
        <v>-0.1178690479888084</v>
      </c>
      <c r="BP1179" s="5">
        <v>9.3556587873427244E-2</v>
      </c>
      <c r="BR1179" s="5">
        <v>0.34626103752221221</v>
      </c>
      <c r="BT1179" s="5">
        <v>0.43805709042141489</v>
      </c>
      <c r="BV1179" s="5">
        <v>-6.3833385691455691E-2</v>
      </c>
    </row>
    <row r="1180" spans="1:75" x14ac:dyDescent="0.3">
      <c r="A1180" t="s">
        <v>6765</v>
      </c>
      <c r="B1180" t="s">
        <v>6765</v>
      </c>
      <c r="C1180" t="s">
        <v>6766</v>
      </c>
      <c r="E1180" t="s">
        <v>411</v>
      </c>
      <c r="F1180" s="4">
        <v>186767714</v>
      </c>
      <c r="G1180" s="4">
        <v>181345484</v>
      </c>
      <c r="H1180" s="4">
        <v>301564000</v>
      </c>
      <c r="I1180" s="4">
        <v>209419444.44444439</v>
      </c>
      <c r="J1180" s="5">
        <v>2.9899999999999999E-2</v>
      </c>
      <c r="K1180" s="5">
        <v>-0.3986500908596517</v>
      </c>
      <c r="L1180" s="5">
        <v>0.44</v>
      </c>
      <c r="M1180" s="4">
        <v>34769705</v>
      </c>
      <c r="N1180" s="4">
        <v>43878981</v>
      </c>
      <c r="O1180" s="4">
        <v>6116460</v>
      </c>
      <c r="P1180" s="4">
        <v>4214469.7857093643</v>
      </c>
      <c r="Q1180" s="5">
        <v>-0.20760000000000001</v>
      </c>
      <c r="R1180" s="5">
        <v>6.1739177563492609</v>
      </c>
      <c r="S1180" s="5">
        <v>0.45129999999999998</v>
      </c>
      <c r="T1180" s="4">
        <v>536023766</v>
      </c>
      <c r="U1180" s="4">
        <v>599914679</v>
      </c>
      <c r="V1180" s="4">
        <v>128472120</v>
      </c>
      <c r="W1180" s="4">
        <v>102580740.9773235</v>
      </c>
      <c r="X1180" s="5">
        <v>-0.1065</v>
      </c>
      <c r="Y1180" s="5">
        <v>3.669609865549039</v>
      </c>
      <c r="Z1180" s="5">
        <v>0.25240000000000001</v>
      </c>
      <c r="AA1180" s="4">
        <v>3894249</v>
      </c>
      <c r="AB1180" s="4">
        <v>3089692</v>
      </c>
      <c r="AC1180" s="4">
        <v>7252551</v>
      </c>
      <c r="AD1180" s="4">
        <v>6148835.0996184824</v>
      </c>
      <c r="AE1180" s="5">
        <v>0.26040000000000002</v>
      </c>
      <c r="AF1180" s="5">
        <v>-0.57398548455571008</v>
      </c>
      <c r="AG1180" s="5">
        <v>0.17949999999999999</v>
      </c>
      <c r="AH1180" s="5">
        <v>0.18616550074602289</v>
      </c>
      <c r="AI1180" s="5">
        <v>0.2419634613013027</v>
      </c>
      <c r="AJ1180" s="5">
        <v>2.0282460771179581E-2</v>
      </c>
      <c r="AK1180" s="5">
        <v>2.0124539041203478E-2</v>
      </c>
      <c r="AL1180" s="5">
        <f>IFERROR(Table2[[#This Row],[Resultat d''exploitation 2023 (Dhs)]]/Table2[[#This Row],[Charges personnel 2023]], "")</f>
        <v>8.9284750410156111</v>
      </c>
      <c r="AM1180" s="5">
        <f>IFERROR(Table2[[#This Row],[Resultat d''exploitation 2022 (Dhs)]]/Table2[[#This Row],[Charges personnel 2022]], "")</f>
        <v>14.201733053003341</v>
      </c>
      <c r="AN1180" s="5">
        <f>IFERROR(Table2[[#This Row],[Resultat d''exploitation 2021 (Dhs)]]/Table2[[#This Row],[Charges personnel 2021]], "")</f>
        <v>0.84335291127218548</v>
      </c>
      <c r="AO1180" s="5">
        <f>IFERROR(Table2[[#This Row],[Resultat d''exploitation 2020 (Dhs)]]/Table2[[#This Row],[Charges personnel 2020]], "")</f>
        <v>0.68540946657861423</v>
      </c>
      <c r="AP1180" s="5">
        <v>2.0850761175992119E-2</v>
      </c>
      <c r="AQ1180" s="5">
        <v>1.7037601002515178E-2</v>
      </c>
      <c r="AR1180" s="5">
        <v>2.4049790425912911E-2</v>
      </c>
      <c r="AS1180" s="5">
        <v>2.9361338035875029E-2</v>
      </c>
      <c r="AT1180">
        <v>1552266000093</v>
      </c>
      <c r="AU1180">
        <v>34691</v>
      </c>
      <c r="AV1180" t="s">
        <v>218</v>
      </c>
      <c r="AW1180" t="s">
        <v>6767</v>
      </c>
      <c r="AX1180" t="s">
        <v>6768</v>
      </c>
      <c r="AY1180" t="s">
        <v>122</v>
      </c>
      <c r="AZ1180">
        <v>62800000</v>
      </c>
      <c r="BA1180">
        <v>2007</v>
      </c>
      <c r="BB1180">
        <v>18</v>
      </c>
      <c r="BC1180" t="s">
        <v>6769</v>
      </c>
      <c r="BD1180" t="s">
        <v>3492</v>
      </c>
      <c r="BE1180" t="s">
        <v>10979</v>
      </c>
      <c r="BH1180" t="s">
        <v>138</v>
      </c>
      <c r="BI1180" t="s">
        <v>98</v>
      </c>
      <c r="BJ1180" s="5">
        <v>-3.7438988389468568E-2</v>
      </c>
      <c r="BL1180" s="5">
        <v>1.0206263887517839</v>
      </c>
      <c r="BN1180" s="5">
        <v>0.73529269263978314</v>
      </c>
      <c r="BP1180" s="5">
        <v>-0.14122981725104089</v>
      </c>
      <c r="BR1180" s="5">
        <v>1.099219025473436</v>
      </c>
      <c r="BT1180" s="5">
        <v>1.352930305851648</v>
      </c>
      <c r="BV1180" s="5">
        <v>-0.10782779232654791</v>
      </c>
    </row>
    <row r="1181" spans="1:75" x14ac:dyDescent="0.3">
      <c r="A1181" t="s">
        <v>6770</v>
      </c>
      <c r="B1181" t="s">
        <v>6770</v>
      </c>
      <c r="C1181" t="s">
        <v>6771</v>
      </c>
      <c r="E1181" t="s">
        <v>411</v>
      </c>
      <c r="F1181" s="4">
        <v>186628009</v>
      </c>
      <c r="G1181" s="4">
        <v>154212534</v>
      </c>
      <c r="H1181" s="4">
        <v>130919834</v>
      </c>
      <c r="J1181" s="5">
        <v>0.2102</v>
      </c>
      <c r="K1181" s="5">
        <v>0.17791574651706329</v>
      </c>
      <c r="M1181" s="4">
        <v>4090433</v>
      </c>
      <c r="N1181" s="4">
        <v>5837638</v>
      </c>
      <c r="O1181" s="4">
        <v>-4506073</v>
      </c>
      <c r="Q1181" s="5">
        <v>-0.29930000000000001</v>
      </c>
      <c r="R1181" s="5">
        <v>-2.295504533548391</v>
      </c>
      <c r="T1181" s="4">
        <v>13543625</v>
      </c>
      <c r="U1181" s="4">
        <v>9295555</v>
      </c>
      <c r="V1181" s="4">
        <v>5099916</v>
      </c>
      <c r="X1181" s="5">
        <v>0.45700000000000002</v>
      </c>
      <c r="Y1181" s="5">
        <v>0.82268786387854231</v>
      </c>
      <c r="AA1181" s="4">
        <v>162911208</v>
      </c>
      <c r="AB1181" s="4">
        <v>132254593</v>
      </c>
      <c r="AC1181" s="4">
        <v>113478547</v>
      </c>
      <c r="AE1181" s="5">
        <v>0.23180000000000001</v>
      </c>
      <c r="AF1181" s="5">
        <v>0.16545899199784431</v>
      </c>
      <c r="AH1181" s="5">
        <v>2.1917572940511838E-2</v>
      </c>
      <c r="AI1181" s="5">
        <v>3.7854497611718121E-2</v>
      </c>
      <c r="AJ1181" s="5">
        <v>-3.4418566403009637E-2</v>
      </c>
      <c r="AL1181" s="5">
        <f>IFERROR(Table2[[#This Row],[Resultat d''exploitation 2023 (Dhs)]]/Table2[[#This Row],[Charges personnel 2023]], "")</f>
        <v>2.5108358413252943E-2</v>
      </c>
      <c r="AM1181" s="5">
        <f>IFERROR(Table2[[#This Row],[Resultat d''exploitation 2022 (Dhs)]]/Table2[[#This Row],[Charges personnel 2022]], "")</f>
        <v>4.4139397109633841E-2</v>
      </c>
      <c r="AN1181" s="5">
        <f>IFERROR(Table2[[#This Row],[Resultat d''exploitation 2021 (Dhs)]]/Table2[[#This Row],[Charges personnel 2021]], "")</f>
        <v>-3.9708589148572726E-2</v>
      </c>
      <c r="AO1181" s="5" t="str">
        <f>IFERROR(Table2[[#This Row],[Resultat d''exploitation 2020 (Dhs)]]/Table2[[#This Row],[Charges personnel 2020]], "")</f>
        <v/>
      </c>
      <c r="AP1181" s="5">
        <v>0.87291939121528106</v>
      </c>
      <c r="AQ1181" s="5">
        <v>0.85761247526092788</v>
      </c>
      <c r="AR1181" s="5">
        <v>0.86677887935604925</v>
      </c>
      <c r="AT1181">
        <v>1526506000026</v>
      </c>
      <c r="AU1181">
        <v>270213</v>
      </c>
      <c r="AV1181" t="s">
        <v>92</v>
      </c>
      <c r="AW1181" t="s">
        <v>6772</v>
      </c>
      <c r="AX1181" t="s">
        <v>6773</v>
      </c>
      <c r="AY1181" t="s">
        <v>122</v>
      </c>
      <c r="AZ1181">
        <v>11000000</v>
      </c>
      <c r="BA1181">
        <v>2009</v>
      </c>
      <c r="BB1181">
        <v>16</v>
      </c>
      <c r="BC1181" t="s">
        <v>6762</v>
      </c>
      <c r="BD1181" t="s">
        <v>6774</v>
      </c>
      <c r="BE1181" t="s">
        <v>11201</v>
      </c>
      <c r="BG1181" t="s">
        <v>6758</v>
      </c>
      <c r="BH1181" t="s">
        <v>233</v>
      </c>
      <c r="BI1181" t="s">
        <v>770</v>
      </c>
      <c r="BJ1181" s="5">
        <v>0.19394875900634201</v>
      </c>
      <c r="BK1181" t="s">
        <v>196</v>
      </c>
      <c r="BM1181" t="s">
        <v>527</v>
      </c>
      <c r="BN1181" s="5">
        <v>0.62961850913718553</v>
      </c>
      <c r="BO1181" t="s">
        <v>177</v>
      </c>
      <c r="BP1181" s="5">
        <v>0.19817043418789851</v>
      </c>
      <c r="BQ1181" t="s">
        <v>329</v>
      </c>
      <c r="BS1181" t="s">
        <v>528</v>
      </c>
      <c r="BU1181" t="s">
        <v>529</v>
      </c>
      <c r="BV1181" s="5">
        <v>3.535893102372345E-3</v>
      </c>
      <c r="BW1181" t="s">
        <v>201</v>
      </c>
    </row>
    <row r="1182" spans="1:75" x14ac:dyDescent="0.3">
      <c r="A1182" t="s">
        <v>6775</v>
      </c>
      <c r="B1182" t="s">
        <v>6775</v>
      </c>
      <c r="C1182" t="s">
        <v>6776</v>
      </c>
      <c r="E1182" t="s">
        <v>411</v>
      </c>
      <c r="F1182" s="4">
        <v>186500012</v>
      </c>
      <c r="G1182" s="4">
        <v>135942861</v>
      </c>
      <c r="H1182" s="4">
        <v>125543780</v>
      </c>
      <c r="I1182" s="4">
        <v>126811898.98989899</v>
      </c>
      <c r="J1182" s="5">
        <v>0.37190000000000001</v>
      </c>
      <c r="K1182" s="5">
        <v>8.2832307582263301E-2</v>
      </c>
      <c r="L1182" s="5">
        <v>-0.01</v>
      </c>
      <c r="M1182" s="4">
        <v>4257043</v>
      </c>
      <c r="N1182" s="4">
        <v>2696378</v>
      </c>
      <c r="O1182" s="4">
        <v>-10734622</v>
      </c>
      <c r="P1182" s="4">
        <v>215225.76945671369</v>
      </c>
      <c r="Q1182" s="5">
        <v>0.57879999999999998</v>
      </c>
      <c r="R1182" s="5">
        <v>-1.251185183791288</v>
      </c>
      <c r="S1182" s="5">
        <v>-50.876100000000001</v>
      </c>
      <c r="T1182" s="4">
        <v>30633584</v>
      </c>
      <c r="U1182" s="4">
        <v>30908671</v>
      </c>
      <c r="V1182" s="4">
        <v>1721850886</v>
      </c>
      <c r="W1182" s="4">
        <v>1611163924.394124</v>
      </c>
      <c r="X1182" s="5">
        <v>-8.8999999999999999E-3</v>
      </c>
      <c r="Y1182" s="5">
        <v>-0.98204915927894121</v>
      </c>
      <c r="Z1182" s="5">
        <v>6.8699999999999997E-2</v>
      </c>
      <c r="AA1182" s="4">
        <v>25147321</v>
      </c>
      <c r="AB1182" s="4">
        <v>20459947</v>
      </c>
      <c r="AC1182" s="4">
        <v>5542489</v>
      </c>
      <c r="AD1182" s="4">
        <v>4410702.6897978671</v>
      </c>
      <c r="AE1182" s="5">
        <v>0.2291</v>
      </c>
      <c r="AF1182" s="5">
        <v>2.6914727300315802</v>
      </c>
      <c r="AG1182" s="5">
        <v>0.25659999999999999</v>
      </c>
      <c r="AH1182" s="5">
        <v>2.2825966359723341E-2</v>
      </c>
      <c r="AI1182" s="5">
        <v>1.9834642144246181E-2</v>
      </c>
      <c r="AJ1182" s="5">
        <v>-8.5505008690992104E-2</v>
      </c>
      <c r="AK1182" s="5">
        <v>1.6972048456892609E-3</v>
      </c>
      <c r="AL1182" s="5">
        <f>IFERROR(Table2[[#This Row],[Resultat d''exploitation 2023 (Dhs)]]/Table2[[#This Row],[Charges personnel 2023]], "")</f>
        <v>0.16928415555676884</v>
      </c>
      <c r="AM1182" s="5">
        <f>IFERROR(Table2[[#This Row],[Resultat d''exploitation 2022 (Dhs)]]/Table2[[#This Row],[Charges personnel 2022]], "")</f>
        <v>0.13178812242280002</v>
      </c>
      <c r="AN1182" s="5">
        <f>IFERROR(Table2[[#This Row],[Resultat d''exploitation 2021 (Dhs)]]/Table2[[#This Row],[Charges personnel 2021]], "")</f>
        <v>-1.9367872448641756</v>
      </c>
      <c r="AO1182" s="5">
        <f>IFERROR(Table2[[#This Row],[Resultat d''exploitation 2020 (Dhs)]]/Table2[[#This Row],[Charges personnel 2020]], "")</f>
        <v>4.879625415572434E-2</v>
      </c>
      <c r="AP1182" s="5">
        <v>0.1348381736297154</v>
      </c>
      <c r="AQ1182" s="5">
        <v>0.15050401947918399</v>
      </c>
      <c r="AR1182" s="5">
        <v>4.4147858221251578E-2</v>
      </c>
      <c r="AS1182" s="5">
        <v>3.4781457615023922E-2</v>
      </c>
      <c r="AT1182">
        <v>1626755000088</v>
      </c>
      <c r="AU1182">
        <v>13707</v>
      </c>
      <c r="AV1182" t="s">
        <v>218</v>
      </c>
      <c r="AW1182" t="s">
        <v>6777</v>
      </c>
      <c r="AX1182" t="s">
        <v>6778</v>
      </c>
      <c r="AY1182" t="s">
        <v>122</v>
      </c>
      <c r="AZ1182">
        <v>20000000</v>
      </c>
      <c r="BA1182">
        <v>1993</v>
      </c>
      <c r="BB1182">
        <v>32</v>
      </c>
      <c r="BC1182" t="s">
        <v>6779</v>
      </c>
      <c r="BD1182" t="s">
        <v>6780</v>
      </c>
      <c r="BE1182" t="s">
        <v>11202</v>
      </c>
      <c r="BH1182" t="s">
        <v>223</v>
      </c>
      <c r="BI1182" t="s">
        <v>98</v>
      </c>
      <c r="BJ1182" s="5">
        <v>0.13720724884984331</v>
      </c>
      <c r="BL1182" s="5">
        <v>1.7044020467082099</v>
      </c>
      <c r="BN1182" s="5">
        <v>-0.73309746799764997</v>
      </c>
      <c r="BP1182" s="5">
        <v>0.78646555524096651</v>
      </c>
      <c r="BR1182" s="5">
        <v>1.378108343438196</v>
      </c>
      <c r="BT1182" s="5">
        <v>0.51382826205312848</v>
      </c>
      <c r="BV1182" s="5">
        <v>0.57092346803783967</v>
      </c>
    </row>
    <row r="1183" spans="1:75" x14ac:dyDescent="0.3">
      <c r="A1183" t="s">
        <v>6781</v>
      </c>
      <c r="C1183" t="s">
        <v>6782</v>
      </c>
      <c r="E1183" t="s">
        <v>241</v>
      </c>
      <c r="F1183" s="4">
        <v>186464770</v>
      </c>
      <c r="G1183" s="4">
        <v>182290321</v>
      </c>
      <c r="J1183" s="5">
        <v>2.29E-2</v>
      </c>
      <c r="M1183" s="4">
        <v>9625422</v>
      </c>
      <c r="N1183" s="4">
        <v>85180725</v>
      </c>
      <c r="Q1183" s="5">
        <v>-0.88700000000000001</v>
      </c>
      <c r="T1183" s="4">
        <v>9281426</v>
      </c>
      <c r="U1183" s="4">
        <v>8790061</v>
      </c>
      <c r="X1183" s="5">
        <v>5.5899999999999998E-2</v>
      </c>
      <c r="AA1183" s="4">
        <v>59332856</v>
      </c>
      <c r="AB1183" s="4">
        <v>57711172</v>
      </c>
      <c r="AE1183" s="5">
        <v>2.81E-2</v>
      </c>
      <c r="AH1183" s="5">
        <v>5.1620592994590882E-2</v>
      </c>
      <c r="AI1183" s="5">
        <v>0.46728056943846191</v>
      </c>
      <c r="AL1183" s="5">
        <f>IFERROR(Table2[[#This Row],[Resultat d''exploitation 2023 (Dhs)]]/Table2[[#This Row],[Charges personnel 2023]], "")</f>
        <v>0.16222751859441925</v>
      </c>
      <c r="AM1183" s="5">
        <f>IFERROR(Table2[[#This Row],[Resultat d''exploitation 2022 (Dhs)]]/Table2[[#This Row],[Charges personnel 2022]], "")</f>
        <v>1.4759832810187947</v>
      </c>
      <c r="AN1183" s="5" t="str">
        <f>IFERROR(Table2[[#This Row],[Resultat d''exploitation 2021 (Dhs)]]/Table2[[#This Row],[Charges personnel 2021]], "")</f>
        <v/>
      </c>
      <c r="AO1183" s="5" t="str">
        <f>IFERROR(Table2[[#This Row],[Resultat d''exploitation 2020 (Dhs)]]/Table2[[#This Row],[Charges personnel 2020]], "")</f>
        <v/>
      </c>
      <c r="AP1183" s="5">
        <v>0.31819874606876142</v>
      </c>
      <c r="AQ1183" s="5">
        <v>0.31658933773011461</v>
      </c>
      <c r="AT1183">
        <v>1613919000079</v>
      </c>
      <c r="AW1183" t="s">
        <v>6783</v>
      </c>
      <c r="AX1183" t="s">
        <v>6784</v>
      </c>
      <c r="AY1183" t="s">
        <v>2782</v>
      </c>
      <c r="AZ1183">
        <v>0</v>
      </c>
      <c r="BA1183">
        <v>1957</v>
      </c>
      <c r="BB1183">
        <v>68</v>
      </c>
      <c r="BC1183" t="s">
        <v>6785</v>
      </c>
      <c r="BD1183" t="s">
        <v>6786</v>
      </c>
      <c r="BE1183" t="s">
        <v>10979</v>
      </c>
      <c r="BG1183" t="s">
        <v>6787</v>
      </c>
      <c r="BH1183" t="s">
        <v>138</v>
      </c>
      <c r="BI1183" t="s">
        <v>390</v>
      </c>
      <c r="BJ1183" s="5">
        <v>2.290000356080335E-2</v>
      </c>
      <c r="BK1183" t="s">
        <v>209</v>
      </c>
      <c r="BL1183" s="5">
        <v>-0.8869999991195191</v>
      </c>
      <c r="BM1183" t="s">
        <v>210</v>
      </c>
      <c r="BN1183" s="5">
        <v>5.5900067132639952E-2</v>
      </c>
      <c r="BO1183" t="s">
        <v>211</v>
      </c>
      <c r="BP1183" s="5">
        <v>2.8100001157488119E-2</v>
      </c>
      <c r="BQ1183" t="s">
        <v>405</v>
      </c>
      <c r="BR1183" s="5">
        <v>-0.88952976782958437</v>
      </c>
      <c r="BS1183" t="s">
        <v>213</v>
      </c>
      <c r="BT1183" s="5">
        <v>-0.89008851205791295</v>
      </c>
      <c r="BU1183" t="s">
        <v>406</v>
      </c>
      <c r="BV1183" s="5">
        <v>5.0835835160651932E-3</v>
      </c>
      <c r="BW1183" t="s">
        <v>407</v>
      </c>
    </row>
    <row r="1184" spans="1:75" x14ac:dyDescent="0.3">
      <c r="A1184" t="s">
        <v>6788</v>
      </c>
      <c r="B1184" t="s">
        <v>6789</v>
      </c>
      <c r="C1184" t="s">
        <v>6790</v>
      </c>
      <c r="E1184" t="s">
        <v>411</v>
      </c>
      <c r="F1184" s="4">
        <v>186266306</v>
      </c>
      <c r="G1184" s="4">
        <v>115506825</v>
      </c>
      <c r="H1184" s="4">
        <v>114356167</v>
      </c>
      <c r="J1184" s="5">
        <v>0.61260000000000003</v>
      </c>
      <c r="K1184" s="5">
        <v>1.00620546332232E-2</v>
      </c>
      <c r="M1184" s="4">
        <v>10517867</v>
      </c>
      <c r="N1184" s="4">
        <v>8633941</v>
      </c>
      <c r="O1184" s="4">
        <v>8694929</v>
      </c>
      <c r="Q1184" s="5">
        <v>0.21820000000000001</v>
      </c>
      <c r="R1184" s="5">
        <v>-7.0142033362203997E-3</v>
      </c>
      <c r="T1184" s="4">
        <v>20903436</v>
      </c>
      <c r="U1184" s="4">
        <v>43924009</v>
      </c>
      <c r="V1184" s="4">
        <v>22814837</v>
      </c>
      <c r="X1184" s="5">
        <v>-0.52410000000000001</v>
      </c>
      <c r="Y1184" s="5">
        <v>0.92523878211358679</v>
      </c>
      <c r="AA1184" s="4">
        <v>541273</v>
      </c>
      <c r="AB1184" s="4">
        <v>466775</v>
      </c>
      <c r="AC1184" s="4">
        <v>563837</v>
      </c>
      <c r="AE1184" s="5">
        <v>0.15959999999999999</v>
      </c>
      <c r="AF1184" s="5">
        <v>-0.1721454959500707</v>
      </c>
      <c r="AH1184" s="5">
        <v>5.6466825513788843E-2</v>
      </c>
      <c r="AI1184" s="5">
        <v>7.4748318984614107E-2</v>
      </c>
      <c r="AJ1184" s="5">
        <v>7.6033756885188361E-2</v>
      </c>
      <c r="AL1184" s="5">
        <f>IFERROR(Table2[[#This Row],[Resultat d''exploitation 2023 (Dhs)]]/Table2[[#This Row],[Charges personnel 2023]], "")</f>
        <v>19.431722993757308</v>
      </c>
      <c r="AM1184" s="5">
        <f>IFERROR(Table2[[#This Row],[Resultat d''exploitation 2022 (Dhs)]]/Table2[[#This Row],[Charges personnel 2022]], "")</f>
        <v>18.49700819452627</v>
      </c>
      <c r="AN1184" s="5">
        <f>IFERROR(Table2[[#This Row],[Resultat d''exploitation 2021 (Dhs)]]/Table2[[#This Row],[Charges personnel 2021]], "")</f>
        <v>15.420997557804826</v>
      </c>
      <c r="AO1184" s="5" t="str">
        <f>IFERROR(Table2[[#This Row],[Resultat d''exploitation 2020 (Dhs)]]/Table2[[#This Row],[Charges personnel 2020]], "")</f>
        <v/>
      </c>
      <c r="AP1184" s="5">
        <v>2.905909348951173E-3</v>
      </c>
      <c r="AQ1184" s="5">
        <v>4.0411031988802394E-3</v>
      </c>
      <c r="AR1184" s="5">
        <v>4.9305342666827916E-3</v>
      </c>
      <c r="AT1184">
        <v>1432314000064</v>
      </c>
      <c r="AU1184">
        <v>29621</v>
      </c>
      <c r="AV1184" t="s">
        <v>298</v>
      </c>
      <c r="AW1184" t="s">
        <v>6791</v>
      </c>
      <c r="AX1184" t="s">
        <v>6792</v>
      </c>
      <c r="AY1184" t="s">
        <v>122</v>
      </c>
      <c r="AZ1184">
        <v>4000000</v>
      </c>
      <c r="BA1184">
        <v>1989</v>
      </c>
      <c r="BB1184">
        <v>36</v>
      </c>
      <c r="BC1184" t="s">
        <v>6793</v>
      </c>
      <c r="BD1184" t="s">
        <v>6794</v>
      </c>
      <c r="BE1184" t="s">
        <v>10979</v>
      </c>
      <c r="BH1184" t="s">
        <v>176</v>
      </c>
      <c r="BI1184" t="s">
        <v>571</v>
      </c>
      <c r="BJ1184" s="5">
        <v>0.27625470394637869</v>
      </c>
      <c r="BK1184" t="s">
        <v>196</v>
      </c>
      <c r="BL1184" s="5">
        <v>9.9843309741675101E-2</v>
      </c>
      <c r="BM1184" t="s">
        <v>197</v>
      </c>
      <c r="BN1184" s="5">
        <v>-4.2805588434766013E-2</v>
      </c>
      <c r="BO1184" t="s">
        <v>177</v>
      </c>
      <c r="BP1184" s="5">
        <v>-2.0213624239715951E-2</v>
      </c>
      <c r="BQ1184" t="s">
        <v>329</v>
      </c>
      <c r="BR1184" s="5">
        <v>-0.13822585229986781</v>
      </c>
      <c r="BS1184" t="s">
        <v>199</v>
      </c>
      <c r="BT1184" s="5">
        <v>0.1225337858859596</v>
      </c>
      <c r="BU1184" t="s">
        <v>330</v>
      </c>
      <c r="BV1184" s="5">
        <v>-0.23229558117934329</v>
      </c>
      <c r="BW1184" t="s">
        <v>201</v>
      </c>
    </row>
    <row r="1185" spans="1:75" x14ac:dyDescent="0.3">
      <c r="A1185" t="s">
        <v>6795</v>
      </c>
      <c r="F1185" s="4">
        <v>186218904</v>
      </c>
      <c r="M1185" s="4">
        <v>12504371</v>
      </c>
      <c r="T1185" s="4">
        <v>16002420</v>
      </c>
      <c r="AA1185" s="4">
        <v>35041558</v>
      </c>
      <c r="AH1185" s="5">
        <v>6.7148773467166356E-2</v>
      </c>
      <c r="AL1185" s="5">
        <f>IFERROR(Table2[[#This Row],[Resultat d''exploitation 2023 (Dhs)]]/Table2[[#This Row],[Charges personnel 2023]], "")</f>
        <v>0.35684403644381335</v>
      </c>
      <c r="AM1185" s="5" t="str">
        <f>IFERROR(Table2[[#This Row],[Resultat d''exploitation 2022 (Dhs)]]/Table2[[#This Row],[Charges personnel 2022]], "")</f>
        <v/>
      </c>
      <c r="AN1185" s="5" t="str">
        <f>IFERROR(Table2[[#This Row],[Resultat d''exploitation 2021 (Dhs)]]/Table2[[#This Row],[Charges personnel 2021]], "")</f>
        <v/>
      </c>
      <c r="AO1185" s="5" t="str">
        <f>IFERROR(Table2[[#This Row],[Resultat d''exploitation 2020 (Dhs)]]/Table2[[#This Row],[Charges personnel 2020]], "")</f>
        <v/>
      </c>
      <c r="AP1185" s="5">
        <v>0.18817401051828769</v>
      </c>
      <c r="BE1185" t="s">
        <v>10979</v>
      </c>
      <c r="BH1185"/>
      <c r="BK1185" t="s">
        <v>264</v>
      </c>
      <c r="BM1185" t="s">
        <v>265</v>
      </c>
      <c r="BO1185" t="s">
        <v>304</v>
      </c>
      <c r="BQ1185" t="s">
        <v>212</v>
      </c>
      <c r="BS1185" t="s">
        <v>266</v>
      </c>
      <c r="BU1185" t="s">
        <v>214</v>
      </c>
      <c r="BV1185" s="5"/>
      <c r="BW1185" t="s">
        <v>267</v>
      </c>
    </row>
    <row r="1186" spans="1:75" x14ac:dyDescent="0.3">
      <c r="A1186" t="s">
        <v>6796</v>
      </c>
      <c r="B1186" t="s">
        <v>6796</v>
      </c>
      <c r="C1186" t="s">
        <v>6797</v>
      </c>
      <c r="E1186" t="s">
        <v>411</v>
      </c>
      <c r="F1186" s="4">
        <v>186145783</v>
      </c>
      <c r="H1186" s="4">
        <v>141943084</v>
      </c>
      <c r="M1186" s="4">
        <v>9363219</v>
      </c>
      <c r="O1186" s="4">
        <v>706364</v>
      </c>
      <c r="T1186" s="4">
        <v>29465606</v>
      </c>
      <c r="V1186" s="4">
        <v>33000311</v>
      </c>
      <c r="AA1186" s="4">
        <v>7337930</v>
      </c>
      <c r="AC1186" s="4">
        <v>7799424</v>
      </c>
      <c r="AH1186" s="5">
        <v>5.0300462621815083E-2</v>
      </c>
      <c r="AJ1186" s="5">
        <v>4.9763889870111603E-3</v>
      </c>
      <c r="AL1186" s="5">
        <f>IFERROR(Table2[[#This Row],[Resultat d''exploitation 2023 (Dhs)]]/Table2[[#This Row],[Charges personnel 2023]], "")</f>
        <v>1.2760027691733227</v>
      </c>
      <c r="AM1186" s="5" t="str">
        <f>IFERROR(Table2[[#This Row],[Resultat d''exploitation 2022 (Dhs)]]/Table2[[#This Row],[Charges personnel 2022]], "")</f>
        <v/>
      </c>
      <c r="AN1186" s="5">
        <f>IFERROR(Table2[[#This Row],[Resultat d''exploitation 2021 (Dhs)]]/Table2[[#This Row],[Charges personnel 2021]], "")</f>
        <v>9.0566175143190056E-2</v>
      </c>
      <c r="AO1186" s="5" t="str">
        <f>IFERROR(Table2[[#This Row],[Resultat d''exploitation 2020 (Dhs)]]/Table2[[#This Row],[Charges personnel 2020]], "")</f>
        <v/>
      </c>
      <c r="AP1186" s="5">
        <v>3.9420339702242943E-2</v>
      </c>
      <c r="AR1186" s="5">
        <v>5.4947545031500088E-2</v>
      </c>
      <c r="AT1186">
        <v>1537526000082</v>
      </c>
      <c r="AU1186">
        <v>49729</v>
      </c>
      <c r="AV1186" t="s">
        <v>218</v>
      </c>
      <c r="AW1186" t="s">
        <v>6798</v>
      </c>
      <c r="AX1186" t="s">
        <v>6799</v>
      </c>
      <c r="AY1186" t="s">
        <v>82</v>
      </c>
      <c r="AZ1186">
        <v>6000000</v>
      </c>
      <c r="BA1186">
        <v>2011</v>
      </c>
      <c r="BB1186">
        <v>14</v>
      </c>
      <c r="BC1186" t="s">
        <v>6800</v>
      </c>
      <c r="BD1186" t="s">
        <v>6801</v>
      </c>
      <c r="BE1186" t="s">
        <v>10979</v>
      </c>
      <c r="BH1186" t="s">
        <v>488</v>
      </c>
      <c r="BI1186" t="s">
        <v>1298</v>
      </c>
      <c r="BJ1186" s="5">
        <v>0.31141143164114982</v>
      </c>
      <c r="BK1186" t="s">
        <v>1197</v>
      </c>
      <c r="BL1186" s="5">
        <v>12.255515569876151</v>
      </c>
      <c r="BM1186" t="s">
        <v>1198</v>
      </c>
      <c r="BN1186" s="5">
        <v>-0.1071112632847612</v>
      </c>
      <c r="BO1186" t="s">
        <v>1199</v>
      </c>
      <c r="BP1186" s="5">
        <v>-5.9170266932532467E-2</v>
      </c>
      <c r="BQ1186" t="s">
        <v>198</v>
      </c>
      <c r="BR1186" s="5">
        <v>9.1078237157714117</v>
      </c>
      <c r="BS1186" t="s">
        <v>1200</v>
      </c>
      <c r="BT1186" s="5">
        <v>13.08917586677248</v>
      </c>
      <c r="BU1186" t="s">
        <v>200</v>
      </c>
      <c r="BV1186" s="5">
        <v>-0.28258233048184001</v>
      </c>
      <c r="BW1186" t="s">
        <v>1201</v>
      </c>
    </row>
    <row r="1187" spans="1:75" x14ac:dyDescent="0.3">
      <c r="A1187" t="s">
        <v>6802</v>
      </c>
      <c r="B1187" t="s">
        <v>6802</v>
      </c>
      <c r="C1187" t="s">
        <v>6803</v>
      </c>
      <c r="E1187" t="s">
        <v>411</v>
      </c>
      <c r="F1187" s="4">
        <v>186105004</v>
      </c>
      <c r="G1187" s="4">
        <v>229560878</v>
      </c>
      <c r="H1187" s="4">
        <v>258714869</v>
      </c>
      <c r="I1187" s="4">
        <v>162102048.24561399</v>
      </c>
      <c r="J1187" s="5">
        <v>-0.1893</v>
      </c>
      <c r="K1187" s="5">
        <v>-0.11268772882164731</v>
      </c>
      <c r="L1187" s="5">
        <v>0.59599999999999997</v>
      </c>
      <c r="M1187" s="4">
        <v>11831977</v>
      </c>
      <c r="N1187" s="4">
        <v>14709071</v>
      </c>
      <c r="O1187" s="4">
        <v>14642250</v>
      </c>
      <c r="P1187" s="4">
        <v>10195132.98983429</v>
      </c>
      <c r="Q1187" s="5">
        <v>-0.1956</v>
      </c>
      <c r="R1187" s="5">
        <v>4.5635745872388998E-3</v>
      </c>
      <c r="S1187" s="5">
        <v>0.43619999999999998</v>
      </c>
      <c r="T1187" s="4">
        <v>11798707</v>
      </c>
      <c r="U1187" s="4">
        <v>10020984</v>
      </c>
      <c r="V1187" s="4">
        <v>15454754</v>
      </c>
      <c r="W1187" s="4">
        <v>12586329.50566007</v>
      </c>
      <c r="X1187" s="5">
        <v>0.1774</v>
      </c>
      <c r="Y1187" s="5">
        <v>-0.35159213792726818</v>
      </c>
      <c r="Z1187" s="5">
        <v>0.22789999999999999</v>
      </c>
      <c r="AA1187" s="4">
        <v>3856269</v>
      </c>
      <c r="AB1187" s="4">
        <v>4115987</v>
      </c>
      <c r="AC1187" s="4">
        <v>3982623</v>
      </c>
      <c r="AD1187" s="4">
        <v>3209721.9535783371</v>
      </c>
      <c r="AE1187" s="5">
        <v>-6.3099999999999989E-2</v>
      </c>
      <c r="AF1187" s="5">
        <v>3.3486473612993249E-2</v>
      </c>
      <c r="AG1187" s="5">
        <v>0.24079999999999999</v>
      </c>
      <c r="AH1187" s="5">
        <v>6.3576888023924388E-2</v>
      </c>
      <c r="AI1187" s="5">
        <v>6.4074815918764697E-2</v>
      </c>
      <c r="AJ1187" s="5">
        <v>5.6596089960333898E-2</v>
      </c>
      <c r="AK1187" s="5">
        <v>6.2893301473814903E-2</v>
      </c>
      <c r="AL1187" s="5">
        <f>IFERROR(Table2[[#This Row],[Resultat d''exploitation 2023 (Dhs)]]/Table2[[#This Row],[Charges personnel 2023]], "")</f>
        <v>3.0682447204798211</v>
      </c>
      <c r="AM1187" s="5">
        <f>IFERROR(Table2[[#This Row],[Resultat d''exploitation 2022 (Dhs)]]/Table2[[#This Row],[Charges personnel 2022]], "")</f>
        <v>3.5736436971253798</v>
      </c>
      <c r="AN1187" s="5">
        <f>IFERROR(Table2[[#This Row],[Resultat d''exploitation 2021 (Dhs)]]/Table2[[#This Row],[Charges personnel 2021]], "")</f>
        <v>3.6765342840635431</v>
      </c>
      <c r="AO1187" s="5">
        <f>IFERROR(Table2[[#This Row],[Resultat d''exploitation 2020 (Dhs)]]/Table2[[#This Row],[Charges personnel 2020]], "")</f>
        <v>3.1763290207951855</v>
      </c>
      <c r="AP1187" s="5">
        <v>2.072093128672671E-2</v>
      </c>
      <c r="AQ1187" s="5">
        <v>1.79298277470432E-2</v>
      </c>
      <c r="AR1187" s="5">
        <v>1.539386976633338E-2</v>
      </c>
      <c r="AS1187" s="5">
        <v>1.980062552149265E-2</v>
      </c>
      <c r="AT1187">
        <v>204282000097</v>
      </c>
      <c r="AU1187">
        <v>242537</v>
      </c>
      <c r="AV1187" t="s">
        <v>92</v>
      </c>
      <c r="AW1187" t="s">
        <v>6804</v>
      </c>
      <c r="AX1187" t="s">
        <v>6805</v>
      </c>
      <c r="AY1187" t="s">
        <v>122</v>
      </c>
      <c r="AZ1187">
        <v>12000000</v>
      </c>
      <c r="BA1187">
        <v>2011</v>
      </c>
      <c r="BB1187">
        <v>14</v>
      </c>
      <c r="BC1187" t="s">
        <v>6806</v>
      </c>
      <c r="BD1187" t="s">
        <v>4430</v>
      </c>
      <c r="BE1187" t="s">
        <v>6807</v>
      </c>
      <c r="BH1187" t="s">
        <v>138</v>
      </c>
      <c r="BI1187" t="s">
        <v>278</v>
      </c>
      <c r="BJ1187" s="5">
        <v>4.7104074193369483E-2</v>
      </c>
      <c r="BL1187" s="5">
        <v>5.0884066130684413E-2</v>
      </c>
      <c r="BN1187" s="5">
        <v>-2.1310100212318269E-2</v>
      </c>
      <c r="BP1187" s="5">
        <v>6.3081685149369848E-2</v>
      </c>
      <c r="BR1187" s="5">
        <v>3.60994864834896E-3</v>
      </c>
      <c r="BT1187" s="5">
        <v>-1.147383045826011E-2</v>
      </c>
      <c r="BV1187" s="5">
        <v>1.525885664069127E-2</v>
      </c>
    </row>
    <row r="1188" spans="1:75" x14ac:dyDescent="0.3">
      <c r="A1188" t="s">
        <v>6808</v>
      </c>
      <c r="F1188" s="4">
        <v>186056175</v>
      </c>
      <c r="M1188" s="4">
        <v>-15375233</v>
      </c>
      <c r="AA1188" s="4">
        <v>21710887</v>
      </c>
      <c r="AH1188" s="5">
        <v>-8.2637585127180002E-2</v>
      </c>
      <c r="AL1188" s="5">
        <f>IFERROR(Table2[[#This Row],[Resultat d''exploitation 2023 (Dhs)]]/Table2[[#This Row],[Charges personnel 2023]], "")</f>
        <v>-0.70818078505958781</v>
      </c>
      <c r="AM1188" s="5" t="str">
        <f>IFERROR(Table2[[#This Row],[Resultat d''exploitation 2022 (Dhs)]]/Table2[[#This Row],[Charges personnel 2022]], "")</f>
        <v/>
      </c>
      <c r="AN1188" s="5" t="str">
        <f>IFERROR(Table2[[#This Row],[Resultat d''exploitation 2021 (Dhs)]]/Table2[[#This Row],[Charges personnel 2021]], "")</f>
        <v/>
      </c>
      <c r="AO1188" s="5" t="str">
        <f>IFERROR(Table2[[#This Row],[Resultat d''exploitation 2020 (Dhs)]]/Table2[[#This Row],[Charges personnel 2020]], "")</f>
        <v/>
      </c>
      <c r="AP1188" s="5">
        <v>0.11668995667571901</v>
      </c>
      <c r="BE1188" t="s">
        <v>10979</v>
      </c>
      <c r="BH1188"/>
      <c r="BK1188" t="s">
        <v>264</v>
      </c>
      <c r="BM1188" t="s">
        <v>265</v>
      </c>
      <c r="BO1188" t="s">
        <v>235</v>
      </c>
      <c r="BQ1188" t="s">
        <v>212</v>
      </c>
      <c r="BS1188" t="s">
        <v>266</v>
      </c>
      <c r="BU1188" t="s">
        <v>214</v>
      </c>
      <c r="BV1188" s="5"/>
      <c r="BW1188" t="s">
        <v>267</v>
      </c>
    </row>
    <row r="1189" spans="1:75" x14ac:dyDescent="0.3">
      <c r="A1189" t="s">
        <v>6809</v>
      </c>
      <c r="C1189" t="s">
        <v>6810</v>
      </c>
      <c r="E1189" t="s">
        <v>241</v>
      </c>
      <c r="F1189" s="4">
        <v>186008232</v>
      </c>
      <c r="G1189" s="4">
        <v>182773147</v>
      </c>
      <c r="J1189" s="5">
        <v>1.77E-2</v>
      </c>
      <c r="M1189" s="4">
        <v>20981715</v>
      </c>
      <c r="N1189" s="4">
        <v>18327843</v>
      </c>
      <c r="Q1189" s="5">
        <v>0.14480000000000001</v>
      </c>
      <c r="T1189" s="4">
        <v>69765008</v>
      </c>
      <c r="U1189" s="4">
        <v>58449235</v>
      </c>
      <c r="X1189" s="5">
        <v>0.19359999999999999</v>
      </c>
      <c r="AA1189" s="4">
        <v>13458903</v>
      </c>
      <c r="AB1189" s="4">
        <v>13592105</v>
      </c>
      <c r="AE1189" s="5">
        <v>-9.7999999999999997E-3</v>
      </c>
      <c r="AH1189" s="5">
        <v>0.11279992704838999</v>
      </c>
      <c r="AI1189" s="5">
        <v>0.10027645363024799</v>
      </c>
      <c r="AL1189" s="5">
        <f>IFERROR(Table2[[#This Row],[Resultat d''exploitation 2023 (Dhs)]]/Table2[[#This Row],[Charges personnel 2023]], "")</f>
        <v>1.5589468918826446</v>
      </c>
      <c r="AM1189" s="5">
        <f>IFERROR(Table2[[#This Row],[Resultat d''exploitation 2022 (Dhs)]]/Table2[[#This Row],[Charges personnel 2022]], "")</f>
        <v>1.348418291353694</v>
      </c>
      <c r="AN1189" s="5" t="str">
        <f>IFERROR(Table2[[#This Row],[Resultat d''exploitation 2021 (Dhs)]]/Table2[[#This Row],[Charges personnel 2021]], "")</f>
        <v/>
      </c>
      <c r="AO1189" s="5" t="str">
        <f>IFERROR(Table2[[#This Row],[Resultat d''exploitation 2020 (Dhs)]]/Table2[[#This Row],[Charges personnel 2020]], "")</f>
        <v/>
      </c>
      <c r="AP1189" s="5">
        <v>7.235649119013185E-2</v>
      </c>
      <c r="AQ1189" s="5">
        <v>7.4365984407983088E-2</v>
      </c>
      <c r="AT1189">
        <v>1540830000017</v>
      </c>
      <c r="AU1189">
        <v>58229</v>
      </c>
      <c r="AV1189" t="s">
        <v>92</v>
      </c>
      <c r="AW1189" t="s">
        <v>6811</v>
      </c>
      <c r="AX1189" t="s">
        <v>6812</v>
      </c>
      <c r="AY1189" t="s">
        <v>122</v>
      </c>
      <c r="AZ1189">
        <v>5000000</v>
      </c>
      <c r="BA1189">
        <v>1985</v>
      </c>
      <c r="BB1189">
        <v>40</v>
      </c>
      <c r="BC1189" t="s">
        <v>6813</v>
      </c>
      <c r="BD1189" t="s">
        <v>6814</v>
      </c>
      <c r="BE1189" t="s">
        <v>6815</v>
      </c>
      <c r="BH1189" t="s">
        <v>138</v>
      </c>
      <c r="BI1189" t="s">
        <v>611</v>
      </c>
      <c r="BJ1189" s="5">
        <v>1.7700001630983619E-2</v>
      </c>
      <c r="BK1189" t="s">
        <v>209</v>
      </c>
      <c r="BL1189" s="5">
        <v>0.14480001820181451</v>
      </c>
      <c r="BM1189" t="s">
        <v>210</v>
      </c>
      <c r="BN1189" s="5">
        <v>0.1936000188881857</v>
      </c>
      <c r="BO1189" t="s">
        <v>211</v>
      </c>
      <c r="BP1189" s="5">
        <v>-9.7999537231355793E-3</v>
      </c>
      <c r="BQ1189" t="s">
        <v>405</v>
      </c>
      <c r="BR1189" s="5">
        <v>0.1248894727003422</v>
      </c>
      <c r="BS1189" t="s">
        <v>213</v>
      </c>
      <c r="BT1189" s="5">
        <v>0.1561300390827525</v>
      </c>
      <c r="BU1189" t="s">
        <v>406</v>
      </c>
      <c r="BV1189" s="5">
        <v>-2.702167172059278E-2</v>
      </c>
      <c r="BW1189" t="s">
        <v>407</v>
      </c>
    </row>
    <row r="1190" spans="1:75" x14ac:dyDescent="0.3">
      <c r="A1190" t="s">
        <v>6816</v>
      </c>
      <c r="F1190" s="4">
        <v>185865003</v>
      </c>
      <c r="M1190" s="4">
        <v>27781744</v>
      </c>
      <c r="T1190" s="4">
        <v>48465384</v>
      </c>
      <c r="AA1190" s="4">
        <v>3323819</v>
      </c>
      <c r="AH1190" s="5">
        <v>0.14947270089356199</v>
      </c>
      <c r="AL1190" s="5">
        <f>IFERROR(Table2[[#This Row],[Resultat d''exploitation 2023 (Dhs)]]/Table2[[#This Row],[Charges personnel 2023]], "")</f>
        <v>8.3583805255340327</v>
      </c>
      <c r="AM1190" s="5" t="str">
        <f>IFERROR(Table2[[#This Row],[Resultat d''exploitation 2022 (Dhs)]]/Table2[[#This Row],[Charges personnel 2022]], "")</f>
        <v/>
      </c>
      <c r="AN1190" s="5" t="str">
        <f>IFERROR(Table2[[#This Row],[Resultat d''exploitation 2021 (Dhs)]]/Table2[[#This Row],[Charges personnel 2021]], "")</f>
        <v/>
      </c>
      <c r="AO1190" s="5" t="str">
        <f>IFERROR(Table2[[#This Row],[Resultat d''exploitation 2020 (Dhs)]]/Table2[[#This Row],[Charges personnel 2020]], "")</f>
        <v/>
      </c>
      <c r="AP1190" s="5">
        <v>1.7882973913060981E-2</v>
      </c>
      <c r="BE1190" t="s">
        <v>10979</v>
      </c>
      <c r="BH1190"/>
      <c r="BK1190" t="s">
        <v>264</v>
      </c>
      <c r="BM1190" t="s">
        <v>265</v>
      </c>
      <c r="BO1190" t="s">
        <v>304</v>
      </c>
      <c r="BQ1190" t="s">
        <v>212</v>
      </c>
      <c r="BS1190" t="s">
        <v>266</v>
      </c>
      <c r="BU1190" t="s">
        <v>214</v>
      </c>
      <c r="BV1190" s="5"/>
      <c r="BW1190" t="s">
        <v>267</v>
      </c>
    </row>
    <row r="1191" spans="1:75" x14ac:dyDescent="0.3">
      <c r="A1191" t="s">
        <v>6817</v>
      </c>
      <c r="F1191" s="4">
        <v>185726765</v>
      </c>
      <c r="G1191" s="4">
        <v>126698113</v>
      </c>
      <c r="J1191" s="5">
        <v>0.46589999999999998</v>
      </c>
      <c r="M1191" s="4">
        <v>8145273</v>
      </c>
      <c r="N1191" s="4">
        <v>5724014</v>
      </c>
      <c r="Q1191" s="5">
        <v>0.42299999999999999</v>
      </c>
      <c r="AA1191" s="4">
        <v>550438</v>
      </c>
      <c r="AH1191" s="5">
        <v>4.3856215338699302E-2</v>
      </c>
      <c r="AI1191" s="5">
        <v>4.5178368205057641E-2</v>
      </c>
      <c r="AL1191" s="5">
        <f>IFERROR(Table2[[#This Row],[Resultat d''exploitation 2023 (Dhs)]]/Table2[[#This Row],[Charges personnel 2023]], "")</f>
        <v>14.797802840646902</v>
      </c>
      <c r="AM1191" s="5" t="str">
        <f>IFERROR(Table2[[#This Row],[Resultat d''exploitation 2022 (Dhs)]]/Table2[[#This Row],[Charges personnel 2022]], "")</f>
        <v/>
      </c>
      <c r="AN1191" s="5" t="str">
        <f>IFERROR(Table2[[#This Row],[Resultat d''exploitation 2021 (Dhs)]]/Table2[[#This Row],[Charges personnel 2021]], "")</f>
        <v/>
      </c>
      <c r="AO1191" s="5" t="str">
        <f>IFERROR(Table2[[#This Row],[Resultat d''exploitation 2020 (Dhs)]]/Table2[[#This Row],[Charges personnel 2020]], "")</f>
        <v/>
      </c>
      <c r="AP1191" s="5">
        <v>2.9636977739853488E-3</v>
      </c>
      <c r="BE1191" t="s">
        <v>10979</v>
      </c>
      <c r="BH1191"/>
      <c r="BJ1191" s="5">
        <v>0.4659000091027401</v>
      </c>
      <c r="BK1191" t="s">
        <v>209</v>
      </c>
      <c r="BL1191" s="5">
        <v>0.42300018832937858</v>
      </c>
      <c r="BM1191" t="s">
        <v>210</v>
      </c>
      <c r="BO1191" t="s">
        <v>235</v>
      </c>
      <c r="BQ1191" t="s">
        <v>212</v>
      </c>
      <c r="BR1191" s="5">
        <v>-2.926517532367023E-2</v>
      </c>
      <c r="BS1191" t="s">
        <v>213</v>
      </c>
      <c r="BU1191" t="s">
        <v>214</v>
      </c>
      <c r="BV1191" s="5"/>
      <c r="BW1191" t="s">
        <v>215</v>
      </c>
    </row>
    <row r="1192" spans="1:75" x14ac:dyDescent="0.3">
      <c r="A1192" t="s">
        <v>6818</v>
      </c>
      <c r="C1192" t="s">
        <v>6819</v>
      </c>
      <c r="E1192" t="s">
        <v>411</v>
      </c>
      <c r="F1192" s="4">
        <v>185544780</v>
      </c>
      <c r="G1192" s="4">
        <v>112254086</v>
      </c>
      <c r="J1192" s="5">
        <v>0.65290000000000004</v>
      </c>
      <c r="M1192" s="4">
        <v>24890728</v>
      </c>
      <c r="N1192" s="4">
        <v>11212544</v>
      </c>
      <c r="Q1192" s="5">
        <v>1.2199</v>
      </c>
      <c r="T1192" s="4">
        <v>3425134</v>
      </c>
      <c r="U1192" s="4">
        <v>5485480</v>
      </c>
      <c r="X1192" s="5">
        <v>-0.37559999999999999</v>
      </c>
      <c r="AA1192" s="4">
        <v>28405597</v>
      </c>
      <c r="AB1192" s="4">
        <v>19659213</v>
      </c>
      <c r="AE1192" s="5">
        <v>0.44490000000000002</v>
      </c>
      <c r="AH1192" s="5">
        <v>0.13414943821108849</v>
      </c>
      <c r="AI1192" s="5">
        <v>9.9885397490118974E-2</v>
      </c>
      <c r="AL1192" s="5">
        <f>IFERROR(Table2[[#This Row],[Resultat d''exploitation 2023 (Dhs)]]/Table2[[#This Row],[Charges personnel 2023]], "")</f>
        <v>0.87626139313319129</v>
      </c>
      <c r="AM1192" s="5">
        <f>IFERROR(Table2[[#This Row],[Resultat d''exploitation 2022 (Dhs)]]/Table2[[#This Row],[Charges personnel 2022]], "")</f>
        <v>0.57034551688310209</v>
      </c>
      <c r="AN1192" s="5" t="str">
        <f>IFERROR(Table2[[#This Row],[Resultat d''exploitation 2021 (Dhs)]]/Table2[[#This Row],[Charges personnel 2021]], "")</f>
        <v/>
      </c>
      <c r="AO1192" s="5" t="str">
        <f>IFERROR(Table2[[#This Row],[Resultat d''exploitation 2020 (Dhs)]]/Table2[[#This Row],[Charges personnel 2020]], "")</f>
        <v/>
      </c>
      <c r="AP1192" s="5">
        <v>0.15309294608018609</v>
      </c>
      <c r="AQ1192" s="5">
        <v>0.17513138007288209</v>
      </c>
      <c r="AT1192">
        <v>1524292000052</v>
      </c>
      <c r="AU1192">
        <v>31847</v>
      </c>
      <c r="AV1192" t="s">
        <v>92</v>
      </c>
      <c r="AW1192" t="s">
        <v>6820</v>
      </c>
      <c r="AX1192" t="s">
        <v>6821</v>
      </c>
      <c r="AY1192" t="s">
        <v>122</v>
      </c>
      <c r="AZ1192">
        <v>24000000</v>
      </c>
      <c r="BA1192">
        <v>1973</v>
      </c>
      <c r="BB1192">
        <v>52</v>
      </c>
      <c r="BC1192" t="s">
        <v>6822</v>
      </c>
      <c r="BD1192" t="s">
        <v>6823</v>
      </c>
      <c r="BE1192" t="s">
        <v>10979</v>
      </c>
      <c r="BH1192" t="s">
        <v>223</v>
      </c>
      <c r="BI1192" t="s">
        <v>408</v>
      </c>
      <c r="BJ1192" s="5">
        <v>0.65290001114079721</v>
      </c>
      <c r="BK1192" t="s">
        <v>209</v>
      </c>
      <c r="BL1192" s="5">
        <v>1.2199001404141649</v>
      </c>
      <c r="BM1192" t="s">
        <v>210</v>
      </c>
      <c r="BN1192" s="5">
        <v>-0.37559994749775771</v>
      </c>
      <c r="BO1192" t="s">
        <v>211</v>
      </c>
      <c r="BP1192" s="5">
        <v>0.44490000693313608</v>
      </c>
      <c r="BQ1192" t="s">
        <v>405</v>
      </c>
      <c r="BR1192" s="5">
        <v>0.34303353224738392</v>
      </c>
      <c r="BS1192" t="s">
        <v>213</v>
      </c>
      <c r="BT1192" s="5">
        <v>0.53636938872053874</v>
      </c>
      <c r="BU1192" t="s">
        <v>406</v>
      </c>
      <c r="BV1192" s="5">
        <v>-0.12583943541999479</v>
      </c>
      <c r="BW1192" t="s">
        <v>407</v>
      </c>
    </row>
    <row r="1193" spans="1:75" x14ac:dyDescent="0.3">
      <c r="A1193" t="s">
        <v>6824</v>
      </c>
      <c r="C1193" t="s">
        <v>6825</v>
      </c>
      <c r="E1193" t="s">
        <v>411</v>
      </c>
      <c r="F1193" s="4">
        <v>185145378</v>
      </c>
      <c r="M1193" s="4">
        <v>13707160</v>
      </c>
      <c r="AA1193" s="4">
        <v>11529817</v>
      </c>
      <c r="AH1193" s="5">
        <v>7.4034578384127955E-2</v>
      </c>
      <c r="AL1193" s="5">
        <f>IFERROR(Table2[[#This Row],[Resultat d''exploitation 2023 (Dhs)]]/Table2[[#This Row],[Charges personnel 2023]], "")</f>
        <v>1.188844541071207</v>
      </c>
      <c r="AM1193" s="5" t="str">
        <f>IFERROR(Table2[[#This Row],[Resultat d''exploitation 2022 (Dhs)]]/Table2[[#This Row],[Charges personnel 2022]], "")</f>
        <v/>
      </c>
      <c r="AN1193" s="5" t="str">
        <f>IFERROR(Table2[[#This Row],[Resultat d''exploitation 2021 (Dhs)]]/Table2[[#This Row],[Charges personnel 2021]], "")</f>
        <v/>
      </c>
      <c r="AO1193" s="5" t="str">
        <f>IFERROR(Table2[[#This Row],[Resultat d''exploitation 2020 (Dhs)]]/Table2[[#This Row],[Charges personnel 2020]], "")</f>
        <v/>
      </c>
      <c r="AP1193" s="5">
        <v>6.2274398229914221E-2</v>
      </c>
      <c r="AT1193">
        <v>85346000087</v>
      </c>
      <c r="AU1193">
        <v>58713</v>
      </c>
      <c r="AV1193" t="s">
        <v>218</v>
      </c>
      <c r="AW1193" t="s">
        <v>6826</v>
      </c>
      <c r="AX1193" t="s">
        <v>6827</v>
      </c>
      <c r="AY1193" t="s">
        <v>122</v>
      </c>
      <c r="AZ1193">
        <v>1500000</v>
      </c>
      <c r="BA1193">
        <v>2011</v>
      </c>
      <c r="BB1193">
        <v>14</v>
      </c>
      <c r="BC1193" t="s">
        <v>6828</v>
      </c>
      <c r="BD1193" t="s">
        <v>6829</v>
      </c>
      <c r="BE1193" t="s">
        <v>10979</v>
      </c>
      <c r="BH1193" t="s">
        <v>127</v>
      </c>
      <c r="BI1193" t="s">
        <v>882</v>
      </c>
      <c r="BK1193" t="s">
        <v>264</v>
      </c>
      <c r="BM1193" t="s">
        <v>265</v>
      </c>
      <c r="BO1193" t="s">
        <v>235</v>
      </c>
      <c r="BQ1193" t="s">
        <v>212</v>
      </c>
      <c r="BS1193" t="s">
        <v>266</v>
      </c>
      <c r="BU1193" t="s">
        <v>214</v>
      </c>
      <c r="BV1193" s="5"/>
      <c r="BW1193" t="s">
        <v>267</v>
      </c>
    </row>
    <row r="1194" spans="1:75" x14ac:dyDescent="0.3">
      <c r="A1194" t="s">
        <v>6830</v>
      </c>
      <c r="G1194" s="4">
        <v>185138735</v>
      </c>
      <c r="N1194" s="4">
        <v>8157817</v>
      </c>
      <c r="AB1194" s="4">
        <v>1753773</v>
      </c>
      <c r="AE1194" s="5">
        <v>-5.3400000000000003E-2</v>
      </c>
      <c r="AI1194" s="5">
        <v>4.4063264232630732E-2</v>
      </c>
      <c r="AL1194" s="5" t="str">
        <f>IFERROR(Table2[[#This Row],[Resultat d''exploitation 2023 (Dhs)]]/Table2[[#This Row],[Charges personnel 2023]], "")</f>
        <v/>
      </c>
      <c r="AM1194" s="5">
        <f>IFERROR(Table2[[#This Row],[Resultat d''exploitation 2022 (Dhs)]]/Table2[[#This Row],[Charges personnel 2022]], "")</f>
        <v>4.651580905852696</v>
      </c>
      <c r="AN1194" s="5" t="str">
        <f>IFERROR(Table2[[#This Row],[Resultat d''exploitation 2021 (Dhs)]]/Table2[[#This Row],[Charges personnel 2021]], "")</f>
        <v/>
      </c>
      <c r="AO1194" s="5" t="str">
        <f>IFERROR(Table2[[#This Row],[Resultat d''exploitation 2020 (Dhs)]]/Table2[[#This Row],[Charges personnel 2020]], "")</f>
        <v/>
      </c>
      <c r="AQ1194" s="5">
        <v>9.4727502594203206E-3</v>
      </c>
      <c r="BE1194" t="s">
        <v>10979</v>
      </c>
      <c r="BH1194"/>
      <c r="BK1194" t="s">
        <v>472</v>
      </c>
      <c r="BM1194" t="s">
        <v>473</v>
      </c>
      <c r="BO1194" t="s">
        <v>235</v>
      </c>
      <c r="BQ1194" t="s">
        <v>475</v>
      </c>
      <c r="BS1194" t="s">
        <v>476</v>
      </c>
      <c r="BU1194" t="s">
        <v>477</v>
      </c>
      <c r="BV1194" s="5"/>
      <c r="BW1194" t="s">
        <v>478</v>
      </c>
    </row>
    <row r="1195" spans="1:75" x14ac:dyDescent="0.3">
      <c r="A1195" t="s">
        <v>6831</v>
      </c>
      <c r="B1195" t="s">
        <v>6831</v>
      </c>
      <c r="C1195" t="s">
        <v>6832</v>
      </c>
      <c r="E1195" t="s">
        <v>758</v>
      </c>
      <c r="F1195" s="4">
        <v>185135239</v>
      </c>
      <c r="G1195" s="4">
        <v>168045056</v>
      </c>
      <c r="H1195" s="4">
        <v>141550688</v>
      </c>
      <c r="J1195" s="5">
        <v>0.1017</v>
      </c>
      <c r="K1195" s="5">
        <v>0.18717230113356989</v>
      </c>
      <c r="M1195" s="4">
        <v>-98757544</v>
      </c>
      <c r="N1195" s="4">
        <v>50995323</v>
      </c>
      <c r="O1195" s="4">
        <v>-35241975</v>
      </c>
      <c r="Q1195" s="5">
        <v>-2.9365999999999999</v>
      </c>
      <c r="R1195" s="5">
        <v>-2.447005254387701</v>
      </c>
      <c r="T1195" s="4">
        <v>1145281969</v>
      </c>
      <c r="U1195" s="4">
        <v>1254141446</v>
      </c>
      <c r="V1195" s="4">
        <v>1339693450</v>
      </c>
      <c r="X1195" s="5">
        <v>-8.6800000000000002E-2</v>
      </c>
      <c r="Y1195" s="5">
        <v>-6.3859388130919001E-2</v>
      </c>
      <c r="AA1195" s="4">
        <v>54812772</v>
      </c>
      <c r="AB1195" s="4">
        <v>53486311</v>
      </c>
      <c r="AC1195" s="4">
        <v>50016166</v>
      </c>
      <c r="AE1195" s="5">
        <v>2.4799999999999999E-2</v>
      </c>
      <c r="AF1195" s="5">
        <v>6.9380467907116272E-2</v>
      </c>
      <c r="AH1195" s="5">
        <v>-0.53343460992858305</v>
      </c>
      <c r="AI1195" s="5">
        <v>0.30346220361282161</v>
      </c>
      <c r="AJ1195" s="5">
        <v>-0.24897070793467291</v>
      </c>
      <c r="AL1195" s="5">
        <f>IFERROR(Table2[[#This Row],[Resultat d''exploitation 2023 (Dhs)]]/Table2[[#This Row],[Charges personnel 2023]], "")</f>
        <v>-1.8017250432070833</v>
      </c>
      <c r="AM1195" s="5">
        <f>IFERROR(Table2[[#This Row],[Resultat d''exploitation 2022 (Dhs)]]/Table2[[#This Row],[Charges personnel 2022]], "")</f>
        <v>0.95342756018451147</v>
      </c>
      <c r="AN1195" s="5">
        <f>IFERROR(Table2[[#This Row],[Resultat d''exploitation 2021 (Dhs)]]/Table2[[#This Row],[Charges personnel 2021]], "")</f>
        <v>-0.70461168495002191</v>
      </c>
      <c r="AO1195" s="5" t="str">
        <f>IFERROR(Table2[[#This Row],[Resultat d''exploitation 2020 (Dhs)]]/Table2[[#This Row],[Charges personnel 2020]], "")</f>
        <v/>
      </c>
      <c r="AP1195" s="5">
        <v>0.29606882134416351</v>
      </c>
      <c r="AQ1195" s="5">
        <v>0.31828553765961431</v>
      </c>
      <c r="AR1195" s="5">
        <v>0.35334456304444101</v>
      </c>
      <c r="AU1195">
        <v>2129</v>
      </c>
      <c r="AV1195" t="s">
        <v>6833</v>
      </c>
      <c r="AW1195" t="s">
        <v>6834</v>
      </c>
      <c r="AX1195" t="s">
        <v>6835</v>
      </c>
      <c r="AY1195" t="s">
        <v>122</v>
      </c>
      <c r="AZ1195">
        <v>100000</v>
      </c>
      <c r="BA1195">
        <v>2006</v>
      </c>
      <c r="BB1195">
        <v>19</v>
      </c>
      <c r="BC1195" t="s">
        <v>6836</v>
      </c>
      <c r="BD1195" t="s">
        <v>6837</v>
      </c>
      <c r="BE1195" t="s">
        <v>10979</v>
      </c>
      <c r="BH1195" t="s">
        <v>138</v>
      </c>
      <c r="BI1195" t="s">
        <v>98</v>
      </c>
      <c r="BJ1195" s="5">
        <v>0.14363793651856871</v>
      </c>
      <c r="BK1195" t="s">
        <v>196</v>
      </c>
      <c r="BM1195" t="s">
        <v>527</v>
      </c>
      <c r="BN1195" s="5">
        <v>-7.5400839746423531E-2</v>
      </c>
      <c r="BO1195" t="s">
        <v>177</v>
      </c>
      <c r="BP1195" s="5">
        <v>4.6852956843540287E-2</v>
      </c>
      <c r="BQ1195" t="s">
        <v>329</v>
      </c>
      <c r="BS1195" t="s">
        <v>528</v>
      </c>
      <c r="BU1195" t="s">
        <v>529</v>
      </c>
      <c r="BV1195" s="5">
        <v>-8.4629039125493244E-2</v>
      </c>
      <c r="BW1195" t="s">
        <v>201</v>
      </c>
    </row>
    <row r="1196" spans="1:75" x14ac:dyDescent="0.3">
      <c r="A1196" t="s">
        <v>6838</v>
      </c>
      <c r="C1196" t="s">
        <v>6839</v>
      </c>
      <c r="E1196" t="s">
        <v>481</v>
      </c>
      <c r="F1196" s="4">
        <v>185053143</v>
      </c>
      <c r="G1196" s="4">
        <v>151224273</v>
      </c>
      <c r="J1196" s="5">
        <v>0.22370000000000001</v>
      </c>
      <c r="M1196" s="4">
        <v>36232833</v>
      </c>
      <c r="N1196" s="4">
        <v>30873238</v>
      </c>
      <c r="Q1196" s="5">
        <v>0.1736</v>
      </c>
      <c r="T1196" s="4">
        <v>18568183</v>
      </c>
      <c r="U1196" s="4">
        <v>18227331</v>
      </c>
      <c r="X1196" s="5">
        <v>1.8700000000000001E-2</v>
      </c>
      <c r="AA1196" s="4">
        <v>13976823</v>
      </c>
      <c r="AB1196" s="4">
        <v>13793371</v>
      </c>
      <c r="AE1196" s="5">
        <v>1.3299999999999999E-2</v>
      </c>
      <c r="AH1196" s="5">
        <v>0.1957969068377293</v>
      </c>
      <c r="AI1196" s="5">
        <v>0.2041553077924203</v>
      </c>
      <c r="AL1196" s="5">
        <f>IFERROR(Table2[[#This Row],[Resultat d''exploitation 2023 (Dhs)]]/Table2[[#This Row],[Charges personnel 2023]], "")</f>
        <v>2.592351137307813</v>
      </c>
      <c r="AM1196" s="5">
        <f>IFERROR(Table2[[#This Row],[Resultat d''exploitation 2022 (Dhs)]]/Table2[[#This Row],[Charges personnel 2022]], "")</f>
        <v>2.238266338228704</v>
      </c>
      <c r="AN1196" s="5" t="str">
        <f>IFERROR(Table2[[#This Row],[Resultat d''exploitation 2021 (Dhs)]]/Table2[[#This Row],[Charges personnel 2021]], "")</f>
        <v/>
      </c>
      <c r="AO1196" s="5" t="str">
        <f>IFERROR(Table2[[#This Row],[Resultat d''exploitation 2020 (Dhs)]]/Table2[[#This Row],[Charges personnel 2020]], "")</f>
        <v/>
      </c>
      <c r="AP1196" s="5">
        <v>7.5528698261558308E-2</v>
      </c>
      <c r="AQ1196" s="5">
        <v>9.1211355997062718E-2</v>
      </c>
      <c r="AT1196">
        <v>1386073000084</v>
      </c>
      <c r="AU1196">
        <v>8049</v>
      </c>
      <c r="AV1196" t="s">
        <v>79</v>
      </c>
      <c r="AW1196" t="s">
        <v>6840</v>
      </c>
      <c r="AX1196" t="s">
        <v>6841</v>
      </c>
      <c r="AY1196" t="s">
        <v>122</v>
      </c>
      <c r="AZ1196">
        <v>100000</v>
      </c>
      <c r="BA1196">
        <v>2012</v>
      </c>
      <c r="BB1196">
        <v>13</v>
      </c>
      <c r="BC1196" t="s">
        <v>6842</v>
      </c>
      <c r="BD1196" t="s">
        <v>6843</v>
      </c>
      <c r="BE1196" t="s">
        <v>10979</v>
      </c>
      <c r="BH1196" t="s">
        <v>138</v>
      </c>
      <c r="BI1196" t="s">
        <v>571</v>
      </c>
      <c r="BJ1196" s="5">
        <v>0.22370000085898911</v>
      </c>
      <c r="BK1196" t="s">
        <v>209</v>
      </c>
      <c r="BL1196" s="5">
        <v>0.17360002860730051</v>
      </c>
      <c r="BM1196" t="s">
        <v>210</v>
      </c>
      <c r="BN1196" s="5">
        <v>1.8700049941486219E-2</v>
      </c>
      <c r="BO1196" t="s">
        <v>211</v>
      </c>
      <c r="BP1196" s="5">
        <v>1.330001201301689E-2</v>
      </c>
      <c r="BQ1196" t="s">
        <v>405</v>
      </c>
      <c r="BR1196" s="5">
        <v>-4.0941384503162648E-2</v>
      </c>
      <c r="BS1196" t="s">
        <v>213</v>
      </c>
      <c r="BT1196" s="5">
        <v>0.1581960077902618</v>
      </c>
      <c r="BU1196" t="s">
        <v>406</v>
      </c>
      <c r="BV1196" s="5">
        <v>-0.1719375571612973</v>
      </c>
      <c r="BW1196" t="s">
        <v>407</v>
      </c>
    </row>
    <row r="1197" spans="1:75" x14ac:dyDescent="0.3">
      <c r="A1197" t="s">
        <v>6844</v>
      </c>
      <c r="C1197" t="s">
        <v>6845</v>
      </c>
      <c r="E1197" t="s">
        <v>1076</v>
      </c>
      <c r="F1197" s="4">
        <v>184845211</v>
      </c>
      <c r="M1197" s="4">
        <v>13995977</v>
      </c>
      <c r="T1197" s="4">
        <v>87017523</v>
      </c>
      <c r="AA1197" s="4">
        <v>14829382</v>
      </c>
      <c r="AH1197" s="5">
        <v>7.5717282175084319E-2</v>
      </c>
      <c r="AL1197" s="5">
        <f>IFERROR(Table2[[#This Row],[Resultat d''exploitation 2023 (Dhs)]]/Table2[[#This Row],[Charges personnel 2023]], "")</f>
        <v>0.94380042270136411</v>
      </c>
      <c r="AM1197" s="5" t="str">
        <f>IFERROR(Table2[[#This Row],[Resultat d''exploitation 2022 (Dhs)]]/Table2[[#This Row],[Charges personnel 2022]], "")</f>
        <v/>
      </c>
      <c r="AN1197" s="5" t="str">
        <f>IFERROR(Table2[[#This Row],[Resultat d''exploitation 2021 (Dhs)]]/Table2[[#This Row],[Charges personnel 2021]], "")</f>
        <v/>
      </c>
      <c r="AO1197" s="5" t="str">
        <f>IFERROR(Table2[[#This Row],[Resultat d''exploitation 2020 (Dhs)]]/Table2[[#This Row],[Charges personnel 2020]], "")</f>
        <v/>
      </c>
      <c r="AP1197" s="5">
        <v>8.0225946454192967E-2</v>
      </c>
      <c r="AT1197">
        <v>1518883000013</v>
      </c>
      <c r="AU1197">
        <v>503</v>
      </c>
      <c r="AV1197" t="s">
        <v>171</v>
      </c>
      <c r="AW1197" t="s">
        <v>6846</v>
      </c>
      <c r="AX1197" t="s">
        <v>6847</v>
      </c>
      <c r="AY1197" t="s">
        <v>122</v>
      </c>
      <c r="AZ1197">
        <v>50000000</v>
      </c>
      <c r="BA1197">
        <v>1948</v>
      </c>
      <c r="BB1197">
        <v>77</v>
      </c>
      <c r="BC1197" t="s">
        <v>6848</v>
      </c>
      <c r="BD1197" t="s">
        <v>6849</v>
      </c>
      <c r="BE1197" t="s">
        <v>2221</v>
      </c>
      <c r="BH1197" t="s">
        <v>223</v>
      </c>
      <c r="BI1197" t="s">
        <v>89</v>
      </c>
      <c r="BK1197" t="s">
        <v>264</v>
      </c>
      <c r="BM1197" t="s">
        <v>265</v>
      </c>
      <c r="BO1197" t="s">
        <v>304</v>
      </c>
      <c r="BQ1197" t="s">
        <v>212</v>
      </c>
      <c r="BS1197" t="s">
        <v>266</v>
      </c>
      <c r="BU1197" t="s">
        <v>214</v>
      </c>
      <c r="BV1197" s="5"/>
      <c r="BW1197" t="s">
        <v>267</v>
      </c>
    </row>
    <row r="1198" spans="1:75" x14ac:dyDescent="0.3">
      <c r="A1198" t="s">
        <v>6850</v>
      </c>
      <c r="B1198" t="s">
        <v>6850</v>
      </c>
      <c r="C1198" t="s">
        <v>6851</v>
      </c>
      <c r="E1198" t="s">
        <v>411</v>
      </c>
      <c r="F1198" s="4">
        <v>184744996</v>
      </c>
      <c r="G1198" s="4">
        <v>185393874</v>
      </c>
      <c r="H1198" s="4">
        <v>178977585</v>
      </c>
      <c r="I1198" s="4">
        <v>143182068</v>
      </c>
      <c r="J1198" s="5">
        <v>-3.5000000000000001E-3</v>
      </c>
      <c r="K1198" s="5">
        <v>3.5849679165131203E-2</v>
      </c>
      <c r="L1198" s="5">
        <v>0.25</v>
      </c>
      <c r="M1198" s="4">
        <v>614714</v>
      </c>
      <c r="N1198" s="4">
        <v>3171898</v>
      </c>
      <c r="O1198" s="4">
        <v>14518241</v>
      </c>
      <c r="P1198" s="4">
        <v>15374606.586889761</v>
      </c>
      <c r="Q1198" s="5">
        <v>-0.80620000000000003</v>
      </c>
      <c r="R1198" s="5">
        <v>-0.7815232575351243</v>
      </c>
      <c r="S1198" s="5">
        <v>-5.57E-2</v>
      </c>
      <c r="T1198" s="4">
        <v>2529413</v>
      </c>
      <c r="U1198" s="4">
        <v>4624155</v>
      </c>
      <c r="V1198" s="4">
        <v>50790105</v>
      </c>
      <c r="W1198" s="4">
        <v>39244401.947148807</v>
      </c>
      <c r="X1198" s="5">
        <v>-0.45300000000000001</v>
      </c>
      <c r="Y1198" s="5">
        <v>-0.90895559282659477</v>
      </c>
      <c r="Z1198" s="5">
        <v>0.29420000000000002</v>
      </c>
      <c r="AA1198" s="4">
        <v>4387189</v>
      </c>
      <c r="AB1198" s="4">
        <v>4086427</v>
      </c>
      <c r="AC1198" s="4">
        <v>16526313</v>
      </c>
      <c r="AD1198" s="4">
        <v>13093260.18063698</v>
      </c>
      <c r="AE1198" s="5">
        <v>7.3599999999999999E-2</v>
      </c>
      <c r="AF1198" s="5">
        <v>-0.75273208246751711</v>
      </c>
      <c r="AG1198" s="5">
        <v>0.26219999999999999</v>
      </c>
      <c r="AH1198" s="5">
        <v>3.3273648180435701E-3</v>
      </c>
      <c r="AI1198" s="5">
        <v>1.710896876775982E-2</v>
      </c>
      <c r="AJ1198" s="5">
        <v>8.1117649453142412E-2</v>
      </c>
      <c r="AK1198" s="5">
        <v>0.10737801738475911</v>
      </c>
      <c r="AL1198" s="5">
        <f>IFERROR(Table2[[#This Row],[Resultat d''exploitation 2023 (Dhs)]]/Table2[[#This Row],[Charges personnel 2023]], "")</f>
        <v>0.14011568683273048</v>
      </c>
      <c r="AM1198" s="5">
        <f>IFERROR(Table2[[#This Row],[Resultat d''exploitation 2022 (Dhs)]]/Table2[[#This Row],[Charges personnel 2022]], "")</f>
        <v>0.77620326999601363</v>
      </c>
      <c r="AN1198" s="5">
        <f>IFERROR(Table2[[#This Row],[Resultat d''exploitation 2021 (Dhs)]]/Table2[[#This Row],[Charges personnel 2021]], "")</f>
        <v>0.87849243808948796</v>
      </c>
      <c r="AO1198" s="5">
        <f>IFERROR(Table2[[#This Row],[Resultat d''exploitation 2020 (Dhs)]]/Table2[[#This Row],[Charges personnel 2020]], "")</f>
        <v>1.1742382244589136</v>
      </c>
      <c r="AP1198" s="5">
        <v>2.3747268369856141E-2</v>
      </c>
      <c r="AQ1198" s="5">
        <v>2.2041866388745938E-2</v>
      </c>
      <c r="AR1198" s="5">
        <v>9.2337333750480546E-2</v>
      </c>
      <c r="AS1198" s="5">
        <v>9.1444832188322486E-2</v>
      </c>
      <c r="AT1198">
        <v>37067000037</v>
      </c>
      <c r="AU1198">
        <v>68701</v>
      </c>
      <c r="AV1198" t="s">
        <v>92</v>
      </c>
      <c r="AW1198" t="s">
        <v>6852</v>
      </c>
      <c r="AX1198" t="s">
        <v>6853</v>
      </c>
      <c r="AY1198" t="s">
        <v>82</v>
      </c>
      <c r="AZ1198">
        <v>25000000</v>
      </c>
      <c r="BA1198">
        <v>1995</v>
      </c>
      <c r="BB1198">
        <v>30</v>
      </c>
      <c r="BC1198" t="s">
        <v>6854</v>
      </c>
      <c r="BD1198" t="s">
        <v>6855</v>
      </c>
      <c r="BE1198" t="s">
        <v>6856</v>
      </c>
      <c r="BH1198" t="s">
        <v>138</v>
      </c>
      <c r="BI1198" t="s">
        <v>98</v>
      </c>
      <c r="BJ1198" s="5">
        <v>8.8666061857677558E-2</v>
      </c>
      <c r="BL1198" s="5">
        <v>-0.65805491620232215</v>
      </c>
      <c r="BN1198" s="5">
        <v>-0.59905880814785828</v>
      </c>
      <c r="BP1198" s="5">
        <v>-0.30543507379319368</v>
      </c>
      <c r="BR1198" s="5">
        <v>-0.68590452501643173</v>
      </c>
      <c r="BT1198" s="5">
        <v>-0.50768449298883267</v>
      </c>
      <c r="BV1198" s="5">
        <v>-0.36200369374827862</v>
      </c>
    </row>
    <row r="1199" spans="1:75" x14ac:dyDescent="0.3">
      <c r="A1199" t="s">
        <v>6857</v>
      </c>
      <c r="B1199" t="s">
        <v>6857</v>
      </c>
      <c r="C1199" t="s">
        <v>6858</v>
      </c>
      <c r="E1199" t="s">
        <v>411</v>
      </c>
      <c r="F1199" s="4">
        <v>184373241</v>
      </c>
      <c r="G1199" s="4">
        <v>211364485</v>
      </c>
      <c r="H1199" s="4">
        <v>103274613</v>
      </c>
      <c r="I1199" s="4">
        <v>100628094.124525</v>
      </c>
      <c r="J1199" s="5">
        <v>-0.12770000000000001</v>
      </c>
      <c r="K1199" s="5">
        <v>1.0466257762689459</v>
      </c>
      <c r="L1199" s="5">
        <v>2.63E-2</v>
      </c>
      <c r="M1199" s="4">
        <v>11794971</v>
      </c>
      <c r="N1199" s="4">
        <v>8856413</v>
      </c>
      <c r="O1199" s="4">
        <v>4328265</v>
      </c>
      <c r="P1199" s="4">
        <v>3239234.396048496</v>
      </c>
      <c r="Q1199" s="5">
        <v>0.33179999999999998</v>
      </c>
      <c r="R1199" s="5">
        <v>1.046180859998175</v>
      </c>
      <c r="S1199" s="5">
        <v>0.3362</v>
      </c>
      <c r="T1199" s="4">
        <v>6569290</v>
      </c>
      <c r="U1199" s="4">
        <v>7602464</v>
      </c>
      <c r="V1199" s="4">
        <v>2323104</v>
      </c>
      <c r="W1199" s="4">
        <v>1980818.5538881309</v>
      </c>
      <c r="X1199" s="5">
        <v>-0.13589999999999999</v>
      </c>
      <c r="Y1199" s="5">
        <v>2.272545697480612</v>
      </c>
      <c r="Z1199" s="5">
        <v>0.17280000000000001</v>
      </c>
      <c r="AA1199" s="4">
        <v>18248869</v>
      </c>
      <c r="AB1199" s="4">
        <v>18932325</v>
      </c>
      <c r="AC1199" s="4">
        <v>16612063</v>
      </c>
      <c r="AD1199" s="4">
        <v>15827041.730182931</v>
      </c>
      <c r="AE1199" s="5">
        <v>-3.61E-2</v>
      </c>
      <c r="AF1199" s="5">
        <v>0.13967332052617429</v>
      </c>
      <c r="AG1199" s="5">
        <v>4.9599999999999998E-2</v>
      </c>
      <c r="AH1199" s="5">
        <v>6.3973334395092618E-2</v>
      </c>
      <c r="AI1199" s="5">
        <v>4.1901140581872123E-2</v>
      </c>
      <c r="AJ1199" s="5">
        <v>4.191025145744192E-2</v>
      </c>
      <c r="AK1199" s="5">
        <v>3.2190159460239967E-2</v>
      </c>
      <c r="AL1199" s="5">
        <f>IFERROR(Table2[[#This Row],[Resultat d''exploitation 2023 (Dhs)]]/Table2[[#This Row],[Charges personnel 2023]], "")</f>
        <v>0.64633983618382052</v>
      </c>
      <c r="AM1199" s="5">
        <f>IFERROR(Table2[[#This Row],[Resultat d''exploitation 2022 (Dhs)]]/Table2[[#This Row],[Charges personnel 2022]], "")</f>
        <v>0.46779320553603426</v>
      </c>
      <c r="AN1199" s="5">
        <f>IFERROR(Table2[[#This Row],[Resultat d''exploitation 2021 (Dhs)]]/Table2[[#This Row],[Charges personnel 2021]], "")</f>
        <v>0.26054951754035605</v>
      </c>
      <c r="AO1199" s="5">
        <f>IFERROR(Table2[[#This Row],[Resultat d''exploitation 2020 (Dhs)]]/Table2[[#This Row],[Charges personnel 2020]], "")</f>
        <v>0.20466455142221052</v>
      </c>
      <c r="AP1199" s="5">
        <v>9.897786089251423E-2</v>
      </c>
      <c r="AQ1199" s="5">
        <v>8.9571930686463241E-2</v>
      </c>
      <c r="AR1199" s="5">
        <v>0.1608533067076223</v>
      </c>
      <c r="AS1199" s="5">
        <v>0.1572825349409612</v>
      </c>
      <c r="AT1199">
        <v>1544121000012</v>
      </c>
      <c r="AU1199">
        <v>14205</v>
      </c>
      <c r="AV1199" t="s">
        <v>482</v>
      </c>
      <c r="AW1199" t="s">
        <v>6859</v>
      </c>
      <c r="AX1199" t="s">
        <v>6860</v>
      </c>
      <c r="AY1199" t="s">
        <v>122</v>
      </c>
      <c r="AZ1199">
        <v>20000000</v>
      </c>
      <c r="BA1199">
        <v>2002</v>
      </c>
      <c r="BB1199">
        <v>23</v>
      </c>
      <c r="BC1199" t="s">
        <v>6861</v>
      </c>
      <c r="BD1199" t="s">
        <v>6862</v>
      </c>
      <c r="BE1199" t="s">
        <v>11203</v>
      </c>
      <c r="BH1199" t="s">
        <v>223</v>
      </c>
      <c r="BI1199" t="s">
        <v>98</v>
      </c>
      <c r="BJ1199" s="5">
        <v>0.2236565734325742</v>
      </c>
      <c r="BL1199" s="5">
        <v>0.538455129010603</v>
      </c>
      <c r="BN1199" s="5">
        <v>0.49127560302654311</v>
      </c>
      <c r="BP1199" s="5">
        <v>4.8605348937504678E-2</v>
      </c>
      <c r="BR1199" s="5">
        <v>0.25726054385910158</v>
      </c>
      <c r="BT1199" s="5">
        <v>0.46714407910415168</v>
      </c>
      <c r="BV1199" s="5">
        <v>-0.1430558445038379</v>
      </c>
    </row>
    <row r="1200" spans="1:75" x14ac:dyDescent="0.3">
      <c r="A1200" t="s">
        <v>6863</v>
      </c>
      <c r="B1200" t="s">
        <v>6864</v>
      </c>
      <c r="C1200" t="s">
        <v>6865</v>
      </c>
      <c r="E1200" t="s">
        <v>411</v>
      </c>
      <c r="F1200" s="4">
        <v>184147494</v>
      </c>
      <c r="G1200" s="4">
        <v>141163276</v>
      </c>
      <c r="H1200" s="4">
        <v>109512163</v>
      </c>
      <c r="J1200" s="5">
        <v>0.30449999999999999</v>
      </c>
      <c r="M1200" s="4">
        <v>-15272835</v>
      </c>
      <c r="N1200" s="4">
        <v>4046212</v>
      </c>
      <c r="O1200" s="4">
        <v>10964936</v>
      </c>
      <c r="Q1200" s="5">
        <v>-4.7746000000000004</v>
      </c>
      <c r="T1200" s="4">
        <v>17777509</v>
      </c>
      <c r="V1200" s="4">
        <v>8160147</v>
      </c>
      <c r="AA1200" s="4">
        <v>8510327</v>
      </c>
      <c r="AB1200" s="4">
        <v>6651291</v>
      </c>
      <c r="AC1200" s="4">
        <v>12018877</v>
      </c>
      <c r="AE1200" s="5">
        <v>0.27950000000000003</v>
      </c>
      <c r="AH1200" s="5">
        <v>-8.2938055078827191E-2</v>
      </c>
      <c r="AI1200" s="5">
        <v>2.8663347257540269E-2</v>
      </c>
      <c r="AJ1200" s="5">
        <v>0.10012528014810559</v>
      </c>
      <c r="AL1200" s="5">
        <f>IFERROR(Table2[[#This Row],[Resultat d''exploitation 2023 (Dhs)]]/Table2[[#This Row],[Charges personnel 2023]], "")</f>
        <v>-1.7946237553504114</v>
      </c>
      <c r="AM1200" s="5">
        <f>IFERROR(Table2[[#This Row],[Resultat d''exploitation 2022 (Dhs)]]/Table2[[#This Row],[Charges personnel 2022]], "")</f>
        <v>0.60833483304218683</v>
      </c>
      <c r="AN1200" s="5">
        <f>IFERROR(Table2[[#This Row],[Resultat d''exploitation 2021 (Dhs)]]/Table2[[#This Row],[Charges personnel 2021]], "")</f>
        <v>0.9123095277537161</v>
      </c>
      <c r="AO1200" s="5" t="str">
        <f>IFERROR(Table2[[#This Row],[Resultat d''exploitation 2020 (Dhs)]]/Table2[[#This Row],[Charges personnel 2020]], "")</f>
        <v/>
      </c>
      <c r="AP1200" s="5">
        <v>4.6214731545572922E-2</v>
      </c>
      <c r="AQ1200" s="5">
        <v>4.7117714950168768E-2</v>
      </c>
      <c r="AR1200" s="5">
        <v>0.1097492431046221</v>
      </c>
      <c r="AT1200">
        <v>1539988000053</v>
      </c>
      <c r="AU1200">
        <v>997</v>
      </c>
      <c r="AV1200" t="s">
        <v>1795</v>
      </c>
      <c r="AW1200" t="s">
        <v>6866</v>
      </c>
      <c r="AX1200" t="s">
        <v>6867</v>
      </c>
      <c r="AY1200" t="s">
        <v>122</v>
      </c>
      <c r="AZ1200">
        <v>4000000</v>
      </c>
      <c r="BC1200" t="s">
        <v>6868</v>
      </c>
      <c r="BD1200" t="s">
        <v>6869</v>
      </c>
      <c r="BE1200" t="s">
        <v>10979</v>
      </c>
      <c r="BH1200" t="s">
        <v>153</v>
      </c>
      <c r="BI1200" t="s">
        <v>89</v>
      </c>
      <c r="BJ1200" s="5">
        <v>0.29673647828438132</v>
      </c>
      <c r="BK1200" t="s">
        <v>196</v>
      </c>
      <c r="BM1200" t="s">
        <v>527</v>
      </c>
      <c r="BN1200" s="5">
        <v>1.178577052594763</v>
      </c>
      <c r="BO1200" t="s">
        <v>1199</v>
      </c>
      <c r="BP1200" s="5">
        <v>-0.1585250759856873</v>
      </c>
      <c r="BQ1200" t="s">
        <v>329</v>
      </c>
      <c r="BS1200" t="s">
        <v>528</v>
      </c>
      <c r="BU1200" t="s">
        <v>529</v>
      </c>
      <c r="BV1200" s="5">
        <v>-0.35108255369849117</v>
      </c>
      <c r="BW1200" t="s">
        <v>201</v>
      </c>
    </row>
    <row r="1201" spans="1:75" x14ac:dyDescent="0.3">
      <c r="A1201" t="s">
        <v>6870</v>
      </c>
      <c r="F1201" s="4">
        <v>183531917</v>
      </c>
      <c r="G1201" s="4">
        <v>217171834</v>
      </c>
      <c r="J1201" s="5">
        <v>-0.15490000000000001</v>
      </c>
      <c r="M1201" s="4">
        <v>2758046</v>
      </c>
      <c r="N1201" s="4">
        <v>3652073</v>
      </c>
      <c r="Q1201" s="5">
        <v>-0.24479999999999999</v>
      </c>
      <c r="T1201" s="4">
        <v>33466172</v>
      </c>
      <c r="U1201" s="4">
        <v>93769044</v>
      </c>
      <c r="X1201" s="5">
        <v>-0.6431</v>
      </c>
      <c r="AA1201" s="4">
        <v>7215626</v>
      </c>
      <c r="AB1201" s="4">
        <v>8099254</v>
      </c>
      <c r="AE1201" s="5">
        <v>-0.1091</v>
      </c>
      <c r="AH1201" s="5">
        <v>1.5027609611902E-2</v>
      </c>
      <c r="AI1201" s="5">
        <v>1.681651313954461E-2</v>
      </c>
      <c r="AL1201" s="5">
        <f>IFERROR(Table2[[#This Row],[Resultat d''exploitation 2023 (Dhs)]]/Table2[[#This Row],[Charges personnel 2023]], "")</f>
        <v>0.38223239397385617</v>
      </c>
      <c r="AM1201" s="5">
        <f>IFERROR(Table2[[#This Row],[Resultat d''exploitation 2022 (Dhs)]]/Table2[[#This Row],[Charges personnel 2022]], "")</f>
        <v>0.45091473856728037</v>
      </c>
      <c r="AN1201" s="5" t="str">
        <f>IFERROR(Table2[[#This Row],[Resultat d''exploitation 2021 (Dhs)]]/Table2[[#This Row],[Charges personnel 2021]], "")</f>
        <v/>
      </c>
      <c r="AO1201" s="5" t="str">
        <f>IFERROR(Table2[[#This Row],[Resultat d''exploitation 2020 (Dhs)]]/Table2[[#This Row],[Charges personnel 2020]], "")</f>
        <v/>
      </c>
      <c r="AP1201" s="5">
        <v>3.931537422997658E-2</v>
      </c>
      <c r="AQ1201" s="5">
        <v>3.7294219286281849E-2</v>
      </c>
      <c r="BE1201" t="s">
        <v>10979</v>
      </c>
      <c r="BH1201"/>
      <c r="BJ1201" s="5">
        <v>-0.15489999960123749</v>
      </c>
      <c r="BK1201" t="s">
        <v>209</v>
      </c>
      <c r="BL1201" s="5">
        <v>-0.24479987119644109</v>
      </c>
      <c r="BM1201" t="s">
        <v>210</v>
      </c>
      <c r="BN1201" s="5">
        <v>-0.6430999979054921</v>
      </c>
      <c r="BO1201" t="s">
        <v>211</v>
      </c>
      <c r="BP1201" s="5">
        <v>-0.1090999245115661</v>
      </c>
      <c r="BQ1201" t="s">
        <v>405</v>
      </c>
      <c r="BR1201" s="5">
        <v>-0.10637779144809389</v>
      </c>
      <c r="BS1201" t="s">
        <v>213</v>
      </c>
      <c r="BT1201" s="5">
        <v>-0.1523178080442722</v>
      </c>
      <c r="BU1201" t="s">
        <v>406</v>
      </c>
      <c r="BV1201" s="5">
        <v>5.4194858677151243E-2</v>
      </c>
      <c r="BW1201" t="s">
        <v>407</v>
      </c>
    </row>
    <row r="1202" spans="1:75" x14ac:dyDescent="0.3">
      <c r="A1202" t="s">
        <v>6871</v>
      </c>
      <c r="C1202" t="s">
        <v>6872</v>
      </c>
      <c r="E1202" t="s">
        <v>411</v>
      </c>
      <c r="F1202" s="4">
        <v>183509265</v>
      </c>
      <c r="M1202" s="4">
        <v>10760807</v>
      </c>
      <c r="T1202" s="4">
        <v>50597048</v>
      </c>
      <c r="AA1202" s="4">
        <v>7017284</v>
      </c>
      <c r="AH1202" s="5">
        <v>5.8639039287743867E-2</v>
      </c>
      <c r="AL1202" s="5">
        <f>IFERROR(Table2[[#This Row],[Resultat d''exploitation 2023 (Dhs)]]/Table2[[#This Row],[Charges personnel 2023]], "")</f>
        <v>1.533471781960086</v>
      </c>
      <c r="AM1202" s="5" t="str">
        <f>IFERROR(Table2[[#This Row],[Resultat d''exploitation 2022 (Dhs)]]/Table2[[#This Row],[Charges personnel 2022]], "")</f>
        <v/>
      </c>
      <c r="AN1202" s="5" t="str">
        <f>IFERROR(Table2[[#This Row],[Resultat d''exploitation 2021 (Dhs)]]/Table2[[#This Row],[Charges personnel 2021]], "")</f>
        <v/>
      </c>
      <c r="AO1202" s="5" t="str">
        <f>IFERROR(Table2[[#This Row],[Resultat d''exploitation 2020 (Dhs)]]/Table2[[#This Row],[Charges personnel 2020]], "")</f>
        <v/>
      </c>
      <c r="AP1202" s="5">
        <v>3.8239398975305143E-2</v>
      </c>
      <c r="AT1202">
        <v>204576000016</v>
      </c>
      <c r="AU1202">
        <v>274969</v>
      </c>
      <c r="AV1202" t="s">
        <v>92</v>
      </c>
      <c r="AW1202" t="s">
        <v>6873</v>
      </c>
      <c r="AX1202" t="s">
        <v>6874</v>
      </c>
      <c r="AY1202" t="s">
        <v>122</v>
      </c>
      <c r="AZ1202">
        <v>100000</v>
      </c>
      <c r="BA1202">
        <v>2013</v>
      </c>
      <c r="BB1202">
        <v>12</v>
      </c>
      <c r="BC1202" t="s">
        <v>6875</v>
      </c>
      <c r="BD1202" t="s">
        <v>6876</v>
      </c>
      <c r="BE1202" t="s">
        <v>10979</v>
      </c>
      <c r="BH1202" t="s">
        <v>488</v>
      </c>
      <c r="BI1202" t="s">
        <v>882</v>
      </c>
      <c r="BK1202" t="s">
        <v>264</v>
      </c>
      <c r="BM1202" t="s">
        <v>265</v>
      </c>
      <c r="BO1202" t="s">
        <v>304</v>
      </c>
      <c r="BQ1202" t="s">
        <v>212</v>
      </c>
      <c r="BS1202" t="s">
        <v>266</v>
      </c>
      <c r="BU1202" t="s">
        <v>214</v>
      </c>
      <c r="BV1202" s="5"/>
      <c r="BW1202" t="s">
        <v>267</v>
      </c>
    </row>
    <row r="1203" spans="1:75" x14ac:dyDescent="0.3">
      <c r="A1203" t="s">
        <v>6877</v>
      </c>
      <c r="B1203" t="s">
        <v>6878</v>
      </c>
      <c r="C1203" t="s">
        <v>6879</v>
      </c>
      <c r="E1203" t="s">
        <v>78</v>
      </c>
      <c r="F1203" s="4">
        <v>183421065</v>
      </c>
      <c r="G1203" s="4">
        <v>119035021</v>
      </c>
      <c r="H1203" s="4">
        <v>113907328</v>
      </c>
      <c r="I1203" s="4">
        <v>132450381.3953488</v>
      </c>
      <c r="J1203" s="5">
        <v>0.54090000000000005</v>
      </c>
      <c r="K1203" s="5">
        <v>4.50163575077452E-2</v>
      </c>
      <c r="L1203" s="5">
        <v>-0.14000000000000001</v>
      </c>
      <c r="M1203" s="4">
        <v>42173033</v>
      </c>
      <c r="N1203" s="4">
        <v>12336707</v>
      </c>
      <c r="O1203" s="4">
        <v>3264523</v>
      </c>
      <c r="P1203" s="4">
        <v>5992149.4126284877</v>
      </c>
      <c r="Q1203" s="5">
        <v>2.4184999999999999</v>
      </c>
      <c r="R1203" s="5">
        <v>2.77902284652306</v>
      </c>
      <c r="S1203" s="5">
        <v>-0.45519999999999999</v>
      </c>
      <c r="T1203" s="4">
        <v>22072276</v>
      </c>
      <c r="U1203" s="4">
        <v>21819173</v>
      </c>
      <c r="V1203" s="4">
        <v>20354799</v>
      </c>
      <c r="W1203" s="4">
        <v>23148867.28079154</v>
      </c>
      <c r="X1203" s="5">
        <v>1.1599999999999999E-2</v>
      </c>
      <c r="Y1203" s="5">
        <v>7.1942444629396696E-2</v>
      </c>
      <c r="Z1203" s="5">
        <v>-0.1207</v>
      </c>
      <c r="AA1203" s="4">
        <v>884448</v>
      </c>
      <c r="AB1203" s="4">
        <v>12616947</v>
      </c>
      <c r="AC1203" s="4">
        <v>18233732</v>
      </c>
      <c r="AD1203" s="4">
        <v>16199122.245913289</v>
      </c>
      <c r="AE1203" s="5">
        <v>-0.92989999999999995</v>
      </c>
      <c r="AF1203" s="5">
        <v>-0.30804363034402388</v>
      </c>
      <c r="AG1203" s="5">
        <v>0.12559999999999999</v>
      </c>
      <c r="AH1203" s="5">
        <v>0.22992469812559421</v>
      </c>
      <c r="AI1203" s="5">
        <v>0.1036393062844925</v>
      </c>
      <c r="AJ1203" s="5">
        <v>2.865946429715216E-2</v>
      </c>
      <c r="AK1203" s="5">
        <v>4.5240710894917137E-2</v>
      </c>
      <c r="AL1203" s="5">
        <f>IFERROR(Table2[[#This Row],[Resultat d''exploitation 2023 (Dhs)]]/Table2[[#This Row],[Charges personnel 2023]], "")</f>
        <v>47.68288582256956</v>
      </c>
      <c r="AM1203" s="5">
        <f>IFERROR(Table2[[#This Row],[Resultat d''exploitation 2022 (Dhs)]]/Table2[[#This Row],[Charges personnel 2022]], "")</f>
        <v>0.97778860448569693</v>
      </c>
      <c r="AN1203" s="5">
        <f>IFERROR(Table2[[#This Row],[Resultat d''exploitation 2021 (Dhs)]]/Table2[[#This Row],[Charges personnel 2021]], "")</f>
        <v>0.1790375661987354</v>
      </c>
      <c r="AO1203" s="5">
        <f>IFERROR(Table2[[#This Row],[Resultat d''exploitation 2020 (Dhs)]]/Table2[[#This Row],[Charges personnel 2020]], "")</f>
        <v>0.36990580857800404</v>
      </c>
      <c r="AP1203" s="5">
        <v>4.8219543376874403E-3</v>
      </c>
      <c r="AQ1203" s="5">
        <v>0.10599357142130469</v>
      </c>
      <c r="AR1203" s="5">
        <v>0.16007514459473579</v>
      </c>
      <c r="AS1203" s="5">
        <v>0.1223033265382665</v>
      </c>
      <c r="AT1203">
        <v>1534314000088</v>
      </c>
      <c r="AU1203">
        <v>74703</v>
      </c>
      <c r="AV1203" t="s">
        <v>92</v>
      </c>
      <c r="AW1203" t="s">
        <v>6880</v>
      </c>
      <c r="AX1203" t="s">
        <v>6881</v>
      </c>
      <c r="AY1203" t="s">
        <v>82</v>
      </c>
      <c r="AZ1203">
        <v>2200000000</v>
      </c>
      <c r="BA1203">
        <v>1994</v>
      </c>
      <c r="BB1203">
        <v>31</v>
      </c>
      <c r="BC1203" t="s">
        <v>6882</v>
      </c>
      <c r="BD1203" t="s">
        <v>6883</v>
      </c>
      <c r="BE1203" t="s">
        <v>6884</v>
      </c>
      <c r="BH1203" t="s">
        <v>223</v>
      </c>
      <c r="BI1203" t="s">
        <v>98</v>
      </c>
      <c r="BJ1203" s="5">
        <v>0.11463326303752371</v>
      </c>
      <c r="BL1203" s="5">
        <v>0.91639075594994734</v>
      </c>
      <c r="BN1203" s="5">
        <v>-1.5749166975529642E-2</v>
      </c>
      <c r="BP1203" s="5">
        <v>-0.6206323679349468</v>
      </c>
      <c r="BR1203" s="5">
        <v>0.71930160304702184</v>
      </c>
      <c r="BT1203" s="5">
        <v>4.0515399680205952</v>
      </c>
      <c r="BV1203" s="5">
        <v>-0.65964802536824907</v>
      </c>
    </row>
    <row r="1204" spans="1:75" x14ac:dyDescent="0.3">
      <c r="A1204" t="s">
        <v>6885</v>
      </c>
      <c r="G1204" s="4">
        <v>183272328</v>
      </c>
      <c r="N1204" s="4">
        <v>1115110</v>
      </c>
      <c r="U1204" s="4">
        <v>6119229</v>
      </c>
      <c r="AB1204" s="4">
        <v>7751783</v>
      </c>
      <c r="AE1204" s="5">
        <v>-2.1600000000000001E-2</v>
      </c>
      <c r="AI1204" s="5">
        <v>6.0844428188853474E-3</v>
      </c>
      <c r="AL1204" s="5" t="str">
        <f>IFERROR(Table2[[#This Row],[Resultat d''exploitation 2023 (Dhs)]]/Table2[[#This Row],[Charges personnel 2023]], "")</f>
        <v/>
      </c>
      <c r="AM1204" s="5">
        <f>IFERROR(Table2[[#This Row],[Resultat d''exploitation 2022 (Dhs)]]/Table2[[#This Row],[Charges personnel 2022]], "")</f>
        <v>0.14385206603435621</v>
      </c>
      <c r="AN1204" s="5" t="str">
        <f>IFERROR(Table2[[#This Row],[Resultat d''exploitation 2021 (Dhs)]]/Table2[[#This Row],[Charges personnel 2021]], "")</f>
        <v/>
      </c>
      <c r="AO1204" s="5" t="str">
        <f>IFERROR(Table2[[#This Row],[Resultat d''exploitation 2020 (Dhs)]]/Table2[[#This Row],[Charges personnel 2020]], "")</f>
        <v/>
      </c>
      <c r="AQ1204" s="5">
        <v>4.2296527165846878E-2</v>
      </c>
      <c r="BE1204" t="s">
        <v>10979</v>
      </c>
      <c r="BH1204"/>
      <c r="BK1204" t="s">
        <v>472</v>
      </c>
      <c r="BM1204" t="s">
        <v>473</v>
      </c>
      <c r="BO1204" t="s">
        <v>474</v>
      </c>
      <c r="BQ1204" t="s">
        <v>475</v>
      </c>
      <c r="BS1204" t="s">
        <v>476</v>
      </c>
      <c r="BU1204" t="s">
        <v>477</v>
      </c>
      <c r="BV1204" s="5"/>
      <c r="BW1204" t="s">
        <v>478</v>
      </c>
    </row>
    <row r="1205" spans="1:75" x14ac:dyDescent="0.3">
      <c r="A1205" t="s">
        <v>6886</v>
      </c>
      <c r="F1205" s="4">
        <v>183213246</v>
      </c>
      <c r="M1205" s="4">
        <v>19758899</v>
      </c>
      <c r="AA1205" s="4">
        <v>2029969</v>
      </c>
      <c r="AH1205" s="5">
        <v>0.10784645450798901</v>
      </c>
      <c r="AL1205" s="5">
        <f>IFERROR(Table2[[#This Row],[Resultat d''exploitation 2023 (Dhs)]]/Table2[[#This Row],[Charges personnel 2023]], "")</f>
        <v>9.7335964243788951</v>
      </c>
      <c r="AM1205" s="5" t="str">
        <f>IFERROR(Table2[[#This Row],[Resultat d''exploitation 2022 (Dhs)]]/Table2[[#This Row],[Charges personnel 2022]], "")</f>
        <v/>
      </c>
      <c r="AN1205" s="5" t="str">
        <f>IFERROR(Table2[[#This Row],[Resultat d''exploitation 2021 (Dhs)]]/Table2[[#This Row],[Charges personnel 2021]], "")</f>
        <v/>
      </c>
      <c r="AO1205" s="5" t="str">
        <f>IFERROR(Table2[[#This Row],[Resultat d''exploitation 2020 (Dhs)]]/Table2[[#This Row],[Charges personnel 2020]], "")</f>
        <v/>
      </c>
      <c r="AP1205" s="5">
        <v>1.107981570284498E-2</v>
      </c>
      <c r="BE1205" t="s">
        <v>10979</v>
      </c>
      <c r="BH1205"/>
      <c r="BK1205" t="s">
        <v>264</v>
      </c>
      <c r="BM1205" t="s">
        <v>265</v>
      </c>
      <c r="BO1205" t="s">
        <v>235</v>
      </c>
      <c r="BQ1205" t="s">
        <v>212</v>
      </c>
      <c r="BS1205" t="s">
        <v>266</v>
      </c>
      <c r="BU1205" t="s">
        <v>214</v>
      </c>
      <c r="BV1205" s="5"/>
      <c r="BW1205" t="s">
        <v>267</v>
      </c>
    </row>
    <row r="1206" spans="1:75" x14ac:dyDescent="0.3">
      <c r="A1206" t="s">
        <v>6887</v>
      </c>
      <c r="B1206" t="s">
        <v>6888</v>
      </c>
      <c r="C1206" t="s">
        <v>6889</v>
      </c>
      <c r="E1206" t="s">
        <v>411</v>
      </c>
      <c r="F1206" s="4">
        <v>183047743</v>
      </c>
      <c r="G1206" s="4">
        <v>134653334</v>
      </c>
      <c r="H1206" s="4">
        <v>106915367</v>
      </c>
      <c r="J1206" s="5">
        <v>0.3594</v>
      </c>
      <c r="K1206" s="5">
        <v>0.25943854263718702</v>
      </c>
      <c r="M1206" s="4">
        <v>3179639</v>
      </c>
      <c r="N1206" s="4">
        <v>2905902</v>
      </c>
      <c r="O1206" s="4">
        <v>2489660</v>
      </c>
      <c r="Q1206" s="5">
        <v>9.4200000000000006E-2</v>
      </c>
      <c r="R1206" s="5">
        <v>0.1671882907706273</v>
      </c>
      <c r="T1206" s="4">
        <v>26525386</v>
      </c>
      <c r="U1206" s="4">
        <v>16224469</v>
      </c>
      <c r="V1206" s="4">
        <v>16150647</v>
      </c>
      <c r="X1206" s="5">
        <v>0.63490000000000002</v>
      </c>
      <c r="Y1206" s="5">
        <v>4.5708385552603002E-3</v>
      </c>
      <c r="AA1206" s="4">
        <v>6591159</v>
      </c>
      <c r="AB1206" s="4">
        <v>5065446</v>
      </c>
      <c r="AC1206" s="4">
        <v>3645291</v>
      </c>
      <c r="AE1206" s="5">
        <v>0.30120000000000002</v>
      </c>
      <c r="AF1206" s="5">
        <v>0.38958618118553501</v>
      </c>
      <c r="AH1206" s="5">
        <v>1.73705446889886E-2</v>
      </c>
      <c r="AI1206" s="5">
        <v>2.1580616785916339E-2</v>
      </c>
      <c r="AJ1206" s="5">
        <v>2.328626903558214E-2</v>
      </c>
      <c r="AL1206" s="5">
        <f>IFERROR(Table2[[#This Row],[Resultat d''exploitation 2023 (Dhs)]]/Table2[[#This Row],[Charges personnel 2023]], "")</f>
        <v>0.48240969456206412</v>
      </c>
      <c r="AM1206" s="5">
        <f>IFERROR(Table2[[#This Row],[Resultat d''exploitation 2022 (Dhs)]]/Table2[[#This Row],[Charges personnel 2022]], "")</f>
        <v>0.57367149901509162</v>
      </c>
      <c r="AN1206" s="5">
        <f>IFERROR(Table2[[#This Row],[Resultat d''exploitation 2021 (Dhs)]]/Table2[[#This Row],[Charges personnel 2021]], "")</f>
        <v>0.6829797675960575</v>
      </c>
      <c r="AO1206" s="5" t="str">
        <f>IFERROR(Table2[[#This Row],[Resultat d''exploitation 2020 (Dhs)]]/Table2[[#This Row],[Charges personnel 2020]], "")</f>
        <v/>
      </c>
      <c r="AP1206" s="5">
        <v>3.6007868176773969E-2</v>
      </c>
      <c r="AQ1206" s="5">
        <v>3.7618422429852347E-2</v>
      </c>
      <c r="AR1206" s="5">
        <v>3.409510814287342E-2</v>
      </c>
      <c r="AU1206">
        <v>316189</v>
      </c>
      <c r="AV1206" t="s">
        <v>92</v>
      </c>
      <c r="AW1206" t="s">
        <v>6890</v>
      </c>
      <c r="AX1206" t="s">
        <v>6891</v>
      </c>
      <c r="AY1206" t="s">
        <v>122</v>
      </c>
      <c r="AZ1206">
        <v>18340000</v>
      </c>
      <c r="BA1206">
        <v>2014</v>
      </c>
      <c r="BB1206">
        <v>11</v>
      </c>
      <c r="BD1206" t="s">
        <v>6892</v>
      </c>
      <c r="BE1206" t="s">
        <v>10979</v>
      </c>
      <c r="BH1206" t="s">
        <v>138</v>
      </c>
      <c r="BI1206" t="s">
        <v>178</v>
      </c>
      <c r="BJ1206" s="5">
        <v>0.30846504040924222</v>
      </c>
      <c r="BK1206" t="s">
        <v>196</v>
      </c>
      <c r="BL1206" s="5">
        <v>0.13010523497371149</v>
      </c>
      <c r="BM1206" t="s">
        <v>197</v>
      </c>
      <c r="BN1206" s="5">
        <v>0.2815509997641088</v>
      </c>
      <c r="BO1206" t="s">
        <v>177</v>
      </c>
      <c r="BP1206" s="5">
        <v>0.3446671414632283</v>
      </c>
      <c r="BQ1206" t="s">
        <v>329</v>
      </c>
      <c r="BR1206" s="5">
        <v>-0.136312243680386</v>
      </c>
      <c r="BS1206" t="s">
        <v>199</v>
      </c>
      <c r="BT1206" s="5">
        <v>-0.15956506995183711</v>
      </c>
      <c r="BU1206" t="s">
        <v>330</v>
      </c>
      <c r="BV1206" s="5">
        <v>2.7667610471781009E-2</v>
      </c>
      <c r="BW1206" t="s">
        <v>201</v>
      </c>
    </row>
    <row r="1207" spans="1:75" x14ac:dyDescent="0.3">
      <c r="A1207" t="s">
        <v>6893</v>
      </c>
      <c r="G1207" s="4">
        <v>182988485</v>
      </c>
      <c r="N1207" s="4">
        <v>17402248</v>
      </c>
      <c r="U1207" s="4">
        <v>33743658</v>
      </c>
      <c r="AB1207" s="4">
        <v>21306451</v>
      </c>
      <c r="AE1207" s="5">
        <v>0.77290000000000003</v>
      </c>
      <c r="AI1207" s="5">
        <v>9.5100235405522926E-2</v>
      </c>
      <c r="AL1207" s="5" t="str">
        <f>IFERROR(Table2[[#This Row],[Resultat d''exploitation 2023 (Dhs)]]/Table2[[#This Row],[Charges personnel 2023]], "")</f>
        <v/>
      </c>
      <c r="AM1207" s="5">
        <f>IFERROR(Table2[[#This Row],[Resultat d''exploitation 2022 (Dhs)]]/Table2[[#This Row],[Charges personnel 2022]], "")</f>
        <v>0.8167595814056503</v>
      </c>
      <c r="AN1207" s="5" t="str">
        <f>IFERROR(Table2[[#This Row],[Resultat d''exploitation 2021 (Dhs)]]/Table2[[#This Row],[Charges personnel 2021]], "")</f>
        <v/>
      </c>
      <c r="AO1207" s="5" t="str">
        <f>IFERROR(Table2[[#This Row],[Resultat d''exploitation 2020 (Dhs)]]/Table2[[#This Row],[Charges personnel 2020]], "")</f>
        <v/>
      </c>
      <c r="AQ1207" s="5">
        <v>0.11643602055069199</v>
      </c>
      <c r="BE1207" t="s">
        <v>10979</v>
      </c>
      <c r="BH1207"/>
      <c r="BK1207" t="s">
        <v>472</v>
      </c>
      <c r="BM1207" t="s">
        <v>473</v>
      </c>
      <c r="BO1207" t="s">
        <v>474</v>
      </c>
      <c r="BQ1207" t="s">
        <v>475</v>
      </c>
      <c r="BS1207" t="s">
        <v>476</v>
      </c>
      <c r="BU1207" t="s">
        <v>477</v>
      </c>
      <c r="BV1207" s="5"/>
      <c r="BW1207" t="s">
        <v>478</v>
      </c>
    </row>
    <row r="1208" spans="1:75" x14ac:dyDescent="0.3">
      <c r="A1208" t="s">
        <v>6894</v>
      </c>
      <c r="F1208" s="4">
        <v>182902915</v>
      </c>
      <c r="M1208" s="4">
        <v>5315938</v>
      </c>
      <c r="T1208" s="4">
        <v>2425231</v>
      </c>
      <c r="AA1208" s="4">
        <v>148790</v>
      </c>
      <c r="AH1208" s="5">
        <v>2.9064260676217219E-2</v>
      </c>
      <c r="AL1208" s="5">
        <f>IFERROR(Table2[[#This Row],[Resultat d''exploitation 2023 (Dhs)]]/Table2[[#This Row],[Charges personnel 2023]], "")</f>
        <v>35.727790846159017</v>
      </c>
      <c r="AM1208" s="5" t="str">
        <f>IFERROR(Table2[[#This Row],[Resultat d''exploitation 2022 (Dhs)]]/Table2[[#This Row],[Charges personnel 2022]], "")</f>
        <v/>
      </c>
      <c r="AN1208" s="5" t="str">
        <f>IFERROR(Table2[[#This Row],[Resultat d''exploitation 2021 (Dhs)]]/Table2[[#This Row],[Charges personnel 2021]], "")</f>
        <v/>
      </c>
      <c r="AO1208" s="5" t="str">
        <f>IFERROR(Table2[[#This Row],[Resultat d''exploitation 2020 (Dhs)]]/Table2[[#This Row],[Charges personnel 2020]], "")</f>
        <v/>
      </c>
      <c r="AP1208" s="5">
        <v>8.1349168218560104E-4</v>
      </c>
      <c r="BE1208" t="s">
        <v>10979</v>
      </c>
      <c r="BH1208"/>
      <c r="BK1208" t="s">
        <v>264</v>
      </c>
      <c r="BM1208" t="s">
        <v>265</v>
      </c>
      <c r="BO1208" t="s">
        <v>304</v>
      </c>
      <c r="BQ1208" t="s">
        <v>212</v>
      </c>
      <c r="BS1208" t="s">
        <v>266</v>
      </c>
      <c r="BU1208" t="s">
        <v>214</v>
      </c>
      <c r="BV1208" s="5"/>
      <c r="BW1208" t="s">
        <v>267</v>
      </c>
    </row>
    <row r="1209" spans="1:75" x14ac:dyDescent="0.3">
      <c r="A1209" t="s">
        <v>6895</v>
      </c>
      <c r="C1209" t="s">
        <v>6896</v>
      </c>
      <c r="E1209" t="s">
        <v>411</v>
      </c>
      <c r="F1209" s="4">
        <v>182707036</v>
      </c>
      <c r="G1209" s="4">
        <v>149637212</v>
      </c>
      <c r="J1209" s="5">
        <v>0.221</v>
      </c>
      <c r="M1209" s="4">
        <v>23129337</v>
      </c>
      <c r="N1209" s="4">
        <v>30843228</v>
      </c>
      <c r="Q1209" s="5">
        <v>-0.25009999999999999</v>
      </c>
      <c r="T1209" s="4">
        <v>1978498</v>
      </c>
      <c r="U1209" s="4">
        <v>194617</v>
      </c>
      <c r="X1209" s="5">
        <v>9.1661000000000001</v>
      </c>
      <c r="AA1209" s="4">
        <v>15450240</v>
      </c>
      <c r="AB1209" s="4">
        <v>12974672</v>
      </c>
      <c r="AE1209" s="5">
        <v>0.1908</v>
      </c>
      <c r="AH1209" s="5">
        <v>0.12659248109087601</v>
      </c>
      <c r="AI1209" s="5">
        <v>0.20612003917848989</v>
      </c>
      <c r="AL1209" s="5">
        <f>IFERROR(Table2[[#This Row],[Resultat d''exploitation 2023 (Dhs)]]/Table2[[#This Row],[Charges personnel 2023]], "")</f>
        <v>1.4970212113209891</v>
      </c>
      <c r="AM1209" s="5">
        <f>IFERROR(Table2[[#This Row],[Resultat d''exploitation 2022 (Dhs)]]/Table2[[#This Row],[Charges personnel 2022]], "")</f>
        <v>2.3771874926780421</v>
      </c>
      <c r="AN1209" s="5" t="str">
        <f>IFERROR(Table2[[#This Row],[Resultat d''exploitation 2021 (Dhs)]]/Table2[[#This Row],[Charges personnel 2021]], "")</f>
        <v/>
      </c>
      <c r="AO1209" s="5" t="str">
        <f>IFERROR(Table2[[#This Row],[Resultat d''exploitation 2020 (Dhs)]]/Table2[[#This Row],[Charges personnel 2020]], "")</f>
        <v/>
      </c>
      <c r="AP1209" s="5">
        <v>8.4562917434663001E-2</v>
      </c>
      <c r="AQ1209" s="5">
        <v>8.6707522992342301E-2</v>
      </c>
      <c r="AT1209">
        <v>1434849000004</v>
      </c>
      <c r="AU1209">
        <v>101453</v>
      </c>
      <c r="AV1209" t="s">
        <v>298</v>
      </c>
      <c r="AW1209" t="s">
        <v>6897</v>
      </c>
      <c r="AX1209" t="s">
        <v>6898</v>
      </c>
      <c r="AY1209" t="s">
        <v>82</v>
      </c>
      <c r="AZ1209">
        <v>5000000</v>
      </c>
      <c r="BA1209">
        <v>2015</v>
      </c>
      <c r="BB1209">
        <v>10</v>
      </c>
      <c r="BC1209" t="s">
        <v>6899</v>
      </c>
      <c r="BD1209" t="s">
        <v>6900</v>
      </c>
      <c r="BE1209" t="s">
        <v>11204</v>
      </c>
      <c r="BH1209" t="s">
        <v>138</v>
      </c>
      <c r="BI1209" t="s">
        <v>390</v>
      </c>
      <c r="BJ1209" s="5">
        <v>0.2210000009890587</v>
      </c>
      <c r="BK1209" t="s">
        <v>209</v>
      </c>
      <c r="BL1209" s="5">
        <v>-0.25009998953416929</v>
      </c>
      <c r="BM1209" t="s">
        <v>210</v>
      </c>
      <c r="BN1209" s="5">
        <v>9.1661108741785142</v>
      </c>
      <c r="BO1209" t="s">
        <v>211</v>
      </c>
      <c r="BP1209" s="5">
        <v>0.1908000448874545</v>
      </c>
      <c r="BQ1209" t="s">
        <v>405</v>
      </c>
      <c r="BR1209" s="5">
        <v>-0.38583127775726311</v>
      </c>
      <c r="BS1209" t="s">
        <v>213</v>
      </c>
      <c r="BT1209" s="5">
        <v>-0.37025530551041802</v>
      </c>
      <c r="BU1209" t="s">
        <v>406</v>
      </c>
      <c r="BV1209" s="5">
        <v>-2.4733788760967209E-2</v>
      </c>
      <c r="BW1209" t="s">
        <v>407</v>
      </c>
    </row>
    <row r="1210" spans="1:75" x14ac:dyDescent="0.3">
      <c r="A1210" t="s">
        <v>6901</v>
      </c>
      <c r="F1210" s="4">
        <v>182563460</v>
      </c>
      <c r="G1210" s="4">
        <v>167967117</v>
      </c>
      <c r="J1210" s="5">
        <v>8.6899999999999991E-2</v>
      </c>
      <c r="M1210" s="4">
        <v>18001200</v>
      </c>
      <c r="N1210" s="4">
        <v>37354637</v>
      </c>
      <c r="Q1210" s="5">
        <v>-0.5181</v>
      </c>
      <c r="AA1210" s="4">
        <v>1679629</v>
      </c>
      <c r="AB1210" s="4">
        <v>1642187</v>
      </c>
      <c r="AE1210" s="5">
        <v>2.2800000000000001E-2</v>
      </c>
      <c r="AH1210" s="5">
        <v>9.8602425698987084E-2</v>
      </c>
      <c r="AI1210" s="5">
        <v>0.22239255913405959</v>
      </c>
      <c r="AL1210" s="5">
        <f>IFERROR(Table2[[#This Row],[Resultat d''exploitation 2023 (Dhs)]]/Table2[[#This Row],[Charges personnel 2023]], "")</f>
        <v>10.717366751824361</v>
      </c>
      <c r="AM1210" s="5">
        <f>IFERROR(Table2[[#This Row],[Resultat d''exploitation 2022 (Dhs)]]/Table2[[#This Row],[Charges personnel 2022]], "")</f>
        <v>22.746883881068356</v>
      </c>
      <c r="AN1210" s="5" t="str">
        <f>IFERROR(Table2[[#This Row],[Resultat d''exploitation 2021 (Dhs)]]/Table2[[#This Row],[Charges personnel 2021]], "")</f>
        <v/>
      </c>
      <c r="AO1210" s="5" t="str">
        <f>IFERROR(Table2[[#This Row],[Resultat d''exploitation 2020 (Dhs)]]/Table2[[#This Row],[Charges personnel 2020]], "")</f>
        <v/>
      </c>
      <c r="AP1210" s="5">
        <v>9.2002474098595629E-3</v>
      </c>
      <c r="AQ1210" s="5">
        <v>9.7768362601591829E-3</v>
      </c>
      <c r="BE1210" t="s">
        <v>10979</v>
      </c>
      <c r="BH1210"/>
      <c r="BJ1210" s="5">
        <v>8.6900003171454188E-2</v>
      </c>
      <c r="BK1210" t="s">
        <v>209</v>
      </c>
      <c r="BL1210" s="5">
        <v>-0.51809998849674277</v>
      </c>
      <c r="BM1210" t="s">
        <v>210</v>
      </c>
      <c r="BO1210" t="s">
        <v>235</v>
      </c>
      <c r="BP1210" s="5">
        <v>2.2800083059968172E-2</v>
      </c>
      <c r="BQ1210" t="s">
        <v>405</v>
      </c>
      <c r="BR1210" s="5">
        <v>-0.55662893541528535</v>
      </c>
      <c r="BS1210" t="s">
        <v>213</v>
      </c>
      <c r="BT1210" s="5">
        <v>-0.52884242044493179</v>
      </c>
      <c r="BU1210" t="s">
        <v>406</v>
      </c>
      <c r="BV1210" s="5">
        <v>-5.8974993030130977E-2</v>
      </c>
      <c r="BW1210" t="s">
        <v>407</v>
      </c>
    </row>
    <row r="1211" spans="1:75" x14ac:dyDescent="0.3">
      <c r="A1211" t="s">
        <v>6902</v>
      </c>
      <c r="B1211" t="s">
        <v>6902</v>
      </c>
      <c r="C1211" t="s">
        <v>6903</v>
      </c>
      <c r="E1211" t="s">
        <v>411</v>
      </c>
      <c r="F1211" s="4">
        <v>182242100</v>
      </c>
      <c r="G1211" s="4">
        <v>201997450</v>
      </c>
      <c r="H1211" s="4">
        <v>195150286</v>
      </c>
      <c r="I1211" s="4">
        <v>235774176.6340462</v>
      </c>
      <c r="J1211" s="5">
        <v>-9.7799999999999998E-2</v>
      </c>
      <c r="K1211" s="5">
        <v>3.5086620370107902E-2</v>
      </c>
      <c r="L1211" s="5">
        <v>-0.17230000000000001</v>
      </c>
      <c r="M1211" s="4">
        <v>14530541</v>
      </c>
      <c r="N1211" s="4">
        <v>28094626</v>
      </c>
      <c r="O1211" s="4">
        <v>13270548</v>
      </c>
      <c r="P1211" s="4">
        <v>29262509.37155458</v>
      </c>
      <c r="Q1211" s="5">
        <v>-0.48280000000000001</v>
      </c>
      <c r="R1211" s="5">
        <v>1.117066002097276</v>
      </c>
      <c r="S1211" s="5">
        <v>-0.54649999999999999</v>
      </c>
      <c r="V1211" s="4">
        <v>0</v>
      </c>
      <c r="AA1211" s="4">
        <v>130697246</v>
      </c>
      <c r="AB1211" s="4">
        <v>129982343</v>
      </c>
      <c r="AC1211" s="4">
        <v>138599893</v>
      </c>
      <c r="AD1211" s="4">
        <v>137091882.29475769</v>
      </c>
      <c r="AE1211" s="5">
        <v>5.5000000000000014E-3</v>
      </c>
      <c r="AF1211" s="5">
        <v>-6.2175733425710512E-2</v>
      </c>
      <c r="AG1211" s="5">
        <v>1.0999999999999999E-2</v>
      </c>
      <c r="AH1211" s="5">
        <v>7.9732076177787672E-2</v>
      </c>
      <c r="AI1211" s="5">
        <v>0.13908406269485091</v>
      </c>
      <c r="AJ1211" s="5">
        <v>6.8001683584517011E-2</v>
      </c>
      <c r="AK1211" s="5">
        <v>0.1241124443283456</v>
      </c>
      <c r="AL1211" s="5">
        <f>IFERROR(Table2[[#This Row],[Resultat d''exploitation 2023 (Dhs)]]/Table2[[#This Row],[Charges personnel 2023]], "")</f>
        <v>0.11117710162002954</v>
      </c>
      <c r="AM1211" s="5">
        <f>IFERROR(Table2[[#This Row],[Resultat d''exploitation 2022 (Dhs)]]/Table2[[#This Row],[Charges personnel 2022]], "")</f>
        <v>0.21614186474542932</v>
      </c>
      <c r="AN1211" s="5">
        <f>IFERROR(Table2[[#This Row],[Resultat d''exploitation 2021 (Dhs)]]/Table2[[#This Row],[Charges personnel 2021]], "")</f>
        <v>9.5747173484470149E-2</v>
      </c>
      <c r="AO1211" s="5">
        <f>IFERROR(Table2[[#This Row],[Resultat d''exploitation 2020 (Dhs)]]/Table2[[#This Row],[Charges personnel 2020]], "")</f>
        <v>0.2134518024097008</v>
      </c>
      <c r="AP1211" s="5">
        <v>0.71716275218514269</v>
      </c>
      <c r="AQ1211" s="5">
        <v>0.64348506874715494</v>
      </c>
      <c r="AR1211" s="5">
        <v>0.71022131630388696</v>
      </c>
      <c r="AS1211" s="5">
        <v>0.58145418744285582</v>
      </c>
      <c r="AT1211">
        <v>211105000079</v>
      </c>
      <c r="AU1211">
        <v>140379</v>
      </c>
      <c r="AV1211" t="s">
        <v>92</v>
      </c>
      <c r="AW1211" t="s">
        <v>6904</v>
      </c>
      <c r="AX1211" t="s">
        <v>6905</v>
      </c>
      <c r="AY1211" t="s">
        <v>122</v>
      </c>
      <c r="AZ1211">
        <v>4600000</v>
      </c>
      <c r="BA1211">
        <v>2005</v>
      </c>
      <c r="BB1211">
        <v>20</v>
      </c>
      <c r="BC1211" t="s">
        <v>6906</v>
      </c>
      <c r="BD1211" t="s">
        <v>6907</v>
      </c>
      <c r="BE1211" t="s">
        <v>10979</v>
      </c>
      <c r="BG1211" t="s">
        <v>6908</v>
      </c>
      <c r="BH1211" t="s">
        <v>153</v>
      </c>
      <c r="BI1211" t="s">
        <v>571</v>
      </c>
      <c r="BJ1211" s="5">
        <v>-8.2264584626874027E-2</v>
      </c>
      <c r="BL1211" s="5">
        <v>-0.2081248044478968</v>
      </c>
      <c r="BO1211" t="s">
        <v>389</v>
      </c>
      <c r="BP1211" s="5">
        <v>-1.579651389435921E-2</v>
      </c>
      <c r="BR1211" s="5">
        <v>-0.13714216288564121</v>
      </c>
      <c r="BT1211" s="5">
        <v>-0.195415168985587</v>
      </c>
      <c r="BV1211" s="5">
        <v>7.2426180377370253E-2</v>
      </c>
    </row>
    <row r="1212" spans="1:75" x14ac:dyDescent="0.3">
      <c r="A1212" t="s">
        <v>6909</v>
      </c>
      <c r="B1212" t="s">
        <v>6909</v>
      </c>
      <c r="C1212" t="s">
        <v>6910</v>
      </c>
      <c r="E1212" t="s">
        <v>411</v>
      </c>
      <c r="F1212" s="4">
        <v>181919617</v>
      </c>
      <c r="G1212" s="4">
        <v>135005281</v>
      </c>
      <c r="H1212" s="4">
        <v>174648813</v>
      </c>
      <c r="I1212" s="4">
        <v>167609225.52783111</v>
      </c>
      <c r="J1212" s="5">
        <v>0.34749999999999998</v>
      </c>
      <c r="K1212" s="5">
        <v>-0.22698998818846819</v>
      </c>
      <c r="L1212" s="5">
        <v>4.2000000000000003E-2</v>
      </c>
      <c r="M1212" s="4">
        <v>5023579</v>
      </c>
      <c r="N1212" s="4">
        <v>5580514</v>
      </c>
      <c r="O1212" s="4">
        <v>21794160</v>
      </c>
      <c r="P1212" s="4">
        <v>16847680.890538029</v>
      </c>
      <c r="Q1212" s="5">
        <v>-9.98E-2</v>
      </c>
      <c r="R1212" s="5">
        <v>-0.74394452458823834</v>
      </c>
      <c r="S1212" s="5">
        <v>0.29360000000000003</v>
      </c>
      <c r="T1212" s="4">
        <v>45114280</v>
      </c>
      <c r="U1212" s="4">
        <v>83114001</v>
      </c>
      <c r="V1212" s="4">
        <v>79268532</v>
      </c>
      <c r="W1212" s="4">
        <v>29314201.397877298</v>
      </c>
      <c r="X1212" s="5">
        <v>-0.4572</v>
      </c>
      <c r="Y1212" s="5">
        <v>4.8511924000308203E-2</v>
      </c>
      <c r="Z1212" s="5">
        <v>1.7040999999999999</v>
      </c>
      <c r="AA1212" s="4">
        <v>22117216</v>
      </c>
      <c r="AB1212" s="4">
        <v>21533653</v>
      </c>
      <c r="AC1212" s="4">
        <v>21034489</v>
      </c>
      <c r="AD1212" s="4">
        <v>18386791.08391609</v>
      </c>
      <c r="AE1212" s="5">
        <v>2.7099999999999999E-2</v>
      </c>
      <c r="AF1212" s="5">
        <v>2.3730740499567159E-2</v>
      </c>
      <c r="AG1212" s="5">
        <v>0.14399999999999999</v>
      </c>
      <c r="AH1212" s="5">
        <v>2.7614278673420908E-2</v>
      </c>
      <c r="AI1212" s="5">
        <v>4.1335523756289211E-2</v>
      </c>
      <c r="AJ1212" s="5">
        <v>0.12478848052634629</v>
      </c>
      <c r="AK1212" s="5">
        <v>0.1005176226874249</v>
      </c>
      <c r="AL1212" s="5">
        <f>IFERROR(Table2[[#This Row],[Resultat d''exploitation 2023 (Dhs)]]/Table2[[#This Row],[Charges personnel 2023]], "")</f>
        <v>0.22713432829882388</v>
      </c>
      <c r="AM1212" s="5">
        <f>IFERROR(Table2[[#This Row],[Resultat d''exploitation 2022 (Dhs)]]/Table2[[#This Row],[Charges personnel 2022]], "")</f>
        <v>0.25915314972336556</v>
      </c>
      <c r="AN1212" s="5">
        <f>IFERROR(Table2[[#This Row],[Resultat d''exploitation 2021 (Dhs)]]/Table2[[#This Row],[Charges personnel 2021]], "")</f>
        <v>1.0361154958411398</v>
      </c>
      <c r="AO1212" s="5">
        <f>IFERROR(Table2[[#This Row],[Resultat d''exploitation 2020 (Dhs)]]/Table2[[#This Row],[Charges personnel 2020]], "")</f>
        <v>0.91629261536971485</v>
      </c>
      <c r="AP1212" s="5">
        <v>0.1215768610594645</v>
      </c>
      <c r="AQ1212" s="5">
        <v>0.1595023012470157</v>
      </c>
      <c r="AR1212" s="5">
        <v>0.12043877446793751</v>
      </c>
      <c r="AS1212" s="5">
        <v>0.1097003522688732</v>
      </c>
      <c r="AT1212">
        <v>203412000016</v>
      </c>
      <c r="AU1212">
        <v>125007</v>
      </c>
      <c r="AV1212" t="s">
        <v>92</v>
      </c>
      <c r="AW1212" t="s">
        <v>6911</v>
      </c>
      <c r="AX1212" t="s">
        <v>6912</v>
      </c>
      <c r="AY1212" t="s">
        <v>122</v>
      </c>
      <c r="AZ1212">
        <v>2300000</v>
      </c>
      <c r="BA1212">
        <v>2003</v>
      </c>
      <c r="BB1212">
        <v>22</v>
      </c>
      <c r="BC1212" t="s">
        <v>6913</v>
      </c>
      <c r="BD1212" t="s">
        <v>6914</v>
      </c>
      <c r="BE1212" t="s">
        <v>11205</v>
      </c>
      <c r="BF1212" t="s">
        <v>6915</v>
      </c>
      <c r="BH1212" t="s">
        <v>223</v>
      </c>
      <c r="BI1212" t="s">
        <v>178</v>
      </c>
      <c r="BJ1212" s="5">
        <v>2.768623106485513E-2</v>
      </c>
      <c r="BL1212" s="5">
        <v>-0.33192630896624442</v>
      </c>
      <c r="BN1212" s="5">
        <v>0.154547985372987</v>
      </c>
      <c r="BP1212" s="5">
        <v>6.3509823900823381E-2</v>
      </c>
      <c r="BR1212" s="5">
        <v>-0.34992445083017287</v>
      </c>
      <c r="BT1212" s="5">
        <v>-0.37182179607580551</v>
      </c>
      <c r="BV1212" s="5">
        <v>3.4858492556476987E-2</v>
      </c>
    </row>
    <row r="1213" spans="1:75" x14ac:dyDescent="0.3">
      <c r="A1213" t="s">
        <v>6916</v>
      </c>
      <c r="F1213" s="4">
        <v>181830667</v>
      </c>
      <c r="G1213" s="4">
        <v>142044111</v>
      </c>
      <c r="J1213" s="5">
        <v>0.28010000000000002</v>
      </c>
      <c r="M1213" s="4">
        <v>5865763</v>
      </c>
      <c r="N1213" s="4">
        <v>3882554</v>
      </c>
      <c r="Q1213" s="5">
        <v>0.51080000000000003</v>
      </c>
      <c r="T1213" s="4">
        <v>34709178</v>
      </c>
      <c r="U1213" s="4">
        <v>12361698</v>
      </c>
      <c r="X1213" s="5">
        <v>1.8078000000000001</v>
      </c>
      <c r="AA1213" s="4">
        <v>182297</v>
      </c>
      <c r="AH1213" s="5">
        <v>3.2259481289809051E-2</v>
      </c>
      <c r="AI1213" s="5">
        <v>2.7333438694969899E-2</v>
      </c>
      <c r="AL1213" s="5">
        <f>IFERROR(Table2[[#This Row],[Resultat d''exploitation 2023 (Dhs)]]/Table2[[#This Row],[Charges personnel 2023]], "")</f>
        <v>32.176958479843336</v>
      </c>
      <c r="AM1213" s="5" t="str">
        <f>IFERROR(Table2[[#This Row],[Resultat d''exploitation 2022 (Dhs)]]/Table2[[#This Row],[Charges personnel 2022]], "")</f>
        <v/>
      </c>
      <c r="AN1213" s="5" t="str">
        <f>IFERROR(Table2[[#This Row],[Resultat d''exploitation 2021 (Dhs)]]/Table2[[#This Row],[Charges personnel 2021]], "")</f>
        <v/>
      </c>
      <c r="AO1213" s="5" t="str">
        <f>IFERROR(Table2[[#This Row],[Resultat d''exploitation 2020 (Dhs)]]/Table2[[#This Row],[Charges personnel 2020]], "")</f>
        <v/>
      </c>
      <c r="AP1213" s="5">
        <v>1.002564655388961E-3</v>
      </c>
      <c r="BE1213" t="s">
        <v>10979</v>
      </c>
      <c r="BH1213"/>
      <c r="BJ1213" s="5">
        <v>0.28010000358268988</v>
      </c>
      <c r="BK1213" t="s">
        <v>209</v>
      </c>
      <c r="BL1213" s="5">
        <v>0.51080010735201631</v>
      </c>
      <c r="BM1213" t="s">
        <v>210</v>
      </c>
      <c r="BN1213" s="5">
        <v>1.8078001905563461</v>
      </c>
      <c r="BO1213" t="s">
        <v>211</v>
      </c>
      <c r="BQ1213" t="s">
        <v>212</v>
      </c>
      <c r="BR1213" s="5">
        <v>0.18022037584849041</v>
      </c>
      <c r="BS1213" t="s">
        <v>213</v>
      </c>
      <c r="BU1213" t="s">
        <v>214</v>
      </c>
      <c r="BV1213" s="5"/>
      <c r="BW1213" t="s">
        <v>215</v>
      </c>
    </row>
    <row r="1214" spans="1:75" x14ac:dyDescent="0.3">
      <c r="A1214" t="s">
        <v>6917</v>
      </c>
      <c r="F1214" s="4">
        <v>181556637</v>
      </c>
      <c r="M1214" s="4">
        <v>1515194</v>
      </c>
      <c r="AH1214" s="5">
        <v>8.3455720762221439E-3</v>
      </c>
      <c r="AL1214" s="5" t="str">
        <f>IFERROR(Table2[[#This Row],[Resultat d''exploitation 2023 (Dhs)]]/Table2[[#This Row],[Charges personnel 2023]], "")</f>
        <v/>
      </c>
      <c r="AM1214" s="5" t="str">
        <f>IFERROR(Table2[[#This Row],[Resultat d''exploitation 2022 (Dhs)]]/Table2[[#This Row],[Charges personnel 2022]], "")</f>
        <v/>
      </c>
      <c r="AN1214" s="5" t="str">
        <f>IFERROR(Table2[[#This Row],[Resultat d''exploitation 2021 (Dhs)]]/Table2[[#This Row],[Charges personnel 2021]], "")</f>
        <v/>
      </c>
      <c r="AO1214" s="5" t="str">
        <f>IFERROR(Table2[[#This Row],[Resultat d''exploitation 2020 (Dhs)]]/Table2[[#This Row],[Charges personnel 2020]], "")</f>
        <v/>
      </c>
      <c r="AP1214" s="5">
        <v>0</v>
      </c>
      <c r="BE1214" t="s">
        <v>10979</v>
      </c>
      <c r="BH1214"/>
      <c r="BK1214" t="s">
        <v>264</v>
      </c>
      <c r="BM1214" t="s">
        <v>265</v>
      </c>
      <c r="BO1214" t="s">
        <v>235</v>
      </c>
      <c r="BQ1214" t="s">
        <v>236</v>
      </c>
      <c r="BS1214" t="s">
        <v>266</v>
      </c>
      <c r="BU1214" t="s">
        <v>238</v>
      </c>
      <c r="BV1214" s="5"/>
      <c r="BW1214" t="s">
        <v>267</v>
      </c>
    </row>
    <row r="1215" spans="1:75" x14ac:dyDescent="0.3">
      <c r="A1215" t="s">
        <v>6918</v>
      </c>
      <c r="C1215" t="s">
        <v>6919</v>
      </c>
      <c r="E1215" t="s">
        <v>411</v>
      </c>
      <c r="F1215" s="4">
        <v>181453499</v>
      </c>
      <c r="G1215" s="4">
        <v>137391912</v>
      </c>
      <c r="J1215" s="5">
        <v>0.32069999999999999</v>
      </c>
      <c r="M1215" s="4">
        <v>3149577</v>
      </c>
      <c r="N1215" s="4">
        <v>2967379</v>
      </c>
      <c r="Q1215" s="5">
        <v>6.1400000000000003E-2</v>
      </c>
      <c r="T1215" s="4">
        <v>3993289</v>
      </c>
      <c r="U1215" s="4">
        <v>2315487</v>
      </c>
      <c r="X1215" s="5">
        <v>0.72459999999999991</v>
      </c>
      <c r="AA1215" s="4">
        <v>5361562</v>
      </c>
      <c r="AB1215" s="4">
        <v>5163788</v>
      </c>
      <c r="AE1215" s="5">
        <v>3.8300000000000001E-2</v>
      </c>
      <c r="AH1215" s="5">
        <v>1.7357488377779919E-2</v>
      </c>
      <c r="AI1215" s="5">
        <v>2.1597916185925121E-2</v>
      </c>
      <c r="AL1215" s="5">
        <f>IFERROR(Table2[[#This Row],[Resultat d''exploitation 2023 (Dhs)]]/Table2[[#This Row],[Charges personnel 2023]], "")</f>
        <v>0.58743645974811076</v>
      </c>
      <c r="AM1215" s="5">
        <f>IFERROR(Table2[[#This Row],[Resultat d''exploitation 2022 (Dhs)]]/Table2[[#This Row],[Charges personnel 2022]], "")</f>
        <v>0.57465159297786816</v>
      </c>
      <c r="AN1215" s="5" t="str">
        <f>IFERROR(Table2[[#This Row],[Resultat d''exploitation 2021 (Dhs)]]/Table2[[#This Row],[Charges personnel 2021]], "")</f>
        <v/>
      </c>
      <c r="AO1215" s="5" t="str">
        <f>IFERROR(Table2[[#This Row],[Resultat d''exploitation 2020 (Dhs)]]/Table2[[#This Row],[Charges personnel 2020]], "")</f>
        <v/>
      </c>
      <c r="AP1215" s="5">
        <v>2.9547856776242162E-2</v>
      </c>
      <c r="AQ1215" s="5">
        <v>3.7584366683826337E-2</v>
      </c>
      <c r="AT1215">
        <v>1533024000095</v>
      </c>
      <c r="AU1215">
        <v>60563</v>
      </c>
      <c r="AV1215" t="s">
        <v>298</v>
      </c>
      <c r="AW1215" t="s">
        <v>6920</v>
      </c>
      <c r="AX1215" t="s">
        <v>6921</v>
      </c>
      <c r="AY1215" t="s">
        <v>122</v>
      </c>
      <c r="AZ1215">
        <v>500000</v>
      </c>
      <c r="BA1215">
        <v>2005</v>
      </c>
      <c r="BB1215">
        <v>20</v>
      </c>
      <c r="BC1215" t="s">
        <v>6922</v>
      </c>
      <c r="BD1215" t="s">
        <v>6923</v>
      </c>
      <c r="BE1215" t="s">
        <v>10979</v>
      </c>
      <c r="BH1215" t="s">
        <v>138</v>
      </c>
      <c r="BI1215" t="s">
        <v>89</v>
      </c>
      <c r="BJ1215" s="5">
        <v>0.32070000597997361</v>
      </c>
      <c r="BK1215" t="s">
        <v>209</v>
      </c>
      <c r="BL1215" s="5">
        <v>6.140031320569439E-2</v>
      </c>
      <c r="BM1215" t="s">
        <v>210</v>
      </c>
      <c r="BN1215" s="5">
        <v>0.724600051738576</v>
      </c>
      <c r="BO1215" t="s">
        <v>211</v>
      </c>
      <c r="BP1215" s="5">
        <v>3.830017808631947E-2</v>
      </c>
      <c r="BQ1215" t="s">
        <v>405</v>
      </c>
      <c r="BR1215" s="5">
        <v>-0.1963350432348003</v>
      </c>
      <c r="BS1215" t="s">
        <v>213</v>
      </c>
      <c r="BT1215" s="5">
        <v>2.2248031548978808E-2</v>
      </c>
      <c r="BU1215" t="s">
        <v>406</v>
      </c>
      <c r="BV1215" s="5">
        <v>-0.21382587008024601</v>
      </c>
      <c r="BW1215" t="s">
        <v>407</v>
      </c>
    </row>
    <row r="1216" spans="1:75" x14ac:dyDescent="0.3">
      <c r="A1216" t="s">
        <v>6924</v>
      </c>
      <c r="B1216" t="s">
        <v>6924</v>
      </c>
      <c r="F1216" s="4">
        <v>181336652</v>
      </c>
      <c r="G1216" s="4">
        <v>174799163</v>
      </c>
      <c r="H1216" s="4">
        <v>203131914</v>
      </c>
      <c r="J1216" s="5">
        <v>3.7400000000000003E-2</v>
      </c>
      <c r="K1216" s="5">
        <v>-0.13947956498849309</v>
      </c>
      <c r="M1216" s="4">
        <v>12951812</v>
      </c>
      <c r="N1216" s="4">
        <v>17329157</v>
      </c>
      <c r="O1216" s="4">
        <v>9564043</v>
      </c>
      <c r="Q1216" s="5">
        <v>-0.25259999999999999</v>
      </c>
      <c r="R1216" s="5">
        <v>0.81190705646137307</v>
      </c>
      <c r="T1216" s="4">
        <v>62976885</v>
      </c>
      <c r="U1216" s="4">
        <v>21253715</v>
      </c>
      <c r="V1216" s="4">
        <v>14921367</v>
      </c>
      <c r="X1216" s="5">
        <v>1.9631000000000001</v>
      </c>
      <c r="Y1216" s="5">
        <v>0.42438122458887312</v>
      </c>
      <c r="AA1216" s="4">
        <v>1790770</v>
      </c>
      <c r="AB1216" s="4">
        <v>1598759</v>
      </c>
      <c r="AC1216" s="4">
        <v>1576760</v>
      </c>
      <c r="AE1216" s="5">
        <v>0.1201</v>
      </c>
      <c r="AF1216" s="5">
        <v>1.3952028209746571E-2</v>
      </c>
      <c r="AH1216" s="5">
        <v>7.1424126656976103E-2</v>
      </c>
      <c r="AI1216" s="5">
        <v>9.9137528478897813E-2</v>
      </c>
      <c r="AJ1216" s="5">
        <v>4.7082916769050867E-2</v>
      </c>
      <c r="AL1216" s="5">
        <f>IFERROR(Table2[[#This Row],[Resultat d''exploitation 2023 (Dhs)]]/Table2[[#This Row],[Charges personnel 2023]], "")</f>
        <v>7.2325379585318048</v>
      </c>
      <c r="AM1216" s="5">
        <f>IFERROR(Table2[[#This Row],[Resultat d''exploitation 2022 (Dhs)]]/Table2[[#This Row],[Charges personnel 2022]], "")</f>
        <v>10.83913022538106</v>
      </c>
      <c r="AN1216" s="5">
        <f>IFERROR(Table2[[#This Row],[Resultat d''exploitation 2021 (Dhs)]]/Table2[[#This Row],[Charges personnel 2021]], "")</f>
        <v>6.0656301529719174</v>
      </c>
      <c r="AO1216" s="5" t="str">
        <f>IFERROR(Table2[[#This Row],[Resultat d''exploitation 2020 (Dhs)]]/Table2[[#This Row],[Charges personnel 2020]], "")</f>
        <v/>
      </c>
      <c r="AP1216" s="5">
        <v>9.8753891187976714E-3</v>
      </c>
      <c r="AQ1216" s="5">
        <v>9.1462623307870181E-3</v>
      </c>
      <c r="AR1216" s="5">
        <v>7.762246556688281E-3</v>
      </c>
      <c r="BE1216" t="s">
        <v>10979</v>
      </c>
      <c r="BH1216"/>
      <c r="BJ1216" s="5">
        <v>-5.5169909043685787E-2</v>
      </c>
      <c r="BK1216" t="s">
        <v>196</v>
      </c>
      <c r="BL1216" s="5">
        <v>0.1637093022247966</v>
      </c>
      <c r="BM1216" t="s">
        <v>197</v>
      </c>
      <c r="BN1216" s="5">
        <v>1.054406032460786</v>
      </c>
      <c r="BO1216" t="s">
        <v>177</v>
      </c>
      <c r="BP1216" s="5">
        <v>6.5705256985477689E-2</v>
      </c>
      <c r="BQ1216" t="s">
        <v>329</v>
      </c>
      <c r="BR1216" s="5">
        <v>0.2316598649466621</v>
      </c>
      <c r="BS1216" t="s">
        <v>199</v>
      </c>
      <c r="BT1216" s="5">
        <v>9.1961679457732259E-2</v>
      </c>
      <c r="BU1216" t="s">
        <v>330</v>
      </c>
      <c r="BV1216" s="5">
        <v>0.12793323073233109</v>
      </c>
      <c r="BW1216" t="s">
        <v>201</v>
      </c>
    </row>
    <row r="1217" spans="1:75" x14ac:dyDescent="0.3">
      <c r="A1217" t="s">
        <v>6925</v>
      </c>
      <c r="C1217" t="s">
        <v>6926</v>
      </c>
      <c r="E1217" t="s">
        <v>1076</v>
      </c>
      <c r="F1217" s="4">
        <v>181275942</v>
      </c>
      <c r="M1217" s="4">
        <v>22784724</v>
      </c>
      <c r="T1217" s="4">
        <v>38466016</v>
      </c>
      <c r="AA1217" s="4">
        <v>59403386</v>
      </c>
      <c r="AH1217" s="5">
        <v>0.12569083215686719</v>
      </c>
      <c r="AL1217" s="5">
        <f>IFERROR(Table2[[#This Row],[Resultat d''exploitation 2023 (Dhs)]]/Table2[[#This Row],[Charges personnel 2023]], "")</f>
        <v>0.38355934794693353</v>
      </c>
      <c r="AM1217" s="5" t="str">
        <f>IFERROR(Table2[[#This Row],[Resultat d''exploitation 2022 (Dhs)]]/Table2[[#This Row],[Charges personnel 2022]], "")</f>
        <v/>
      </c>
      <c r="AN1217" s="5" t="str">
        <f>IFERROR(Table2[[#This Row],[Resultat d''exploitation 2021 (Dhs)]]/Table2[[#This Row],[Charges personnel 2021]], "")</f>
        <v/>
      </c>
      <c r="AO1217" s="5" t="str">
        <f>IFERROR(Table2[[#This Row],[Resultat d''exploitation 2020 (Dhs)]]/Table2[[#This Row],[Charges personnel 2020]], "")</f>
        <v/>
      </c>
      <c r="AP1217" s="5">
        <v>0.32769591675877208</v>
      </c>
      <c r="AT1217">
        <v>42046000046</v>
      </c>
      <c r="AU1217">
        <v>80971</v>
      </c>
      <c r="AV1217" t="s">
        <v>298</v>
      </c>
      <c r="AW1217" t="s">
        <v>6927</v>
      </c>
      <c r="AX1217" t="s">
        <v>6928</v>
      </c>
      <c r="AY1217" t="s">
        <v>82</v>
      </c>
      <c r="AZ1217">
        <v>5650000</v>
      </c>
      <c r="BA1217">
        <v>2010</v>
      </c>
      <c r="BB1217">
        <v>15</v>
      </c>
      <c r="BC1217" t="s">
        <v>6929</v>
      </c>
      <c r="BD1217" t="s">
        <v>6930</v>
      </c>
      <c r="BE1217" t="s">
        <v>10979</v>
      </c>
      <c r="BG1217" t="s">
        <v>6931</v>
      </c>
      <c r="BH1217" t="s">
        <v>223</v>
      </c>
      <c r="BI1217" t="s">
        <v>390</v>
      </c>
      <c r="BK1217" t="s">
        <v>264</v>
      </c>
      <c r="BM1217" t="s">
        <v>265</v>
      </c>
      <c r="BO1217" t="s">
        <v>304</v>
      </c>
      <c r="BQ1217" t="s">
        <v>212</v>
      </c>
      <c r="BS1217" t="s">
        <v>266</v>
      </c>
      <c r="BU1217" t="s">
        <v>214</v>
      </c>
      <c r="BV1217" s="5"/>
      <c r="BW1217" t="s">
        <v>267</v>
      </c>
    </row>
    <row r="1218" spans="1:75" x14ac:dyDescent="0.3">
      <c r="A1218" t="s">
        <v>6932</v>
      </c>
      <c r="B1218" t="s">
        <v>6932</v>
      </c>
      <c r="C1218" t="s">
        <v>6933</v>
      </c>
      <c r="F1218" s="4">
        <v>181234124</v>
      </c>
      <c r="G1218" s="4">
        <v>153523188</v>
      </c>
      <c r="H1218" s="4">
        <v>153974714</v>
      </c>
      <c r="I1218" s="4">
        <v>131098096.2111537</v>
      </c>
      <c r="J1218" s="5">
        <v>0.18049999999999999</v>
      </c>
      <c r="K1218" s="5">
        <v>-2.9324685090826E-3</v>
      </c>
      <c r="L1218" s="5">
        <v>0.17449999999999999</v>
      </c>
      <c r="M1218" s="4">
        <v>3145953</v>
      </c>
      <c r="N1218" s="4">
        <v>1991739</v>
      </c>
      <c r="O1218" s="4">
        <v>2041285</v>
      </c>
      <c r="P1218" s="4">
        <v>2004994.597780179</v>
      </c>
      <c r="Q1218" s="5">
        <v>0.57950000000000002</v>
      </c>
      <c r="R1218" s="5">
        <v>-2.4271965943021102E-2</v>
      </c>
      <c r="S1218" s="5">
        <v>1.8100000000000002E-2</v>
      </c>
      <c r="T1218" s="4">
        <v>40941458</v>
      </c>
      <c r="U1218" s="4">
        <v>37519664</v>
      </c>
      <c r="V1218" s="4">
        <v>34631887</v>
      </c>
      <c r="W1218" s="4">
        <v>33376914.99614495</v>
      </c>
      <c r="X1218" s="5">
        <v>9.1199999999999989E-2</v>
      </c>
      <c r="Y1218" s="5">
        <v>8.3384916334475201E-2</v>
      </c>
      <c r="Z1218" s="5">
        <v>3.7600000000000001E-2</v>
      </c>
      <c r="AA1218" s="4">
        <v>5193907</v>
      </c>
      <c r="AB1218" s="4">
        <v>5706962</v>
      </c>
      <c r="AC1218" s="4">
        <v>54181119</v>
      </c>
      <c r="AD1218" s="4">
        <v>5139158.3829722656</v>
      </c>
      <c r="AE1218" s="5">
        <v>-8.9900000000000008E-2</v>
      </c>
      <c r="AF1218" s="5">
        <v>-0.89466880519761871</v>
      </c>
      <c r="AG1218" s="5">
        <v>9.5427999999999997</v>
      </c>
      <c r="AH1218" s="5">
        <v>1.735850253013058E-2</v>
      </c>
      <c r="AI1218" s="5">
        <v>1.297353856408975E-2</v>
      </c>
      <c r="AJ1218" s="5">
        <v>1.3257274178148501E-2</v>
      </c>
      <c r="AK1218" s="5">
        <v>1.529384984012907E-2</v>
      </c>
      <c r="AL1218" s="5">
        <f>IFERROR(Table2[[#This Row],[Resultat d''exploitation 2023 (Dhs)]]/Table2[[#This Row],[Charges personnel 2023]], "")</f>
        <v>0.60570067966176522</v>
      </c>
      <c r="AM1218" s="5">
        <f>IFERROR(Table2[[#This Row],[Resultat d''exploitation 2022 (Dhs)]]/Table2[[#This Row],[Charges personnel 2022]], "")</f>
        <v>0.34900162293002829</v>
      </c>
      <c r="AN1218" s="5">
        <f>IFERROR(Table2[[#This Row],[Resultat d''exploitation 2021 (Dhs)]]/Table2[[#This Row],[Charges personnel 2021]], "")</f>
        <v>3.76752093289177E-2</v>
      </c>
      <c r="AO1218" s="5">
        <f>IFERROR(Table2[[#This Row],[Resultat d''exploitation 2020 (Dhs)]]/Table2[[#This Row],[Charges personnel 2020]], "")</f>
        <v>0.39014065112750568</v>
      </c>
      <c r="AP1218" s="5">
        <v>2.8658548872396682E-2</v>
      </c>
      <c r="AQ1218" s="5">
        <v>3.7173290070031638E-2</v>
      </c>
      <c r="AR1218" s="5">
        <v>0.35188322544960199</v>
      </c>
      <c r="AS1218" s="5">
        <v>3.9200862037652009E-2</v>
      </c>
      <c r="BE1218" t="s">
        <v>10979</v>
      </c>
      <c r="BH1218"/>
      <c r="BI1218" t="s">
        <v>178</v>
      </c>
      <c r="BJ1218" s="5">
        <v>0.1139897529733935</v>
      </c>
      <c r="BL1218" s="5">
        <v>0.16201840748407051</v>
      </c>
      <c r="BN1218" s="5">
        <v>7.0464749840576602E-2</v>
      </c>
      <c r="BP1218" s="5">
        <v>3.5385393892179979E-3</v>
      </c>
      <c r="BR1218" s="5">
        <v>4.3114090037616133E-2</v>
      </c>
      <c r="BT1218" s="5">
        <v>0.1579210582099895</v>
      </c>
      <c r="BV1218" s="5">
        <v>-9.9149218643498349E-2</v>
      </c>
    </row>
    <row r="1219" spans="1:75" x14ac:dyDescent="0.3">
      <c r="A1219" t="s">
        <v>6934</v>
      </c>
      <c r="C1219" t="s">
        <v>6935</v>
      </c>
      <c r="E1219" t="s">
        <v>411</v>
      </c>
      <c r="F1219" s="4">
        <v>181145796</v>
      </c>
      <c r="M1219" s="4">
        <v>6036959</v>
      </c>
      <c r="T1219" s="4">
        <v>29776205</v>
      </c>
      <c r="AA1219" s="4">
        <v>23089891</v>
      </c>
      <c r="AH1219" s="5">
        <v>3.3326520036932018E-2</v>
      </c>
      <c r="AL1219" s="5">
        <f>IFERROR(Table2[[#This Row],[Resultat d''exploitation 2023 (Dhs)]]/Table2[[#This Row],[Charges personnel 2023]], "")</f>
        <v>0.26145463397813357</v>
      </c>
      <c r="AM1219" s="5" t="str">
        <f>IFERROR(Table2[[#This Row],[Resultat d''exploitation 2022 (Dhs)]]/Table2[[#This Row],[Charges personnel 2022]], "")</f>
        <v/>
      </c>
      <c r="AN1219" s="5" t="str">
        <f>IFERROR(Table2[[#This Row],[Resultat d''exploitation 2021 (Dhs)]]/Table2[[#This Row],[Charges personnel 2021]], "")</f>
        <v/>
      </c>
      <c r="AO1219" s="5" t="str">
        <f>IFERROR(Table2[[#This Row],[Resultat d''exploitation 2020 (Dhs)]]/Table2[[#This Row],[Charges personnel 2020]], "")</f>
        <v/>
      </c>
      <c r="AP1219" s="5">
        <v>0.12746578452198801</v>
      </c>
      <c r="AT1219">
        <v>35225000010</v>
      </c>
      <c r="AU1219">
        <v>106661</v>
      </c>
      <c r="AV1219" t="s">
        <v>92</v>
      </c>
      <c r="AW1219" t="s">
        <v>6936</v>
      </c>
      <c r="AX1219" t="s">
        <v>6937</v>
      </c>
      <c r="AY1219" t="s">
        <v>122</v>
      </c>
      <c r="AZ1219">
        <v>20200000</v>
      </c>
      <c r="BA1219">
        <v>2000</v>
      </c>
      <c r="BB1219">
        <v>25</v>
      </c>
      <c r="BC1219" t="s">
        <v>6938</v>
      </c>
      <c r="BD1219" t="s">
        <v>6939</v>
      </c>
      <c r="BE1219" t="s">
        <v>11206</v>
      </c>
      <c r="BH1219" t="s">
        <v>153</v>
      </c>
      <c r="BI1219" t="s">
        <v>98</v>
      </c>
      <c r="BK1219" t="s">
        <v>264</v>
      </c>
      <c r="BM1219" t="s">
        <v>265</v>
      </c>
      <c r="BO1219" t="s">
        <v>304</v>
      </c>
      <c r="BQ1219" t="s">
        <v>212</v>
      </c>
      <c r="BS1219" t="s">
        <v>266</v>
      </c>
      <c r="BU1219" t="s">
        <v>214</v>
      </c>
      <c r="BV1219" s="5"/>
      <c r="BW1219" t="s">
        <v>267</v>
      </c>
    </row>
    <row r="1220" spans="1:75" x14ac:dyDescent="0.3">
      <c r="A1220" t="s">
        <v>6940</v>
      </c>
      <c r="F1220" s="4">
        <v>180970133</v>
      </c>
      <c r="M1220" s="4">
        <v>-28558139</v>
      </c>
      <c r="T1220" s="4">
        <v>162160601</v>
      </c>
      <c r="AH1220" s="5">
        <v>-0.15780581318354889</v>
      </c>
      <c r="AL1220" s="5" t="str">
        <f>IFERROR(Table2[[#This Row],[Resultat d''exploitation 2023 (Dhs)]]/Table2[[#This Row],[Charges personnel 2023]], "")</f>
        <v/>
      </c>
      <c r="AM1220" s="5" t="str">
        <f>IFERROR(Table2[[#This Row],[Resultat d''exploitation 2022 (Dhs)]]/Table2[[#This Row],[Charges personnel 2022]], "")</f>
        <v/>
      </c>
      <c r="AN1220" s="5" t="str">
        <f>IFERROR(Table2[[#This Row],[Resultat d''exploitation 2021 (Dhs)]]/Table2[[#This Row],[Charges personnel 2021]], "")</f>
        <v/>
      </c>
      <c r="AO1220" s="5" t="str">
        <f>IFERROR(Table2[[#This Row],[Resultat d''exploitation 2020 (Dhs)]]/Table2[[#This Row],[Charges personnel 2020]], "")</f>
        <v/>
      </c>
      <c r="AP1220" s="5">
        <v>0</v>
      </c>
      <c r="BE1220" t="s">
        <v>10979</v>
      </c>
      <c r="BH1220"/>
      <c r="BK1220" t="s">
        <v>264</v>
      </c>
      <c r="BM1220" t="s">
        <v>265</v>
      </c>
      <c r="BO1220" t="s">
        <v>304</v>
      </c>
      <c r="BQ1220" t="s">
        <v>236</v>
      </c>
      <c r="BS1220" t="s">
        <v>266</v>
      </c>
      <c r="BU1220" t="s">
        <v>238</v>
      </c>
      <c r="BV1220" s="5"/>
      <c r="BW1220" t="s">
        <v>267</v>
      </c>
    </row>
    <row r="1221" spans="1:75" x14ac:dyDescent="0.3">
      <c r="A1221" t="s">
        <v>6941</v>
      </c>
      <c r="B1221" t="s">
        <v>6941</v>
      </c>
      <c r="F1221" s="4">
        <v>180827857</v>
      </c>
      <c r="G1221" s="4">
        <v>173522557</v>
      </c>
      <c r="H1221" s="4">
        <v>245011909</v>
      </c>
      <c r="J1221" s="5">
        <v>4.2099999999999999E-2</v>
      </c>
      <c r="K1221" s="5">
        <v>-0.29177909062371332</v>
      </c>
      <c r="M1221" s="4">
        <v>29931265</v>
      </c>
      <c r="N1221" s="4">
        <v>11210631</v>
      </c>
      <c r="O1221" s="4">
        <v>-56648635</v>
      </c>
      <c r="Q1221" s="5">
        <v>1.6698999999999999</v>
      </c>
      <c r="R1221" s="5">
        <v>-1.197897636898047</v>
      </c>
      <c r="T1221" s="4">
        <v>37196997</v>
      </c>
      <c r="U1221" s="4">
        <v>36236723</v>
      </c>
      <c r="V1221" s="4">
        <v>39373077</v>
      </c>
      <c r="X1221" s="5">
        <v>2.6499999999999999E-2</v>
      </c>
      <c r="Y1221" s="5">
        <v>-7.9657325232670995E-2</v>
      </c>
      <c r="AA1221" s="4">
        <v>57159630</v>
      </c>
      <c r="AB1221" s="4">
        <v>64579855</v>
      </c>
      <c r="AC1221" s="4">
        <v>88581595</v>
      </c>
      <c r="AE1221" s="5">
        <v>-0.1149</v>
      </c>
      <c r="AF1221" s="5">
        <v>-0.27095628612241629</v>
      </c>
      <c r="AH1221" s="5">
        <v>0.16552352882222121</v>
      </c>
      <c r="AI1221" s="5">
        <v>6.4606188347028567E-2</v>
      </c>
      <c r="AJ1221" s="5">
        <v>-0.2312076797866997</v>
      </c>
      <c r="AL1221" s="5">
        <f>IFERROR(Table2[[#This Row],[Resultat d''exploitation 2023 (Dhs)]]/Table2[[#This Row],[Charges personnel 2023]], "")</f>
        <v>0.52364343506072375</v>
      </c>
      <c r="AM1221" s="5">
        <f>IFERROR(Table2[[#This Row],[Resultat d''exploitation 2022 (Dhs)]]/Table2[[#This Row],[Charges personnel 2022]], "")</f>
        <v>0.17359331327083344</v>
      </c>
      <c r="AN1221" s="5">
        <f>IFERROR(Table2[[#This Row],[Resultat d''exploitation 2021 (Dhs)]]/Table2[[#This Row],[Charges personnel 2021]], "")</f>
        <v>-0.6395079587356719</v>
      </c>
      <c r="AO1221" s="5" t="str">
        <f>IFERROR(Table2[[#This Row],[Resultat d''exploitation 2020 (Dhs)]]/Table2[[#This Row],[Charges personnel 2020]], "")</f>
        <v/>
      </c>
      <c r="AP1221" s="5">
        <v>0.31609969253796999</v>
      </c>
      <c r="AQ1221" s="5">
        <v>0.37216979807414902</v>
      </c>
      <c r="AR1221" s="5">
        <v>0.36153995681899692</v>
      </c>
      <c r="BE1221" t="s">
        <v>10979</v>
      </c>
      <c r="BH1221"/>
      <c r="BJ1221" s="5">
        <v>-0.14090919508427119</v>
      </c>
      <c r="BK1221" t="s">
        <v>196</v>
      </c>
      <c r="BM1221" t="s">
        <v>527</v>
      </c>
      <c r="BN1221" s="5">
        <v>-2.8026864056553521E-2</v>
      </c>
      <c r="BO1221" t="s">
        <v>177</v>
      </c>
      <c r="BP1221" s="5">
        <v>-0.19670889773029729</v>
      </c>
      <c r="BQ1221" t="s">
        <v>329</v>
      </c>
      <c r="BS1221" t="s">
        <v>528</v>
      </c>
      <c r="BU1221" t="s">
        <v>529</v>
      </c>
      <c r="BV1221" s="5">
        <v>-6.4952042702284163E-2</v>
      </c>
      <c r="BW1221" t="s">
        <v>201</v>
      </c>
    </row>
    <row r="1222" spans="1:75" x14ac:dyDescent="0.3">
      <c r="A1222" t="s">
        <v>6942</v>
      </c>
      <c r="F1222" s="4">
        <v>180726125</v>
      </c>
      <c r="G1222" s="4">
        <v>146183066</v>
      </c>
      <c r="J1222" s="5">
        <v>0.23630000000000001</v>
      </c>
      <c r="M1222" s="4">
        <v>2115679</v>
      </c>
      <c r="N1222" s="4">
        <v>1682849</v>
      </c>
      <c r="Q1222" s="5">
        <v>0.25719999999999998</v>
      </c>
      <c r="T1222" s="4">
        <v>6485022</v>
      </c>
      <c r="U1222" s="4">
        <v>7960012</v>
      </c>
      <c r="X1222" s="5">
        <v>-0.18529999999999999</v>
      </c>
      <c r="AA1222" s="4">
        <v>836715</v>
      </c>
      <c r="AB1222" s="4">
        <v>758581</v>
      </c>
      <c r="AE1222" s="5">
        <v>0.10299999999999999</v>
      </c>
      <c r="AH1222" s="5">
        <v>1.170654768368436E-2</v>
      </c>
      <c r="AI1222" s="5">
        <v>1.151192847467025E-2</v>
      </c>
      <c r="AL1222" s="5">
        <f>IFERROR(Table2[[#This Row],[Resultat d''exploitation 2023 (Dhs)]]/Table2[[#This Row],[Charges personnel 2023]], "")</f>
        <v>2.5285539281595288</v>
      </c>
      <c r="AM1222" s="5">
        <f>IFERROR(Table2[[#This Row],[Resultat d''exploitation 2022 (Dhs)]]/Table2[[#This Row],[Charges personnel 2022]], "")</f>
        <v>2.2184170180903555</v>
      </c>
      <c r="AN1222" s="5" t="str">
        <f>IFERROR(Table2[[#This Row],[Resultat d''exploitation 2021 (Dhs)]]/Table2[[#This Row],[Charges personnel 2021]], "")</f>
        <v/>
      </c>
      <c r="AO1222" s="5" t="str">
        <f>IFERROR(Table2[[#This Row],[Resultat d''exploitation 2020 (Dhs)]]/Table2[[#This Row],[Charges personnel 2020]], "")</f>
        <v/>
      </c>
      <c r="AP1222" s="5">
        <v>4.6297401662321923E-3</v>
      </c>
      <c r="AQ1222" s="5">
        <v>5.1892535897420568E-3</v>
      </c>
      <c r="BE1222" t="s">
        <v>10979</v>
      </c>
      <c r="BH1222"/>
      <c r="BJ1222" s="5">
        <v>0.23630000344909979</v>
      </c>
      <c r="BK1222" t="s">
        <v>209</v>
      </c>
      <c r="BL1222" s="5">
        <v>0.25720073518182551</v>
      </c>
      <c r="BM1222" t="s">
        <v>210</v>
      </c>
      <c r="BN1222" s="5">
        <v>-0.18529997190959011</v>
      </c>
      <c r="BO1222" t="s">
        <v>211</v>
      </c>
      <c r="BP1222" s="5">
        <v>0.1030002069653735</v>
      </c>
      <c r="BQ1222" t="s">
        <v>405</v>
      </c>
      <c r="BR1222" s="5">
        <v>1.6905873715453709E-2</v>
      </c>
      <c r="BS1222" t="s">
        <v>213</v>
      </c>
      <c r="BT1222" s="5">
        <v>0.1398009966296343</v>
      </c>
      <c r="BU1222" t="s">
        <v>406</v>
      </c>
      <c r="BV1222" s="5">
        <v>-0.1078215612002258</v>
      </c>
      <c r="BW1222" t="s">
        <v>407</v>
      </c>
    </row>
    <row r="1223" spans="1:75" x14ac:dyDescent="0.3">
      <c r="A1223" t="s">
        <v>6943</v>
      </c>
      <c r="F1223" s="4">
        <v>180718433</v>
      </c>
      <c r="G1223" s="4">
        <v>162853413</v>
      </c>
      <c r="J1223" s="5">
        <v>0.10970000000000001</v>
      </c>
      <c r="M1223" s="4">
        <v>7693119</v>
      </c>
      <c r="N1223" s="4">
        <v>6425389</v>
      </c>
      <c r="Q1223" s="5">
        <v>0.1973</v>
      </c>
      <c r="T1223" s="4">
        <v>1143549</v>
      </c>
      <c r="U1223" s="4">
        <v>1300374</v>
      </c>
      <c r="X1223" s="5">
        <v>-0.1206</v>
      </c>
      <c r="AA1223" s="4">
        <v>5108056</v>
      </c>
      <c r="AB1223" s="4">
        <v>4285281</v>
      </c>
      <c r="AE1223" s="5">
        <v>0.192</v>
      </c>
      <c r="AH1223" s="5">
        <v>4.2569642024286473E-2</v>
      </c>
      <c r="AI1223" s="5">
        <v>3.9455046606852513E-2</v>
      </c>
      <c r="AL1223" s="5">
        <f>IFERROR(Table2[[#This Row],[Resultat d''exploitation 2023 (Dhs)]]/Table2[[#This Row],[Charges personnel 2023]], "")</f>
        <v>1.5060756968991726</v>
      </c>
      <c r="AM1223" s="5">
        <f>IFERROR(Table2[[#This Row],[Resultat d''exploitation 2022 (Dhs)]]/Table2[[#This Row],[Charges personnel 2022]], "")</f>
        <v>1.4994090235856179</v>
      </c>
      <c r="AN1223" s="5" t="str">
        <f>IFERROR(Table2[[#This Row],[Resultat d''exploitation 2021 (Dhs)]]/Table2[[#This Row],[Charges personnel 2021]], "")</f>
        <v/>
      </c>
      <c r="AO1223" s="5" t="str">
        <f>IFERROR(Table2[[#This Row],[Resultat d''exploitation 2020 (Dhs)]]/Table2[[#This Row],[Charges personnel 2020]], "")</f>
        <v/>
      </c>
      <c r="AP1223" s="5">
        <v>2.8265273858367291E-2</v>
      </c>
      <c r="AQ1223" s="5">
        <v>2.631373160106875E-2</v>
      </c>
      <c r="BE1223" t="s">
        <v>10979</v>
      </c>
      <c r="BH1223"/>
      <c r="BJ1223" s="5">
        <v>0.10970000364683789</v>
      </c>
      <c r="BK1223" t="s">
        <v>209</v>
      </c>
      <c r="BL1223" s="5">
        <v>0.19730011677114029</v>
      </c>
      <c r="BM1223" t="s">
        <v>210</v>
      </c>
      <c r="BN1223" s="5">
        <v>-0.120599919715405</v>
      </c>
      <c r="BO1223" t="s">
        <v>211</v>
      </c>
      <c r="BP1223" s="5">
        <v>0.1920002445580582</v>
      </c>
      <c r="BQ1223" t="s">
        <v>405</v>
      </c>
      <c r="BR1223" s="5">
        <v>7.8940355804649531E-2</v>
      </c>
      <c r="BS1223" t="s">
        <v>213</v>
      </c>
      <c r="BT1223" s="5">
        <v>4.4462006088321626E-3</v>
      </c>
      <c r="BU1223" t="s">
        <v>406</v>
      </c>
      <c r="BV1223" s="5">
        <v>7.4164405371501152E-2</v>
      </c>
      <c r="BW1223" t="s">
        <v>407</v>
      </c>
    </row>
    <row r="1224" spans="1:75" x14ac:dyDescent="0.3">
      <c r="A1224" t="s">
        <v>6944</v>
      </c>
      <c r="F1224" s="4">
        <v>180107812</v>
      </c>
      <c r="G1224" s="4">
        <v>189507377</v>
      </c>
      <c r="J1224" s="5">
        <v>-4.9599999999999998E-2</v>
      </c>
      <c r="M1224" s="4">
        <v>3553928</v>
      </c>
      <c r="N1224" s="4">
        <v>4041309</v>
      </c>
      <c r="Q1224" s="5">
        <v>-0.1206</v>
      </c>
      <c r="T1224" s="4">
        <v>2050536</v>
      </c>
      <c r="AA1224" s="4">
        <v>475852</v>
      </c>
      <c r="AB1224" s="4">
        <v>562007</v>
      </c>
      <c r="AE1224" s="5">
        <v>-0.15329999999999999</v>
      </c>
      <c r="AH1224" s="5">
        <v>1.9732225718227039E-2</v>
      </c>
      <c r="AI1224" s="5">
        <v>2.1325338696445571E-2</v>
      </c>
      <c r="AL1224" s="5">
        <f>IFERROR(Table2[[#This Row],[Resultat d''exploitation 2023 (Dhs)]]/Table2[[#This Row],[Charges personnel 2023]], "")</f>
        <v>7.4685574506359123</v>
      </c>
      <c r="AM1224" s="5">
        <f>IFERROR(Table2[[#This Row],[Resultat d''exploitation 2022 (Dhs)]]/Table2[[#This Row],[Charges personnel 2022]], "")</f>
        <v>7.1908517153700933</v>
      </c>
      <c r="AN1224" s="5" t="str">
        <f>IFERROR(Table2[[#This Row],[Resultat d''exploitation 2021 (Dhs)]]/Table2[[#This Row],[Charges personnel 2021]], "")</f>
        <v/>
      </c>
      <c r="AO1224" s="5" t="str">
        <f>IFERROR(Table2[[#This Row],[Resultat d''exploitation 2020 (Dhs)]]/Table2[[#This Row],[Charges personnel 2020]], "")</f>
        <v/>
      </c>
      <c r="AP1224" s="5">
        <v>2.6420397578312701E-3</v>
      </c>
      <c r="AQ1224" s="5">
        <v>2.9656206998210951E-3</v>
      </c>
      <c r="BE1224" t="s">
        <v>10979</v>
      </c>
      <c r="BH1224"/>
      <c r="BJ1224" s="5">
        <v>-4.9599995255065983E-2</v>
      </c>
      <c r="BK1224" t="s">
        <v>209</v>
      </c>
      <c r="BL1224" s="5">
        <v>-0.12059978586146219</v>
      </c>
      <c r="BM1224" t="s">
        <v>210</v>
      </c>
      <c r="BO1224" t="s">
        <v>304</v>
      </c>
      <c r="BP1224" s="5">
        <v>-0.1532988023280849</v>
      </c>
      <c r="BQ1224" t="s">
        <v>405</v>
      </c>
      <c r="BR1224" s="5">
        <v>-7.4705166510864007E-2</v>
      </c>
      <c r="BS1224" t="s">
        <v>213</v>
      </c>
      <c r="BT1224" s="5">
        <v>3.8619310515364491E-2</v>
      </c>
      <c r="BU1224" t="s">
        <v>406</v>
      </c>
      <c r="BV1224" s="5">
        <v>-0.1091106971330975</v>
      </c>
      <c r="BW1224" t="s">
        <v>407</v>
      </c>
    </row>
    <row r="1225" spans="1:75" x14ac:dyDescent="0.3">
      <c r="A1225" t="s">
        <v>6945</v>
      </c>
      <c r="C1225" t="s">
        <v>6946</v>
      </c>
      <c r="E1225" t="s">
        <v>1076</v>
      </c>
      <c r="F1225" s="4">
        <v>180011138</v>
      </c>
      <c r="M1225" s="4">
        <v>8918437</v>
      </c>
      <c r="T1225" s="4">
        <v>10285109</v>
      </c>
      <c r="AA1225" s="4">
        <v>61739029</v>
      </c>
      <c r="AH1225" s="5">
        <v>4.9543806561569537E-2</v>
      </c>
      <c r="AL1225" s="5">
        <f>IFERROR(Table2[[#This Row],[Resultat d''exploitation 2023 (Dhs)]]/Table2[[#This Row],[Charges personnel 2023]], "")</f>
        <v>0.14445379437373398</v>
      </c>
      <c r="AM1225" s="5" t="str">
        <f>IFERROR(Table2[[#This Row],[Resultat d''exploitation 2022 (Dhs)]]/Table2[[#This Row],[Charges personnel 2022]], "")</f>
        <v/>
      </c>
      <c r="AN1225" s="5" t="str">
        <f>IFERROR(Table2[[#This Row],[Resultat d''exploitation 2021 (Dhs)]]/Table2[[#This Row],[Charges personnel 2021]], "")</f>
        <v/>
      </c>
      <c r="AO1225" s="5" t="str">
        <f>IFERROR(Table2[[#This Row],[Resultat d''exploitation 2020 (Dhs)]]/Table2[[#This Row],[Charges personnel 2020]], "")</f>
        <v/>
      </c>
      <c r="AP1225" s="5">
        <v>0.34297338312477088</v>
      </c>
      <c r="AT1225">
        <v>70465000003</v>
      </c>
      <c r="AU1225">
        <v>223993</v>
      </c>
      <c r="AV1225" t="s">
        <v>92</v>
      </c>
      <c r="AW1225" t="s">
        <v>6947</v>
      </c>
      <c r="AX1225" t="s">
        <v>6948</v>
      </c>
      <c r="AY1225" t="s">
        <v>82</v>
      </c>
      <c r="AZ1225">
        <v>67840000</v>
      </c>
      <c r="BA1225">
        <v>2006</v>
      </c>
      <c r="BB1225">
        <v>19</v>
      </c>
      <c r="BC1225" t="s">
        <v>6949</v>
      </c>
      <c r="BD1225" t="s">
        <v>6950</v>
      </c>
      <c r="BE1225" t="s">
        <v>10979</v>
      </c>
      <c r="BH1225" t="s">
        <v>223</v>
      </c>
      <c r="BI1225" t="s">
        <v>667</v>
      </c>
      <c r="BK1225" t="s">
        <v>264</v>
      </c>
      <c r="BM1225" t="s">
        <v>265</v>
      </c>
      <c r="BO1225" t="s">
        <v>304</v>
      </c>
      <c r="BQ1225" t="s">
        <v>212</v>
      </c>
      <c r="BS1225" t="s">
        <v>266</v>
      </c>
      <c r="BU1225" t="s">
        <v>214</v>
      </c>
      <c r="BV1225" s="5"/>
      <c r="BW1225" t="s">
        <v>267</v>
      </c>
    </row>
    <row r="1226" spans="1:75" x14ac:dyDescent="0.3">
      <c r="A1226" t="s">
        <v>6951</v>
      </c>
      <c r="C1226" t="s">
        <v>6952</v>
      </c>
      <c r="E1226" t="s">
        <v>411</v>
      </c>
      <c r="F1226" s="4">
        <v>179268741</v>
      </c>
      <c r="G1226" s="4">
        <v>115605043</v>
      </c>
      <c r="J1226" s="5">
        <v>0.55069999999999997</v>
      </c>
      <c r="M1226" s="4">
        <v>5795464</v>
      </c>
      <c r="N1226" s="4">
        <v>1469736</v>
      </c>
      <c r="Q1226" s="5">
        <v>2.9432</v>
      </c>
      <c r="T1226" s="4">
        <v>28679763</v>
      </c>
      <c r="U1226" s="4">
        <v>28763176</v>
      </c>
      <c r="X1226" s="5">
        <v>-2.8999999999999998E-3</v>
      </c>
      <c r="AA1226" s="4">
        <v>3468810</v>
      </c>
      <c r="AB1226" s="4">
        <v>3302999</v>
      </c>
      <c r="AE1226" s="5">
        <v>5.0199999999999988E-2</v>
      </c>
      <c r="AH1226" s="5">
        <v>3.2328357792170803E-2</v>
      </c>
      <c r="AI1226" s="5">
        <v>1.271342462110412E-2</v>
      </c>
      <c r="AL1226" s="5">
        <f>IFERROR(Table2[[#This Row],[Resultat d''exploitation 2023 (Dhs)]]/Table2[[#This Row],[Charges personnel 2023]], "")</f>
        <v>1.6707354971877963</v>
      </c>
      <c r="AM1226" s="5">
        <f>IFERROR(Table2[[#This Row],[Resultat d''exploitation 2022 (Dhs)]]/Table2[[#This Row],[Charges personnel 2022]], "")</f>
        <v>0.44497016196492944</v>
      </c>
      <c r="AN1226" s="5" t="str">
        <f>IFERROR(Table2[[#This Row],[Resultat d''exploitation 2021 (Dhs)]]/Table2[[#This Row],[Charges personnel 2021]], "")</f>
        <v/>
      </c>
      <c r="AO1226" s="5" t="str">
        <f>IFERROR(Table2[[#This Row],[Resultat d''exploitation 2020 (Dhs)]]/Table2[[#This Row],[Charges personnel 2020]], "")</f>
        <v/>
      </c>
      <c r="AP1226" s="5">
        <v>1.9349776099559929E-2</v>
      </c>
      <c r="AQ1226" s="5">
        <v>2.857140929396999E-2</v>
      </c>
      <c r="AT1226">
        <v>1527217000035</v>
      </c>
      <c r="AU1226">
        <v>531</v>
      </c>
      <c r="AV1226" t="s">
        <v>171</v>
      </c>
      <c r="AW1226" t="s">
        <v>6953</v>
      </c>
      <c r="AX1226" t="s">
        <v>6954</v>
      </c>
      <c r="AY1226" t="s">
        <v>122</v>
      </c>
      <c r="AZ1226">
        <v>5500000</v>
      </c>
      <c r="BA1226">
        <v>1975</v>
      </c>
      <c r="BB1226">
        <v>50</v>
      </c>
      <c r="BC1226" t="s">
        <v>6955</v>
      </c>
      <c r="BD1226" t="s">
        <v>6956</v>
      </c>
      <c r="BE1226" t="s">
        <v>10979</v>
      </c>
      <c r="BH1226" t="s">
        <v>176</v>
      </c>
      <c r="BI1226" t="s">
        <v>98</v>
      </c>
      <c r="BJ1226" s="5">
        <v>0.5507000070922512</v>
      </c>
      <c r="BK1226" t="s">
        <v>209</v>
      </c>
      <c r="BL1226" s="5">
        <v>2.9432006836601952</v>
      </c>
      <c r="BM1226" t="s">
        <v>210</v>
      </c>
      <c r="BN1226" s="5">
        <v>-2.8999926850915569E-3</v>
      </c>
      <c r="BO1226" t="s">
        <v>211</v>
      </c>
      <c r="BP1226" s="5">
        <v>5.0200136300374343E-2</v>
      </c>
      <c r="BQ1226" t="s">
        <v>405</v>
      </c>
      <c r="BR1226" s="5">
        <v>1.542852044641549</v>
      </c>
      <c r="BS1226" t="s">
        <v>213</v>
      </c>
      <c r="BT1226" s="5">
        <v>2.7547135516009642</v>
      </c>
      <c r="BU1226" t="s">
        <v>406</v>
      </c>
      <c r="BV1226" s="5">
        <v>-0.32275737957232248</v>
      </c>
      <c r="BW1226" t="s">
        <v>407</v>
      </c>
    </row>
    <row r="1227" spans="1:75" x14ac:dyDescent="0.3">
      <c r="A1227" t="s">
        <v>6957</v>
      </c>
      <c r="F1227" s="4">
        <v>178747509</v>
      </c>
      <c r="M1227" s="4">
        <v>2397609</v>
      </c>
      <c r="T1227" s="4">
        <v>5263064</v>
      </c>
      <c r="AA1227" s="4">
        <v>2876775</v>
      </c>
      <c r="AH1227" s="5">
        <v>1.3413384127216011E-2</v>
      </c>
      <c r="AL1227" s="5">
        <f>IFERROR(Table2[[#This Row],[Resultat d''exploitation 2023 (Dhs)]]/Table2[[#This Row],[Charges personnel 2023]], "")</f>
        <v>0.83343640013556852</v>
      </c>
      <c r="AM1227" s="5" t="str">
        <f>IFERROR(Table2[[#This Row],[Resultat d''exploitation 2022 (Dhs)]]/Table2[[#This Row],[Charges personnel 2022]], "")</f>
        <v/>
      </c>
      <c r="AN1227" s="5" t="str">
        <f>IFERROR(Table2[[#This Row],[Resultat d''exploitation 2021 (Dhs)]]/Table2[[#This Row],[Charges personnel 2021]], "")</f>
        <v/>
      </c>
      <c r="AO1227" s="5" t="str">
        <f>IFERROR(Table2[[#This Row],[Resultat d''exploitation 2020 (Dhs)]]/Table2[[#This Row],[Charges personnel 2020]], "")</f>
        <v/>
      </c>
      <c r="AP1227" s="5">
        <v>1.609407043540954E-2</v>
      </c>
      <c r="BE1227" t="s">
        <v>10979</v>
      </c>
      <c r="BH1227"/>
      <c r="BK1227" t="s">
        <v>264</v>
      </c>
      <c r="BM1227" t="s">
        <v>265</v>
      </c>
      <c r="BO1227" t="s">
        <v>304</v>
      </c>
      <c r="BQ1227" t="s">
        <v>212</v>
      </c>
      <c r="BS1227" t="s">
        <v>266</v>
      </c>
      <c r="BU1227" t="s">
        <v>214</v>
      </c>
      <c r="BV1227" s="5"/>
      <c r="BW1227" t="s">
        <v>267</v>
      </c>
    </row>
    <row r="1228" spans="1:75" x14ac:dyDescent="0.3">
      <c r="A1228" t="s">
        <v>6958</v>
      </c>
      <c r="F1228" s="4">
        <v>178694890</v>
      </c>
      <c r="M1228" s="4">
        <v>2597055</v>
      </c>
      <c r="T1228" s="4">
        <v>77208135</v>
      </c>
      <c r="AA1228" s="4">
        <v>540831</v>
      </c>
      <c r="AH1228" s="5">
        <v>1.4533459798430719E-2</v>
      </c>
      <c r="AL1228" s="5">
        <f>IFERROR(Table2[[#This Row],[Resultat d''exploitation 2023 (Dhs)]]/Table2[[#This Row],[Charges personnel 2023]], "")</f>
        <v>4.8019714106624809</v>
      </c>
      <c r="AM1228" s="5" t="str">
        <f>IFERROR(Table2[[#This Row],[Resultat d''exploitation 2022 (Dhs)]]/Table2[[#This Row],[Charges personnel 2022]], "")</f>
        <v/>
      </c>
      <c r="AN1228" s="5" t="str">
        <f>IFERROR(Table2[[#This Row],[Resultat d''exploitation 2021 (Dhs)]]/Table2[[#This Row],[Charges personnel 2021]], "")</f>
        <v/>
      </c>
      <c r="AO1228" s="5" t="str">
        <f>IFERROR(Table2[[#This Row],[Resultat d''exploitation 2020 (Dhs)]]/Table2[[#This Row],[Charges personnel 2020]], "")</f>
        <v/>
      </c>
      <c r="AP1228" s="5">
        <v>3.026561084091437E-3</v>
      </c>
      <c r="BE1228" t="s">
        <v>10979</v>
      </c>
      <c r="BH1228"/>
      <c r="BK1228" t="s">
        <v>264</v>
      </c>
      <c r="BM1228" t="s">
        <v>265</v>
      </c>
      <c r="BO1228" t="s">
        <v>304</v>
      </c>
      <c r="BQ1228" t="s">
        <v>212</v>
      </c>
      <c r="BS1228" t="s">
        <v>266</v>
      </c>
      <c r="BU1228" t="s">
        <v>214</v>
      </c>
      <c r="BV1228" s="5"/>
      <c r="BW1228" t="s">
        <v>267</v>
      </c>
    </row>
    <row r="1229" spans="1:75" x14ac:dyDescent="0.3">
      <c r="A1229" t="s">
        <v>6959</v>
      </c>
      <c r="C1229" t="s">
        <v>6960</v>
      </c>
      <c r="E1229" t="s">
        <v>758</v>
      </c>
      <c r="F1229" s="4">
        <v>178429921</v>
      </c>
      <c r="M1229" s="4">
        <v>8231872</v>
      </c>
      <c r="T1229" s="4">
        <v>53766486</v>
      </c>
      <c r="AA1229" s="4">
        <v>7176207</v>
      </c>
      <c r="AH1229" s="5">
        <v>4.6135042563853403E-2</v>
      </c>
      <c r="AL1229" s="5">
        <f>IFERROR(Table2[[#This Row],[Resultat d''exploitation 2023 (Dhs)]]/Table2[[#This Row],[Charges personnel 2023]], "")</f>
        <v>1.1471062637964595</v>
      </c>
      <c r="AM1229" s="5" t="str">
        <f>IFERROR(Table2[[#This Row],[Resultat d''exploitation 2022 (Dhs)]]/Table2[[#This Row],[Charges personnel 2022]], "")</f>
        <v/>
      </c>
      <c r="AN1229" s="5" t="str">
        <f>IFERROR(Table2[[#This Row],[Resultat d''exploitation 2021 (Dhs)]]/Table2[[#This Row],[Charges personnel 2021]], "")</f>
        <v/>
      </c>
      <c r="AO1229" s="5" t="str">
        <f>IFERROR(Table2[[#This Row],[Resultat d''exploitation 2020 (Dhs)]]/Table2[[#This Row],[Charges personnel 2020]], "")</f>
        <v/>
      </c>
      <c r="AP1229" s="5">
        <v>4.0218630147799042E-2</v>
      </c>
      <c r="AU1229">
        <v>2827</v>
      </c>
      <c r="AV1229" t="s">
        <v>171</v>
      </c>
      <c r="AW1229" t="s">
        <v>6961</v>
      </c>
      <c r="AX1229" t="s">
        <v>6962</v>
      </c>
      <c r="AY1229" t="s">
        <v>122</v>
      </c>
      <c r="AZ1229">
        <v>2000000</v>
      </c>
      <c r="BA1229">
        <v>2005</v>
      </c>
      <c r="BB1229">
        <v>20</v>
      </c>
      <c r="BC1229" t="s">
        <v>6963</v>
      </c>
      <c r="BD1229" t="s">
        <v>6964</v>
      </c>
      <c r="BE1229" t="s">
        <v>10979</v>
      </c>
      <c r="BH1229" t="s">
        <v>176</v>
      </c>
      <c r="BI1229" t="s">
        <v>602</v>
      </c>
      <c r="BK1229" t="s">
        <v>264</v>
      </c>
      <c r="BM1229" t="s">
        <v>265</v>
      </c>
      <c r="BO1229" t="s">
        <v>304</v>
      </c>
      <c r="BQ1229" t="s">
        <v>212</v>
      </c>
      <c r="BS1229" t="s">
        <v>266</v>
      </c>
      <c r="BU1229" t="s">
        <v>214</v>
      </c>
      <c r="BV1229" s="5"/>
      <c r="BW1229" t="s">
        <v>267</v>
      </c>
    </row>
    <row r="1230" spans="1:75" x14ac:dyDescent="0.3">
      <c r="A1230" t="s">
        <v>6965</v>
      </c>
      <c r="C1230" t="s">
        <v>6966</v>
      </c>
      <c r="E1230" t="s">
        <v>411</v>
      </c>
      <c r="G1230" s="4">
        <v>178278095</v>
      </c>
      <c r="N1230" s="4">
        <v>18477112</v>
      </c>
      <c r="U1230" s="4">
        <v>46650973</v>
      </c>
      <c r="AB1230" s="4">
        <v>8377631</v>
      </c>
      <c r="AI1230" s="5">
        <v>0.10364207672288619</v>
      </c>
      <c r="AL1230" s="5" t="str">
        <f>IFERROR(Table2[[#This Row],[Resultat d''exploitation 2023 (Dhs)]]/Table2[[#This Row],[Charges personnel 2023]], "")</f>
        <v/>
      </c>
      <c r="AM1230" s="5">
        <f>IFERROR(Table2[[#This Row],[Resultat d''exploitation 2022 (Dhs)]]/Table2[[#This Row],[Charges personnel 2022]], "")</f>
        <v>2.2055294629233493</v>
      </c>
      <c r="AN1230" s="5" t="str">
        <f>IFERROR(Table2[[#This Row],[Resultat d''exploitation 2021 (Dhs)]]/Table2[[#This Row],[Charges personnel 2021]], "")</f>
        <v/>
      </c>
      <c r="AO1230" s="5" t="str">
        <f>IFERROR(Table2[[#This Row],[Resultat d''exploitation 2020 (Dhs)]]/Table2[[#This Row],[Charges personnel 2020]], "")</f>
        <v/>
      </c>
      <c r="AQ1230" s="5">
        <v>4.6991925732659423E-2</v>
      </c>
      <c r="AT1230">
        <v>1525332000005</v>
      </c>
      <c r="AU1230">
        <v>2013</v>
      </c>
      <c r="AV1230" t="s">
        <v>2172</v>
      </c>
      <c r="AW1230" t="s">
        <v>6967</v>
      </c>
      <c r="AX1230" t="s">
        <v>6968</v>
      </c>
      <c r="AY1230" t="s">
        <v>6969</v>
      </c>
      <c r="AZ1230">
        <v>5000000</v>
      </c>
      <c r="BA1230">
        <v>1993</v>
      </c>
      <c r="BB1230">
        <v>32</v>
      </c>
      <c r="BC1230" t="s">
        <v>6970</v>
      </c>
      <c r="BD1230" t="s">
        <v>6971</v>
      </c>
      <c r="BE1230" t="s">
        <v>6972</v>
      </c>
      <c r="BG1230" t="s">
        <v>6973</v>
      </c>
      <c r="BH1230" t="s">
        <v>86</v>
      </c>
      <c r="BI1230" t="s">
        <v>98</v>
      </c>
      <c r="BK1230" t="s">
        <v>472</v>
      </c>
      <c r="BM1230" t="s">
        <v>473</v>
      </c>
      <c r="BO1230" t="s">
        <v>474</v>
      </c>
      <c r="BQ1230" t="s">
        <v>475</v>
      </c>
      <c r="BS1230" t="s">
        <v>476</v>
      </c>
      <c r="BU1230" t="s">
        <v>477</v>
      </c>
      <c r="BV1230" s="5"/>
      <c r="BW1230" t="s">
        <v>478</v>
      </c>
    </row>
    <row r="1231" spans="1:75" x14ac:dyDescent="0.3">
      <c r="A1231" t="s">
        <v>6974</v>
      </c>
      <c r="B1231" t="s">
        <v>6974</v>
      </c>
      <c r="C1231" t="s">
        <v>6975</v>
      </c>
      <c r="E1231" t="s">
        <v>411</v>
      </c>
      <c r="F1231" s="4">
        <v>178258784</v>
      </c>
      <c r="G1231" s="4">
        <v>148301816</v>
      </c>
      <c r="H1231" s="4">
        <v>156028537</v>
      </c>
      <c r="I1231" s="4">
        <v>126687672.1338097</v>
      </c>
      <c r="J1231" s="5">
        <v>0.20200000000000001</v>
      </c>
      <c r="K1231" s="5">
        <v>-4.9521203932073002E-2</v>
      </c>
      <c r="L1231" s="5">
        <v>0.2316</v>
      </c>
      <c r="M1231" s="4">
        <v>-9835597</v>
      </c>
      <c r="N1231" s="4">
        <v>7062251</v>
      </c>
      <c r="O1231" s="4">
        <v>6836926</v>
      </c>
      <c r="P1231" s="4">
        <v>5253919.9262276189</v>
      </c>
      <c r="Q1231" s="5">
        <v>-2.3927</v>
      </c>
      <c r="R1231" s="5">
        <v>3.2957062867142298E-2</v>
      </c>
      <c r="S1231" s="5">
        <v>0.30130000000000001</v>
      </c>
      <c r="T1231" s="4">
        <v>53516303</v>
      </c>
      <c r="U1231" s="4">
        <v>55781012</v>
      </c>
      <c r="V1231" s="4">
        <v>48204401</v>
      </c>
      <c r="W1231" s="4">
        <v>41441197.558459423</v>
      </c>
      <c r="X1231" s="5">
        <v>-4.0599999999999997E-2</v>
      </c>
      <c r="Y1231" s="5">
        <v>0.15717674823923231</v>
      </c>
      <c r="Z1231" s="5">
        <v>0.16320000000000001</v>
      </c>
      <c r="AA1231" s="4">
        <v>16594628</v>
      </c>
      <c r="AB1231" s="4">
        <v>13359062</v>
      </c>
      <c r="AC1231" s="4">
        <v>13819431</v>
      </c>
      <c r="AD1231" s="4">
        <v>11611015.795664599</v>
      </c>
      <c r="AE1231" s="5">
        <v>0.2422</v>
      </c>
      <c r="AF1231" s="5">
        <v>-3.3313166077532423E-2</v>
      </c>
      <c r="AG1231" s="5">
        <v>0.19020000000000001</v>
      </c>
      <c r="AH1231" s="5">
        <v>-5.5175945775552918E-2</v>
      </c>
      <c r="AI1231" s="5">
        <v>4.7620799195068522E-2</v>
      </c>
      <c r="AJ1231" s="5">
        <v>4.3818433034464713E-2</v>
      </c>
      <c r="AK1231" s="5">
        <v>4.1471437889223653E-2</v>
      </c>
      <c r="AL1231" s="5">
        <f>IFERROR(Table2[[#This Row],[Resultat d''exploitation 2023 (Dhs)]]/Table2[[#This Row],[Charges personnel 2023]], "")</f>
        <v>-0.59269764890180121</v>
      </c>
      <c r="AM1231" s="5">
        <f>IFERROR(Table2[[#This Row],[Resultat d''exploitation 2022 (Dhs)]]/Table2[[#This Row],[Charges personnel 2022]], "")</f>
        <v>0.52864871800130875</v>
      </c>
      <c r="AN1231" s="5">
        <f>IFERROR(Table2[[#This Row],[Resultat d''exploitation 2021 (Dhs)]]/Table2[[#This Row],[Charges personnel 2021]], "")</f>
        <v>0.4947328149762461</v>
      </c>
      <c r="AO1231" s="5">
        <f>IFERROR(Table2[[#This Row],[Resultat d''exploitation 2020 (Dhs)]]/Table2[[#This Row],[Charges personnel 2020]], "")</f>
        <v>0.45249442587007449</v>
      </c>
      <c r="AP1231" s="5">
        <v>9.3092904751330516E-2</v>
      </c>
      <c r="AQ1231" s="5">
        <v>9.0080232058655299E-2</v>
      </c>
      <c r="AR1231" s="5">
        <v>8.8569894108537342E-2</v>
      </c>
      <c r="AS1231" s="5">
        <v>9.1650715496617893E-2</v>
      </c>
      <c r="AT1231">
        <v>61208000070</v>
      </c>
      <c r="AU1231">
        <v>247495</v>
      </c>
      <c r="AV1231" t="s">
        <v>92</v>
      </c>
      <c r="AW1231" t="s">
        <v>6976</v>
      </c>
      <c r="AX1231" t="s">
        <v>6977</v>
      </c>
      <c r="AY1231" t="s">
        <v>82</v>
      </c>
      <c r="AZ1231">
        <v>10063000</v>
      </c>
      <c r="BA1231">
        <v>2012</v>
      </c>
      <c r="BB1231">
        <v>13</v>
      </c>
      <c r="BC1231" t="s">
        <v>6978</v>
      </c>
      <c r="BD1231" t="s">
        <v>6979</v>
      </c>
      <c r="BE1231" t="s">
        <v>6980</v>
      </c>
      <c r="BH1231" t="s">
        <v>138</v>
      </c>
      <c r="BI1231" t="s">
        <v>611</v>
      </c>
      <c r="BJ1231" s="5">
        <v>0.1205696641984795</v>
      </c>
      <c r="BM1231" t="s">
        <v>87</v>
      </c>
      <c r="BN1231" s="5">
        <v>8.897506525494836E-2</v>
      </c>
      <c r="BP1231" s="5">
        <v>0.12641675503030589</v>
      </c>
      <c r="BS1231" t="s">
        <v>87</v>
      </c>
      <c r="BU1231" t="s">
        <v>87</v>
      </c>
      <c r="BV1231" s="5">
        <v>5.2179628082371643E-3</v>
      </c>
    </row>
    <row r="1232" spans="1:75" x14ac:dyDescent="0.3">
      <c r="A1232" t="s">
        <v>6981</v>
      </c>
      <c r="B1232" t="s">
        <v>6982</v>
      </c>
      <c r="C1232" t="s">
        <v>6983</v>
      </c>
      <c r="E1232" t="s">
        <v>411</v>
      </c>
      <c r="F1232" s="4">
        <v>178250545</v>
      </c>
      <c r="G1232" s="4">
        <v>165614182</v>
      </c>
      <c r="H1232" s="4">
        <v>176970313</v>
      </c>
      <c r="I1232" s="4">
        <v>144583589.05228761</v>
      </c>
      <c r="J1232" s="5">
        <v>7.6299999999999993E-2</v>
      </c>
      <c r="L1232" s="5">
        <v>0.224</v>
      </c>
      <c r="M1232" s="4">
        <v>38635728</v>
      </c>
      <c r="N1232" s="4">
        <v>30331078</v>
      </c>
      <c r="O1232" s="4">
        <v>20778619</v>
      </c>
      <c r="P1232" s="4">
        <v>17881771.944922552</v>
      </c>
      <c r="Q1232" s="5">
        <v>0.27379999999999999</v>
      </c>
      <c r="S1232" s="5">
        <v>0.16200000000000001</v>
      </c>
      <c r="T1232" s="4">
        <v>7322279</v>
      </c>
      <c r="U1232" s="4">
        <v>12563965</v>
      </c>
      <c r="V1232" s="4">
        <v>9370197</v>
      </c>
      <c r="W1232" s="4">
        <v>20938987.70949721</v>
      </c>
      <c r="X1232" s="5">
        <v>-0.41720000000000002</v>
      </c>
      <c r="Z1232" s="5">
        <v>-0.55249999999999999</v>
      </c>
      <c r="AA1232" s="4">
        <v>31909752</v>
      </c>
      <c r="AB1232" s="4">
        <v>33763360</v>
      </c>
      <c r="AC1232" s="4">
        <v>35463790</v>
      </c>
      <c r="AD1232" s="4">
        <v>28043484.105646059</v>
      </c>
      <c r="AE1232" s="5">
        <v>-5.4899999999999997E-2</v>
      </c>
      <c r="AG1232" s="5">
        <v>0.2646</v>
      </c>
      <c r="AH1232" s="5">
        <v>0.21674956449642269</v>
      </c>
      <c r="AI1232" s="5">
        <v>0.1831429991907336</v>
      </c>
      <c r="AJ1232" s="5">
        <v>0.1174130205669015</v>
      </c>
      <c r="AK1232" s="5">
        <v>0.1236777428346708</v>
      </c>
      <c r="AL1232" s="5">
        <f>IFERROR(Table2[[#This Row],[Resultat d''exploitation 2023 (Dhs)]]/Table2[[#This Row],[Charges personnel 2023]], "")</f>
        <v>1.2107812056953624</v>
      </c>
      <c r="AM1232" s="5">
        <f>IFERROR(Table2[[#This Row],[Resultat d''exploitation 2022 (Dhs)]]/Table2[[#This Row],[Charges personnel 2022]], "")</f>
        <v>0.89834299666857798</v>
      </c>
      <c r="AN1232" s="5">
        <f>IFERROR(Table2[[#This Row],[Resultat d''exploitation 2021 (Dhs)]]/Table2[[#This Row],[Charges personnel 2021]], "")</f>
        <v>0.58591084032473684</v>
      </c>
      <c r="AO1232" s="5">
        <f>IFERROR(Table2[[#This Row],[Resultat d''exploitation 2020 (Dhs)]]/Table2[[#This Row],[Charges personnel 2020]], "")</f>
        <v>0.63764444808490728</v>
      </c>
      <c r="AP1232" s="5">
        <v>0.17901629417177939</v>
      </c>
      <c r="AQ1232" s="5">
        <v>0.20386756491663249</v>
      </c>
      <c r="AR1232" s="5">
        <v>0.20039400619696029</v>
      </c>
      <c r="AS1232" s="5">
        <v>0.19396035393411309</v>
      </c>
      <c r="AU1232">
        <v>45052</v>
      </c>
      <c r="AV1232" t="s">
        <v>171</v>
      </c>
      <c r="AW1232" t="s">
        <v>6984</v>
      </c>
      <c r="AX1232" t="s">
        <v>6985</v>
      </c>
      <c r="AY1232" t="s">
        <v>122</v>
      </c>
      <c r="AZ1232">
        <v>20000000</v>
      </c>
      <c r="BA1232">
        <v>1975</v>
      </c>
      <c r="BB1232">
        <v>50</v>
      </c>
      <c r="BC1232" t="s">
        <v>6986</v>
      </c>
      <c r="BD1232" t="s">
        <v>6987</v>
      </c>
      <c r="BE1232" t="s">
        <v>10979</v>
      </c>
      <c r="BH1232" t="s">
        <v>127</v>
      </c>
      <c r="BI1232" t="s">
        <v>331</v>
      </c>
      <c r="BJ1232" s="5">
        <v>7.2269505225510011E-2</v>
      </c>
      <c r="BL1232" s="5">
        <v>0.29278463773673341</v>
      </c>
      <c r="BN1232" s="5">
        <v>-0.29547426193685877</v>
      </c>
      <c r="BP1232" s="5">
        <v>4.3991958006848408E-2</v>
      </c>
      <c r="BR1232" s="5">
        <v>0.2056527127150245</v>
      </c>
      <c r="BT1232" s="5">
        <v>0.23830900020041451</v>
      </c>
      <c r="BV1232" s="5">
        <v>-2.6371679023656221E-2</v>
      </c>
    </row>
    <row r="1233" spans="1:75" x14ac:dyDescent="0.3">
      <c r="A1233" t="s">
        <v>6988</v>
      </c>
      <c r="B1233" t="s">
        <v>6988</v>
      </c>
      <c r="F1233" s="4">
        <v>178212376</v>
      </c>
      <c r="G1233" s="4">
        <v>341206923</v>
      </c>
      <c r="H1233" s="4">
        <v>185108688</v>
      </c>
      <c r="I1233" s="4">
        <v>154257240</v>
      </c>
      <c r="J1233" s="5">
        <v>-0.47770000000000001</v>
      </c>
      <c r="K1233" s="5">
        <v>0.84327881466049825</v>
      </c>
      <c r="L1233" s="5">
        <v>0.2</v>
      </c>
      <c r="M1233" s="4">
        <v>34497486</v>
      </c>
      <c r="N1233" s="4">
        <v>14576197</v>
      </c>
      <c r="O1233" s="4">
        <v>28611913</v>
      </c>
      <c r="P1233" s="4">
        <v>28089449.244060479</v>
      </c>
      <c r="Q1233" s="5">
        <v>1.3667</v>
      </c>
      <c r="R1233" s="5">
        <v>-0.49055496568859269</v>
      </c>
      <c r="S1233" s="5">
        <v>1.8599999999999998E-2</v>
      </c>
      <c r="T1233" s="4">
        <v>544057508</v>
      </c>
      <c r="U1233" s="4">
        <v>550331284</v>
      </c>
      <c r="V1233" s="4">
        <v>301801060</v>
      </c>
      <c r="W1233" s="4">
        <v>298546898.80304682</v>
      </c>
      <c r="X1233" s="5">
        <v>-1.14E-2</v>
      </c>
      <c r="Y1233" s="5">
        <v>0.82349022896075974</v>
      </c>
      <c r="Z1233" s="5">
        <v>1.09E-2</v>
      </c>
      <c r="AA1233" s="4">
        <v>9900429</v>
      </c>
      <c r="AB1233" s="4">
        <v>9175559</v>
      </c>
      <c r="AC1233" s="4">
        <v>771716</v>
      </c>
      <c r="AD1233" s="4">
        <v>1470495.426829268</v>
      </c>
      <c r="AE1233" s="5">
        <v>7.9000000000000001E-2</v>
      </c>
      <c r="AF1233" s="5">
        <v>10.889813091862811</v>
      </c>
      <c r="AG1233" s="5">
        <v>-0.47520000000000001</v>
      </c>
      <c r="AH1233" s="5">
        <v>0.19357514205410739</v>
      </c>
      <c r="AI1233" s="5">
        <v>4.2719523015070829E-2</v>
      </c>
      <c r="AJ1233" s="5">
        <v>0.15456817996570749</v>
      </c>
      <c r="AK1233" s="5">
        <v>0.18209485171691439</v>
      </c>
      <c r="AL1233" s="5">
        <f>IFERROR(Table2[[#This Row],[Resultat d''exploitation 2023 (Dhs)]]/Table2[[#This Row],[Charges personnel 2023]], "")</f>
        <v>3.4844435529005864</v>
      </c>
      <c r="AM1233" s="5">
        <f>IFERROR(Table2[[#This Row],[Resultat d''exploitation 2022 (Dhs)]]/Table2[[#This Row],[Charges personnel 2022]], "")</f>
        <v>1.5885895344359946</v>
      </c>
      <c r="AN1233" s="5">
        <f>IFERROR(Table2[[#This Row],[Resultat d''exploitation 2021 (Dhs)]]/Table2[[#This Row],[Charges personnel 2021]], "")</f>
        <v>37.075702719653343</v>
      </c>
      <c r="AO1233" s="5">
        <f>IFERROR(Table2[[#This Row],[Resultat d''exploitation 2020 (Dhs)]]/Table2[[#This Row],[Charges personnel 2020]], "")</f>
        <v>19.10203101047917</v>
      </c>
      <c r="AP1233" s="5">
        <v>5.5554104727272138E-2</v>
      </c>
      <c r="AQ1233" s="5">
        <v>2.6891479572939379E-2</v>
      </c>
      <c r="AR1233" s="5">
        <v>4.1689885457996444E-3</v>
      </c>
      <c r="AS1233" s="5">
        <v>9.5327481992369886E-3</v>
      </c>
      <c r="BE1233" t="s">
        <v>10979</v>
      </c>
      <c r="BH1233"/>
      <c r="BJ1233" s="5">
        <v>4.9294592152991701E-2</v>
      </c>
      <c r="BL1233" s="5">
        <v>7.0897918333767684E-2</v>
      </c>
      <c r="BN1233" s="5">
        <v>0.22145483951547901</v>
      </c>
      <c r="BP1233" s="5">
        <v>0.88826718179134745</v>
      </c>
      <c r="BR1233" s="5">
        <v>2.0588428018531339E-2</v>
      </c>
      <c r="BT1233" s="5">
        <v>-0.4328673777416201</v>
      </c>
      <c r="BV1233" s="5">
        <v>0.79955867104671974</v>
      </c>
    </row>
    <row r="1234" spans="1:75" x14ac:dyDescent="0.3">
      <c r="A1234" t="s">
        <v>6989</v>
      </c>
      <c r="F1234" s="4">
        <v>178148772</v>
      </c>
      <c r="G1234" s="4">
        <v>127531514</v>
      </c>
      <c r="J1234" s="5">
        <v>0.39689999999999998</v>
      </c>
      <c r="M1234" s="4">
        <v>22661839</v>
      </c>
      <c r="N1234" s="4">
        <v>22839990</v>
      </c>
      <c r="Q1234" s="5">
        <v>-7.8000000000000014E-3</v>
      </c>
      <c r="T1234" s="4">
        <v>179415296</v>
      </c>
      <c r="U1234" s="4">
        <v>169084248</v>
      </c>
      <c r="X1234" s="5">
        <v>6.1100000000000002E-2</v>
      </c>
      <c r="AH1234" s="5">
        <v>0.127207382602671</v>
      </c>
      <c r="AI1234" s="5">
        <v>0.17909291032175781</v>
      </c>
      <c r="AL1234" s="5" t="str">
        <f>IFERROR(Table2[[#This Row],[Resultat d''exploitation 2023 (Dhs)]]/Table2[[#This Row],[Charges personnel 2023]], "")</f>
        <v/>
      </c>
      <c r="AM1234" s="5" t="str">
        <f>IFERROR(Table2[[#This Row],[Resultat d''exploitation 2022 (Dhs)]]/Table2[[#This Row],[Charges personnel 2022]], "")</f>
        <v/>
      </c>
      <c r="AN1234" s="5" t="str">
        <f>IFERROR(Table2[[#This Row],[Resultat d''exploitation 2021 (Dhs)]]/Table2[[#This Row],[Charges personnel 2021]], "")</f>
        <v/>
      </c>
      <c r="AO1234" s="5" t="str">
        <f>IFERROR(Table2[[#This Row],[Resultat d''exploitation 2020 (Dhs)]]/Table2[[#This Row],[Charges personnel 2020]], "")</f>
        <v/>
      </c>
      <c r="AP1234" s="5">
        <v>0</v>
      </c>
      <c r="BE1234" t="s">
        <v>10979</v>
      </c>
      <c r="BH1234"/>
      <c r="BJ1234" s="5">
        <v>0.39690000073236797</v>
      </c>
      <c r="BK1234" t="s">
        <v>209</v>
      </c>
      <c r="BL1234" s="5">
        <v>-7.7999596322064768E-3</v>
      </c>
      <c r="BM1234" t="s">
        <v>210</v>
      </c>
      <c r="BN1234" s="5">
        <v>6.1100002644835387E-2</v>
      </c>
      <c r="BO1234" t="s">
        <v>211</v>
      </c>
      <c r="BQ1234" t="s">
        <v>236</v>
      </c>
      <c r="BR1234" s="5">
        <v>-0.28971290726064719</v>
      </c>
      <c r="BS1234" t="s">
        <v>213</v>
      </c>
      <c r="BU1234" t="s">
        <v>238</v>
      </c>
      <c r="BV1234" s="5"/>
      <c r="BW1234" t="s">
        <v>215</v>
      </c>
    </row>
    <row r="1235" spans="1:75" x14ac:dyDescent="0.3">
      <c r="A1235" t="s">
        <v>6990</v>
      </c>
      <c r="B1235" t="s">
        <v>6990</v>
      </c>
      <c r="C1235" t="s">
        <v>6991</v>
      </c>
      <c r="E1235" t="s">
        <v>411</v>
      </c>
      <c r="G1235" s="4">
        <v>178011536</v>
      </c>
      <c r="H1235" s="4">
        <v>190367939</v>
      </c>
      <c r="I1235" s="4">
        <v>295602389.75155282</v>
      </c>
      <c r="K1235" s="5">
        <v>-6.4908004283221202E-2</v>
      </c>
      <c r="L1235" s="5">
        <v>-0.35599999999999998</v>
      </c>
      <c r="N1235" s="4">
        <v>7808753</v>
      </c>
      <c r="O1235" s="4">
        <v>7525563</v>
      </c>
      <c r="P1235" s="4">
        <v>10297705.254515599</v>
      </c>
      <c r="R1235" s="5">
        <v>3.7630407186811099E-2</v>
      </c>
      <c r="S1235" s="5">
        <v>-0.26919999999999999</v>
      </c>
      <c r="U1235" s="4">
        <v>116454525</v>
      </c>
      <c r="V1235" s="4">
        <v>94413484</v>
      </c>
      <c r="W1235" s="4">
        <v>78835574.482297927</v>
      </c>
      <c r="Y1235" s="5">
        <v>0.23345225773047421</v>
      </c>
      <c r="Z1235" s="5">
        <v>0.1976</v>
      </c>
      <c r="AB1235" s="4">
        <v>8792579</v>
      </c>
      <c r="AC1235" s="4">
        <v>7677825</v>
      </c>
      <c r="AD1235" s="4">
        <v>7066566.9581224108</v>
      </c>
      <c r="AE1235" s="5">
        <v>0.1452</v>
      </c>
      <c r="AF1235" s="5">
        <v>0.14519137906894211</v>
      </c>
      <c r="AG1235" s="5">
        <v>8.6499999999999994E-2</v>
      </c>
      <c r="AI1235" s="5">
        <v>4.3866555929274159E-2</v>
      </c>
      <c r="AJ1235" s="5">
        <v>3.9531672399941251E-2</v>
      </c>
      <c r="AK1235" s="5">
        <v>3.4836339662783468E-2</v>
      </c>
      <c r="AL1235" s="5" t="str">
        <f>IFERROR(Table2[[#This Row],[Resultat d''exploitation 2023 (Dhs)]]/Table2[[#This Row],[Charges personnel 2023]], "")</f>
        <v/>
      </c>
      <c r="AM1235" s="5">
        <f>IFERROR(Table2[[#This Row],[Resultat d''exploitation 2022 (Dhs)]]/Table2[[#This Row],[Charges personnel 2022]], "")</f>
        <v>0.888107232246648</v>
      </c>
      <c r="AN1235" s="5">
        <f>IFERROR(Table2[[#This Row],[Resultat d''exploitation 2021 (Dhs)]]/Table2[[#This Row],[Charges personnel 2021]], "")</f>
        <v>0.98016860243623682</v>
      </c>
      <c r="AO1235" s="5">
        <f>IFERROR(Table2[[#This Row],[Resultat d''exploitation 2020 (Dhs)]]/Table2[[#This Row],[Charges personnel 2020]], "")</f>
        <v>1.4572430029378372</v>
      </c>
      <c r="AQ1235" s="5">
        <v>4.9393310105475409E-2</v>
      </c>
      <c r="AR1235" s="5">
        <v>4.0331502459560693E-2</v>
      </c>
      <c r="AS1235" s="5">
        <v>2.3905648949799432E-2</v>
      </c>
      <c r="AT1235">
        <v>1589556000026</v>
      </c>
      <c r="AU1235">
        <v>17325</v>
      </c>
      <c r="AV1235" t="s">
        <v>494</v>
      </c>
      <c r="AW1235" t="s">
        <v>6992</v>
      </c>
      <c r="AX1235" t="s">
        <v>6993</v>
      </c>
      <c r="AY1235" t="s">
        <v>82</v>
      </c>
      <c r="AZ1235">
        <v>8000000</v>
      </c>
      <c r="BA1235">
        <v>1993</v>
      </c>
      <c r="BB1235">
        <v>32</v>
      </c>
      <c r="BC1235" t="s">
        <v>6994</v>
      </c>
      <c r="BD1235" t="s">
        <v>6995</v>
      </c>
      <c r="BE1235" t="s">
        <v>6996</v>
      </c>
      <c r="BH1235" t="s">
        <v>138</v>
      </c>
      <c r="BI1235" t="s">
        <v>89</v>
      </c>
      <c r="BJ1235" s="5">
        <v>-0.22398502254041161</v>
      </c>
      <c r="BK1235" t="s">
        <v>280</v>
      </c>
      <c r="BL1235" s="5">
        <v>-0.12919560085394521</v>
      </c>
      <c r="BM1235" t="s">
        <v>281</v>
      </c>
      <c r="BN1235" s="5">
        <v>0.21539393772472629</v>
      </c>
      <c r="BO1235" t="s">
        <v>282</v>
      </c>
      <c r="BP1235" s="5">
        <v>0.1154597408057387</v>
      </c>
      <c r="BQ1235" t="s">
        <v>283</v>
      </c>
      <c r="BR1235" s="5">
        <v>0.12214895902753729</v>
      </c>
      <c r="BS1235" t="s">
        <v>284</v>
      </c>
      <c r="BT1235" s="5">
        <v>-0.2193313955759264</v>
      </c>
      <c r="BU1235" t="s">
        <v>285</v>
      </c>
      <c r="BV1235" s="5">
        <v>0.43742037615997842</v>
      </c>
      <c r="BW1235" t="s">
        <v>286</v>
      </c>
    </row>
    <row r="1236" spans="1:75" x14ac:dyDescent="0.3">
      <c r="A1236" t="s">
        <v>6997</v>
      </c>
      <c r="F1236" s="4">
        <v>177906290</v>
      </c>
      <c r="G1236" s="4">
        <v>135847808</v>
      </c>
      <c r="J1236" s="5">
        <v>0.30959999999999999</v>
      </c>
      <c r="M1236" s="4">
        <v>6739810</v>
      </c>
      <c r="N1236" s="4">
        <v>2186049</v>
      </c>
      <c r="Q1236" s="5">
        <v>2.0831</v>
      </c>
      <c r="T1236" s="4">
        <v>40931326</v>
      </c>
      <c r="U1236" s="4">
        <v>32703200</v>
      </c>
      <c r="X1236" s="5">
        <v>0.25159999999999999</v>
      </c>
      <c r="AA1236" s="4">
        <v>17806762</v>
      </c>
      <c r="AB1236" s="4">
        <v>15516523</v>
      </c>
      <c r="AE1236" s="5">
        <v>0.14760000000000001</v>
      </c>
      <c r="AH1236" s="5">
        <v>3.7884045583773347E-2</v>
      </c>
      <c r="AI1236" s="5">
        <v>1.609189748575111E-2</v>
      </c>
      <c r="AL1236" s="5">
        <f>IFERROR(Table2[[#This Row],[Resultat d''exploitation 2023 (Dhs)]]/Table2[[#This Row],[Charges personnel 2023]], "")</f>
        <v>0.37849722481830217</v>
      </c>
      <c r="AM1236" s="5">
        <f>IFERROR(Table2[[#This Row],[Resultat d''exploitation 2022 (Dhs)]]/Table2[[#This Row],[Charges personnel 2022]], "")</f>
        <v>0.14088523569358935</v>
      </c>
      <c r="AN1236" s="5" t="str">
        <f>IFERROR(Table2[[#This Row],[Resultat d''exploitation 2021 (Dhs)]]/Table2[[#This Row],[Charges personnel 2021]], "")</f>
        <v/>
      </c>
      <c r="AO1236" s="5" t="str">
        <f>IFERROR(Table2[[#This Row],[Resultat d''exploitation 2020 (Dhs)]]/Table2[[#This Row],[Charges personnel 2020]], "")</f>
        <v/>
      </c>
      <c r="AP1236" s="5">
        <v>0.1000906825722688</v>
      </c>
      <c r="AQ1236" s="5">
        <v>0.1142198996689001</v>
      </c>
      <c r="BE1236" t="s">
        <v>10979</v>
      </c>
      <c r="BH1236"/>
      <c r="BJ1236" s="5">
        <v>0.30960000473471028</v>
      </c>
      <c r="BK1236" t="s">
        <v>209</v>
      </c>
      <c r="BL1236" s="5">
        <v>2.0831010649807031</v>
      </c>
      <c r="BM1236" t="s">
        <v>210</v>
      </c>
      <c r="BN1236" s="5">
        <v>0.25160002690868177</v>
      </c>
      <c r="BO1236" t="s">
        <v>211</v>
      </c>
      <c r="BP1236" s="5">
        <v>0.14760001322461219</v>
      </c>
      <c r="BQ1236" t="s">
        <v>405</v>
      </c>
      <c r="BR1236" s="5">
        <v>1.354231104027261</v>
      </c>
      <c r="BS1236" t="s">
        <v>213</v>
      </c>
      <c r="BT1236" s="5">
        <v>1.686564159508481</v>
      </c>
      <c r="BU1236" t="s">
        <v>406</v>
      </c>
      <c r="BV1236" s="5">
        <v>-0.1237018867779517</v>
      </c>
      <c r="BW1236" t="s">
        <v>407</v>
      </c>
    </row>
    <row r="1237" spans="1:75" x14ac:dyDescent="0.3">
      <c r="A1237" t="s">
        <v>6998</v>
      </c>
      <c r="C1237" t="s">
        <v>6999</v>
      </c>
      <c r="E1237" t="s">
        <v>411</v>
      </c>
      <c r="F1237" s="4">
        <v>177859016</v>
      </c>
      <c r="G1237" s="4">
        <v>107467683</v>
      </c>
      <c r="J1237" s="5">
        <v>0.65500000000000003</v>
      </c>
      <c r="M1237" s="4">
        <v>3221917</v>
      </c>
      <c r="N1237" s="4">
        <v>1527192</v>
      </c>
      <c r="Q1237" s="5">
        <v>1.1096999999999999</v>
      </c>
      <c r="T1237" s="4">
        <v>4717382</v>
      </c>
      <c r="U1237" s="4">
        <v>4976141</v>
      </c>
      <c r="X1237" s="5">
        <v>-5.1999999999999998E-2</v>
      </c>
      <c r="AA1237" s="4">
        <v>5071846</v>
      </c>
      <c r="AB1237" s="4">
        <v>3145916</v>
      </c>
      <c r="AE1237" s="5">
        <v>0.61219999999999997</v>
      </c>
      <c r="AH1237" s="5">
        <v>1.8115005201648032E-2</v>
      </c>
      <c r="AI1237" s="5">
        <v>1.42107092789932E-2</v>
      </c>
      <c r="AL1237" s="5">
        <f>IFERROR(Table2[[#This Row],[Resultat d''exploitation 2023 (Dhs)]]/Table2[[#This Row],[Charges personnel 2023]], "")</f>
        <v>0.6352552896913668</v>
      </c>
      <c r="AM1237" s="5">
        <f>IFERROR(Table2[[#This Row],[Resultat d''exploitation 2022 (Dhs)]]/Table2[[#This Row],[Charges personnel 2022]], "")</f>
        <v>0.48545224983756718</v>
      </c>
      <c r="AN1237" s="5" t="str">
        <f>IFERROR(Table2[[#This Row],[Resultat d''exploitation 2021 (Dhs)]]/Table2[[#This Row],[Charges personnel 2021]], "")</f>
        <v/>
      </c>
      <c r="AO1237" s="5" t="str">
        <f>IFERROR(Table2[[#This Row],[Resultat d''exploitation 2020 (Dhs)]]/Table2[[#This Row],[Charges personnel 2020]], "")</f>
        <v/>
      </c>
      <c r="AP1237" s="5">
        <v>2.8516102889043309E-2</v>
      </c>
      <c r="AQ1237" s="5">
        <v>2.927313506889322E-2</v>
      </c>
      <c r="AT1237">
        <v>34601000026</v>
      </c>
      <c r="AU1237">
        <v>69139</v>
      </c>
      <c r="AV1237" t="s">
        <v>92</v>
      </c>
      <c r="AW1237" t="s">
        <v>7000</v>
      </c>
      <c r="AX1237" t="s">
        <v>7001</v>
      </c>
      <c r="AY1237" t="s">
        <v>122</v>
      </c>
      <c r="AZ1237">
        <v>1500000</v>
      </c>
      <c r="BA1237">
        <v>1993</v>
      </c>
      <c r="BB1237">
        <v>32</v>
      </c>
      <c r="BC1237" t="s">
        <v>7002</v>
      </c>
      <c r="BD1237" t="s">
        <v>7003</v>
      </c>
      <c r="BE1237" t="s">
        <v>10979</v>
      </c>
      <c r="BH1237" t="s">
        <v>176</v>
      </c>
      <c r="BI1237" t="s">
        <v>571</v>
      </c>
      <c r="BJ1237" s="5">
        <v>0.65500000590875307</v>
      </c>
      <c r="BK1237" t="s">
        <v>209</v>
      </c>
      <c r="BL1237" s="5">
        <v>1.109700024620349</v>
      </c>
      <c r="BM1237" t="s">
        <v>210</v>
      </c>
      <c r="BN1237" s="5">
        <v>-5.1999933281633333E-2</v>
      </c>
      <c r="BO1237" t="s">
        <v>211</v>
      </c>
      <c r="BP1237" s="5">
        <v>0.61220007145772493</v>
      </c>
      <c r="BQ1237" t="s">
        <v>405</v>
      </c>
      <c r="BR1237" s="5">
        <v>0.27474321274211849</v>
      </c>
      <c r="BS1237" t="s">
        <v>213</v>
      </c>
      <c r="BT1237" s="5">
        <v>0.30858450013142158</v>
      </c>
      <c r="BU1237" t="s">
        <v>406</v>
      </c>
      <c r="BV1237" s="5">
        <v>-2.5860987491372781E-2</v>
      </c>
      <c r="BW1237" t="s">
        <v>407</v>
      </c>
    </row>
    <row r="1238" spans="1:75" x14ac:dyDescent="0.3">
      <c r="A1238" t="s">
        <v>7004</v>
      </c>
      <c r="C1238" t="s">
        <v>7005</v>
      </c>
      <c r="E1238" t="s">
        <v>1076</v>
      </c>
      <c r="F1238" s="4">
        <v>177729081</v>
      </c>
      <c r="M1238" s="4">
        <v>4867529</v>
      </c>
      <c r="T1238" s="4">
        <v>3390084</v>
      </c>
      <c r="AA1238" s="4">
        <v>10422542</v>
      </c>
      <c r="AH1238" s="5">
        <v>2.7387352551493809E-2</v>
      </c>
      <c r="AL1238" s="5">
        <f>IFERROR(Table2[[#This Row],[Resultat d''exploitation 2023 (Dhs)]]/Table2[[#This Row],[Charges personnel 2023]], "")</f>
        <v>0.4670193701306265</v>
      </c>
      <c r="AM1238" s="5" t="str">
        <f>IFERROR(Table2[[#This Row],[Resultat d''exploitation 2022 (Dhs)]]/Table2[[#This Row],[Charges personnel 2022]], "")</f>
        <v/>
      </c>
      <c r="AN1238" s="5" t="str">
        <f>IFERROR(Table2[[#This Row],[Resultat d''exploitation 2021 (Dhs)]]/Table2[[#This Row],[Charges personnel 2021]], "")</f>
        <v/>
      </c>
      <c r="AO1238" s="5" t="str">
        <f>IFERROR(Table2[[#This Row],[Resultat d''exploitation 2020 (Dhs)]]/Table2[[#This Row],[Charges personnel 2020]], "")</f>
        <v/>
      </c>
      <c r="AP1238" s="5">
        <v>5.8642862166152762E-2</v>
      </c>
      <c r="AU1238">
        <v>1461</v>
      </c>
      <c r="AV1238" t="s">
        <v>171</v>
      </c>
      <c r="AW1238" t="s">
        <v>7006</v>
      </c>
      <c r="AX1238" t="s">
        <v>7007</v>
      </c>
      <c r="AY1238" t="s">
        <v>122</v>
      </c>
      <c r="AZ1238">
        <v>7000000</v>
      </c>
      <c r="BA1238">
        <v>2001</v>
      </c>
      <c r="BB1238">
        <v>24</v>
      </c>
      <c r="BC1238" t="s">
        <v>7008</v>
      </c>
      <c r="BD1238" t="s">
        <v>7009</v>
      </c>
      <c r="BE1238" t="s">
        <v>10979</v>
      </c>
      <c r="BH1238" t="s">
        <v>127</v>
      </c>
      <c r="BI1238" t="s">
        <v>89</v>
      </c>
      <c r="BK1238" t="s">
        <v>264</v>
      </c>
      <c r="BM1238" t="s">
        <v>265</v>
      </c>
      <c r="BO1238" t="s">
        <v>304</v>
      </c>
      <c r="BQ1238" t="s">
        <v>212</v>
      </c>
      <c r="BS1238" t="s">
        <v>266</v>
      </c>
      <c r="BU1238" t="s">
        <v>214</v>
      </c>
      <c r="BV1238" s="5"/>
      <c r="BW1238" t="s">
        <v>267</v>
      </c>
    </row>
    <row r="1239" spans="1:75" x14ac:dyDescent="0.3">
      <c r="A1239" t="s">
        <v>7010</v>
      </c>
      <c r="F1239" s="4">
        <v>177436494</v>
      </c>
      <c r="M1239" s="4">
        <v>2172055</v>
      </c>
      <c r="T1239" s="4">
        <v>907633</v>
      </c>
      <c r="AA1239" s="4">
        <v>83456876</v>
      </c>
      <c r="AH1239" s="5">
        <v>1.2241309276546011E-2</v>
      </c>
      <c r="AL1239" s="5">
        <f>IFERROR(Table2[[#This Row],[Resultat d''exploitation 2023 (Dhs)]]/Table2[[#This Row],[Charges personnel 2023]], "")</f>
        <v>2.6026076029972652E-2</v>
      </c>
      <c r="AM1239" s="5" t="str">
        <f>IFERROR(Table2[[#This Row],[Resultat d''exploitation 2022 (Dhs)]]/Table2[[#This Row],[Charges personnel 2022]], "")</f>
        <v/>
      </c>
      <c r="AN1239" s="5" t="str">
        <f>IFERROR(Table2[[#This Row],[Resultat d''exploitation 2021 (Dhs)]]/Table2[[#This Row],[Charges personnel 2021]], "")</f>
        <v/>
      </c>
      <c r="AO1239" s="5" t="str">
        <f>IFERROR(Table2[[#This Row],[Resultat d''exploitation 2020 (Dhs)]]/Table2[[#This Row],[Charges personnel 2020]], "")</f>
        <v/>
      </c>
      <c r="AP1239" s="5">
        <v>0.47034786428996961</v>
      </c>
      <c r="BE1239" t="s">
        <v>10979</v>
      </c>
      <c r="BH1239"/>
      <c r="BK1239" t="s">
        <v>264</v>
      </c>
      <c r="BM1239" t="s">
        <v>265</v>
      </c>
      <c r="BO1239" t="s">
        <v>304</v>
      </c>
      <c r="BQ1239" t="s">
        <v>212</v>
      </c>
      <c r="BS1239" t="s">
        <v>266</v>
      </c>
      <c r="BU1239" t="s">
        <v>214</v>
      </c>
      <c r="BV1239" s="5"/>
      <c r="BW1239" t="s">
        <v>267</v>
      </c>
    </row>
    <row r="1240" spans="1:75" x14ac:dyDescent="0.3">
      <c r="A1240" t="s">
        <v>7011</v>
      </c>
      <c r="B1240" t="s">
        <v>7011</v>
      </c>
      <c r="C1240" t="s">
        <v>7012</v>
      </c>
      <c r="E1240" t="s">
        <v>411</v>
      </c>
      <c r="F1240" s="4">
        <v>177354900</v>
      </c>
      <c r="G1240" s="4">
        <v>164843293</v>
      </c>
      <c r="H1240" s="4">
        <v>177522038</v>
      </c>
      <c r="I1240" s="4">
        <v>161825011.85050139</v>
      </c>
      <c r="J1240" s="5">
        <v>7.5899999999999995E-2</v>
      </c>
      <c r="K1240" s="5">
        <v>-7.1420681864862307E-2</v>
      </c>
      <c r="L1240" s="5">
        <v>9.7000000000000003E-2</v>
      </c>
      <c r="M1240" s="4">
        <v>36176262</v>
      </c>
      <c r="N1240" s="4">
        <v>28280379</v>
      </c>
      <c r="O1240" s="4">
        <v>30398098</v>
      </c>
      <c r="P1240" s="4">
        <v>27192144.198944449</v>
      </c>
      <c r="Q1240" s="5">
        <v>0.2792</v>
      </c>
      <c r="R1240" s="5">
        <v>-6.9666167929322398E-2</v>
      </c>
      <c r="S1240" s="5">
        <v>0.1179</v>
      </c>
      <c r="T1240" s="4">
        <v>30511600</v>
      </c>
      <c r="U1240" s="4">
        <v>42655668</v>
      </c>
      <c r="V1240" s="4">
        <v>32240980</v>
      </c>
      <c r="W1240" s="4">
        <v>29286020.528658371</v>
      </c>
      <c r="X1240" s="5">
        <v>-0.28470000000000001</v>
      </c>
      <c r="Y1240" s="5">
        <v>0.32302640924686532</v>
      </c>
      <c r="Z1240" s="5">
        <v>0.1009</v>
      </c>
      <c r="AA1240" s="4">
        <v>9691438</v>
      </c>
      <c r="AB1240" s="4">
        <v>9003565</v>
      </c>
      <c r="AC1240" s="4">
        <v>10526644</v>
      </c>
      <c r="AD1240" s="4">
        <v>9691257.595286319</v>
      </c>
      <c r="AE1240" s="5">
        <v>7.6399999999999996E-2</v>
      </c>
      <c r="AF1240" s="5">
        <v>-0.14468799362835871</v>
      </c>
      <c r="AG1240" s="5">
        <v>8.6199999999999999E-2</v>
      </c>
      <c r="AH1240" s="5">
        <v>0.20397667050642529</v>
      </c>
      <c r="AI1240" s="5">
        <v>0.1715591728685012</v>
      </c>
      <c r="AJ1240" s="5">
        <v>0.17123562991091851</v>
      </c>
      <c r="AK1240" s="5">
        <v>0.16803424815482379</v>
      </c>
      <c r="AL1240" s="5">
        <f>IFERROR(Table2[[#This Row],[Resultat d''exploitation 2023 (Dhs)]]/Table2[[#This Row],[Charges personnel 2023]], "")</f>
        <v>3.7328064215031866</v>
      </c>
      <c r="AM1240" s="5">
        <f>IFERROR(Table2[[#This Row],[Resultat d''exploitation 2022 (Dhs)]]/Table2[[#This Row],[Charges personnel 2022]], "")</f>
        <v>3.1410201403555149</v>
      </c>
      <c r="AN1240" s="5">
        <f>IFERROR(Table2[[#This Row],[Resultat d''exploitation 2021 (Dhs)]]/Table2[[#This Row],[Charges personnel 2021]], "")</f>
        <v>2.8877292706013424</v>
      </c>
      <c r="AO1240" s="5">
        <f>IFERROR(Table2[[#This Row],[Resultat d''exploitation 2020 (Dhs)]]/Table2[[#This Row],[Charges personnel 2020]], "")</f>
        <v>2.8058426815700677</v>
      </c>
      <c r="AP1240" s="5">
        <v>5.4644320512148237E-2</v>
      </c>
      <c r="AQ1240" s="5">
        <v>5.4618934359676977E-2</v>
      </c>
      <c r="AR1240" s="5">
        <v>5.9297674354099057E-2</v>
      </c>
      <c r="AS1240" s="5">
        <v>5.9887266402547108E-2</v>
      </c>
      <c r="AT1240">
        <v>1525401000082</v>
      </c>
      <c r="AU1240">
        <v>1361</v>
      </c>
      <c r="AV1240" t="s">
        <v>1795</v>
      </c>
      <c r="AW1240" t="s">
        <v>7013</v>
      </c>
      <c r="AX1240" t="s">
        <v>7014</v>
      </c>
      <c r="AY1240" t="s">
        <v>122</v>
      </c>
      <c r="AZ1240">
        <v>10150600</v>
      </c>
      <c r="BA1240">
        <v>1998</v>
      </c>
      <c r="BB1240">
        <v>27</v>
      </c>
      <c r="BC1240" t="s">
        <v>7015</v>
      </c>
      <c r="BD1240" t="s">
        <v>7016</v>
      </c>
      <c r="BE1240" t="s">
        <v>7017</v>
      </c>
      <c r="BF1240" t="s">
        <v>7018</v>
      </c>
      <c r="BG1240" t="s">
        <v>7019</v>
      </c>
      <c r="BH1240" t="s">
        <v>127</v>
      </c>
      <c r="BI1240" t="s">
        <v>89</v>
      </c>
      <c r="BJ1240" s="5">
        <v>3.101705186850157E-2</v>
      </c>
      <c r="BL1240" s="5">
        <v>9.9832997146997338E-2</v>
      </c>
      <c r="BN1240" s="5">
        <v>1.375935111943294E-2</v>
      </c>
      <c r="BP1240" s="5">
        <v>6.2050286901982332E-6</v>
      </c>
      <c r="BR1240" s="5">
        <v>6.6745690727210816E-2</v>
      </c>
      <c r="BT1240" s="5">
        <v>9.9826172694041482E-2</v>
      </c>
      <c r="BV1240" s="5">
        <v>-3.0077918482153802E-2</v>
      </c>
    </row>
    <row r="1241" spans="1:75" x14ac:dyDescent="0.3">
      <c r="A1241" t="s">
        <v>7020</v>
      </c>
      <c r="B1241" t="s">
        <v>7020</v>
      </c>
      <c r="F1241" s="4">
        <v>176614799</v>
      </c>
      <c r="G1241" s="4">
        <v>119592902</v>
      </c>
      <c r="H1241" s="4">
        <v>210582268</v>
      </c>
      <c r="I1241" s="4">
        <v>190537701.7734347</v>
      </c>
      <c r="J1241" s="5">
        <v>0.4768</v>
      </c>
      <c r="K1241" s="5">
        <v>-0.43208465206576652</v>
      </c>
      <c r="L1241" s="5">
        <v>0.1052</v>
      </c>
      <c r="M1241" s="4">
        <v>19626233</v>
      </c>
      <c r="N1241" s="4">
        <v>6584658</v>
      </c>
      <c r="O1241" s="4">
        <v>42909153</v>
      </c>
      <c r="P1241" s="4">
        <v>28896998.451074149</v>
      </c>
      <c r="Q1241" s="5">
        <v>1.9805999999999999</v>
      </c>
      <c r="R1241" s="5">
        <v>-0.84654420934386654</v>
      </c>
      <c r="S1241" s="5">
        <v>0.4849</v>
      </c>
      <c r="V1241" s="4">
        <v>0</v>
      </c>
      <c r="AA1241" s="4">
        <v>80943432</v>
      </c>
      <c r="AB1241" s="4">
        <v>66087060</v>
      </c>
      <c r="AC1241" s="4">
        <v>63660198</v>
      </c>
      <c r="AD1241" s="4">
        <v>61549065.068162039</v>
      </c>
      <c r="AE1241" s="5">
        <v>0.2248</v>
      </c>
      <c r="AF1241" s="5">
        <v>3.8122124596596453E-2</v>
      </c>
      <c r="AG1241" s="5">
        <v>3.4299999999999997E-2</v>
      </c>
      <c r="AH1241" s="5">
        <v>0.1111245100134559</v>
      </c>
      <c r="AI1241" s="5">
        <v>5.5058936524510459E-2</v>
      </c>
      <c r="AJ1241" s="5">
        <v>0.20376432169493019</v>
      </c>
      <c r="AK1241" s="5">
        <v>0.15166026556484399</v>
      </c>
      <c r="AL1241" s="5">
        <f>IFERROR(Table2[[#This Row],[Resultat d''exploitation 2023 (Dhs)]]/Table2[[#This Row],[Charges personnel 2023]], "")</f>
        <v>0.24246850565960681</v>
      </c>
      <c r="AM1241" s="5">
        <f>IFERROR(Table2[[#This Row],[Resultat d''exploitation 2022 (Dhs)]]/Table2[[#This Row],[Charges personnel 2022]], "")</f>
        <v>9.9636116359238858E-2</v>
      </c>
      <c r="AN1241" s="5">
        <f>IFERROR(Table2[[#This Row],[Resultat d''exploitation 2021 (Dhs)]]/Table2[[#This Row],[Charges personnel 2021]], "")</f>
        <v>0.67403423721679279</v>
      </c>
      <c r="AO1241" s="5">
        <f>IFERROR(Table2[[#This Row],[Resultat d''exploitation 2020 (Dhs)]]/Table2[[#This Row],[Charges personnel 2020]], "")</f>
        <v>0.4694953273306815</v>
      </c>
      <c r="AP1241" s="5">
        <v>0.458304923813321</v>
      </c>
      <c r="AQ1241" s="5">
        <v>0.55260018692413704</v>
      </c>
      <c r="AR1241" s="5">
        <v>0.3023055958348782</v>
      </c>
      <c r="AS1241" s="5">
        <v>0.32302827469467982</v>
      </c>
      <c r="BE1241" t="s">
        <v>10979</v>
      </c>
      <c r="BH1241"/>
      <c r="BJ1241" s="5">
        <v>-2.4975812029433549E-2</v>
      </c>
      <c r="BL1241" s="5">
        <v>-0.1209881323325411</v>
      </c>
      <c r="BO1241" t="s">
        <v>389</v>
      </c>
      <c r="BP1241" s="5">
        <v>9.560343375700775E-2</v>
      </c>
      <c r="BR1241" s="5">
        <v>-9.8471731765905623E-2</v>
      </c>
      <c r="BT1241" s="5">
        <v>-0.1976915728958791</v>
      </c>
      <c r="BV1241" s="5">
        <v>0.1236679533432061</v>
      </c>
    </row>
    <row r="1242" spans="1:75" x14ac:dyDescent="0.3">
      <c r="A1242" t="s">
        <v>7021</v>
      </c>
      <c r="C1242" t="s">
        <v>7022</v>
      </c>
      <c r="E1242" t="s">
        <v>411</v>
      </c>
      <c r="F1242" s="4">
        <v>176263013</v>
      </c>
      <c r="G1242" s="4">
        <v>159326595</v>
      </c>
      <c r="J1242" s="5">
        <v>0.10630000000000001</v>
      </c>
      <c r="M1242" s="4">
        <v>10178244</v>
      </c>
      <c r="N1242" s="4">
        <v>7048645</v>
      </c>
      <c r="Q1242" s="5">
        <v>0.44400000000000001</v>
      </c>
      <c r="T1242" s="4">
        <v>54981760</v>
      </c>
      <c r="U1242" s="4">
        <v>48990252</v>
      </c>
      <c r="X1242" s="5">
        <v>0.12230000000000001</v>
      </c>
      <c r="AA1242" s="4">
        <v>16145514</v>
      </c>
      <c r="AB1242" s="4">
        <v>14462122</v>
      </c>
      <c r="AE1242" s="5">
        <v>0.1164</v>
      </c>
      <c r="AH1242" s="5">
        <v>5.7744638689456652E-2</v>
      </c>
      <c r="AI1242" s="5">
        <v>4.4240228695027341E-2</v>
      </c>
      <c r="AL1242" s="5">
        <f>IFERROR(Table2[[#This Row],[Resultat d''exploitation 2023 (Dhs)]]/Table2[[#This Row],[Charges personnel 2023]], "")</f>
        <v>0.63040693532581249</v>
      </c>
      <c r="AM1242" s="5">
        <f>IFERROR(Table2[[#This Row],[Resultat d''exploitation 2022 (Dhs)]]/Table2[[#This Row],[Charges personnel 2022]], "")</f>
        <v>0.48738663662220522</v>
      </c>
      <c r="AN1242" s="5" t="str">
        <f>IFERROR(Table2[[#This Row],[Resultat d''exploitation 2021 (Dhs)]]/Table2[[#This Row],[Charges personnel 2021]], "")</f>
        <v/>
      </c>
      <c r="AO1242" s="5" t="str">
        <f>IFERROR(Table2[[#This Row],[Resultat d''exploitation 2020 (Dhs)]]/Table2[[#This Row],[Charges personnel 2020]], "")</f>
        <v/>
      </c>
      <c r="AP1242" s="5">
        <v>9.1598990197676922E-2</v>
      </c>
      <c r="AQ1242" s="5">
        <v>9.0770294814873809E-2</v>
      </c>
      <c r="AT1242">
        <v>231019000072</v>
      </c>
      <c r="AU1242">
        <v>94393</v>
      </c>
      <c r="AV1242" t="s">
        <v>92</v>
      </c>
      <c r="AW1242" t="s">
        <v>7023</v>
      </c>
      <c r="AX1242" t="s">
        <v>7024</v>
      </c>
      <c r="AY1242" t="s">
        <v>122</v>
      </c>
      <c r="AZ1242">
        <v>15000000</v>
      </c>
      <c r="BA1242">
        <v>1998</v>
      </c>
      <c r="BB1242">
        <v>27</v>
      </c>
      <c r="BC1242" t="s">
        <v>7025</v>
      </c>
      <c r="BD1242" t="s">
        <v>7026</v>
      </c>
      <c r="BE1242" t="s">
        <v>11207</v>
      </c>
      <c r="BF1242" t="s">
        <v>7027</v>
      </c>
      <c r="BH1242" t="s">
        <v>138</v>
      </c>
      <c r="BI1242" t="s">
        <v>98</v>
      </c>
      <c r="BJ1242" s="5">
        <v>0.1063000059720098</v>
      </c>
      <c r="BK1242" t="s">
        <v>209</v>
      </c>
      <c r="BL1242" s="5">
        <v>0.44400008796016821</v>
      </c>
      <c r="BM1242" t="s">
        <v>210</v>
      </c>
      <c r="BN1242" s="5">
        <v>0.1223000036823652</v>
      </c>
      <c r="BO1242" t="s">
        <v>211</v>
      </c>
      <c r="BP1242" s="5">
        <v>0.1164000690908291</v>
      </c>
      <c r="BQ1242" t="s">
        <v>405</v>
      </c>
      <c r="BR1242" s="5">
        <v>0.30525181249678329</v>
      </c>
      <c r="BS1242" t="s">
        <v>213</v>
      </c>
      <c r="BT1242" s="5">
        <v>0.29344320906046623</v>
      </c>
      <c r="BU1242" t="s">
        <v>406</v>
      </c>
      <c r="BV1242" s="5">
        <v>9.1295878733592684E-3</v>
      </c>
      <c r="BW1242" t="s">
        <v>407</v>
      </c>
    </row>
    <row r="1243" spans="1:75" x14ac:dyDescent="0.3">
      <c r="A1243" t="s">
        <v>7028</v>
      </c>
      <c r="C1243" t="s">
        <v>7029</v>
      </c>
      <c r="E1243" t="s">
        <v>411</v>
      </c>
      <c r="F1243" s="4">
        <v>176158417</v>
      </c>
      <c r="G1243" s="4">
        <v>187502306</v>
      </c>
      <c r="J1243" s="5">
        <v>-6.0499999999999998E-2</v>
      </c>
      <c r="M1243" s="4">
        <v>37100861</v>
      </c>
      <c r="N1243" s="4">
        <v>41546316</v>
      </c>
      <c r="Q1243" s="5">
        <v>-0.107</v>
      </c>
      <c r="AA1243" s="4">
        <v>28912802</v>
      </c>
      <c r="AB1243" s="4">
        <v>28581259</v>
      </c>
      <c r="AE1243" s="5">
        <v>1.1599999999999999E-2</v>
      </c>
      <c r="AH1243" s="5">
        <v>0.21061077654892871</v>
      </c>
      <c r="AI1243" s="5">
        <v>0.2215776268906261</v>
      </c>
      <c r="AL1243" s="5">
        <f>IFERROR(Table2[[#This Row],[Resultat d''exploitation 2023 (Dhs)]]/Table2[[#This Row],[Charges personnel 2023]], "")</f>
        <v>1.2831983908028008</v>
      </c>
      <c r="AM1243" s="5">
        <f>IFERROR(Table2[[#This Row],[Resultat d''exploitation 2022 (Dhs)]]/Table2[[#This Row],[Charges personnel 2022]], "")</f>
        <v>1.4536209199181884</v>
      </c>
      <c r="AN1243" s="5" t="str">
        <f>IFERROR(Table2[[#This Row],[Resultat d''exploitation 2021 (Dhs)]]/Table2[[#This Row],[Charges personnel 2021]], "")</f>
        <v/>
      </c>
      <c r="AO1243" s="5" t="str">
        <f>IFERROR(Table2[[#This Row],[Resultat d''exploitation 2020 (Dhs)]]/Table2[[#This Row],[Charges personnel 2020]], "")</f>
        <v/>
      </c>
      <c r="AP1243" s="5">
        <v>0.16412955164100959</v>
      </c>
      <c r="AQ1243" s="5">
        <v>0.15243150662904381</v>
      </c>
      <c r="AT1243">
        <v>102734000091</v>
      </c>
      <c r="AU1243">
        <v>47119</v>
      </c>
      <c r="AV1243" t="s">
        <v>92</v>
      </c>
      <c r="AW1243" t="s">
        <v>7030</v>
      </c>
      <c r="AX1243" t="s">
        <v>7031</v>
      </c>
      <c r="AY1243" t="s">
        <v>82</v>
      </c>
      <c r="AZ1243">
        <v>2500000</v>
      </c>
      <c r="BA1243">
        <v>1986</v>
      </c>
      <c r="BB1243">
        <v>39</v>
      </c>
      <c r="BC1243" t="s">
        <v>7032</v>
      </c>
      <c r="BD1243" t="s">
        <v>7033</v>
      </c>
      <c r="BE1243" t="s">
        <v>11208</v>
      </c>
      <c r="BG1243" t="s">
        <v>7034</v>
      </c>
      <c r="BH1243" t="s">
        <v>127</v>
      </c>
      <c r="BI1243" t="s">
        <v>390</v>
      </c>
      <c r="BJ1243" s="5">
        <v>-6.0499997264033663E-2</v>
      </c>
      <c r="BK1243" t="s">
        <v>209</v>
      </c>
      <c r="BL1243" s="5">
        <v>-0.1069999804555475</v>
      </c>
      <c r="BM1243" t="s">
        <v>210</v>
      </c>
      <c r="BO1243" t="s">
        <v>235</v>
      </c>
      <c r="BP1243" s="5">
        <v>1.160001384123777E-2</v>
      </c>
      <c r="BQ1243" t="s">
        <v>405</v>
      </c>
      <c r="BR1243" s="5">
        <v>-4.9494393886214787E-2</v>
      </c>
      <c r="BS1243" t="s">
        <v>213</v>
      </c>
      <c r="BT1243" s="5">
        <v>-0.1172400085745733</v>
      </c>
      <c r="BU1243" t="s">
        <v>406</v>
      </c>
      <c r="BV1243" s="5">
        <v>7.6742959973715053E-2</v>
      </c>
      <c r="BW1243" t="s">
        <v>407</v>
      </c>
    </row>
    <row r="1244" spans="1:75" x14ac:dyDescent="0.3">
      <c r="A1244" t="s">
        <v>7035</v>
      </c>
      <c r="F1244" s="4">
        <v>175820330</v>
      </c>
      <c r="G1244" s="4">
        <v>298861686</v>
      </c>
      <c r="J1244" s="5">
        <v>-0.41170000000000001</v>
      </c>
      <c r="M1244" s="4">
        <v>11226480</v>
      </c>
      <c r="N1244" s="4">
        <v>6410369</v>
      </c>
      <c r="Q1244" s="5">
        <v>0.75129999999999997</v>
      </c>
      <c r="AH1244" s="5">
        <v>6.3852001642813433E-2</v>
      </c>
      <c r="AI1244" s="5">
        <v>2.144928339860868E-2</v>
      </c>
      <c r="AL1244" s="5" t="str">
        <f>IFERROR(Table2[[#This Row],[Resultat d''exploitation 2023 (Dhs)]]/Table2[[#This Row],[Charges personnel 2023]], "")</f>
        <v/>
      </c>
      <c r="AM1244" s="5" t="str">
        <f>IFERROR(Table2[[#This Row],[Resultat d''exploitation 2022 (Dhs)]]/Table2[[#This Row],[Charges personnel 2022]], "")</f>
        <v/>
      </c>
      <c r="AN1244" s="5" t="str">
        <f>IFERROR(Table2[[#This Row],[Resultat d''exploitation 2021 (Dhs)]]/Table2[[#This Row],[Charges personnel 2021]], "")</f>
        <v/>
      </c>
      <c r="AO1244" s="5" t="str">
        <f>IFERROR(Table2[[#This Row],[Resultat d''exploitation 2020 (Dhs)]]/Table2[[#This Row],[Charges personnel 2020]], "")</f>
        <v/>
      </c>
      <c r="AP1244" s="5">
        <v>0</v>
      </c>
      <c r="BE1244" t="s">
        <v>10979</v>
      </c>
      <c r="BH1244"/>
      <c r="BJ1244" s="5">
        <v>-0.41169999957773112</v>
      </c>
      <c r="BK1244" t="s">
        <v>209</v>
      </c>
      <c r="BL1244" s="5">
        <v>0.75130012016468939</v>
      </c>
      <c r="BM1244" t="s">
        <v>210</v>
      </c>
      <c r="BO1244" t="s">
        <v>235</v>
      </c>
      <c r="BQ1244" t="s">
        <v>236</v>
      </c>
      <c r="BR1244" s="5">
        <v>1.9768827450410409</v>
      </c>
      <c r="BS1244" t="s">
        <v>213</v>
      </c>
      <c r="BU1244" t="s">
        <v>238</v>
      </c>
      <c r="BV1244" s="5"/>
      <c r="BW1244" t="s">
        <v>215</v>
      </c>
    </row>
    <row r="1245" spans="1:75" x14ac:dyDescent="0.3">
      <c r="A1245" t="s">
        <v>7036</v>
      </c>
      <c r="C1245" t="s">
        <v>7037</v>
      </c>
      <c r="E1245" t="s">
        <v>811</v>
      </c>
      <c r="F1245" s="4">
        <v>175777482</v>
      </c>
      <c r="M1245" s="4">
        <v>26419445</v>
      </c>
      <c r="T1245" s="4">
        <v>30822325</v>
      </c>
      <c r="AA1245" s="4">
        <v>20955977</v>
      </c>
      <c r="AH1245" s="5">
        <v>0.15030050891273999</v>
      </c>
      <c r="AL1245" s="5">
        <f>IFERROR(Table2[[#This Row],[Resultat d''exploitation 2023 (Dhs)]]/Table2[[#This Row],[Charges personnel 2023]], "")</f>
        <v>1.2607116814453461</v>
      </c>
      <c r="AM1245" s="5" t="str">
        <f>IFERROR(Table2[[#This Row],[Resultat d''exploitation 2022 (Dhs)]]/Table2[[#This Row],[Charges personnel 2022]], "")</f>
        <v/>
      </c>
      <c r="AN1245" s="5" t="str">
        <f>IFERROR(Table2[[#This Row],[Resultat d''exploitation 2021 (Dhs)]]/Table2[[#This Row],[Charges personnel 2021]], "")</f>
        <v/>
      </c>
      <c r="AO1245" s="5" t="str">
        <f>IFERROR(Table2[[#This Row],[Resultat d''exploitation 2020 (Dhs)]]/Table2[[#This Row],[Charges personnel 2020]], "")</f>
        <v/>
      </c>
      <c r="AP1245" s="5">
        <v>0.1192187802530929</v>
      </c>
      <c r="AT1245">
        <v>1526552000045</v>
      </c>
      <c r="AU1245">
        <v>109355</v>
      </c>
      <c r="AV1245" t="s">
        <v>92</v>
      </c>
      <c r="AW1245" t="s">
        <v>7038</v>
      </c>
      <c r="AX1245" t="s">
        <v>7039</v>
      </c>
      <c r="AY1245" t="s">
        <v>82</v>
      </c>
      <c r="AZ1245">
        <v>6000000</v>
      </c>
      <c r="BA1245">
        <v>2001</v>
      </c>
      <c r="BB1245">
        <v>24</v>
      </c>
      <c r="BC1245" t="s">
        <v>7040</v>
      </c>
      <c r="BD1245" t="s">
        <v>7041</v>
      </c>
      <c r="BE1245" t="s">
        <v>7042</v>
      </c>
      <c r="BG1245" t="s">
        <v>7043</v>
      </c>
      <c r="BH1245" t="s">
        <v>138</v>
      </c>
      <c r="BI1245" t="s">
        <v>224</v>
      </c>
      <c r="BK1245" t="s">
        <v>264</v>
      </c>
      <c r="BM1245" t="s">
        <v>265</v>
      </c>
      <c r="BO1245" t="s">
        <v>304</v>
      </c>
      <c r="BQ1245" t="s">
        <v>212</v>
      </c>
      <c r="BS1245" t="s">
        <v>266</v>
      </c>
      <c r="BU1245" t="s">
        <v>214</v>
      </c>
      <c r="BV1245" s="5"/>
      <c r="BW1245" t="s">
        <v>267</v>
      </c>
    </row>
    <row r="1246" spans="1:75" x14ac:dyDescent="0.3">
      <c r="A1246" t="s">
        <v>7044</v>
      </c>
      <c r="B1246" t="s">
        <v>7044</v>
      </c>
      <c r="C1246" t="s">
        <v>7045</v>
      </c>
      <c r="E1246" t="s">
        <v>411</v>
      </c>
      <c r="F1246" s="4">
        <v>175456145</v>
      </c>
      <c r="H1246" s="4">
        <v>278969592</v>
      </c>
      <c r="I1246" s="4">
        <v>267161072.59145761</v>
      </c>
      <c r="L1246" s="5">
        <v>4.4200000000000003E-2</v>
      </c>
      <c r="M1246" s="4">
        <v>17552589</v>
      </c>
      <c r="O1246" s="4">
        <v>35950950</v>
      </c>
      <c r="P1246" s="4">
        <v>31761595.547309831</v>
      </c>
      <c r="S1246" s="5">
        <v>0.13189999999999999</v>
      </c>
      <c r="T1246" s="4">
        <v>26459330</v>
      </c>
      <c r="V1246" s="4">
        <v>11639103</v>
      </c>
      <c r="W1246" s="4">
        <v>12955368.432769369</v>
      </c>
      <c r="Z1246" s="5">
        <v>-0.1016</v>
      </c>
      <c r="AA1246" s="4">
        <v>39503167</v>
      </c>
      <c r="AC1246" s="4">
        <v>41320518</v>
      </c>
      <c r="AD1246" s="4">
        <v>38466317.259355798</v>
      </c>
      <c r="AG1246" s="5">
        <v>7.4200000000000002E-2</v>
      </c>
      <c r="AH1246" s="5">
        <v>0.1000397506738792</v>
      </c>
      <c r="AJ1246" s="5">
        <v>0.1288704971113841</v>
      </c>
      <c r="AK1246" s="5">
        <v>0.1188855668201319</v>
      </c>
      <c r="AL1246" s="5">
        <f>IFERROR(Table2[[#This Row],[Resultat d''exploitation 2023 (Dhs)]]/Table2[[#This Row],[Charges personnel 2023]], "")</f>
        <v>0.4443337163321614</v>
      </c>
      <c r="AM1246" s="5" t="str">
        <f>IFERROR(Table2[[#This Row],[Resultat d''exploitation 2022 (Dhs)]]/Table2[[#This Row],[Charges personnel 2022]], "")</f>
        <v/>
      </c>
      <c r="AN1246" s="5">
        <f>IFERROR(Table2[[#This Row],[Resultat d''exploitation 2021 (Dhs)]]/Table2[[#This Row],[Charges personnel 2021]], "")</f>
        <v>0.87005080623626263</v>
      </c>
      <c r="AO1246" s="5">
        <f>IFERROR(Table2[[#This Row],[Resultat d''exploitation 2020 (Dhs)]]/Table2[[#This Row],[Charges personnel 2020]], "")</f>
        <v>0.8256988921803986</v>
      </c>
      <c r="AP1246" s="5">
        <v>0.22514553138050539</v>
      </c>
      <c r="AR1246" s="5">
        <v>0.1481183583621544</v>
      </c>
      <c r="AS1246" s="5">
        <v>0.14398174436954159</v>
      </c>
      <c r="AT1246">
        <v>1527571000080</v>
      </c>
      <c r="AU1246">
        <v>125</v>
      </c>
      <c r="AV1246" t="s">
        <v>79</v>
      </c>
      <c r="AW1246" t="s">
        <v>7046</v>
      </c>
      <c r="AX1246" t="s">
        <v>7047</v>
      </c>
      <c r="AY1246" t="s">
        <v>82</v>
      </c>
      <c r="AZ1246">
        <v>10000000</v>
      </c>
      <c r="BA1246">
        <v>1986</v>
      </c>
      <c r="BB1246">
        <v>39</v>
      </c>
      <c r="BC1246" t="s">
        <v>7048</v>
      </c>
      <c r="BD1246" t="s">
        <v>7049</v>
      </c>
      <c r="BE1246" t="s">
        <v>7050</v>
      </c>
      <c r="BF1246" t="s">
        <v>7051</v>
      </c>
      <c r="BH1246" t="s">
        <v>86</v>
      </c>
      <c r="BI1246" t="s">
        <v>611</v>
      </c>
      <c r="BJ1246" s="5">
        <v>-0.18960322818361289</v>
      </c>
      <c r="BK1246" t="s">
        <v>139</v>
      </c>
      <c r="BL1246" s="5">
        <v>-0.25660534135278218</v>
      </c>
      <c r="BM1246" t="s">
        <v>140</v>
      </c>
      <c r="BN1246" s="5">
        <v>0.42910631169073921</v>
      </c>
      <c r="BO1246" t="s">
        <v>141</v>
      </c>
      <c r="BP1246" s="5">
        <v>1.338775607546294E-2</v>
      </c>
      <c r="BQ1246" t="s">
        <v>128</v>
      </c>
      <c r="BR1246" s="5">
        <v>-8.2678159019555331E-2</v>
      </c>
      <c r="BS1246" t="s">
        <v>142</v>
      </c>
      <c r="BT1246" s="5">
        <v>-0.26642624781045798</v>
      </c>
      <c r="BU1246" t="s">
        <v>129</v>
      </c>
      <c r="BV1246" s="5">
        <v>0.25048345615210299</v>
      </c>
      <c r="BW1246" t="s">
        <v>143</v>
      </c>
    </row>
    <row r="1247" spans="1:75" x14ac:dyDescent="0.3">
      <c r="A1247" t="s">
        <v>7052</v>
      </c>
      <c r="B1247" t="s">
        <v>7053</v>
      </c>
      <c r="C1247" t="s">
        <v>7053</v>
      </c>
      <c r="E1247" t="s">
        <v>411</v>
      </c>
      <c r="F1247" s="4">
        <v>175231309</v>
      </c>
      <c r="G1247" s="4">
        <v>152401555</v>
      </c>
      <c r="H1247" s="4">
        <v>107124144</v>
      </c>
      <c r="J1247" s="5">
        <v>0.14979999999999999</v>
      </c>
      <c r="K1247" s="5">
        <v>0.42266298996050788</v>
      </c>
      <c r="M1247" s="4">
        <v>8961015</v>
      </c>
      <c r="N1247" s="4">
        <v>4778443</v>
      </c>
      <c r="O1247" s="4">
        <v>5258930</v>
      </c>
      <c r="Q1247" s="5">
        <v>0.87529999999999997</v>
      </c>
      <c r="R1247" s="5">
        <v>-9.1365924246947505E-2</v>
      </c>
      <c r="T1247" s="4">
        <v>47926569</v>
      </c>
      <c r="U1247" s="4">
        <v>11092315</v>
      </c>
      <c r="V1247" s="4">
        <v>38050498</v>
      </c>
      <c r="X1247" s="5">
        <v>3.3207</v>
      </c>
      <c r="Y1247" s="5">
        <v>-0.70848436727424702</v>
      </c>
      <c r="AA1247" s="4">
        <v>8355719</v>
      </c>
      <c r="AB1247" s="4">
        <v>6561224</v>
      </c>
      <c r="AC1247" s="4">
        <v>6182974</v>
      </c>
      <c r="AE1247" s="5">
        <v>0.27350000000000002</v>
      </c>
      <c r="AF1247" s="5">
        <v>6.1176061875725177E-2</v>
      </c>
      <c r="AH1247" s="5">
        <v>5.1138207270939227E-2</v>
      </c>
      <c r="AI1247" s="5">
        <v>3.1354292940121251E-2</v>
      </c>
      <c r="AJ1247" s="5">
        <v>4.90919208651973E-2</v>
      </c>
      <c r="AL1247" s="5">
        <f>IFERROR(Table2[[#This Row],[Resultat d''exploitation 2023 (Dhs)]]/Table2[[#This Row],[Charges personnel 2023]], "")</f>
        <v>1.072440923396299</v>
      </c>
      <c r="AM1247" s="5">
        <f>IFERROR(Table2[[#This Row],[Resultat d''exploitation 2022 (Dhs)]]/Table2[[#This Row],[Charges personnel 2022]], "")</f>
        <v>0.72828530164493699</v>
      </c>
      <c r="AN1247" s="5">
        <f>IFERROR(Table2[[#This Row],[Resultat d''exploitation 2021 (Dhs)]]/Table2[[#This Row],[Charges personnel 2021]], "")</f>
        <v>0.85055023682777897</v>
      </c>
      <c r="AO1247" s="5" t="str">
        <f>IFERROR(Table2[[#This Row],[Resultat d''exploitation 2020 (Dhs)]]/Table2[[#This Row],[Charges personnel 2020]], "")</f>
        <v/>
      </c>
      <c r="AP1247" s="5">
        <v>4.7683938718964883E-2</v>
      </c>
      <c r="AQ1247" s="5">
        <v>4.305221163917914E-2</v>
      </c>
      <c r="AR1247" s="5">
        <v>5.771783810006454E-2</v>
      </c>
      <c r="AT1247">
        <v>13764000076</v>
      </c>
      <c r="AU1247">
        <v>105619</v>
      </c>
      <c r="AV1247" t="s">
        <v>92</v>
      </c>
      <c r="AW1247" t="s">
        <v>7054</v>
      </c>
      <c r="AX1247" t="s">
        <v>7055</v>
      </c>
      <c r="AY1247" t="s">
        <v>122</v>
      </c>
      <c r="AZ1247">
        <v>6000000</v>
      </c>
      <c r="BA1247">
        <v>2000</v>
      </c>
      <c r="BB1247">
        <v>25</v>
      </c>
      <c r="BC1247" t="s">
        <v>7056</v>
      </c>
      <c r="BD1247" t="s">
        <v>7057</v>
      </c>
      <c r="BE1247" t="s">
        <v>11209</v>
      </c>
      <c r="BH1247" t="s">
        <v>127</v>
      </c>
      <c r="BI1247" t="s">
        <v>89</v>
      </c>
      <c r="BJ1247" s="5">
        <v>0.27897533821453657</v>
      </c>
      <c r="BK1247" t="s">
        <v>196</v>
      </c>
      <c r="BL1247" s="5">
        <v>0.3053588174855717</v>
      </c>
      <c r="BM1247" t="s">
        <v>197</v>
      </c>
      <c r="BN1247" s="5">
        <v>0.1222975044035861</v>
      </c>
      <c r="BO1247" t="s">
        <v>177</v>
      </c>
      <c r="BP1247" s="5">
        <v>0.1625006464376999</v>
      </c>
      <c r="BQ1247" t="s">
        <v>329</v>
      </c>
      <c r="BR1247" s="5">
        <v>2.0628606731281088E-2</v>
      </c>
      <c r="BS1247" t="s">
        <v>199</v>
      </c>
      <c r="BT1247" s="5">
        <v>0.12288868095311439</v>
      </c>
      <c r="BU1247" t="s">
        <v>330</v>
      </c>
      <c r="BV1247" s="5">
        <v>-9.1068755039043103E-2</v>
      </c>
      <c r="BW1247" t="s">
        <v>201</v>
      </c>
    </row>
    <row r="1248" spans="1:75" x14ac:dyDescent="0.3">
      <c r="A1248" t="s">
        <v>7058</v>
      </c>
      <c r="B1248" t="s">
        <v>7058</v>
      </c>
      <c r="C1248" t="s">
        <v>7059</v>
      </c>
      <c r="E1248" t="s">
        <v>411</v>
      </c>
      <c r="F1248" s="4">
        <v>175202507</v>
      </c>
      <c r="H1248" s="4">
        <v>147415629</v>
      </c>
      <c r="M1248" s="4">
        <v>5645684</v>
      </c>
      <c r="O1248" s="4">
        <v>26589747</v>
      </c>
      <c r="T1248" s="4">
        <v>109418875</v>
      </c>
      <c r="V1248" s="4">
        <v>318155830</v>
      </c>
      <c r="AA1248" s="4">
        <v>19704271</v>
      </c>
      <c r="AC1248" s="4">
        <v>6330217</v>
      </c>
      <c r="AH1248" s="5">
        <v>3.2223762642848493E-2</v>
      </c>
      <c r="AJ1248" s="5">
        <v>0.18037264556256791</v>
      </c>
      <c r="AL1248" s="5">
        <f>IFERROR(Table2[[#This Row],[Resultat d''exploitation 2023 (Dhs)]]/Table2[[#This Row],[Charges personnel 2023]], "")</f>
        <v>0.28652082586562072</v>
      </c>
      <c r="AM1248" s="5" t="str">
        <f>IFERROR(Table2[[#This Row],[Resultat d''exploitation 2022 (Dhs)]]/Table2[[#This Row],[Charges personnel 2022]], "")</f>
        <v/>
      </c>
      <c r="AN1248" s="5">
        <f>IFERROR(Table2[[#This Row],[Resultat d''exploitation 2021 (Dhs)]]/Table2[[#This Row],[Charges personnel 2021]], "")</f>
        <v>4.200447946729156</v>
      </c>
      <c r="AO1248" s="5" t="str">
        <f>IFERROR(Table2[[#This Row],[Resultat d''exploitation 2020 (Dhs)]]/Table2[[#This Row],[Charges personnel 2020]], "")</f>
        <v/>
      </c>
      <c r="AP1248" s="5">
        <v>0.1124656909161694</v>
      </c>
      <c r="AR1248" s="5">
        <v>4.2941288131667497E-2</v>
      </c>
      <c r="AT1248">
        <v>1459545000087</v>
      </c>
      <c r="AU1248">
        <v>9875</v>
      </c>
      <c r="AV1248" t="s">
        <v>482</v>
      </c>
      <c r="AW1248" t="s">
        <v>7060</v>
      </c>
      <c r="AX1248" t="s">
        <v>7061</v>
      </c>
      <c r="AY1248" t="s">
        <v>122</v>
      </c>
      <c r="AZ1248">
        <v>118775000</v>
      </c>
      <c r="BA1248">
        <v>1997</v>
      </c>
      <c r="BB1248">
        <v>28</v>
      </c>
      <c r="BC1248" t="s">
        <v>7062</v>
      </c>
      <c r="BD1248" t="s">
        <v>7063</v>
      </c>
      <c r="BE1248" t="s">
        <v>11210</v>
      </c>
      <c r="BH1248" t="s">
        <v>86</v>
      </c>
      <c r="BI1248" t="s">
        <v>98</v>
      </c>
      <c r="BJ1248" s="5">
        <v>0.188493433080966</v>
      </c>
      <c r="BK1248" t="s">
        <v>1197</v>
      </c>
      <c r="BL1248" s="5">
        <v>-0.78767439945931039</v>
      </c>
      <c r="BM1248" t="s">
        <v>1198</v>
      </c>
      <c r="BN1248" s="5">
        <v>-0.65608401706798836</v>
      </c>
      <c r="BO1248" t="s">
        <v>1199</v>
      </c>
      <c r="BP1248" s="5">
        <v>2.1127323123362118</v>
      </c>
      <c r="BQ1248" t="s">
        <v>198</v>
      </c>
      <c r="BR1248" s="5">
        <v>-0.82134894932463209</v>
      </c>
      <c r="BS1248" t="s">
        <v>1200</v>
      </c>
      <c r="BT1248" s="5">
        <v>-0.93178803082449069</v>
      </c>
      <c r="BU1248" t="s">
        <v>200</v>
      </c>
      <c r="BV1248" s="5">
        <v>1.619057224630166</v>
      </c>
      <c r="BW1248" t="s">
        <v>1201</v>
      </c>
    </row>
    <row r="1249" spans="1:75" x14ac:dyDescent="0.3">
      <c r="A1249" t="s">
        <v>7064</v>
      </c>
      <c r="G1249" s="4">
        <v>175004275</v>
      </c>
      <c r="N1249" s="4">
        <v>-30303532</v>
      </c>
      <c r="U1249" s="4">
        <v>12283736</v>
      </c>
      <c r="AB1249" s="4">
        <v>25734140</v>
      </c>
      <c r="AE1249" s="5">
        <v>-0.35549999999999998</v>
      </c>
      <c r="AI1249" s="5">
        <v>-0.17315880997764199</v>
      </c>
      <c r="AL1249" s="5" t="str">
        <f>IFERROR(Table2[[#This Row],[Resultat d''exploitation 2023 (Dhs)]]/Table2[[#This Row],[Charges personnel 2023]], "")</f>
        <v/>
      </c>
      <c r="AM1249" s="5">
        <f>IFERROR(Table2[[#This Row],[Resultat d''exploitation 2022 (Dhs)]]/Table2[[#This Row],[Charges personnel 2022]], "")</f>
        <v>-1.1775614805857122</v>
      </c>
      <c r="AN1249" s="5" t="str">
        <f>IFERROR(Table2[[#This Row],[Resultat d''exploitation 2021 (Dhs)]]/Table2[[#This Row],[Charges personnel 2021]], "")</f>
        <v/>
      </c>
      <c r="AO1249" s="5" t="str">
        <f>IFERROR(Table2[[#This Row],[Resultat d''exploitation 2020 (Dhs)]]/Table2[[#This Row],[Charges personnel 2020]], "")</f>
        <v/>
      </c>
      <c r="AQ1249" s="5">
        <v>0.1470486363833112</v>
      </c>
      <c r="BE1249" t="s">
        <v>10979</v>
      </c>
      <c r="BH1249"/>
      <c r="BK1249" t="s">
        <v>472</v>
      </c>
      <c r="BM1249" t="s">
        <v>473</v>
      </c>
      <c r="BO1249" t="s">
        <v>474</v>
      </c>
      <c r="BQ1249" t="s">
        <v>475</v>
      </c>
      <c r="BS1249" t="s">
        <v>476</v>
      </c>
      <c r="BU1249" t="s">
        <v>477</v>
      </c>
      <c r="BV1249" s="5"/>
      <c r="BW1249" t="s">
        <v>478</v>
      </c>
    </row>
    <row r="1250" spans="1:75" x14ac:dyDescent="0.3">
      <c r="A1250" t="s">
        <v>7065</v>
      </c>
      <c r="B1250" t="s">
        <v>7065</v>
      </c>
      <c r="C1250" t="s">
        <v>7066</v>
      </c>
      <c r="E1250" t="s">
        <v>411</v>
      </c>
      <c r="F1250" s="4">
        <v>174867379</v>
      </c>
      <c r="G1250" s="4">
        <v>209849248</v>
      </c>
      <c r="H1250" s="4">
        <v>348548841</v>
      </c>
      <c r="I1250" s="4">
        <v>285695771.3114754</v>
      </c>
      <c r="J1250" s="5">
        <v>-0.16669999999999999</v>
      </c>
      <c r="K1250" s="5">
        <v>-0.39793445475837919</v>
      </c>
      <c r="L1250" s="5">
        <v>0.22</v>
      </c>
      <c r="M1250" s="4">
        <v>5238935</v>
      </c>
      <c r="N1250" s="4">
        <v>6808232</v>
      </c>
      <c r="O1250" s="4">
        <v>20237820</v>
      </c>
      <c r="P1250" s="4">
        <v>18414758.87170155</v>
      </c>
      <c r="Q1250" s="5">
        <v>-0.23050000000000001</v>
      </c>
      <c r="R1250" s="5">
        <v>-0.66358866715881448</v>
      </c>
      <c r="S1250" s="5">
        <v>9.9000000000000005E-2</v>
      </c>
      <c r="T1250" s="4">
        <v>122454573</v>
      </c>
      <c r="U1250" s="4">
        <v>124193278</v>
      </c>
      <c r="V1250" s="4">
        <v>19647548</v>
      </c>
      <c r="W1250" s="4">
        <v>19639692.12315074</v>
      </c>
      <c r="X1250" s="5">
        <v>-1.4E-2</v>
      </c>
      <c r="Y1250" s="5">
        <v>5.3210573655297848</v>
      </c>
      <c r="Z1250" s="5">
        <v>4.0000000000000002E-4</v>
      </c>
      <c r="AA1250" s="4">
        <v>10649225</v>
      </c>
      <c r="AB1250" s="4">
        <v>12007244</v>
      </c>
      <c r="AC1250" s="4">
        <v>66364974</v>
      </c>
      <c r="AD1250" s="4">
        <v>49879724.91544532</v>
      </c>
      <c r="AE1250" s="5">
        <v>-0.11310000000000001</v>
      </c>
      <c r="AF1250" s="5">
        <v>-0.81907257283036083</v>
      </c>
      <c r="AG1250" s="5">
        <v>0.33050000000000002</v>
      </c>
      <c r="AH1250" s="5">
        <v>2.9959475746474128E-2</v>
      </c>
      <c r="AI1250" s="5">
        <v>3.2443442446836883E-2</v>
      </c>
      <c r="AJ1250" s="5">
        <v>5.8063082183652991E-2</v>
      </c>
      <c r="AK1250" s="5">
        <v>6.445583281533819E-2</v>
      </c>
      <c r="AL1250" s="5">
        <f>IFERROR(Table2[[#This Row],[Resultat d''exploitation 2023 (Dhs)]]/Table2[[#This Row],[Charges personnel 2023]], "")</f>
        <v>0.49195457885432975</v>
      </c>
      <c r="AM1250" s="5">
        <f>IFERROR(Table2[[#This Row],[Resultat d''exploitation 2022 (Dhs)]]/Table2[[#This Row],[Charges personnel 2022]], "")</f>
        <v>0.56701038139976168</v>
      </c>
      <c r="AN1250" s="5">
        <f>IFERROR(Table2[[#This Row],[Resultat d''exploitation 2021 (Dhs)]]/Table2[[#This Row],[Charges personnel 2021]], "")</f>
        <v>0.30494730548677679</v>
      </c>
      <c r="AO1250" s="5">
        <f>IFERROR(Table2[[#This Row],[Resultat d''exploitation 2020 (Dhs)]]/Table2[[#This Row],[Charges personnel 2020]], "")</f>
        <v>0.36918324836228988</v>
      </c>
      <c r="AP1250" s="5">
        <v>6.089886553397704E-2</v>
      </c>
      <c r="AQ1250" s="5">
        <v>5.721842758283318E-2</v>
      </c>
      <c r="AR1250" s="5">
        <v>0.19040365708747259</v>
      </c>
      <c r="AS1250" s="5">
        <v>0.17459035073033941</v>
      </c>
      <c r="AT1250">
        <v>1524980000003</v>
      </c>
      <c r="AU1250">
        <v>35735</v>
      </c>
      <c r="AV1250" t="s">
        <v>218</v>
      </c>
      <c r="AW1250" t="s">
        <v>7067</v>
      </c>
      <c r="AX1250" t="s">
        <v>7068</v>
      </c>
      <c r="AY1250" t="s">
        <v>82</v>
      </c>
      <c r="AZ1250">
        <v>11000000</v>
      </c>
      <c r="BC1250" t="s">
        <v>7069</v>
      </c>
      <c r="BD1250" t="s">
        <v>3241</v>
      </c>
      <c r="BE1250" t="s">
        <v>10979</v>
      </c>
      <c r="BH1250" t="s">
        <v>153</v>
      </c>
      <c r="BI1250" t="s">
        <v>98</v>
      </c>
      <c r="BJ1250" s="5">
        <v>-0.15094661819076949</v>
      </c>
      <c r="BL1250" s="5">
        <v>-0.34230330740303822</v>
      </c>
      <c r="BN1250" s="5">
        <v>0.84054643042065935</v>
      </c>
      <c r="BP1250" s="5">
        <v>-0.402325604293854</v>
      </c>
      <c r="BR1250" s="5">
        <v>-0.22537651143266241</v>
      </c>
      <c r="BT1250" s="5">
        <v>0.10042641498788001</v>
      </c>
      <c r="BV1250" s="5">
        <v>-0.29606970714541669</v>
      </c>
    </row>
    <row r="1251" spans="1:75" x14ac:dyDescent="0.3">
      <c r="A1251" t="s">
        <v>7070</v>
      </c>
      <c r="B1251" t="s">
        <v>7070</v>
      </c>
      <c r="C1251" t="s">
        <v>7071</v>
      </c>
      <c r="E1251" t="s">
        <v>411</v>
      </c>
      <c r="F1251" s="4">
        <v>174562312</v>
      </c>
      <c r="H1251" s="4">
        <v>152505443</v>
      </c>
      <c r="I1251" s="4">
        <v>162239832.97872341</v>
      </c>
      <c r="L1251" s="5">
        <v>-0.06</v>
      </c>
      <c r="M1251" s="4">
        <v>8292341</v>
      </c>
      <c r="O1251" s="4">
        <v>28525026</v>
      </c>
      <c r="P1251" s="4">
        <v>34471330.513595156</v>
      </c>
      <c r="S1251" s="5">
        <v>-0.17249999999999999</v>
      </c>
      <c r="T1251" s="4">
        <v>64659426</v>
      </c>
      <c r="V1251" s="4">
        <v>18358307</v>
      </c>
      <c r="W1251" s="4">
        <v>25028366.734832991</v>
      </c>
      <c r="Z1251" s="5">
        <v>-0.26650000000000001</v>
      </c>
      <c r="AA1251" s="4">
        <v>6699480</v>
      </c>
      <c r="AC1251" s="4">
        <v>22119630</v>
      </c>
      <c r="AD1251" s="4">
        <v>21613865.546218481</v>
      </c>
      <c r="AG1251" s="5">
        <v>2.3400000000000001E-2</v>
      </c>
      <c r="AH1251" s="5">
        <v>4.750361578620705E-2</v>
      </c>
      <c r="AJ1251" s="5">
        <v>0.18704267492931381</v>
      </c>
      <c r="AK1251" s="5">
        <v>0.21247143738193949</v>
      </c>
      <c r="AL1251" s="5">
        <f>IFERROR(Table2[[#This Row],[Resultat d''exploitation 2023 (Dhs)]]/Table2[[#This Row],[Charges personnel 2023]], "")</f>
        <v>1.2377589006907999</v>
      </c>
      <c r="AM1251" s="5" t="str">
        <f>IFERROR(Table2[[#This Row],[Resultat d''exploitation 2022 (Dhs)]]/Table2[[#This Row],[Charges personnel 2022]], "")</f>
        <v/>
      </c>
      <c r="AN1251" s="5">
        <f>IFERROR(Table2[[#This Row],[Resultat d''exploitation 2021 (Dhs)]]/Table2[[#This Row],[Charges personnel 2021]], "")</f>
        <v>1.2895797081596754</v>
      </c>
      <c r="AO1251" s="5">
        <f>IFERROR(Table2[[#This Row],[Resultat d''exploitation 2020 (Dhs)]]/Table2[[#This Row],[Charges personnel 2020]], "")</f>
        <v>1.5948711460188663</v>
      </c>
      <c r="AP1251" s="5">
        <v>3.8378730914150588E-2</v>
      </c>
      <c r="AR1251" s="5">
        <v>0.14504157730291631</v>
      </c>
      <c r="AS1251" s="5">
        <v>0.1332216950017015</v>
      </c>
      <c r="AT1251">
        <v>1527402000084</v>
      </c>
      <c r="AU1251">
        <v>65819</v>
      </c>
      <c r="AV1251" t="s">
        <v>92</v>
      </c>
      <c r="AW1251" t="s">
        <v>7072</v>
      </c>
      <c r="AX1251" t="s">
        <v>7073</v>
      </c>
      <c r="AY1251" t="s">
        <v>82</v>
      </c>
      <c r="AZ1251">
        <v>10000000</v>
      </c>
      <c r="BA1251">
        <v>1992</v>
      </c>
      <c r="BB1251">
        <v>33</v>
      </c>
      <c r="BC1251" t="s">
        <v>7074</v>
      </c>
      <c r="BD1251" t="s">
        <v>7075</v>
      </c>
      <c r="BE1251" t="s">
        <v>7076</v>
      </c>
      <c r="BF1251" t="s">
        <v>7077</v>
      </c>
      <c r="BH1251" t="s">
        <v>176</v>
      </c>
      <c r="BI1251" t="s">
        <v>331</v>
      </c>
      <c r="BJ1251" s="5">
        <v>3.7281177783182073E-2</v>
      </c>
      <c r="BK1251" t="s">
        <v>139</v>
      </c>
      <c r="BL1251" s="5">
        <v>-0.50953326980630931</v>
      </c>
      <c r="BM1251" t="s">
        <v>140</v>
      </c>
      <c r="BN1251" s="5">
        <v>0.60731007688432914</v>
      </c>
      <c r="BO1251" t="s">
        <v>141</v>
      </c>
      <c r="BP1251" s="5">
        <v>-0.44325756480244333</v>
      </c>
      <c r="BQ1251" t="s">
        <v>128</v>
      </c>
      <c r="BR1251" s="5">
        <v>-0.52716125511706657</v>
      </c>
      <c r="BS1251" t="s">
        <v>142</v>
      </c>
      <c r="BT1251" s="5">
        <v>-0.1190419497668586</v>
      </c>
      <c r="BU1251" t="s">
        <v>129</v>
      </c>
      <c r="BV1251" s="5">
        <v>-0.46326758151787278</v>
      </c>
      <c r="BW1251" t="s">
        <v>143</v>
      </c>
    </row>
    <row r="1252" spans="1:75" x14ac:dyDescent="0.3">
      <c r="A1252" t="s">
        <v>7078</v>
      </c>
      <c r="B1252" t="s">
        <v>7078</v>
      </c>
      <c r="C1252" t="s">
        <v>7079</v>
      </c>
      <c r="E1252" t="s">
        <v>411</v>
      </c>
      <c r="F1252" s="4">
        <v>174490438</v>
      </c>
      <c r="G1252" s="4">
        <v>196365561</v>
      </c>
      <c r="H1252" s="4">
        <v>175193966</v>
      </c>
      <c r="I1252" s="4">
        <v>178897136.73031759</v>
      </c>
      <c r="J1252" s="5">
        <v>-0.1114</v>
      </c>
      <c r="K1252" s="5">
        <v>0.1208465992487435</v>
      </c>
      <c r="L1252" s="5">
        <v>-2.07E-2</v>
      </c>
      <c r="M1252" s="4">
        <v>10815712</v>
      </c>
      <c r="N1252" s="4">
        <v>15803202</v>
      </c>
      <c r="O1252" s="4">
        <v>15841804</v>
      </c>
      <c r="P1252" s="4">
        <v>10925382.068965521</v>
      </c>
      <c r="Q1252" s="5">
        <v>-0.31559999999999999</v>
      </c>
      <c r="R1252" s="5">
        <v>-2.4367174344537999E-3</v>
      </c>
      <c r="S1252" s="5">
        <v>0.45</v>
      </c>
      <c r="T1252" s="4">
        <v>10707684</v>
      </c>
      <c r="U1252" s="4">
        <v>9042124</v>
      </c>
      <c r="V1252" s="4">
        <v>5586523</v>
      </c>
      <c r="W1252" s="4">
        <v>5436476.2553522764</v>
      </c>
      <c r="X1252" s="5">
        <v>0.1842</v>
      </c>
      <c r="Y1252" s="5">
        <v>0.61856023863143494</v>
      </c>
      <c r="Z1252" s="5">
        <v>2.76E-2</v>
      </c>
      <c r="AA1252" s="4">
        <v>15474503</v>
      </c>
      <c r="AB1252" s="4">
        <v>15061809</v>
      </c>
      <c r="AC1252" s="4">
        <v>15508590</v>
      </c>
      <c r="AD1252" s="4">
        <v>16134612.98377029</v>
      </c>
      <c r="AE1252" s="5">
        <v>2.7400000000000001E-2</v>
      </c>
      <c r="AF1252" s="5">
        <v>-2.8808615096536819E-2</v>
      </c>
      <c r="AG1252" s="5">
        <v>-3.8800000000000001E-2</v>
      </c>
      <c r="AH1252" s="5">
        <v>6.1984554133562318E-2</v>
      </c>
      <c r="AI1252" s="5">
        <v>8.0478480643558475E-2</v>
      </c>
      <c r="AJ1252" s="5">
        <v>9.0424369980870237E-2</v>
      </c>
      <c r="AK1252" s="5">
        <v>6.1070748636045682E-2</v>
      </c>
      <c r="AL1252" s="5">
        <f>IFERROR(Table2[[#This Row],[Resultat d''exploitation 2023 (Dhs)]]/Table2[[#This Row],[Charges personnel 2023]], "")</f>
        <v>0.69893760077464195</v>
      </c>
      <c r="AM1252" s="5">
        <f>IFERROR(Table2[[#This Row],[Resultat d''exploitation 2022 (Dhs)]]/Table2[[#This Row],[Charges personnel 2022]], "")</f>
        <v>1.0492233701808329</v>
      </c>
      <c r="AN1252" s="5">
        <f>IFERROR(Table2[[#This Row],[Resultat d''exploitation 2021 (Dhs)]]/Table2[[#This Row],[Charges personnel 2021]], "")</f>
        <v>1.0214857701441589</v>
      </c>
      <c r="AO1252" s="5">
        <f>IFERROR(Table2[[#This Row],[Resultat d''exploitation 2020 (Dhs)]]/Table2[[#This Row],[Charges personnel 2020]], "")</f>
        <v>0.67713939466383832</v>
      </c>
      <c r="AP1252" s="5">
        <v>8.8683959862602899E-2</v>
      </c>
      <c r="AQ1252" s="5">
        <v>7.6702905149442169E-2</v>
      </c>
      <c r="AR1252" s="5">
        <v>8.852239808304814E-2</v>
      </c>
      <c r="AS1252" s="5">
        <v>9.018933046476181E-2</v>
      </c>
      <c r="AT1252">
        <v>1524319000002</v>
      </c>
      <c r="AU1252">
        <v>122203</v>
      </c>
      <c r="AV1252" t="s">
        <v>92</v>
      </c>
      <c r="AW1252" t="s">
        <v>7080</v>
      </c>
      <c r="AX1252" t="s">
        <v>7081</v>
      </c>
      <c r="AY1252" t="s">
        <v>82</v>
      </c>
      <c r="AZ1252">
        <v>23000000</v>
      </c>
      <c r="BA1252">
        <v>2003</v>
      </c>
      <c r="BB1252">
        <v>22</v>
      </c>
      <c r="BC1252" t="s">
        <v>7082</v>
      </c>
      <c r="BD1252" t="s">
        <v>7083</v>
      </c>
      <c r="BE1252" t="s">
        <v>11211</v>
      </c>
      <c r="BH1252" t="s">
        <v>86</v>
      </c>
      <c r="BI1252" t="s">
        <v>1239</v>
      </c>
      <c r="BJ1252" s="5">
        <v>-8.2792175767663068E-3</v>
      </c>
      <c r="BL1252" s="5">
        <v>-3.357291860258349E-3</v>
      </c>
      <c r="BN1252" s="5">
        <v>0.25350484475203983</v>
      </c>
      <c r="BP1252" s="5">
        <v>-1.3827883349091021E-2</v>
      </c>
      <c r="BR1252" s="5">
        <v>4.963015602517995E-3</v>
      </c>
      <c r="BT1252" s="5">
        <v>1.0617407764875081E-2</v>
      </c>
      <c r="BV1252" s="5">
        <v>-5.5949878944421272E-3</v>
      </c>
    </row>
    <row r="1253" spans="1:75" x14ac:dyDescent="0.3">
      <c r="A1253" t="s">
        <v>7084</v>
      </c>
      <c r="C1253" t="s">
        <v>7085</v>
      </c>
      <c r="E1253" t="s">
        <v>411</v>
      </c>
      <c r="G1253" s="4">
        <v>174190633</v>
      </c>
      <c r="N1253" s="4">
        <v>9171144</v>
      </c>
      <c r="U1253" s="4">
        <v>5053262</v>
      </c>
      <c r="AB1253" s="4">
        <v>9866252</v>
      </c>
      <c r="AI1253" s="5">
        <v>5.265004117643915E-2</v>
      </c>
      <c r="AL1253" s="5" t="str">
        <f>IFERROR(Table2[[#This Row],[Resultat d''exploitation 2023 (Dhs)]]/Table2[[#This Row],[Charges personnel 2023]], "")</f>
        <v/>
      </c>
      <c r="AM1253" s="5">
        <f>IFERROR(Table2[[#This Row],[Resultat d''exploitation 2022 (Dhs)]]/Table2[[#This Row],[Charges personnel 2022]], "")</f>
        <v>0.92954690393069217</v>
      </c>
      <c r="AN1253" s="5" t="str">
        <f>IFERROR(Table2[[#This Row],[Resultat d''exploitation 2021 (Dhs)]]/Table2[[#This Row],[Charges personnel 2021]], "")</f>
        <v/>
      </c>
      <c r="AO1253" s="5" t="str">
        <f>IFERROR(Table2[[#This Row],[Resultat d''exploitation 2020 (Dhs)]]/Table2[[#This Row],[Charges personnel 2020]], "")</f>
        <v/>
      </c>
      <c r="AQ1253" s="5">
        <v>5.6640542778210123E-2</v>
      </c>
      <c r="AT1253">
        <v>1525451000090</v>
      </c>
      <c r="AU1253">
        <v>126275</v>
      </c>
      <c r="AV1253" t="s">
        <v>92</v>
      </c>
      <c r="AW1253" t="s">
        <v>7086</v>
      </c>
      <c r="AX1253" t="s">
        <v>7087</v>
      </c>
      <c r="AY1253" t="s">
        <v>122</v>
      </c>
      <c r="AZ1253">
        <v>12000000</v>
      </c>
      <c r="BA1253">
        <v>2001</v>
      </c>
      <c r="BB1253">
        <v>24</v>
      </c>
      <c r="BC1253" t="s">
        <v>7088</v>
      </c>
      <c r="BD1253" t="s">
        <v>7089</v>
      </c>
      <c r="BE1253" t="s">
        <v>11212</v>
      </c>
      <c r="BH1253" t="s">
        <v>86</v>
      </c>
      <c r="BI1253" t="s">
        <v>390</v>
      </c>
      <c r="BK1253" t="s">
        <v>472</v>
      </c>
      <c r="BM1253" t="s">
        <v>473</v>
      </c>
      <c r="BO1253" t="s">
        <v>474</v>
      </c>
      <c r="BQ1253" t="s">
        <v>475</v>
      </c>
      <c r="BS1253" t="s">
        <v>476</v>
      </c>
      <c r="BU1253" t="s">
        <v>477</v>
      </c>
      <c r="BV1253" s="5"/>
      <c r="BW1253" t="s">
        <v>478</v>
      </c>
    </row>
    <row r="1254" spans="1:75" x14ac:dyDescent="0.3">
      <c r="A1254" t="s">
        <v>7090</v>
      </c>
      <c r="C1254" t="s">
        <v>7091</v>
      </c>
      <c r="E1254" t="s">
        <v>411</v>
      </c>
      <c r="F1254" s="4">
        <v>174069150</v>
      </c>
      <c r="M1254" s="4">
        <v>44925301</v>
      </c>
      <c r="T1254" s="4">
        <v>1211473</v>
      </c>
      <c r="AA1254" s="4">
        <v>46706373</v>
      </c>
      <c r="AH1254" s="5">
        <v>0.25808881700174902</v>
      </c>
      <c r="AL1254" s="5">
        <f>IFERROR(Table2[[#This Row],[Resultat d''exploitation 2023 (Dhs)]]/Table2[[#This Row],[Charges personnel 2023]], "")</f>
        <v>0.96186661721731204</v>
      </c>
      <c r="AM1254" s="5" t="str">
        <f>IFERROR(Table2[[#This Row],[Resultat d''exploitation 2022 (Dhs)]]/Table2[[#This Row],[Charges personnel 2022]], "")</f>
        <v/>
      </c>
      <c r="AN1254" s="5" t="str">
        <f>IFERROR(Table2[[#This Row],[Resultat d''exploitation 2021 (Dhs)]]/Table2[[#This Row],[Charges personnel 2021]], "")</f>
        <v/>
      </c>
      <c r="AO1254" s="5" t="str">
        <f>IFERROR(Table2[[#This Row],[Resultat d''exploitation 2020 (Dhs)]]/Table2[[#This Row],[Charges personnel 2020]], "")</f>
        <v/>
      </c>
      <c r="AP1254" s="5">
        <v>0.26832079664891789</v>
      </c>
      <c r="AT1254">
        <v>1553714000088</v>
      </c>
      <c r="AU1254">
        <v>104849</v>
      </c>
      <c r="AV1254" t="s">
        <v>92</v>
      </c>
      <c r="AW1254" t="s">
        <v>7092</v>
      </c>
      <c r="AX1254" t="s">
        <v>7093</v>
      </c>
      <c r="AY1254" t="s">
        <v>122</v>
      </c>
      <c r="AZ1254">
        <v>9000000</v>
      </c>
      <c r="BC1254" t="s">
        <v>7094</v>
      </c>
      <c r="BD1254" t="s">
        <v>7095</v>
      </c>
      <c r="BE1254" t="s">
        <v>2709</v>
      </c>
      <c r="BG1254" t="s">
        <v>7096</v>
      </c>
      <c r="BH1254" t="s">
        <v>138</v>
      </c>
      <c r="BI1254" t="s">
        <v>562</v>
      </c>
      <c r="BK1254" t="s">
        <v>264</v>
      </c>
      <c r="BM1254" t="s">
        <v>265</v>
      </c>
      <c r="BO1254" t="s">
        <v>304</v>
      </c>
      <c r="BQ1254" t="s">
        <v>212</v>
      </c>
      <c r="BS1254" t="s">
        <v>266</v>
      </c>
      <c r="BU1254" t="s">
        <v>214</v>
      </c>
      <c r="BV1254" s="5"/>
      <c r="BW1254" t="s">
        <v>267</v>
      </c>
    </row>
    <row r="1255" spans="1:75" x14ac:dyDescent="0.3">
      <c r="A1255" t="s">
        <v>7097</v>
      </c>
      <c r="F1255" s="4">
        <v>174040277</v>
      </c>
      <c r="M1255" s="4">
        <v>26067022</v>
      </c>
      <c r="AH1255" s="5">
        <v>0.14977580160941709</v>
      </c>
      <c r="AL1255" s="5" t="str">
        <f>IFERROR(Table2[[#This Row],[Resultat d''exploitation 2023 (Dhs)]]/Table2[[#This Row],[Charges personnel 2023]], "")</f>
        <v/>
      </c>
      <c r="AM1255" s="5" t="str">
        <f>IFERROR(Table2[[#This Row],[Resultat d''exploitation 2022 (Dhs)]]/Table2[[#This Row],[Charges personnel 2022]], "")</f>
        <v/>
      </c>
      <c r="AN1255" s="5" t="str">
        <f>IFERROR(Table2[[#This Row],[Resultat d''exploitation 2021 (Dhs)]]/Table2[[#This Row],[Charges personnel 2021]], "")</f>
        <v/>
      </c>
      <c r="AO1255" s="5" t="str">
        <f>IFERROR(Table2[[#This Row],[Resultat d''exploitation 2020 (Dhs)]]/Table2[[#This Row],[Charges personnel 2020]], "")</f>
        <v/>
      </c>
      <c r="AP1255" s="5">
        <v>0</v>
      </c>
      <c r="BE1255" t="s">
        <v>10979</v>
      </c>
      <c r="BH1255"/>
      <c r="BK1255" t="s">
        <v>264</v>
      </c>
      <c r="BM1255" t="s">
        <v>265</v>
      </c>
      <c r="BO1255" t="s">
        <v>235</v>
      </c>
      <c r="BQ1255" t="s">
        <v>236</v>
      </c>
      <c r="BS1255" t="s">
        <v>266</v>
      </c>
      <c r="BU1255" t="s">
        <v>238</v>
      </c>
      <c r="BV1255" s="5"/>
      <c r="BW1255" t="s">
        <v>267</v>
      </c>
    </row>
    <row r="1256" spans="1:75" x14ac:dyDescent="0.3">
      <c r="A1256" t="s">
        <v>7098</v>
      </c>
      <c r="C1256" t="s">
        <v>7099</v>
      </c>
      <c r="E1256" t="s">
        <v>411</v>
      </c>
      <c r="F1256" s="4">
        <v>173911676</v>
      </c>
      <c r="G1256" s="4">
        <v>138025139</v>
      </c>
      <c r="J1256" s="5">
        <v>0.26</v>
      </c>
      <c r="M1256" s="4">
        <v>5254327</v>
      </c>
      <c r="N1256" s="4">
        <v>4809452</v>
      </c>
      <c r="Q1256" s="5">
        <v>9.2499999999999999E-2</v>
      </c>
      <c r="T1256" s="4">
        <v>1434428</v>
      </c>
      <c r="U1256" s="4">
        <v>4819986</v>
      </c>
      <c r="X1256" s="5">
        <v>-0.70239999999999991</v>
      </c>
      <c r="AA1256" s="4">
        <v>2213073</v>
      </c>
      <c r="AB1256" s="4">
        <v>2740308</v>
      </c>
      <c r="AE1256" s="5">
        <v>-0.19239999999999999</v>
      </c>
      <c r="AH1256" s="5">
        <v>3.0212617811813849E-2</v>
      </c>
      <c r="AI1256" s="5">
        <v>3.4844753896607197E-2</v>
      </c>
      <c r="AL1256" s="5">
        <f>IFERROR(Table2[[#This Row],[Resultat d''exploitation 2023 (Dhs)]]/Table2[[#This Row],[Charges personnel 2023]], "")</f>
        <v>2.3742221788436262</v>
      </c>
      <c r="AM1256" s="5">
        <f>IFERROR(Table2[[#This Row],[Resultat d''exploitation 2022 (Dhs)]]/Table2[[#This Row],[Charges personnel 2022]], "")</f>
        <v>1.7550771665082903</v>
      </c>
      <c r="AN1256" s="5" t="str">
        <f>IFERROR(Table2[[#This Row],[Resultat d''exploitation 2021 (Dhs)]]/Table2[[#This Row],[Charges personnel 2021]], "")</f>
        <v/>
      </c>
      <c r="AO1256" s="5" t="str">
        <f>IFERROR(Table2[[#This Row],[Resultat d''exploitation 2020 (Dhs)]]/Table2[[#This Row],[Charges personnel 2020]], "")</f>
        <v/>
      </c>
      <c r="AP1256" s="5">
        <v>1.272526980879651E-2</v>
      </c>
      <c r="AQ1256" s="5">
        <v>1.9853687667722619E-2</v>
      </c>
      <c r="AT1256">
        <v>2115521000062</v>
      </c>
      <c r="AU1256">
        <v>411725</v>
      </c>
      <c r="AV1256" t="s">
        <v>92</v>
      </c>
      <c r="AW1256" t="s">
        <v>7100</v>
      </c>
      <c r="AX1256" t="s">
        <v>7101</v>
      </c>
      <c r="AY1256" t="s">
        <v>122</v>
      </c>
      <c r="AZ1256">
        <v>100000</v>
      </c>
      <c r="BA1256">
        <v>2018</v>
      </c>
      <c r="BB1256">
        <v>7</v>
      </c>
      <c r="BC1256" t="s">
        <v>7102</v>
      </c>
      <c r="BD1256" t="s">
        <v>7103</v>
      </c>
      <c r="BE1256" t="s">
        <v>10979</v>
      </c>
      <c r="BH1256" t="s">
        <v>127</v>
      </c>
      <c r="BI1256" t="s">
        <v>224</v>
      </c>
      <c r="BJ1256" s="5">
        <v>0.26000000623074898</v>
      </c>
      <c r="BK1256" t="s">
        <v>209</v>
      </c>
      <c r="BL1256" s="5">
        <v>9.2500143467488583E-2</v>
      </c>
      <c r="BM1256" t="s">
        <v>210</v>
      </c>
      <c r="BN1256" s="5">
        <v>-0.70239996547707817</v>
      </c>
      <c r="BO1256" t="s">
        <v>211</v>
      </c>
      <c r="BP1256" s="5">
        <v>-0.1923999054120924</v>
      </c>
      <c r="BQ1256" t="s">
        <v>405</v>
      </c>
      <c r="BR1256" s="5">
        <v>-0.13293639836108509</v>
      </c>
      <c r="BS1256" t="s">
        <v>213</v>
      </c>
      <c r="BT1256" s="5">
        <v>0.35277366952879857</v>
      </c>
      <c r="BU1256" t="s">
        <v>406</v>
      </c>
      <c r="BV1256" s="5">
        <v>-0.35904754714738579</v>
      </c>
      <c r="BW1256" t="s">
        <v>407</v>
      </c>
    </row>
    <row r="1257" spans="1:75" x14ac:dyDescent="0.3">
      <c r="A1257" t="s">
        <v>7104</v>
      </c>
      <c r="F1257" s="4">
        <v>173771813</v>
      </c>
      <c r="G1257" s="4">
        <v>102793145</v>
      </c>
      <c r="J1257" s="5">
        <v>0.6905</v>
      </c>
      <c r="M1257" s="4">
        <v>16597314</v>
      </c>
      <c r="N1257" s="4">
        <v>6330986</v>
      </c>
      <c r="Q1257" s="5">
        <v>1.6215999999999999</v>
      </c>
      <c r="T1257" s="4">
        <v>3785416</v>
      </c>
      <c r="U1257" s="4">
        <v>2910291</v>
      </c>
      <c r="X1257" s="5">
        <v>0.30070000000000002</v>
      </c>
      <c r="AH1257" s="5">
        <v>9.5512118527531276E-2</v>
      </c>
      <c r="AI1257" s="5">
        <v>6.158957389619707E-2</v>
      </c>
      <c r="AL1257" s="5" t="str">
        <f>IFERROR(Table2[[#This Row],[Resultat d''exploitation 2023 (Dhs)]]/Table2[[#This Row],[Charges personnel 2023]], "")</f>
        <v/>
      </c>
      <c r="AM1257" s="5" t="str">
        <f>IFERROR(Table2[[#This Row],[Resultat d''exploitation 2022 (Dhs)]]/Table2[[#This Row],[Charges personnel 2022]], "")</f>
        <v/>
      </c>
      <c r="AN1257" s="5" t="str">
        <f>IFERROR(Table2[[#This Row],[Resultat d''exploitation 2021 (Dhs)]]/Table2[[#This Row],[Charges personnel 2021]], "")</f>
        <v/>
      </c>
      <c r="AO1257" s="5" t="str">
        <f>IFERROR(Table2[[#This Row],[Resultat d''exploitation 2020 (Dhs)]]/Table2[[#This Row],[Charges personnel 2020]], "")</f>
        <v/>
      </c>
      <c r="AP1257" s="5">
        <v>0</v>
      </c>
      <c r="BE1257" t="s">
        <v>10979</v>
      </c>
      <c r="BH1257"/>
      <c r="BJ1257" s="5">
        <v>0.69050001340069911</v>
      </c>
      <c r="BK1257" t="s">
        <v>209</v>
      </c>
      <c r="BL1257" s="5">
        <v>1.6216001741276951</v>
      </c>
      <c r="BM1257" t="s">
        <v>210</v>
      </c>
      <c r="BN1257" s="5">
        <v>0.30070017053277498</v>
      </c>
      <c r="BO1257" t="s">
        <v>211</v>
      </c>
      <c r="BQ1257" t="s">
        <v>236</v>
      </c>
      <c r="BR1257" s="5">
        <v>0.55078388248808463</v>
      </c>
      <c r="BS1257" t="s">
        <v>213</v>
      </c>
      <c r="BU1257" t="s">
        <v>238</v>
      </c>
      <c r="BV1257" s="5"/>
      <c r="BW1257" t="s">
        <v>215</v>
      </c>
    </row>
    <row r="1258" spans="1:75" x14ac:dyDescent="0.3">
      <c r="A1258" t="s">
        <v>7105</v>
      </c>
      <c r="F1258" s="4">
        <v>173606538</v>
      </c>
      <c r="M1258" s="4">
        <v>4699516</v>
      </c>
      <c r="T1258" s="4">
        <v>1979950</v>
      </c>
      <c r="AA1258" s="4">
        <v>20302818</v>
      </c>
      <c r="AH1258" s="5">
        <v>2.7069925212148401E-2</v>
      </c>
      <c r="AL1258" s="5">
        <f>IFERROR(Table2[[#This Row],[Resultat d''exploitation 2023 (Dhs)]]/Table2[[#This Row],[Charges personnel 2023]], "")</f>
        <v>0.23147111893531233</v>
      </c>
      <c r="AM1258" s="5" t="str">
        <f>IFERROR(Table2[[#This Row],[Resultat d''exploitation 2022 (Dhs)]]/Table2[[#This Row],[Charges personnel 2022]], "")</f>
        <v/>
      </c>
      <c r="AN1258" s="5" t="str">
        <f>IFERROR(Table2[[#This Row],[Resultat d''exploitation 2021 (Dhs)]]/Table2[[#This Row],[Charges personnel 2021]], "")</f>
        <v/>
      </c>
      <c r="AO1258" s="5" t="str">
        <f>IFERROR(Table2[[#This Row],[Resultat d''exploitation 2020 (Dhs)]]/Table2[[#This Row],[Charges personnel 2020]], "")</f>
        <v/>
      </c>
      <c r="AP1258" s="5">
        <v>0.1169473122031844</v>
      </c>
      <c r="BE1258" t="s">
        <v>10979</v>
      </c>
      <c r="BH1258"/>
      <c r="BK1258" t="s">
        <v>264</v>
      </c>
      <c r="BM1258" t="s">
        <v>265</v>
      </c>
      <c r="BO1258" t="s">
        <v>304</v>
      </c>
      <c r="BQ1258" t="s">
        <v>212</v>
      </c>
      <c r="BS1258" t="s">
        <v>266</v>
      </c>
      <c r="BU1258" t="s">
        <v>214</v>
      </c>
      <c r="BV1258" s="5"/>
      <c r="BW1258" t="s">
        <v>267</v>
      </c>
    </row>
    <row r="1259" spans="1:75" x14ac:dyDescent="0.3">
      <c r="A1259" t="s">
        <v>7106</v>
      </c>
      <c r="B1259" t="s">
        <v>7106</v>
      </c>
      <c r="C1259" t="s">
        <v>7107</v>
      </c>
      <c r="E1259" t="s">
        <v>411</v>
      </c>
      <c r="F1259" s="4">
        <v>173073696</v>
      </c>
      <c r="G1259" s="4">
        <v>184749888</v>
      </c>
      <c r="H1259" s="4">
        <v>159884032</v>
      </c>
      <c r="I1259" s="4">
        <v>153145624.5210728</v>
      </c>
      <c r="J1259" s="5">
        <v>-6.3200000000000006E-2</v>
      </c>
      <c r="K1259" s="5">
        <v>0.155524324030057</v>
      </c>
      <c r="L1259" s="5">
        <v>4.3999999999999997E-2</v>
      </c>
      <c r="M1259" s="4">
        <v>1001819</v>
      </c>
      <c r="N1259" s="4">
        <v>582215</v>
      </c>
      <c r="O1259" s="4">
        <v>6584573</v>
      </c>
      <c r="P1259" s="4">
        <v>1827018.035516093</v>
      </c>
      <c r="Q1259" s="5">
        <v>0.7206999999999999</v>
      </c>
      <c r="R1259" s="5">
        <v>-0.91157892850455158</v>
      </c>
      <c r="S1259" s="5">
        <v>2.6040000000000001</v>
      </c>
      <c r="T1259" s="4">
        <v>4364354</v>
      </c>
      <c r="U1259" s="4">
        <v>8443323</v>
      </c>
      <c r="V1259" s="4">
        <v>3334584</v>
      </c>
      <c r="W1259" s="4">
        <v>1751081.237200021</v>
      </c>
      <c r="X1259" s="5">
        <v>-0.48309999999999997</v>
      </c>
      <c r="Y1259" s="5">
        <v>1.53204687601212</v>
      </c>
      <c r="Z1259" s="5">
        <v>0.90429999999999999</v>
      </c>
      <c r="AA1259" s="4">
        <v>5555853</v>
      </c>
      <c r="AB1259" s="4">
        <v>5781926</v>
      </c>
      <c r="AC1259" s="4">
        <v>12363870</v>
      </c>
      <c r="AD1259" s="4">
        <v>9882399.488450164</v>
      </c>
      <c r="AE1259" s="5">
        <v>-3.9100000000000003E-2</v>
      </c>
      <c r="AF1259" s="5">
        <v>-0.53235305774001185</v>
      </c>
      <c r="AG1259" s="5">
        <v>0.25109999999999999</v>
      </c>
      <c r="AH1259" s="5">
        <v>5.788395482118785E-3</v>
      </c>
      <c r="AI1259" s="5">
        <v>3.1513686222099358E-3</v>
      </c>
      <c r="AJ1259" s="5">
        <v>4.1183431000789382E-2</v>
      </c>
      <c r="AK1259" s="5">
        <v>1.192993950189348E-2</v>
      </c>
      <c r="AL1259" s="5">
        <f>IFERROR(Table2[[#This Row],[Resultat d''exploitation 2023 (Dhs)]]/Table2[[#This Row],[Charges personnel 2023]], "")</f>
        <v>0.18031776578681977</v>
      </c>
      <c r="AM1259" s="5">
        <f>IFERROR(Table2[[#This Row],[Resultat d''exploitation 2022 (Dhs)]]/Table2[[#This Row],[Charges personnel 2022]], "")</f>
        <v>0.10069568514021106</v>
      </c>
      <c r="AN1259" s="5">
        <f>IFERROR(Table2[[#This Row],[Resultat d''exploitation 2021 (Dhs)]]/Table2[[#This Row],[Charges personnel 2021]], "")</f>
        <v>0.5325656934277051</v>
      </c>
      <c r="AO1259" s="5">
        <f>IFERROR(Table2[[#This Row],[Resultat d''exploitation 2020 (Dhs)]]/Table2[[#This Row],[Charges personnel 2020]], "")</f>
        <v>0.18487595423068862</v>
      </c>
      <c r="AP1259" s="5">
        <v>3.2101082535384233E-2</v>
      </c>
      <c r="AQ1259" s="5">
        <v>3.1295964845185723E-2</v>
      </c>
      <c r="AR1259" s="5">
        <v>7.7330236455382867E-2</v>
      </c>
      <c r="AS1259" s="5">
        <v>6.4529427591255462E-2</v>
      </c>
      <c r="AT1259">
        <v>228513000028</v>
      </c>
      <c r="AU1259">
        <v>16115</v>
      </c>
      <c r="AV1259" t="s">
        <v>171</v>
      </c>
      <c r="AW1259" t="s">
        <v>7108</v>
      </c>
      <c r="AX1259" t="s">
        <v>7109</v>
      </c>
      <c r="AY1259" t="s">
        <v>82</v>
      </c>
      <c r="AZ1259">
        <v>15000000</v>
      </c>
      <c r="BC1259" t="s">
        <v>7110</v>
      </c>
      <c r="BD1259" t="s">
        <v>7111</v>
      </c>
      <c r="BE1259" t="s">
        <v>7112</v>
      </c>
      <c r="BH1259" t="s">
        <v>86</v>
      </c>
      <c r="BI1259" t="s">
        <v>89</v>
      </c>
      <c r="BJ1259" s="5">
        <v>4.1618836407220083E-2</v>
      </c>
      <c r="BL1259" s="5">
        <v>-0.1815060445640688</v>
      </c>
      <c r="BN1259" s="5">
        <v>0.35582787458706022</v>
      </c>
      <c r="BP1259" s="5">
        <v>-0.17466655037189549</v>
      </c>
      <c r="BR1259" s="5">
        <v>-0.21420972161073551</v>
      </c>
      <c r="BT1259" s="5">
        <v>-8.2869465611205007E-3</v>
      </c>
      <c r="BV1259" s="5">
        <v>-0.20764350568499029</v>
      </c>
    </row>
    <row r="1260" spans="1:75" x14ac:dyDescent="0.3">
      <c r="A1260" t="s">
        <v>7113</v>
      </c>
      <c r="G1260" s="4">
        <v>173001701</v>
      </c>
      <c r="N1260" s="4">
        <v>-94343597</v>
      </c>
      <c r="U1260" s="4">
        <v>1579045</v>
      </c>
      <c r="AB1260" s="4">
        <v>23110431</v>
      </c>
      <c r="AE1260" s="5">
        <v>0.94010000000000005</v>
      </c>
      <c r="AI1260" s="5">
        <v>-0.54533334906342912</v>
      </c>
      <c r="AL1260" s="5" t="str">
        <f>IFERROR(Table2[[#This Row],[Resultat d''exploitation 2023 (Dhs)]]/Table2[[#This Row],[Charges personnel 2023]], "")</f>
        <v/>
      </c>
      <c r="AM1260" s="5">
        <f>IFERROR(Table2[[#This Row],[Resultat d''exploitation 2022 (Dhs)]]/Table2[[#This Row],[Charges personnel 2022]], "")</f>
        <v>-4.0822950034986363</v>
      </c>
      <c r="AN1260" s="5" t="str">
        <f>IFERROR(Table2[[#This Row],[Resultat d''exploitation 2021 (Dhs)]]/Table2[[#This Row],[Charges personnel 2021]], "")</f>
        <v/>
      </c>
      <c r="AO1260" s="5" t="str">
        <f>IFERROR(Table2[[#This Row],[Resultat d''exploitation 2020 (Dhs)]]/Table2[[#This Row],[Charges personnel 2020]], "")</f>
        <v/>
      </c>
      <c r="AQ1260" s="5">
        <v>0.13358499290131259</v>
      </c>
      <c r="BE1260" t="s">
        <v>10979</v>
      </c>
      <c r="BH1260"/>
      <c r="BK1260" t="s">
        <v>472</v>
      </c>
      <c r="BM1260" t="s">
        <v>473</v>
      </c>
      <c r="BO1260" t="s">
        <v>474</v>
      </c>
      <c r="BQ1260" t="s">
        <v>475</v>
      </c>
      <c r="BS1260" t="s">
        <v>476</v>
      </c>
      <c r="BU1260" t="s">
        <v>477</v>
      </c>
      <c r="BV1260" s="5"/>
      <c r="BW1260" t="s">
        <v>478</v>
      </c>
    </row>
    <row r="1261" spans="1:75" x14ac:dyDescent="0.3">
      <c r="A1261" t="s">
        <v>7114</v>
      </c>
      <c r="B1261" t="s">
        <v>7114</v>
      </c>
      <c r="C1261" t="s">
        <v>7115</v>
      </c>
      <c r="E1261" t="s">
        <v>411</v>
      </c>
      <c r="F1261" s="4">
        <v>172914662</v>
      </c>
      <c r="G1261" s="4">
        <v>185034416</v>
      </c>
      <c r="H1261" s="4">
        <v>147198704</v>
      </c>
      <c r="I1261" s="4">
        <v>113099273.14636961</v>
      </c>
      <c r="J1261" s="5">
        <v>-6.5500000000000003E-2</v>
      </c>
      <c r="K1261" s="5">
        <v>0.25703835001155989</v>
      </c>
      <c r="L1261" s="5">
        <v>0.30149999999999999</v>
      </c>
      <c r="M1261" s="4">
        <v>4919014</v>
      </c>
      <c r="N1261" s="4">
        <v>6231332</v>
      </c>
      <c r="O1261" s="4">
        <v>4994450</v>
      </c>
      <c r="P1261" s="4">
        <v>3758616.7971101748</v>
      </c>
      <c r="Q1261" s="5">
        <v>-0.21060000000000001</v>
      </c>
      <c r="R1261" s="5">
        <v>0.247651292935158</v>
      </c>
      <c r="S1261" s="5">
        <v>0.32879999999999998</v>
      </c>
      <c r="T1261" s="4">
        <v>2334915</v>
      </c>
      <c r="U1261" s="4">
        <v>10824826</v>
      </c>
      <c r="V1261" s="4">
        <v>22226186</v>
      </c>
      <c r="W1261" s="4">
        <v>15567826.574210269</v>
      </c>
      <c r="X1261" s="5">
        <v>-0.78430000000000011</v>
      </c>
      <c r="Y1261" s="5">
        <v>-0.51296970159432664</v>
      </c>
      <c r="Z1261" s="5">
        <v>0.42770000000000002</v>
      </c>
      <c r="AA1261" s="4">
        <v>4241715</v>
      </c>
      <c r="AC1261" s="4">
        <v>3036658</v>
      </c>
      <c r="AD1261" s="4">
        <v>2904503.1085604969</v>
      </c>
      <c r="AG1261" s="5">
        <v>4.5499999999999999E-2</v>
      </c>
      <c r="AH1261" s="5">
        <v>2.8447639680202481E-2</v>
      </c>
      <c r="AI1261" s="5">
        <v>3.3676610733864777E-2</v>
      </c>
      <c r="AJ1261" s="5">
        <v>3.3929986231400519E-2</v>
      </c>
      <c r="AK1261" s="5">
        <v>3.3232899669000421E-2</v>
      </c>
      <c r="AL1261" s="5">
        <f>IFERROR(Table2[[#This Row],[Resultat d''exploitation 2023 (Dhs)]]/Table2[[#This Row],[Charges personnel 2023]], "")</f>
        <v>1.1596757443628343</v>
      </c>
      <c r="AM1261" s="5" t="str">
        <f>IFERROR(Table2[[#This Row],[Resultat d''exploitation 2022 (Dhs)]]/Table2[[#This Row],[Charges personnel 2022]], "")</f>
        <v/>
      </c>
      <c r="AN1261" s="5">
        <f>IFERROR(Table2[[#This Row],[Resultat d''exploitation 2021 (Dhs)]]/Table2[[#This Row],[Charges personnel 2021]], "")</f>
        <v>1.6447192933810788</v>
      </c>
      <c r="AO1261" s="5">
        <f>IFERROR(Table2[[#This Row],[Resultat d''exploitation 2020 (Dhs)]]/Table2[[#This Row],[Charges personnel 2020]], "")</f>
        <v>1.2940653380718832</v>
      </c>
      <c r="AP1261" s="5">
        <v>2.4530684390430699E-2</v>
      </c>
      <c r="AR1261" s="5">
        <v>2.06296517393251E-2</v>
      </c>
      <c r="AS1261" s="5">
        <v>2.5681005967222961E-2</v>
      </c>
      <c r="AT1261">
        <v>84323000063</v>
      </c>
      <c r="AU1261">
        <v>57219</v>
      </c>
      <c r="AV1261" t="s">
        <v>92</v>
      </c>
      <c r="AW1261" t="s">
        <v>7116</v>
      </c>
      <c r="AX1261" t="s">
        <v>7117</v>
      </c>
      <c r="AY1261" t="s">
        <v>82</v>
      </c>
      <c r="AZ1261">
        <v>2000000</v>
      </c>
      <c r="BA1261">
        <v>1990</v>
      </c>
      <c r="BB1261">
        <v>35</v>
      </c>
      <c r="BC1261" t="s">
        <v>7118</v>
      </c>
      <c r="BD1261" t="s">
        <v>7119</v>
      </c>
      <c r="BE1261" t="s">
        <v>11213</v>
      </c>
      <c r="BF1261" t="s">
        <v>7120</v>
      </c>
      <c r="BH1261" t="s">
        <v>138</v>
      </c>
      <c r="BI1261" t="s">
        <v>178</v>
      </c>
      <c r="BJ1261" s="5">
        <v>0.15201288184345721</v>
      </c>
      <c r="BL1261" s="5">
        <v>9.3830434137247787E-2</v>
      </c>
      <c r="BN1261" s="5">
        <v>-0.46869035877064402</v>
      </c>
      <c r="BP1261" s="5">
        <v>0.20846706735307691</v>
      </c>
      <c r="BQ1261" t="s">
        <v>128</v>
      </c>
      <c r="BR1261" s="5">
        <v>-5.0505032212057821E-2</v>
      </c>
      <c r="BT1261" s="5">
        <v>-5.3348375554877148E-2</v>
      </c>
      <c r="BU1261" t="s">
        <v>129</v>
      </c>
      <c r="BV1261" s="5">
        <v>-1.5159550438286869E-2</v>
      </c>
    </row>
    <row r="1262" spans="1:75" x14ac:dyDescent="0.3">
      <c r="A1262" t="s">
        <v>7121</v>
      </c>
      <c r="C1262" t="s">
        <v>7122</v>
      </c>
      <c r="E1262" t="s">
        <v>411</v>
      </c>
      <c r="F1262" s="4">
        <v>172483521</v>
      </c>
      <c r="G1262" s="4">
        <v>119192537</v>
      </c>
      <c r="J1262" s="5">
        <v>0.4471</v>
      </c>
      <c r="M1262" s="4">
        <v>62243233</v>
      </c>
      <c r="N1262" s="4">
        <v>37020896</v>
      </c>
      <c r="Q1262" s="5">
        <v>0.68129999999999991</v>
      </c>
      <c r="T1262" s="4">
        <v>469945840</v>
      </c>
      <c r="U1262" s="4">
        <v>350627352</v>
      </c>
      <c r="X1262" s="5">
        <v>0.34029999999999999</v>
      </c>
      <c r="AA1262" s="4">
        <v>6892667</v>
      </c>
      <c r="AB1262" s="4">
        <v>6339250</v>
      </c>
      <c r="AE1262" s="5">
        <v>8.7300000000000003E-2</v>
      </c>
      <c r="AH1262" s="5">
        <v>0.36086480980406238</v>
      </c>
      <c r="AI1262" s="5">
        <v>0.31059743279061169</v>
      </c>
      <c r="AL1262" s="5">
        <f>IFERROR(Table2[[#This Row],[Resultat d''exploitation 2023 (Dhs)]]/Table2[[#This Row],[Charges personnel 2023]], "")</f>
        <v>9.0303554487689599</v>
      </c>
      <c r="AM1262" s="5">
        <f>IFERROR(Table2[[#This Row],[Resultat d''exploitation 2022 (Dhs)]]/Table2[[#This Row],[Charges personnel 2022]], "")</f>
        <v>5.8399488898529004</v>
      </c>
      <c r="AN1262" s="5" t="str">
        <f>IFERROR(Table2[[#This Row],[Resultat d''exploitation 2021 (Dhs)]]/Table2[[#This Row],[Charges personnel 2021]], "")</f>
        <v/>
      </c>
      <c r="AO1262" s="5" t="str">
        <f>IFERROR(Table2[[#This Row],[Resultat d''exploitation 2020 (Dhs)]]/Table2[[#This Row],[Charges personnel 2020]], "")</f>
        <v/>
      </c>
      <c r="AP1262" s="5">
        <v>3.9961307376140592E-2</v>
      </c>
      <c r="AQ1262" s="5">
        <v>5.3184957376987453E-2</v>
      </c>
      <c r="AT1262">
        <v>96259000025</v>
      </c>
      <c r="AU1262">
        <v>69863</v>
      </c>
      <c r="AV1262" t="s">
        <v>298</v>
      </c>
      <c r="AW1262" t="s">
        <v>7123</v>
      </c>
      <c r="AX1262" t="s">
        <v>7124</v>
      </c>
      <c r="AY1262" t="s">
        <v>82</v>
      </c>
      <c r="AZ1262">
        <v>740000000</v>
      </c>
      <c r="BA1262">
        <v>2008</v>
      </c>
      <c r="BB1262">
        <v>17</v>
      </c>
      <c r="BC1262" t="s">
        <v>7125</v>
      </c>
      <c r="BD1262" t="s">
        <v>7126</v>
      </c>
      <c r="BE1262" t="s">
        <v>11214</v>
      </c>
      <c r="BH1262" t="s">
        <v>488</v>
      </c>
      <c r="BI1262" t="s">
        <v>98</v>
      </c>
      <c r="BJ1262" s="5">
        <v>0.44710000593409638</v>
      </c>
      <c r="BK1262" t="s">
        <v>209</v>
      </c>
      <c r="BL1262" s="5">
        <v>0.68130001499693571</v>
      </c>
      <c r="BM1262" t="s">
        <v>210</v>
      </c>
      <c r="BN1262" s="5">
        <v>0.34030000032627239</v>
      </c>
      <c r="BO1262" t="s">
        <v>211</v>
      </c>
      <c r="BP1262" s="5">
        <v>8.7300074929999694E-2</v>
      </c>
      <c r="BQ1262" t="s">
        <v>405</v>
      </c>
      <c r="BR1262" s="5">
        <v>0.16184092882486351</v>
      </c>
      <c r="BS1262" t="s">
        <v>213</v>
      </c>
      <c r="BT1262" s="5">
        <v>0.54630727410294533</v>
      </c>
      <c r="BU1262" t="s">
        <v>406</v>
      </c>
      <c r="BV1262" s="5">
        <v>-0.24863515273904491</v>
      </c>
      <c r="BW1262" t="s">
        <v>407</v>
      </c>
    </row>
    <row r="1263" spans="1:75" x14ac:dyDescent="0.3">
      <c r="A1263" t="s">
        <v>7127</v>
      </c>
      <c r="F1263" s="4">
        <v>172408649</v>
      </c>
      <c r="G1263" s="4">
        <v>162511687</v>
      </c>
      <c r="J1263" s="5">
        <v>6.0900000000000003E-2</v>
      </c>
      <c r="M1263" s="4">
        <v>25866393</v>
      </c>
      <c r="N1263" s="4">
        <v>18788692</v>
      </c>
      <c r="Q1263" s="5">
        <v>0.37669999999999998</v>
      </c>
      <c r="T1263" s="4">
        <v>343786</v>
      </c>
      <c r="AA1263" s="4">
        <v>35172028</v>
      </c>
      <c r="AB1263" s="4">
        <v>24647531</v>
      </c>
      <c r="AE1263" s="5">
        <v>0.42699999999999999</v>
      </c>
      <c r="AH1263" s="5">
        <v>0.1500295556518165</v>
      </c>
      <c r="AI1263" s="5">
        <v>0.11561440501199149</v>
      </c>
      <c r="AL1263" s="5">
        <f>IFERROR(Table2[[#This Row],[Resultat d''exploitation 2023 (Dhs)]]/Table2[[#This Row],[Charges personnel 2023]], "")</f>
        <v>0.73542512248653957</v>
      </c>
      <c r="AM1263" s="5">
        <f>IFERROR(Table2[[#This Row],[Resultat d''exploitation 2022 (Dhs)]]/Table2[[#This Row],[Charges personnel 2022]], "")</f>
        <v>0.76229509560207065</v>
      </c>
      <c r="AN1263" s="5" t="str">
        <f>IFERROR(Table2[[#This Row],[Resultat d''exploitation 2021 (Dhs)]]/Table2[[#This Row],[Charges personnel 2021]], "")</f>
        <v/>
      </c>
      <c r="AO1263" s="5" t="str">
        <f>IFERROR(Table2[[#This Row],[Resultat d''exploitation 2020 (Dhs)]]/Table2[[#This Row],[Charges personnel 2020]], "")</f>
        <v/>
      </c>
      <c r="AP1263" s="5">
        <v>0.2040038490180385</v>
      </c>
      <c r="AQ1263" s="5">
        <v>0.1516662060126174</v>
      </c>
      <c r="BE1263" t="s">
        <v>10979</v>
      </c>
      <c r="BH1263"/>
      <c r="BJ1263" s="5">
        <v>6.0900001610345811E-2</v>
      </c>
      <c r="BK1263" t="s">
        <v>209</v>
      </c>
      <c r="BL1263" s="5">
        <v>0.37670003851252648</v>
      </c>
      <c r="BM1263" t="s">
        <v>210</v>
      </c>
      <c r="BO1263" t="s">
        <v>304</v>
      </c>
      <c r="BP1263" s="5">
        <v>0.42700005124245499</v>
      </c>
      <c r="BQ1263" t="s">
        <v>405</v>
      </c>
      <c r="BR1263" s="5">
        <v>0.29767182243644669</v>
      </c>
      <c r="BS1263" t="s">
        <v>213</v>
      </c>
      <c r="BT1263" s="5">
        <v>-3.5248781306022707E-2</v>
      </c>
      <c r="BU1263" t="s">
        <v>406</v>
      </c>
      <c r="BV1263" s="5">
        <v>0.34508440859308531</v>
      </c>
      <c r="BW1263" t="s">
        <v>407</v>
      </c>
    </row>
    <row r="1264" spans="1:75" x14ac:dyDescent="0.3">
      <c r="A1264" t="s">
        <v>7128</v>
      </c>
      <c r="C1264" t="s">
        <v>7129</v>
      </c>
      <c r="E1264" t="s">
        <v>241</v>
      </c>
      <c r="F1264" s="4">
        <v>172381064</v>
      </c>
      <c r="M1264" s="4">
        <v>-15176458</v>
      </c>
      <c r="T1264" s="4">
        <v>17926490</v>
      </c>
      <c r="AA1264" s="4">
        <v>21039753</v>
      </c>
      <c r="AH1264" s="5">
        <v>-8.8040168959625409E-2</v>
      </c>
      <c r="AL1264" s="5">
        <f>IFERROR(Table2[[#This Row],[Resultat d''exploitation 2023 (Dhs)]]/Table2[[#This Row],[Charges personnel 2023]], "")</f>
        <v>-0.72132301172927271</v>
      </c>
      <c r="AM1264" s="5" t="str">
        <f>IFERROR(Table2[[#This Row],[Resultat d''exploitation 2022 (Dhs)]]/Table2[[#This Row],[Charges personnel 2022]], "")</f>
        <v/>
      </c>
      <c r="AN1264" s="5" t="str">
        <f>IFERROR(Table2[[#This Row],[Resultat d''exploitation 2021 (Dhs)]]/Table2[[#This Row],[Charges personnel 2021]], "")</f>
        <v/>
      </c>
      <c r="AO1264" s="5" t="str">
        <f>IFERROR(Table2[[#This Row],[Resultat d''exploitation 2020 (Dhs)]]/Table2[[#This Row],[Charges personnel 2020]], "")</f>
        <v/>
      </c>
      <c r="AP1264" s="5">
        <v>0.122053736714376</v>
      </c>
      <c r="AU1264">
        <v>92643</v>
      </c>
      <c r="AV1264" t="s">
        <v>218</v>
      </c>
      <c r="AW1264" t="s">
        <v>7130</v>
      </c>
      <c r="AX1264" t="s">
        <v>7131</v>
      </c>
      <c r="AY1264" t="s">
        <v>122</v>
      </c>
      <c r="AZ1264">
        <v>100000</v>
      </c>
      <c r="BA1264">
        <v>2018</v>
      </c>
      <c r="BB1264">
        <v>7</v>
      </c>
      <c r="BC1264" t="s">
        <v>7132</v>
      </c>
      <c r="BD1264" t="s">
        <v>7133</v>
      </c>
      <c r="BE1264" t="s">
        <v>10979</v>
      </c>
      <c r="BH1264" t="s">
        <v>86</v>
      </c>
      <c r="BI1264" t="s">
        <v>195</v>
      </c>
      <c r="BK1264" t="s">
        <v>264</v>
      </c>
      <c r="BM1264" t="s">
        <v>265</v>
      </c>
      <c r="BO1264" t="s">
        <v>304</v>
      </c>
      <c r="BQ1264" t="s">
        <v>212</v>
      </c>
      <c r="BS1264" t="s">
        <v>266</v>
      </c>
      <c r="BU1264" t="s">
        <v>214</v>
      </c>
      <c r="BV1264" s="5"/>
      <c r="BW1264" t="s">
        <v>267</v>
      </c>
    </row>
    <row r="1265" spans="1:75" x14ac:dyDescent="0.3">
      <c r="A1265" t="s">
        <v>7134</v>
      </c>
      <c r="F1265" s="4">
        <v>172350360</v>
      </c>
      <c r="M1265" s="4">
        <v>32378841</v>
      </c>
      <c r="T1265" s="4">
        <v>74722278</v>
      </c>
      <c r="AA1265" s="4">
        <v>4900688</v>
      </c>
      <c r="AH1265" s="5">
        <v>0.1878663961015225</v>
      </c>
      <c r="AL1265" s="5">
        <f>IFERROR(Table2[[#This Row],[Resultat d''exploitation 2023 (Dhs)]]/Table2[[#This Row],[Charges personnel 2023]], "")</f>
        <v>6.6069990580914357</v>
      </c>
      <c r="AM1265" s="5" t="str">
        <f>IFERROR(Table2[[#This Row],[Resultat d''exploitation 2022 (Dhs)]]/Table2[[#This Row],[Charges personnel 2022]], "")</f>
        <v/>
      </c>
      <c r="AN1265" s="5" t="str">
        <f>IFERROR(Table2[[#This Row],[Resultat d''exploitation 2021 (Dhs)]]/Table2[[#This Row],[Charges personnel 2021]], "")</f>
        <v/>
      </c>
      <c r="AO1265" s="5" t="str">
        <f>IFERROR(Table2[[#This Row],[Resultat d''exploitation 2020 (Dhs)]]/Table2[[#This Row],[Charges personnel 2020]], "")</f>
        <v/>
      </c>
      <c r="AP1265" s="5">
        <v>2.8434451776021819E-2</v>
      </c>
      <c r="BE1265" t="s">
        <v>10979</v>
      </c>
      <c r="BH1265"/>
      <c r="BK1265" t="s">
        <v>264</v>
      </c>
      <c r="BM1265" t="s">
        <v>265</v>
      </c>
      <c r="BO1265" t="s">
        <v>304</v>
      </c>
      <c r="BQ1265" t="s">
        <v>212</v>
      </c>
      <c r="BS1265" t="s">
        <v>266</v>
      </c>
      <c r="BU1265" t="s">
        <v>214</v>
      </c>
      <c r="BV1265" s="5"/>
      <c r="BW1265" t="s">
        <v>267</v>
      </c>
    </row>
    <row r="1266" spans="1:75" x14ac:dyDescent="0.3">
      <c r="A1266" t="s">
        <v>7135</v>
      </c>
      <c r="C1266" t="s">
        <v>7136</v>
      </c>
      <c r="E1266" t="s">
        <v>411</v>
      </c>
      <c r="F1266" s="4">
        <v>172057518</v>
      </c>
      <c r="G1266" s="4">
        <v>163879910</v>
      </c>
      <c r="J1266" s="5">
        <v>4.99E-2</v>
      </c>
      <c r="M1266" s="4">
        <v>24585178</v>
      </c>
      <c r="N1266" s="4">
        <v>45185035</v>
      </c>
      <c r="Q1266" s="5">
        <v>-0.45590000000000003</v>
      </c>
      <c r="AA1266" s="4">
        <v>13538049</v>
      </c>
      <c r="AB1266" s="4">
        <v>14052365</v>
      </c>
      <c r="AE1266" s="5">
        <v>-3.6600000000000001E-2</v>
      </c>
      <c r="AH1266" s="5">
        <v>0.14288929821712301</v>
      </c>
      <c r="AI1266" s="5">
        <v>0.27572040404464471</v>
      </c>
      <c r="AL1266" s="5">
        <f>IFERROR(Table2[[#This Row],[Resultat d''exploitation 2023 (Dhs)]]/Table2[[#This Row],[Charges personnel 2023]], "")</f>
        <v>1.8160059843187153</v>
      </c>
      <c r="AM1266" s="5">
        <f>IFERROR(Table2[[#This Row],[Resultat d''exploitation 2022 (Dhs)]]/Table2[[#This Row],[Charges personnel 2022]], "")</f>
        <v>3.2154754733455899</v>
      </c>
      <c r="AN1266" s="5" t="str">
        <f>IFERROR(Table2[[#This Row],[Resultat d''exploitation 2021 (Dhs)]]/Table2[[#This Row],[Charges personnel 2021]], "")</f>
        <v/>
      </c>
      <c r="AO1266" s="5" t="str">
        <f>IFERROR(Table2[[#This Row],[Resultat d''exploitation 2020 (Dhs)]]/Table2[[#This Row],[Charges personnel 2020]], "")</f>
        <v/>
      </c>
      <c r="AP1266" s="5">
        <v>7.86832749731982E-2</v>
      </c>
      <c r="AQ1266" s="5">
        <v>8.5747941892328358E-2</v>
      </c>
      <c r="AT1266">
        <v>1535902000086</v>
      </c>
      <c r="AU1266">
        <v>93451</v>
      </c>
      <c r="AV1266" t="s">
        <v>92</v>
      </c>
      <c r="AW1266" t="s">
        <v>7137</v>
      </c>
      <c r="AX1266" t="s">
        <v>7138</v>
      </c>
      <c r="AY1266" t="s">
        <v>82</v>
      </c>
      <c r="AZ1266">
        <v>1000000</v>
      </c>
      <c r="BA1266">
        <v>1998</v>
      </c>
      <c r="BB1266">
        <v>27</v>
      </c>
      <c r="BC1266" t="s">
        <v>7139</v>
      </c>
      <c r="BD1266" t="s">
        <v>7140</v>
      </c>
      <c r="BE1266" t="s">
        <v>4236</v>
      </c>
      <c r="BG1266" t="s">
        <v>7141</v>
      </c>
      <c r="BH1266" t="s">
        <v>97</v>
      </c>
      <c r="BI1266" t="s">
        <v>408</v>
      </c>
      <c r="BJ1266" s="5">
        <v>4.9900002996096322E-2</v>
      </c>
      <c r="BK1266" t="s">
        <v>209</v>
      </c>
      <c r="BL1266" s="5">
        <v>-0.45589998989709762</v>
      </c>
      <c r="BM1266" t="s">
        <v>210</v>
      </c>
      <c r="BO1266" t="s">
        <v>235</v>
      </c>
      <c r="BP1266" s="5">
        <v>-3.6599960220219163E-2</v>
      </c>
      <c r="BQ1266" t="s">
        <v>405</v>
      </c>
      <c r="BR1266" s="5">
        <v>-0.481760159491184</v>
      </c>
      <c r="BS1266" t="s">
        <v>213</v>
      </c>
      <c r="BT1266" s="5">
        <v>-0.43522940872280252</v>
      </c>
      <c r="BU1266" t="s">
        <v>406</v>
      </c>
      <c r="BV1266" s="5">
        <v>-8.2388763662702202E-2</v>
      </c>
      <c r="BW1266" t="s">
        <v>407</v>
      </c>
    </row>
    <row r="1267" spans="1:75" x14ac:dyDescent="0.3">
      <c r="A1267" t="s">
        <v>7142</v>
      </c>
      <c r="C1267" t="s">
        <v>7143</v>
      </c>
      <c r="E1267" t="s">
        <v>241</v>
      </c>
      <c r="F1267" s="4">
        <v>172030974</v>
      </c>
      <c r="M1267" s="4">
        <v>5780731</v>
      </c>
      <c r="T1267" s="4">
        <v>7956306</v>
      </c>
      <c r="AA1267" s="4">
        <v>6801638</v>
      </c>
      <c r="AH1267" s="5">
        <v>3.3602849914690362E-2</v>
      </c>
      <c r="AL1267" s="5">
        <f>IFERROR(Table2[[#This Row],[Resultat d''exploitation 2023 (Dhs)]]/Table2[[#This Row],[Charges personnel 2023]], "")</f>
        <v>0.84990277342016729</v>
      </c>
      <c r="AM1267" s="5" t="str">
        <f>IFERROR(Table2[[#This Row],[Resultat d''exploitation 2022 (Dhs)]]/Table2[[#This Row],[Charges personnel 2022]], "")</f>
        <v/>
      </c>
      <c r="AN1267" s="5" t="str">
        <f>IFERROR(Table2[[#This Row],[Resultat d''exploitation 2021 (Dhs)]]/Table2[[#This Row],[Charges personnel 2021]], "")</f>
        <v/>
      </c>
      <c r="AO1267" s="5" t="str">
        <f>IFERROR(Table2[[#This Row],[Resultat d''exploitation 2020 (Dhs)]]/Table2[[#This Row],[Charges personnel 2020]], "")</f>
        <v/>
      </c>
      <c r="AP1267" s="5">
        <v>3.9537287046924469E-2</v>
      </c>
      <c r="AT1267">
        <v>231099000046</v>
      </c>
      <c r="AU1267">
        <v>51791</v>
      </c>
      <c r="AV1267" t="s">
        <v>218</v>
      </c>
      <c r="AW1267" t="s">
        <v>7144</v>
      </c>
      <c r="AX1267" t="s">
        <v>7145</v>
      </c>
      <c r="AY1267" t="s">
        <v>122</v>
      </c>
      <c r="AZ1267">
        <v>1111000</v>
      </c>
      <c r="BA1267">
        <v>2011</v>
      </c>
      <c r="BB1267">
        <v>14</v>
      </c>
      <c r="BC1267" t="s">
        <v>7146</v>
      </c>
      <c r="BD1267" t="s">
        <v>7147</v>
      </c>
      <c r="BE1267" t="s">
        <v>10979</v>
      </c>
      <c r="BH1267" t="s">
        <v>488</v>
      </c>
      <c r="BI1267" t="s">
        <v>178</v>
      </c>
      <c r="BK1267" t="s">
        <v>264</v>
      </c>
      <c r="BM1267" t="s">
        <v>265</v>
      </c>
      <c r="BO1267" t="s">
        <v>304</v>
      </c>
      <c r="BQ1267" t="s">
        <v>212</v>
      </c>
      <c r="BS1267" t="s">
        <v>266</v>
      </c>
      <c r="BU1267" t="s">
        <v>214</v>
      </c>
      <c r="BV1267" s="5"/>
      <c r="BW1267" t="s">
        <v>267</v>
      </c>
    </row>
    <row r="1268" spans="1:75" x14ac:dyDescent="0.3">
      <c r="A1268" t="s">
        <v>7148</v>
      </c>
      <c r="C1268" t="s">
        <v>7149</v>
      </c>
      <c r="E1268" t="s">
        <v>411</v>
      </c>
      <c r="F1268" s="4">
        <v>171900403</v>
      </c>
      <c r="M1268" s="4">
        <v>7218693</v>
      </c>
      <c r="AA1268" s="4">
        <v>106399541</v>
      </c>
      <c r="AH1268" s="5">
        <v>4.1993461760528858E-2</v>
      </c>
      <c r="AL1268" s="5">
        <f>IFERROR(Table2[[#This Row],[Resultat d''exploitation 2023 (Dhs)]]/Table2[[#This Row],[Charges personnel 2023]], "")</f>
        <v>6.7845151700419465E-2</v>
      </c>
      <c r="AM1268" s="5" t="str">
        <f>IFERROR(Table2[[#This Row],[Resultat d''exploitation 2022 (Dhs)]]/Table2[[#This Row],[Charges personnel 2022]], "")</f>
        <v/>
      </c>
      <c r="AN1268" s="5" t="str">
        <f>IFERROR(Table2[[#This Row],[Resultat d''exploitation 2021 (Dhs)]]/Table2[[#This Row],[Charges personnel 2021]], "")</f>
        <v/>
      </c>
      <c r="AO1268" s="5" t="str">
        <f>IFERROR(Table2[[#This Row],[Resultat d''exploitation 2020 (Dhs)]]/Table2[[#This Row],[Charges personnel 2020]], "")</f>
        <v/>
      </c>
      <c r="AP1268" s="5">
        <v>0.61896039301315653</v>
      </c>
      <c r="AT1268">
        <v>1645001000012</v>
      </c>
      <c r="AU1268">
        <v>118857</v>
      </c>
      <c r="AV1268" t="s">
        <v>92</v>
      </c>
      <c r="AW1268" t="s">
        <v>5487</v>
      </c>
      <c r="AX1268" t="s">
        <v>7150</v>
      </c>
      <c r="AY1268" t="s">
        <v>82</v>
      </c>
      <c r="AZ1268">
        <v>2000000</v>
      </c>
      <c r="BA1268">
        <v>2002</v>
      </c>
      <c r="BB1268">
        <v>23</v>
      </c>
      <c r="BC1268" t="s">
        <v>7151</v>
      </c>
      <c r="BD1268" t="s">
        <v>7152</v>
      </c>
      <c r="BE1268" t="s">
        <v>3350</v>
      </c>
      <c r="BH1268" t="s">
        <v>223</v>
      </c>
      <c r="BI1268" t="s">
        <v>1239</v>
      </c>
      <c r="BK1268" t="s">
        <v>264</v>
      </c>
      <c r="BM1268" t="s">
        <v>265</v>
      </c>
      <c r="BO1268" t="s">
        <v>235</v>
      </c>
      <c r="BQ1268" t="s">
        <v>212</v>
      </c>
      <c r="BS1268" t="s">
        <v>266</v>
      </c>
      <c r="BU1268" t="s">
        <v>214</v>
      </c>
      <c r="BV1268" s="5"/>
      <c r="BW1268" t="s">
        <v>267</v>
      </c>
    </row>
    <row r="1269" spans="1:75" x14ac:dyDescent="0.3">
      <c r="A1269" t="s">
        <v>7153</v>
      </c>
      <c r="C1269" t="s">
        <v>7154</v>
      </c>
      <c r="E1269" t="s">
        <v>411</v>
      </c>
      <c r="F1269" s="4">
        <v>171545804</v>
      </c>
      <c r="G1269" s="4">
        <v>147287545</v>
      </c>
      <c r="J1269" s="5">
        <v>0.16470000000000001</v>
      </c>
      <c r="M1269" s="4">
        <v>4586562</v>
      </c>
      <c r="N1269" s="4">
        <v>2186784</v>
      </c>
      <c r="Q1269" s="5">
        <v>1.0973999999999999</v>
      </c>
      <c r="T1269" s="4">
        <v>50589306</v>
      </c>
      <c r="U1269" s="4">
        <v>26210717</v>
      </c>
      <c r="X1269" s="5">
        <v>0.93010000000000004</v>
      </c>
      <c r="AA1269" s="4">
        <v>13561426</v>
      </c>
      <c r="AB1269" s="4">
        <v>12260578</v>
      </c>
      <c r="AE1269" s="5">
        <v>0.1061</v>
      </c>
      <c r="AH1269" s="5">
        <v>2.6736660956160719E-2</v>
      </c>
      <c r="AI1269" s="5">
        <v>1.4847039510367289E-2</v>
      </c>
      <c r="AL1269" s="5">
        <f>IFERROR(Table2[[#This Row],[Resultat d''exploitation 2023 (Dhs)]]/Table2[[#This Row],[Charges personnel 2023]], "")</f>
        <v>0.33820646884774508</v>
      </c>
      <c r="AM1269" s="5">
        <f>IFERROR(Table2[[#This Row],[Resultat d''exploitation 2022 (Dhs)]]/Table2[[#This Row],[Charges personnel 2022]], "")</f>
        <v>0.17835896480573754</v>
      </c>
      <c r="AN1269" s="5" t="str">
        <f>IFERROR(Table2[[#This Row],[Resultat d''exploitation 2021 (Dhs)]]/Table2[[#This Row],[Charges personnel 2021]], "")</f>
        <v/>
      </c>
      <c r="AO1269" s="5" t="str">
        <f>IFERROR(Table2[[#This Row],[Resultat d''exploitation 2020 (Dhs)]]/Table2[[#This Row],[Charges personnel 2020]], "")</f>
        <v/>
      </c>
      <c r="AP1269" s="5">
        <v>7.9054256552961208E-2</v>
      </c>
      <c r="AQ1269" s="5">
        <v>8.3242462897999969E-2</v>
      </c>
      <c r="AT1269">
        <v>100595000032</v>
      </c>
      <c r="AU1269">
        <v>31505</v>
      </c>
      <c r="AV1269" t="s">
        <v>482</v>
      </c>
      <c r="AW1269" t="s">
        <v>7155</v>
      </c>
      <c r="AX1269" t="s">
        <v>7156</v>
      </c>
      <c r="AY1269" t="s">
        <v>122</v>
      </c>
      <c r="AZ1269">
        <v>20000000</v>
      </c>
      <c r="BA1269">
        <v>2008</v>
      </c>
      <c r="BB1269">
        <v>17</v>
      </c>
      <c r="BC1269" t="s">
        <v>7157</v>
      </c>
      <c r="BD1269" t="s">
        <v>7158</v>
      </c>
      <c r="BE1269" t="s">
        <v>10979</v>
      </c>
      <c r="BH1269" t="s">
        <v>223</v>
      </c>
      <c r="BI1269" t="s">
        <v>98</v>
      </c>
      <c r="BJ1269" s="5">
        <v>0.16470000229822551</v>
      </c>
      <c r="BK1269" t="s">
        <v>209</v>
      </c>
      <c r="BL1269" s="5">
        <v>1.097400566311076</v>
      </c>
      <c r="BM1269" t="s">
        <v>210</v>
      </c>
      <c r="BN1269" s="5">
        <v>0.93010004266575397</v>
      </c>
      <c r="BO1269" t="s">
        <v>211</v>
      </c>
      <c r="BP1269" s="5">
        <v>0.106100054989251</v>
      </c>
      <c r="BQ1269" t="s">
        <v>405</v>
      </c>
      <c r="BR1269" s="5">
        <v>0.8008075574589284</v>
      </c>
      <c r="BS1269" t="s">
        <v>213</v>
      </c>
      <c r="BT1269" s="5">
        <v>0.89621233345970563</v>
      </c>
      <c r="BU1269" t="s">
        <v>406</v>
      </c>
      <c r="BV1269" s="5">
        <v>-5.0313340081860947E-2</v>
      </c>
      <c r="BW1269" t="s">
        <v>407</v>
      </c>
    </row>
    <row r="1270" spans="1:75" x14ac:dyDescent="0.3">
      <c r="A1270" t="s">
        <v>7159</v>
      </c>
      <c r="B1270" t="s">
        <v>7159</v>
      </c>
      <c r="C1270" t="s">
        <v>7160</v>
      </c>
      <c r="E1270" t="s">
        <v>411</v>
      </c>
      <c r="F1270" s="4">
        <v>171413573</v>
      </c>
      <c r="G1270" s="4">
        <v>139781108</v>
      </c>
      <c r="H1270" s="4">
        <v>124224053</v>
      </c>
      <c r="I1270" s="4">
        <v>110963870.47789191</v>
      </c>
      <c r="J1270" s="5">
        <v>0.2263</v>
      </c>
      <c r="K1270" s="5">
        <v>0.12523383857069931</v>
      </c>
      <c r="L1270" s="5">
        <v>0.1195</v>
      </c>
      <c r="M1270" s="4">
        <v>-310625</v>
      </c>
      <c r="N1270" s="4">
        <v>7257593</v>
      </c>
      <c r="O1270" s="4">
        <v>13555066</v>
      </c>
      <c r="P1270" s="4">
        <v>9312356.4165979661</v>
      </c>
      <c r="Q1270" s="5">
        <v>-1.0427999999999999</v>
      </c>
      <c r="R1270" s="5">
        <v>-0.46458445868135212</v>
      </c>
      <c r="S1270" s="5">
        <v>0.4556</v>
      </c>
      <c r="T1270" s="4">
        <v>26402194</v>
      </c>
      <c r="U1270" s="4">
        <v>31585349</v>
      </c>
      <c r="V1270" s="4">
        <v>16391873</v>
      </c>
      <c r="W1270" s="4">
        <v>14990281.664380429</v>
      </c>
      <c r="X1270" s="5">
        <v>-0.1641</v>
      </c>
      <c r="Y1270" s="5">
        <v>0.92689078301180117</v>
      </c>
      <c r="Z1270" s="5">
        <v>9.35E-2</v>
      </c>
      <c r="AA1270" s="4">
        <v>6837864</v>
      </c>
      <c r="AB1270" s="4">
        <v>7222841</v>
      </c>
      <c r="AC1270" s="4">
        <v>5937396</v>
      </c>
      <c r="AD1270" s="4">
        <v>4986056.4326503184</v>
      </c>
      <c r="AE1270" s="5">
        <v>-5.33E-2</v>
      </c>
      <c r="AF1270" s="5">
        <v>0.21649979216478071</v>
      </c>
      <c r="AG1270" s="5">
        <v>0.1908</v>
      </c>
      <c r="AH1270" s="5">
        <v>-1.812137712105213E-3</v>
      </c>
      <c r="AI1270" s="5">
        <v>5.1921129427590459E-2</v>
      </c>
      <c r="AJ1270" s="5">
        <v>0.1091178855676203</v>
      </c>
      <c r="AK1270" s="5">
        <v>8.3922418860230108E-2</v>
      </c>
      <c r="AL1270" s="5">
        <f>IFERROR(Table2[[#This Row],[Resultat d''exploitation 2023 (Dhs)]]/Table2[[#This Row],[Charges personnel 2023]], "")</f>
        <v>-4.5427197733093255E-2</v>
      </c>
      <c r="AM1270" s="5">
        <f>IFERROR(Table2[[#This Row],[Resultat d''exploitation 2022 (Dhs)]]/Table2[[#This Row],[Charges personnel 2022]], "")</f>
        <v>1.004811403158397</v>
      </c>
      <c r="AN1270" s="5">
        <f>IFERROR(Table2[[#This Row],[Resultat d''exploitation 2021 (Dhs)]]/Table2[[#This Row],[Charges personnel 2021]], "")</f>
        <v>2.2829984727311432</v>
      </c>
      <c r="AO1270" s="5">
        <f>IFERROR(Table2[[#This Row],[Resultat d''exploitation 2020 (Dhs)]]/Table2[[#This Row],[Charges personnel 2020]], "")</f>
        <v>1.8676797068756841</v>
      </c>
      <c r="AP1270" s="5">
        <v>3.9891030099465929E-2</v>
      </c>
      <c r="AQ1270" s="5">
        <v>5.1672512139480251E-2</v>
      </c>
      <c r="AR1270" s="5">
        <v>4.779586446112815E-2</v>
      </c>
      <c r="AS1270" s="5">
        <v>4.4934052959550691E-2</v>
      </c>
      <c r="AT1270">
        <v>83884000082</v>
      </c>
      <c r="AU1270">
        <v>38751</v>
      </c>
      <c r="AV1270" t="s">
        <v>92</v>
      </c>
      <c r="AW1270" t="s">
        <v>7161</v>
      </c>
      <c r="AX1270" t="s">
        <v>7162</v>
      </c>
      <c r="AY1270" t="s">
        <v>82</v>
      </c>
      <c r="AZ1270">
        <v>3000000</v>
      </c>
      <c r="BA1270">
        <v>1980</v>
      </c>
      <c r="BB1270">
        <v>45</v>
      </c>
      <c r="BC1270" t="s">
        <v>7163</v>
      </c>
      <c r="BD1270" t="s">
        <v>7164</v>
      </c>
      <c r="BE1270" t="s">
        <v>7165</v>
      </c>
      <c r="BF1270" t="s">
        <v>7166</v>
      </c>
      <c r="BG1270" t="s">
        <v>7167</v>
      </c>
      <c r="BH1270" t="s">
        <v>138</v>
      </c>
      <c r="BI1270" t="s">
        <v>249</v>
      </c>
      <c r="BJ1270" s="5">
        <v>0.15599122374717769</v>
      </c>
      <c r="BM1270" t="s">
        <v>87</v>
      </c>
      <c r="BN1270" s="5">
        <v>0.20765645827737919</v>
      </c>
      <c r="BP1270" s="5">
        <v>0.1110179860994258</v>
      </c>
      <c r="BS1270" t="s">
        <v>87</v>
      </c>
      <c r="BU1270" t="s">
        <v>87</v>
      </c>
      <c r="BV1270" s="5">
        <v>-3.8904480175869997E-2</v>
      </c>
    </row>
    <row r="1271" spans="1:75" x14ac:dyDescent="0.3">
      <c r="A1271" t="s">
        <v>7168</v>
      </c>
      <c r="C1271" t="s">
        <v>7169</v>
      </c>
      <c r="E1271" t="s">
        <v>411</v>
      </c>
      <c r="F1271" s="4">
        <v>171046443</v>
      </c>
      <c r="G1271" s="4">
        <v>120846716</v>
      </c>
      <c r="J1271" s="5">
        <v>0.41539999999999999</v>
      </c>
      <c r="M1271" s="4">
        <v>16001665</v>
      </c>
      <c r="N1271" s="4">
        <v>3160760</v>
      </c>
      <c r="Q1271" s="5">
        <v>4.0625999999999998</v>
      </c>
      <c r="T1271" s="4">
        <v>456891473</v>
      </c>
      <c r="U1271" s="4">
        <v>511350277</v>
      </c>
      <c r="X1271" s="5">
        <v>-0.1065</v>
      </c>
      <c r="AA1271" s="4">
        <v>4535046</v>
      </c>
      <c r="AB1271" s="4">
        <v>2186934</v>
      </c>
      <c r="AE1271" s="5">
        <v>1.0737000000000001</v>
      </c>
      <c r="AH1271" s="5">
        <v>9.3551580023210415E-2</v>
      </c>
      <c r="AI1271" s="5">
        <v>2.6155117032721019E-2</v>
      </c>
      <c r="AL1271" s="5">
        <f>IFERROR(Table2[[#This Row],[Resultat d''exploitation 2023 (Dhs)]]/Table2[[#This Row],[Charges personnel 2023]], "")</f>
        <v>3.5284460179676236</v>
      </c>
      <c r="AM1271" s="5">
        <f>IFERROR(Table2[[#This Row],[Resultat d''exploitation 2022 (Dhs)]]/Table2[[#This Row],[Charges personnel 2022]], "")</f>
        <v>1.4452928163355638</v>
      </c>
      <c r="AN1271" s="5" t="str">
        <f>IFERROR(Table2[[#This Row],[Resultat d''exploitation 2021 (Dhs)]]/Table2[[#This Row],[Charges personnel 2021]], "")</f>
        <v/>
      </c>
      <c r="AO1271" s="5" t="str">
        <f>IFERROR(Table2[[#This Row],[Resultat d''exploitation 2020 (Dhs)]]/Table2[[#This Row],[Charges personnel 2020]], "")</f>
        <v/>
      </c>
      <c r="AP1271" s="5">
        <v>2.651353585879597E-2</v>
      </c>
      <c r="AQ1271" s="5">
        <v>1.809675986561356E-2</v>
      </c>
      <c r="AT1271">
        <v>66530000033</v>
      </c>
      <c r="AU1271">
        <v>28213</v>
      </c>
      <c r="AV1271" t="s">
        <v>218</v>
      </c>
      <c r="AW1271" t="s">
        <v>7170</v>
      </c>
      <c r="AX1271" t="s">
        <v>7171</v>
      </c>
      <c r="AY1271" t="s">
        <v>82</v>
      </c>
      <c r="AZ1271">
        <v>1000000000</v>
      </c>
      <c r="BA1271">
        <v>2007</v>
      </c>
      <c r="BB1271">
        <v>18</v>
      </c>
      <c r="BC1271" t="s">
        <v>7172</v>
      </c>
      <c r="BD1271" t="s">
        <v>3492</v>
      </c>
      <c r="BE1271" t="s">
        <v>3567</v>
      </c>
      <c r="BH1271" t="s">
        <v>127</v>
      </c>
      <c r="BI1271" t="s">
        <v>98</v>
      </c>
      <c r="BJ1271" s="5">
        <v>0.41540000971147611</v>
      </c>
      <c r="BK1271" t="s">
        <v>209</v>
      </c>
      <c r="BL1271" s="5">
        <v>4.062600450524557</v>
      </c>
      <c r="BM1271" t="s">
        <v>210</v>
      </c>
      <c r="BN1271" s="5">
        <v>-0.1064999990212189</v>
      </c>
      <c r="BO1271" t="s">
        <v>211</v>
      </c>
      <c r="BP1271" s="5">
        <v>1.073700440891221</v>
      </c>
      <c r="BQ1271" t="s">
        <v>405</v>
      </c>
      <c r="BR1271" s="5">
        <v>2.5767983720422252</v>
      </c>
      <c r="BS1271" t="s">
        <v>213</v>
      </c>
      <c r="BT1271" s="5">
        <v>1.441336439292451</v>
      </c>
      <c r="BU1271" t="s">
        <v>406</v>
      </c>
      <c r="BV1271" s="5">
        <v>0.4650985068976623</v>
      </c>
      <c r="BW1271" t="s">
        <v>407</v>
      </c>
    </row>
    <row r="1272" spans="1:75" x14ac:dyDescent="0.3">
      <c r="A1272" t="s">
        <v>7173</v>
      </c>
      <c r="B1272" t="s">
        <v>7173</v>
      </c>
      <c r="C1272" t="s">
        <v>7174</v>
      </c>
      <c r="E1272" t="s">
        <v>411</v>
      </c>
      <c r="F1272" s="4">
        <v>171013281</v>
      </c>
      <c r="H1272" s="4">
        <v>173681794</v>
      </c>
      <c r="I1272" s="4">
        <v>120420019.4134369</v>
      </c>
      <c r="L1272" s="5">
        <v>0.44230000000000003</v>
      </c>
      <c r="M1272" s="4">
        <v>1176675</v>
      </c>
      <c r="O1272" s="4">
        <v>790740</v>
      </c>
      <c r="P1272" s="4">
        <v>380602.61840585287</v>
      </c>
      <c r="S1272" s="5">
        <v>1.0775999999999999</v>
      </c>
      <c r="T1272" s="4">
        <v>84562110</v>
      </c>
      <c r="V1272" s="4">
        <v>83895523</v>
      </c>
      <c r="W1272" s="4">
        <v>80490763.695673034</v>
      </c>
      <c r="Z1272" s="5">
        <v>4.2299999999999997E-2</v>
      </c>
      <c r="AA1272" s="4">
        <v>21451932</v>
      </c>
      <c r="AC1272" s="4">
        <v>20661546</v>
      </c>
      <c r="AD1272" s="4">
        <v>17506817.488561261</v>
      </c>
      <c r="AG1272" s="5">
        <v>0.1802</v>
      </c>
      <c r="AH1272" s="5">
        <v>6.8806059571478546E-3</v>
      </c>
      <c r="AJ1272" s="5">
        <v>4.552808799291882E-3</v>
      </c>
      <c r="AK1272" s="5">
        <v>3.160625785145687E-3</v>
      </c>
      <c r="AL1272" s="5">
        <f>IFERROR(Table2[[#This Row],[Resultat d''exploitation 2023 (Dhs)]]/Table2[[#This Row],[Charges personnel 2023]], "")</f>
        <v>5.4851702867601854E-2</v>
      </c>
      <c r="AM1272" s="5" t="str">
        <f>IFERROR(Table2[[#This Row],[Resultat d''exploitation 2022 (Dhs)]]/Table2[[#This Row],[Charges personnel 2022]], "")</f>
        <v/>
      </c>
      <c r="AN1272" s="5">
        <f>IFERROR(Table2[[#This Row],[Resultat d''exploitation 2021 (Dhs)]]/Table2[[#This Row],[Charges personnel 2021]], "")</f>
        <v>3.8271095493047809E-2</v>
      </c>
      <c r="AO1272" s="5">
        <f>IFERROR(Table2[[#This Row],[Resultat d''exploitation 2020 (Dhs)]]/Table2[[#This Row],[Charges personnel 2020]], "")</f>
        <v>2.1740251685066915E-2</v>
      </c>
      <c r="AP1272" s="5">
        <v>0.12544015221835311</v>
      </c>
      <c r="AR1272" s="5">
        <v>0.1189620715225915</v>
      </c>
      <c r="AS1272" s="5">
        <v>0.14538128771143341</v>
      </c>
      <c r="AT1272">
        <v>84519000009</v>
      </c>
      <c r="AU1272">
        <v>64467</v>
      </c>
      <c r="AV1272" t="s">
        <v>92</v>
      </c>
      <c r="AW1272" t="s">
        <v>7175</v>
      </c>
      <c r="AX1272" t="s">
        <v>7176</v>
      </c>
      <c r="AY1272" t="s">
        <v>82</v>
      </c>
      <c r="AZ1272">
        <v>50000000</v>
      </c>
      <c r="BA1272">
        <v>1993</v>
      </c>
      <c r="BB1272">
        <v>32</v>
      </c>
      <c r="BC1272" t="s">
        <v>7177</v>
      </c>
      <c r="BD1272" t="s">
        <v>7178</v>
      </c>
      <c r="BE1272" t="s">
        <v>10979</v>
      </c>
      <c r="BH1272" t="s">
        <v>223</v>
      </c>
      <c r="BI1272" t="s">
        <v>882</v>
      </c>
      <c r="BJ1272" s="5">
        <v>0.1916962513190015</v>
      </c>
      <c r="BK1272" t="s">
        <v>139</v>
      </c>
      <c r="BL1272" s="5">
        <v>0.75829757577452761</v>
      </c>
      <c r="BM1272" t="s">
        <v>140</v>
      </c>
      <c r="BN1272" s="5">
        <v>2.4978796876704571E-2</v>
      </c>
      <c r="BO1272" t="s">
        <v>141</v>
      </c>
      <c r="BP1272" s="5">
        <v>0.106954075924949</v>
      </c>
      <c r="BQ1272" t="s">
        <v>128</v>
      </c>
      <c r="BR1272" s="5">
        <v>0.47545783904950301</v>
      </c>
      <c r="BS1272" t="s">
        <v>142</v>
      </c>
      <c r="BT1272" s="5">
        <v>0.58841058903489629</v>
      </c>
      <c r="BU1272" t="s">
        <v>129</v>
      </c>
      <c r="BV1272" s="5">
        <v>-7.1110549605453266E-2</v>
      </c>
      <c r="BW1272" t="s">
        <v>143</v>
      </c>
    </row>
    <row r="1273" spans="1:75" x14ac:dyDescent="0.3">
      <c r="A1273" t="s">
        <v>7179</v>
      </c>
      <c r="F1273" s="4">
        <v>170401754</v>
      </c>
      <c r="G1273" s="4">
        <v>136572696</v>
      </c>
      <c r="J1273" s="5">
        <v>0.2477</v>
      </c>
      <c r="M1273" s="4">
        <v>7428247</v>
      </c>
      <c r="N1273" s="4">
        <v>5813309</v>
      </c>
      <c r="Q1273" s="5">
        <v>0.27779999999999999</v>
      </c>
      <c r="T1273" s="4">
        <v>2228244</v>
      </c>
      <c r="AA1273" s="4">
        <v>16498276</v>
      </c>
      <c r="AB1273" s="4">
        <v>14183524</v>
      </c>
      <c r="AE1273" s="5">
        <v>0.16320000000000001</v>
      </c>
      <c r="AH1273" s="5">
        <v>4.3592550109548753E-2</v>
      </c>
      <c r="AI1273" s="5">
        <v>4.2565675059969527E-2</v>
      </c>
      <c r="AL1273" s="5">
        <f>IFERROR(Table2[[#This Row],[Resultat d''exploitation 2023 (Dhs)]]/Table2[[#This Row],[Charges personnel 2023]], "")</f>
        <v>0.45024383153730729</v>
      </c>
      <c r="AM1273" s="5">
        <f>IFERROR(Table2[[#This Row],[Resultat d''exploitation 2022 (Dhs)]]/Table2[[#This Row],[Charges personnel 2022]], "")</f>
        <v>0.4098635148782489</v>
      </c>
      <c r="AN1273" s="5" t="str">
        <f>IFERROR(Table2[[#This Row],[Resultat d''exploitation 2021 (Dhs)]]/Table2[[#This Row],[Charges personnel 2021]], "")</f>
        <v/>
      </c>
      <c r="AO1273" s="5" t="str">
        <f>IFERROR(Table2[[#This Row],[Resultat d''exploitation 2020 (Dhs)]]/Table2[[#This Row],[Charges personnel 2020]], "")</f>
        <v/>
      </c>
      <c r="AP1273" s="5">
        <v>9.6819871936294738E-2</v>
      </c>
      <c r="AQ1273" s="5">
        <v>0.1038532914368184</v>
      </c>
      <c r="BE1273" t="s">
        <v>10979</v>
      </c>
      <c r="BH1273"/>
      <c r="BJ1273" s="5">
        <v>0.2477000087923871</v>
      </c>
      <c r="BK1273" t="s">
        <v>209</v>
      </c>
      <c r="BL1273" s="5">
        <v>0.27780013070008841</v>
      </c>
      <c r="BM1273" t="s">
        <v>210</v>
      </c>
      <c r="BO1273" t="s">
        <v>304</v>
      </c>
      <c r="BP1273" s="5">
        <v>0.1632000622694332</v>
      </c>
      <c r="BQ1273" t="s">
        <v>405</v>
      </c>
      <c r="BR1273" s="5">
        <v>2.412448641146869E-2</v>
      </c>
      <c r="BS1273" t="s">
        <v>213</v>
      </c>
      <c r="BT1273" s="5">
        <v>9.8521374050709154E-2</v>
      </c>
      <c r="BU1273" t="s">
        <v>406</v>
      </c>
      <c r="BV1273" s="5">
        <v>-6.7724569950703972E-2</v>
      </c>
      <c r="BW1273" t="s">
        <v>407</v>
      </c>
    </row>
    <row r="1274" spans="1:75" x14ac:dyDescent="0.3">
      <c r="A1274" t="s">
        <v>7180</v>
      </c>
      <c r="B1274" t="s">
        <v>7180</v>
      </c>
      <c r="C1274" t="s">
        <v>7181</v>
      </c>
      <c r="E1274" t="s">
        <v>411</v>
      </c>
      <c r="F1274" s="4">
        <v>170307204</v>
      </c>
      <c r="G1274" s="4">
        <v>104450907</v>
      </c>
      <c r="H1274" s="4">
        <v>140766354</v>
      </c>
      <c r="I1274" s="4">
        <v>136746020.9830969</v>
      </c>
      <c r="J1274" s="5">
        <v>0.63049999999999995</v>
      </c>
      <c r="K1274" s="5">
        <v>-0.25798385742092889</v>
      </c>
      <c r="L1274" s="5">
        <v>2.9399999999999999E-2</v>
      </c>
      <c r="M1274" s="4">
        <v>13941593</v>
      </c>
      <c r="N1274" s="4">
        <v>11330943</v>
      </c>
      <c r="O1274" s="4">
        <v>14961999</v>
      </c>
      <c r="P1274" s="4">
        <v>13259481.566820281</v>
      </c>
      <c r="Q1274" s="5">
        <v>0.23039999999999999</v>
      </c>
      <c r="R1274" s="5">
        <v>-0.2426852187331385</v>
      </c>
      <c r="S1274" s="5">
        <v>0.12839999999999999</v>
      </c>
      <c r="T1274" s="4">
        <v>17858259</v>
      </c>
      <c r="U1274" s="4">
        <v>16729048</v>
      </c>
      <c r="V1274" s="4">
        <v>12937263</v>
      </c>
      <c r="W1274" s="4">
        <v>13983206.87418936</v>
      </c>
      <c r="X1274" s="5">
        <v>6.7500000000000004E-2</v>
      </c>
      <c r="Y1274" s="5">
        <v>0.29309019999052349</v>
      </c>
      <c r="Z1274" s="5">
        <v>-7.4800000000000005E-2</v>
      </c>
      <c r="AA1274" s="4">
        <v>6842221</v>
      </c>
      <c r="AB1274" s="4">
        <v>5368553</v>
      </c>
      <c r="AC1274" s="4">
        <v>5763373</v>
      </c>
      <c r="AD1274" s="4">
        <v>5475888.8361045131</v>
      </c>
      <c r="AE1274" s="5">
        <v>0.27450000000000002</v>
      </c>
      <c r="AF1274" s="5">
        <v>-6.850502301343328E-2</v>
      </c>
      <c r="AG1274" s="5">
        <v>5.2499999999999998E-2</v>
      </c>
      <c r="AH1274" s="5">
        <v>8.1861440224219761E-2</v>
      </c>
      <c r="AI1274" s="5">
        <v>0.10848103980561891</v>
      </c>
      <c r="AJ1274" s="5">
        <v>0.10628959673133261</v>
      </c>
      <c r="AK1274" s="5">
        <v>9.6964295352032784E-2</v>
      </c>
      <c r="AL1274" s="5">
        <f>IFERROR(Table2[[#This Row],[Resultat d''exploitation 2023 (Dhs)]]/Table2[[#This Row],[Charges personnel 2023]], "")</f>
        <v>2.0375829719618821</v>
      </c>
      <c r="AM1274" s="5">
        <f>IFERROR(Table2[[#This Row],[Resultat d''exploitation 2022 (Dhs)]]/Table2[[#This Row],[Charges personnel 2022]], "")</f>
        <v>2.11061397736038</v>
      </c>
      <c r="AN1274" s="5">
        <f>IFERROR(Table2[[#This Row],[Resultat d''exploitation 2021 (Dhs)]]/Table2[[#This Row],[Charges personnel 2021]], "")</f>
        <v>2.5960490497491659</v>
      </c>
      <c r="AO1274" s="5">
        <f>IFERROR(Table2[[#This Row],[Resultat d''exploitation 2020 (Dhs)]]/Table2[[#This Row],[Charges personnel 2020]], "")</f>
        <v>2.4214300113975522</v>
      </c>
      <c r="AP1274" s="5">
        <v>4.0175757920375463E-2</v>
      </c>
      <c r="AQ1274" s="5">
        <v>5.1397859091831533E-2</v>
      </c>
      <c r="AR1274" s="5">
        <v>4.0942830699443988E-2</v>
      </c>
      <c r="AS1274" s="5">
        <v>4.0044227954401573E-2</v>
      </c>
      <c r="AT1274">
        <v>1525469000089</v>
      </c>
      <c r="AU1274">
        <v>30845</v>
      </c>
      <c r="AV1274" t="s">
        <v>92</v>
      </c>
      <c r="AW1274" t="s">
        <v>5328</v>
      </c>
      <c r="AX1274" t="s">
        <v>7182</v>
      </c>
      <c r="AY1274" t="s">
        <v>82</v>
      </c>
      <c r="AZ1274">
        <v>5077050</v>
      </c>
      <c r="BA1274">
        <v>1969</v>
      </c>
      <c r="BB1274">
        <v>56</v>
      </c>
      <c r="BC1274" t="s">
        <v>7183</v>
      </c>
      <c r="BD1274" t="s">
        <v>7184</v>
      </c>
      <c r="BE1274" t="s">
        <v>1812</v>
      </c>
      <c r="BH1274" t="s">
        <v>138</v>
      </c>
      <c r="BI1274" t="s">
        <v>1298</v>
      </c>
      <c r="BJ1274" s="5">
        <v>7.5902145661642662E-2</v>
      </c>
      <c r="BL1274" s="5">
        <v>1.6861845392725838E-2</v>
      </c>
      <c r="BN1274" s="5">
        <v>8.4952633071184946E-2</v>
      </c>
      <c r="BP1274" s="5">
        <v>7.707883389572312E-2</v>
      </c>
      <c r="BR1274" s="5">
        <v>-5.4875158030853188E-2</v>
      </c>
      <c r="BT1274" s="5">
        <v>-5.5907689026991843E-2</v>
      </c>
      <c r="BV1274" s="5">
        <v>1.0936758875565999E-3</v>
      </c>
    </row>
    <row r="1275" spans="1:75" x14ac:dyDescent="0.3">
      <c r="A1275" t="s">
        <v>7185</v>
      </c>
      <c r="B1275" t="s">
        <v>7186</v>
      </c>
      <c r="G1275" s="4">
        <v>170273753</v>
      </c>
      <c r="H1275" s="4">
        <v>113000576</v>
      </c>
      <c r="I1275" s="4">
        <v>146753994.8051948</v>
      </c>
      <c r="K1275" s="5">
        <v>0.50683969079945224</v>
      </c>
      <c r="L1275" s="5">
        <v>-0.23</v>
      </c>
      <c r="N1275" s="4">
        <v>5140575</v>
      </c>
      <c r="O1275" s="4">
        <v>76083418</v>
      </c>
      <c r="P1275" s="4">
        <v>14160850.5807028</v>
      </c>
      <c r="R1275" s="5">
        <v>-0.93243501494635805</v>
      </c>
      <c r="S1275" s="5">
        <v>4.3727999999999998</v>
      </c>
      <c r="U1275" s="4">
        <v>7169491</v>
      </c>
      <c r="V1275" s="4">
        <v>21561690</v>
      </c>
      <c r="Y1275" s="5">
        <v>-0.66748937583278489</v>
      </c>
      <c r="AB1275" s="4">
        <v>9871595</v>
      </c>
      <c r="AC1275" s="4">
        <v>953546</v>
      </c>
      <c r="AD1275" s="4">
        <v>6451596.7523680627</v>
      </c>
      <c r="AE1275" s="5">
        <v>0.5454</v>
      </c>
      <c r="AF1275" s="5">
        <v>9.352510523876143</v>
      </c>
      <c r="AG1275" s="5">
        <v>-0.85219999999999996</v>
      </c>
      <c r="AI1275" s="5">
        <v>3.0190061060085989E-2</v>
      </c>
      <c r="AJ1275" s="5">
        <v>0.67330115202244634</v>
      </c>
      <c r="AK1275" s="5">
        <v>9.6493799705420588E-2</v>
      </c>
      <c r="AL1275" s="5" t="str">
        <f>IFERROR(Table2[[#This Row],[Resultat d''exploitation 2023 (Dhs)]]/Table2[[#This Row],[Charges personnel 2023]], "")</f>
        <v/>
      </c>
      <c r="AM1275" s="5">
        <f>IFERROR(Table2[[#This Row],[Resultat d''exploitation 2022 (Dhs)]]/Table2[[#This Row],[Charges personnel 2022]], "")</f>
        <v>0.52074411480616856</v>
      </c>
      <c r="AN1275" s="5">
        <f>IFERROR(Table2[[#This Row],[Resultat d''exploitation 2021 (Dhs)]]/Table2[[#This Row],[Charges personnel 2021]], "")</f>
        <v>79.789981815245412</v>
      </c>
      <c r="AO1275" s="5">
        <f>IFERROR(Table2[[#This Row],[Resultat d''exploitation 2020 (Dhs)]]/Table2[[#This Row],[Charges personnel 2020]], "")</f>
        <v>2.1949373347776349</v>
      </c>
      <c r="AQ1275" s="5">
        <v>5.7974848302075069E-2</v>
      </c>
      <c r="AR1275" s="5">
        <v>8.438417163466494E-3</v>
      </c>
      <c r="AS1275" s="5">
        <v>4.3961983869209742E-2</v>
      </c>
      <c r="BE1275" t="s">
        <v>10979</v>
      </c>
      <c r="BH1275"/>
      <c r="BJ1275" s="5">
        <v>7.7156702581188119E-2</v>
      </c>
      <c r="BK1275" t="s">
        <v>280</v>
      </c>
      <c r="BL1275" s="5">
        <v>-0.39749427247850327</v>
      </c>
      <c r="BM1275" t="s">
        <v>281</v>
      </c>
      <c r="BN1275" s="5">
        <v>-0.66748937583278489</v>
      </c>
      <c r="BO1275" t="s">
        <v>113</v>
      </c>
      <c r="BP1275" s="5">
        <v>0.2369725362468216</v>
      </c>
      <c r="BQ1275" t="s">
        <v>283</v>
      </c>
      <c r="BR1275" s="5">
        <v>-0.44065173982790662</v>
      </c>
      <c r="BS1275" t="s">
        <v>284</v>
      </c>
      <c r="BT1275" s="5">
        <v>-0.51291907470347065</v>
      </c>
      <c r="BU1275" t="s">
        <v>285</v>
      </c>
      <c r="BV1275" s="5">
        <v>0.1483682302516125</v>
      </c>
      <c r="BW1275" t="s">
        <v>286</v>
      </c>
    </row>
    <row r="1276" spans="1:75" x14ac:dyDescent="0.3">
      <c r="A1276" t="s">
        <v>7187</v>
      </c>
      <c r="C1276" t="s">
        <v>7188</v>
      </c>
      <c r="E1276" t="s">
        <v>1076</v>
      </c>
      <c r="F1276" s="4">
        <v>170164128</v>
      </c>
      <c r="M1276" s="4">
        <v>6810100</v>
      </c>
      <c r="T1276" s="4">
        <v>43246465</v>
      </c>
      <c r="AA1276" s="4">
        <v>15012416</v>
      </c>
      <c r="AH1276" s="5">
        <v>4.0020773355944908E-2</v>
      </c>
      <c r="AL1276" s="5">
        <f>IFERROR(Table2[[#This Row],[Resultat d''exploitation 2023 (Dhs)]]/Table2[[#This Row],[Charges personnel 2023]], "")</f>
        <v>0.45363118101709943</v>
      </c>
      <c r="AM1276" s="5" t="str">
        <f>IFERROR(Table2[[#This Row],[Resultat d''exploitation 2022 (Dhs)]]/Table2[[#This Row],[Charges personnel 2022]], "")</f>
        <v/>
      </c>
      <c r="AN1276" s="5" t="str">
        <f>IFERROR(Table2[[#This Row],[Resultat d''exploitation 2021 (Dhs)]]/Table2[[#This Row],[Charges personnel 2021]], "")</f>
        <v/>
      </c>
      <c r="AO1276" s="5" t="str">
        <f>IFERROR(Table2[[#This Row],[Resultat d''exploitation 2020 (Dhs)]]/Table2[[#This Row],[Charges personnel 2020]], "")</f>
        <v/>
      </c>
      <c r="AP1276" s="5">
        <v>8.8223153589691947E-2</v>
      </c>
      <c r="AT1276">
        <v>33225000078</v>
      </c>
      <c r="AU1276">
        <v>290465</v>
      </c>
      <c r="AV1276" t="s">
        <v>92</v>
      </c>
      <c r="AW1276" t="s">
        <v>7189</v>
      </c>
      <c r="AX1276" t="s">
        <v>7190</v>
      </c>
      <c r="AY1276" t="s">
        <v>82</v>
      </c>
      <c r="AZ1276">
        <v>65000000</v>
      </c>
      <c r="BA1276">
        <v>2014</v>
      </c>
      <c r="BB1276">
        <v>11</v>
      </c>
      <c r="BC1276" t="s">
        <v>7191</v>
      </c>
      <c r="BD1276" t="s">
        <v>7192</v>
      </c>
      <c r="BE1276" t="s">
        <v>7193</v>
      </c>
      <c r="BF1276" t="s">
        <v>7194</v>
      </c>
      <c r="BG1276" t="s">
        <v>7195</v>
      </c>
      <c r="BH1276" t="s">
        <v>86</v>
      </c>
      <c r="BI1276" t="s">
        <v>178</v>
      </c>
      <c r="BK1276" t="s">
        <v>264</v>
      </c>
      <c r="BM1276" t="s">
        <v>265</v>
      </c>
      <c r="BO1276" t="s">
        <v>304</v>
      </c>
      <c r="BQ1276" t="s">
        <v>212</v>
      </c>
      <c r="BS1276" t="s">
        <v>266</v>
      </c>
      <c r="BU1276" t="s">
        <v>214</v>
      </c>
      <c r="BV1276" s="5"/>
      <c r="BW1276" t="s">
        <v>267</v>
      </c>
    </row>
    <row r="1277" spans="1:75" x14ac:dyDescent="0.3">
      <c r="A1277" t="s">
        <v>7196</v>
      </c>
      <c r="B1277" t="s">
        <v>7196</v>
      </c>
      <c r="C1277" t="s">
        <v>7197</v>
      </c>
      <c r="E1277" t="s">
        <v>411</v>
      </c>
      <c r="F1277" s="4">
        <v>170083720</v>
      </c>
      <c r="G1277" s="4">
        <v>273314671</v>
      </c>
      <c r="H1277" s="4">
        <v>206776770</v>
      </c>
      <c r="I1277" s="4">
        <v>189425403.07805061</v>
      </c>
      <c r="J1277" s="5">
        <v>-0.37769999999999998</v>
      </c>
      <c r="K1277" s="5">
        <v>0.3217861513167074</v>
      </c>
      <c r="L1277" s="5">
        <v>9.1600000000000001E-2</v>
      </c>
      <c r="M1277" s="4">
        <v>4660962</v>
      </c>
      <c r="N1277" s="4">
        <v>11005813</v>
      </c>
      <c r="O1277" s="4">
        <v>9861972</v>
      </c>
      <c r="P1277" s="4">
        <v>7170257.3796713687</v>
      </c>
      <c r="Q1277" s="5">
        <v>-0.57650000000000001</v>
      </c>
      <c r="R1277" s="5">
        <v>0.11598501800654069</v>
      </c>
      <c r="S1277" s="5">
        <v>0.37540000000000001</v>
      </c>
      <c r="T1277" s="4">
        <v>5681846</v>
      </c>
      <c r="U1277" s="4">
        <v>6131267</v>
      </c>
      <c r="V1277" s="4">
        <v>8579923</v>
      </c>
      <c r="W1277" s="4">
        <v>4051337.7089432431</v>
      </c>
      <c r="X1277" s="5">
        <v>-7.3300000000000004E-2</v>
      </c>
      <c r="Y1277" s="5">
        <v>-0.28539370341668568</v>
      </c>
      <c r="Z1277" s="5">
        <v>1.1177999999999999</v>
      </c>
      <c r="AA1277" s="4">
        <v>19057646</v>
      </c>
      <c r="AB1277" s="4">
        <v>21612209</v>
      </c>
      <c r="AC1277" s="4">
        <v>20621450</v>
      </c>
      <c r="AD1277" s="4">
        <v>20038334.46701001</v>
      </c>
      <c r="AE1277" s="5">
        <v>-0.1182</v>
      </c>
      <c r="AF1277" s="5">
        <v>4.8045069575611797E-2</v>
      </c>
      <c r="AG1277" s="5">
        <v>2.9100000000000001E-2</v>
      </c>
      <c r="AH1277" s="5">
        <v>2.7403927900918439E-2</v>
      </c>
      <c r="AI1277" s="5">
        <v>4.0267918878017353E-2</v>
      </c>
      <c r="AJ1277" s="5">
        <v>4.7693810092884217E-2</v>
      </c>
      <c r="AK1277" s="5">
        <v>3.7852670566665997E-2</v>
      </c>
      <c r="AL1277" s="5">
        <f>IFERROR(Table2[[#This Row],[Resultat d''exploitation 2023 (Dhs)]]/Table2[[#This Row],[Charges personnel 2023]], "")</f>
        <v>0.24457175875761361</v>
      </c>
      <c r="AM1277" s="5">
        <f>IFERROR(Table2[[#This Row],[Resultat d''exploitation 2022 (Dhs)]]/Table2[[#This Row],[Charges personnel 2022]], "")</f>
        <v>0.50924054084429782</v>
      </c>
      <c r="AN1277" s="5">
        <f>IFERROR(Table2[[#This Row],[Resultat d''exploitation 2021 (Dhs)]]/Table2[[#This Row],[Charges personnel 2021]], "")</f>
        <v>0.47823853317783183</v>
      </c>
      <c r="AO1277" s="5">
        <f>IFERROR(Table2[[#This Row],[Resultat d''exploitation 2020 (Dhs)]]/Table2[[#This Row],[Charges personnel 2020]], "")</f>
        <v>0.35782701359117836</v>
      </c>
      <c r="AP1277" s="5">
        <v>0.11204861935051751</v>
      </c>
      <c r="AQ1277" s="5">
        <v>7.9074456270223414E-2</v>
      </c>
      <c r="AR1277" s="5">
        <v>9.9728078739212342E-2</v>
      </c>
      <c r="AS1277" s="5">
        <v>0.1057848321365505</v>
      </c>
      <c r="AT1277">
        <v>1537274000096</v>
      </c>
      <c r="AU1277">
        <v>253</v>
      </c>
      <c r="AV1277" t="s">
        <v>2923</v>
      </c>
      <c r="AW1277" t="s">
        <v>7198</v>
      </c>
      <c r="AX1277" t="s">
        <v>7199</v>
      </c>
      <c r="AY1277" t="s">
        <v>82</v>
      </c>
      <c r="AZ1277">
        <v>2700000</v>
      </c>
      <c r="BA1277">
        <v>2012</v>
      </c>
      <c r="BB1277">
        <v>13</v>
      </c>
      <c r="BC1277" t="s">
        <v>7200</v>
      </c>
      <c r="BD1277" t="s">
        <v>7201</v>
      </c>
      <c r="BE1277" t="s">
        <v>7202</v>
      </c>
      <c r="BG1277" t="s">
        <v>7203</v>
      </c>
      <c r="BH1277" t="s">
        <v>153</v>
      </c>
      <c r="BI1277" t="s">
        <v>89</v>
      </c>
      <c r="BJ1277" s="5">
        <v>-3.5264687760077629E-2</v>
      </c>
      <c r="BL1277" s="5">
        <v>-0.13374263703979519</v>
      </c>
      <c r="BN1277" s="5">
        <v>0.1193442449776341</v>
      </c>
      <c r="BP1277" s="5">
        <v>-1.6587151612965981E-2</v>
      </c>
      <c r="BR1277" s="5">
        <v>-0.1020776870404706</v>
      </c>
      <c r="BT1277" s="5">
        <v>-0.1191315383147417</v>
      </c>
      <c r="BV1277" s="5">
        <v>1.936027002447549E-2</v>
      </c>
    </row>
    <row r="1278" spans="1:75" x14ac:dyDescent="0.3">
      <c r="A1278" t="s">
        <v>7204</v>
      </c>
      <c r="F1278" s="4">
        <v>169582115</v>
      </c>
      <c r="M1278" s="4">
        <v>37493180</v>
      </c>
      <c r="T1278" s="4">
        <v>6380430</v>
      </c>
      <c r="AA1278" s="4">
        <v>32915829</v>
      </c>
      <c r="AH1278" s="5">
        <v>0.2210915932968521</v>
      </c>
      <c r="AL1278" s="5">
        <f>IFERROR(Table2[[#This Row],[Resultat d''exploitation 2023 (Dhs)]]/Table2[[#This Row],[Charges personnel 2023]], "")</f>
        <v>1.1390623034285419</v>
      </c>
      <c r="AM1278" s="5" t="str">
        <f>IFERROR(Table2[[#This Row],[Resultat d''exploitation 2022 (Dhs)]]/Table2[[#This Row],[Charges personnel 2022]], "")</f>
        <v/>
      </c>
      <c r="AN1278" s="5" t="str">
        <f>IFERROR(Table2[[#This Row],[Resultat d''exploitation 2021 (Dhs)]]/Table2[[#This Row],[Charges personnel 2021]], "")</f>
        <v/>
      </c>
      <c r="AO1278" s="5" t="str">
        <f>IFERROR(Table2[[#This Row],[Resultat d''exploitation 2020 (Dhs)]]/Table2[[#This Row],[Charges personnel 2020]], "")</f>
        <v/>
      </c>
      <c r="AP1278" s="5">
        <v>0.19409964901074619</v>
      </c>
      <c r="BE1278" t="s">
        <v>10979</v>
      </c>
      <c r="BH1278"/>
      <c r="BK1278" t="s">
        <v>264</v>
      </c>
      <c r="BM1278" t="s">
        <v>265</v>
      </c>
      <c r="BO1278" t="s">
        <v>304</v>
      </c>
      <c r="BQ1278" t="s">
        <v>212</v>
      </c>
      <c r="BS1278" t="s">
        <v>266</v>
      </c>
      <c r="BU1278" t="s">
        <v>214</v>
      </c>
      <c r="BV1278" s="5"/>
      <c r="BW1278" t="s">
        <v>267</v>
      </c>
    </row>
    <row r="1279" spans="1:75" x14ac:dyDescent="0.3">
      <c r="A1279" t="s">
        <v>7205</v>
      </c>
      <c r="C1279" t="s">
        <v>7206</v>
      </c>
      <c r="E1279" t="s">
        <v>411</v>
      </c>
      <c r="F1279" s="4">
        <v>169297500</v>
      </c>
      <c r="M1279" s="4">
        <v>2751981</v>
      </c>
      <c r="T1279" s="4">
        <v>36531060</v>
      </c>
      <c r="AA1279" s="4">
        <v>19849465</v>
      </c>
      <c r="AH1279" s="5">
        <v>1.6255296150268019E-2</v>
      </c>
      <c r="AL1279" s="5">
        <f>IFERROR(Table2[[#This Row],[Resultat d''exploitation 2023 (Dhs)]]/Table2[[#This Row],[Charges personnel 2023]], "")</f>
        <v>0.13864257802414323</v>
      </c>
      <c r="AM1279" s="5" t="str">
        <f>IFERROR(Table2[[#This Row],[Resultat d''exploitation 2022 (Dhs)]]/Table2[[#This Row],[Charges personnel 2022]], "")</f>
        <v/>
      </c>
      <c r="AN1279" s="5" t="str">
        <f>IFERROR(Table2[[#This Row],[Resultat d''exploitation 2021 (Dhs)]]/Table2[[#This Row],[Charges personnel 2021]], "")</f>
        <v/>
      </c>
      <c r="AO1279" s="5" t="str">
        <f>IFERROR(Table2[[#This Row],[Resultat d''exploitation 2020 (Dhs)]]/Table2[[#This Row],[Charges personnel 2020]], "")</f>
        <v/>
      </c>
      <c r="AP1279" s="5">
        <v>0.1172460609282476</v>
      </c>
      <c r="AT1279">
        <v>1562395000053</v>
      </c>
      <c r="AU1279">
        <v>323829</v>
      </c>
      <c r="AV1279" t="s">
        <v>92</v>
      </c>
      <c r="AW1279" t="s">
        <v>7207</v>
      </c>
      <c r="AX1279" t="s">
        <v>7208</v>
      </c>
      <c r="AY1279" t="s">
        <v>122</v>
      </c>
      <c r="AZ1279">
        <v>145000000</v>
      </c>
      <c r="BA1279">
        <v>2015</v>
      </c>
      <c r="BB1279">
        <v>10</v>
      </c>
      <c r="BC1279" t="s">
        <v>7209</v>
      </c>
      <c r="BD1279" t="s">
        <v>7210</v>
      </c>
      <c r="BE1279" t="s">
        <v>7211</v>
      </c>
      <c r="BH1279" t="s">
        <v>127</v>
      </c>
      <c r="BI1279" t="s">
        <v>178</v>
      </c>
      <c r="BK1279" t="s">
        <v>264</v>
      </c>
      <c r="BM1279" t="s">
        <v>265</v>
      </c>
      <c r="BO1279" t="s">
        <v>304</v>
      </c>
      <c r="BQ1279" t="s">
        <v>212</v>
      </c>
      <c r="BS1279" t="s">
        <v>266</v>
      </c>
      <c r="BU1279" t="s">
        <v>214</v>
      </c>
      <c r="BV1279" s="5"/>
      <c r="BW1279" t="s">
        <v>267</v>
      </c>
    </row>
    <row r="1280" spans="1:75" x14ac:dyDescent="0.3">
      <c r="A1280" t="s">
        <v>7212</v>
      </c>
      <c r="B1280" t="s">
        <v>7212</v>
      </c>
      <c r="C1280" t="s">
        <v>7213</v>
      </c>
      <c r="E1280" t="s">
        <v>411</v>
      </c>
      <c r="F1280" s="4">
        <v>169273782</v>
      </c>
      <c r="G1280" s="4">
        <v>162700674</v>
      </c>
      <c r="H1280" s="4">
        <v>141552012</v>
      </c>
      <c r="J1280" s="5">
        <v>4.0399999999999998E-2</v>
      </c>
      <c r="K1280" s="5">
        <v>0.14940559092865449</v>
      </c>
      <c r="M1280" s="4">
        <v>35273019</v>
      </c>
      <c r="N1280" s="4">
        <v>36488071</v>
      </c>
      <c r="O1280" s="4">
        <v>44011109</v>
      </c>
      <c r="Q1280" s="5">
        <v>-3.3300000000000003E-2</v>
      </c>
      <c r="R1280" s="5">
        <v>-0.17093497916628281</v>
      </c>
      <c r="T1280" s="4">
        <v>2728580</v>
      </c>
      <c r="U1280" s="4">
        <v>1499055</v>
      </c>
      <c r="V1280" s="4">
        <v>2658893</v>
      </c>
      <c r="X1280" s="5">
        <v>0.82019999999999993</v>
      </c>
      <c r="Y1280" s="5">
        <v>-0.43621085918086971</v>
      </c>
      <c r="AA1280" s="4">
        <v>38501343</v>
      </c>
      <c r="AB1280" s="4">
        <v>38165486</v>
      </c>
      <c r="AC1280" s="4">
        <v>37512867</v>
      </c>
      <c r="AE1280" s="5">
        <v>8.8000000000000005E-3</v>
      </c>
      <c r="AF1280" s="5">
        <v>1.739720400469524E-2</v>
      </c>
      <c r="AH1280" s="5">
        <v>0.20837851310015629</v>
      </c>
      <c r="AI1280" s="5">
        <v>0.22426502670787951</v>
      </c>
      <c r="AJ1280" s="5">
        <v>0.31091828634692947</v>
      </c>
      <c r="AL1280" s="5">
        <f>IFERROR(Table2[[#This Row],[Resultat d''exploitation 2023 (Dhs)]]/Table2[[#This Row],[Charges personnel 2023]], "")</f>
        <v>0.91615035350844776</v>
      </c>
      <c r="AM1280" s="5">
        <f>IFERROR(Table2[[#This Row],[Resultat d''exploitation 2022 (Dhs)]]/Table2[[#This Row],[Charges personnel 2022]], "")</f>
        <v>0.95604890240360096</v>
      </c>
      <c r="AN1280" s="5">
        <f>IFERROR(Table2[[#This Row],[Resultat d''exploitation 2021 (Dhs)]]/Table2[[#This Row],[Charges personnel 2021]], "")</f>
        <v>1.1732270156797133</v>
      </c>
      <c r="AO1280" s="5" t="str">
        <f>IFERROR(Table2[[#This Row],[Resultat d''exploitation 2020 (Dhs)]]/Table2[[#This Row],[Charges personnel 2020]], "")</f>
        <v/>
      </c>
      <c r="AP1280" s="5">
        <v>0.2274501257377235</v>
      </c>
      <c r="AQ1280" s="5">
        <v>0.23457484878028231</v>
      </c>
      <c r="AR1280" s="5">
        <v>0.26501118896141163</v>
      </c>
      <c r="AT1280">
        <v>30103000079</v>
      </c>
      <c r="AU1280">
        <v>211487</v>
      </c>
      <c r="AV1280" t="s">
        <v>92</v>
      </c>
      <c r="AW1280" t="s">
        <v>7214</v>
      </c>
      <c r="AX1280" t="s">
        <v>7215</v>
      </c>
      <c r="AY1280" t="s">
        <v>82</v>
      </c>
      <c r="AZ1280">
        <v>19560000</v>
      </c>
      <c r="BA1280">
        <v>2010</v>
      </c>
      <c r="BB1280">
        <v>15</v>
      </c>
      <c r="BC1280" t="s">
        <v>7216</v>
      </c>
      <c r="BD1280" t="s">
        <v>7217</v>
      </c>
      <c r="BE1280" t="s">
        <v>7218</v>
      </c>
      <c r="BH1280" t="s">
        <v>127</v>
      </c>
      <c r="BI1280" t="s">
        <v>390</v>
      </c>
      <c r="BJ1280" s="5">
        <v>9.3545418464498153E-2</v>
      </c>
      <c r="BK1280" t="s">
        <v>196</v>
      </c>
      <c r="BL1280" s="5">
        <v>-0.10475859512306709</v>
      </c>
      <c r="BM1280" t="s">
        <v>197</v>
      </c>
      <c r="BN1280" s="5">
        <v>1.3019756762699061E-2</v>
      </c>
      <c r="BO1280" t="s">
        <v>177</v>
      </c>
      <c r="BP1280" s="5">
        <v>1.3089491939707539E-2</v>
      </c>
      <c r="BQ1280" t="s">
        <v>329</v>
      </c>
      <c r="BR1280" s="5">
        <v>-0.18134044570916311</v>
      </c>
      <c r="BS1280" t="s">
        <v>199</v>
      </c>
      <c r="BT1280" s="5">
        <v>-0.1163254460740062</v>
      </c>
      <c r="BU1280" t="s">
        <v>330</v>
      </c>
      <c r="BV1280" s="5">
        <v>-7.3573465871918486E-2</v>
      </c>
      <c r="BW1280" t="s">
        <v>201</v>
      </c>
    </row>
    <row r="1281" spans="1:75" x14ac:dyDescent="0.3">
      <c r="A1281" t="s">
        <v>7219</v>
      </c>
      <c r="C1281" t="s">
        <v>7220</v>
      </c>
      <c r="E1281" t="s">
        <v>411</v>
      </c>
      <c r="F1281" s="4">
        <v>169183734</v>
      </c>
      <c r="M1281" s="4">
        <v>6426607</v>
      </c>
      <c r="T1281" s="4">
        <v>12096891</v>
      </c>
      <c r="AA1281" s="4">
        <v>18565630</v>
      </c>
      <c r="AH1281" s="5">
        <v>3.7985962645794312E-2</v>
      </c>
      <c r="AL1281" s="5">
        <f>IFERROR(Table2[[#This Row],[Resultat d''exploitation 2023 (Dhs)]]/Table2[[#This Row],[Charges personnel 2023]], "")</f>
        <v>0.34615614983170512</v>
      </c>
      <c r="AM1281" s="5" t="str">
        <f>IFERROR(Table2[[#This Row],[Resultat d''exploitation 2022 (Dhs)]]/Table2[[#This Row],[Charges personnel 2022]], "")</f>
        <v/>
      </c>
      <c r="AN1281" s="5" t="str">
        <f>IFERROR(Table2[[#This Row],[Resultat d''exploitation 2021 (Dhs)]]/Table2[[#This Row],[Charges personnel 2021]], "")</f>
        <v/>
      </c>
      <c r="AO1281" s="5" t="str">
        <f>IFERROR(Table2[[#This Row],[Resultat d''exploitation 2020 (Dhs)]]/Table2[[#This Row],[Charges personnel 2020]], "")</f>
        <v/>
      </c>
      <c r="AP1281" s="5">
        <v>0.1097364951171961</v>
      </c>
      <c r="AT1281">
        <v>1536306000042</v>
      </c>
      <c r="AU1281">
        <v>34507</v>
      </c>
      <c r="AV1281" t="s">
        <v>92</v>
      </c>
      <c r="AW1281" t="s">
        <v>7221</v>
      </c>
      <c r="AX1281" t="s">
        <v>7222</v>
      </c>
      <c r="AY1281" t="s">
        <v>122</v>
      </c>
      <c r="AZ1281">
        <v>30000000</v>
      </c>
      <c r="BA1281">
        <v>1976</v>
      </c>
      <c r="BB1281">
        <v>49</v>
      </c>
      <c r="BC1281" t="s">
        <v>7223</v>
      </c>
      <c r="BD1281" t="s">
        <v>7224</v>
      </c>
      <c r="BE1281" t="s">
        <v>11215</v>
      </c>
      <c r="BH1281" t="s">
        <v>223</v>
      </c>
      <c r="BI1281" t="s">
        <v>602</v>
      </c>
      <c r="BK1281" t="s">
        <v>264</v>
      </c>
      <c r="BM1281" t="s">
        <v>265</v>
      </c>
      <c r="BO1281" t="s">
        <v>304</v>
      </c>
      <c r="BQ1281" t="s">
        <v>212</v>
      </c>
      <c r="BS1281" t="s">
        <v>266</v>
      </c>
      <c r="BU1281" t="s">
        <v>214</v>
      </c>
      <c r="BV1281" s="5"/>
      <c r="BW1281" t="s">
        <v>267</v>
      </c>
    </row>
    <row r="1282" spans="1:75" x14ac:dyDescent="0.3">
      <c r="A1282" t="s">
        <v>7225</v>
      </c>
      <c r="B1282" t="s">
        <v>7226</v>
      </c>
      <c r="C1282" t="s">
        <v>7226</v>
      </c>
      <c r="E1282" t="s">
        <v>411</v>
      </c>
      <c r="F1282" s="4">
        <v>168537034</v>
      </c>
      <c r="G1282" s="4">
        <v>151562080</v>
      </c>
      <c r="H1282" s="4">
        <v>135383397</v>
      </c>
      <c r="J1282" s="5">
        <v>0.112</v>
      </c>
      <c r="K1282" s="5">
        <v>0.11950271125195661</v>
      </c>
      <c r="M1282" s="4">
        <v>7490740</v>
      </c>
      <c r="N1282" s="4">
        <v>6073737</v>
      </c>
      <c r="O1282" s="4">
        <v>1669428</v>
      </c>
      <c r="Q1282" s="5">
        <v>0.23330000000000001</v>
      </c>
      <c r="R1282" s="5">
        <v>2.638214406371524</v>
      </c>
      <c r="T1282" s="4">
        <v>79998398</v>
      </c>
      <c r="U1282" s="4">
        <v>76436459</v>
      </c>
      <c r="V1282" s="4">
        <v>0</v>
      </c>
      <c r="X1282" s="5">
        <v>4.6600000000000003E-2</v>
      </c>
      <c r="AA1282" s="4">
        <v>9870356</v>
      </c>
      <c r="AB1282" s="4">
        <v>8217079</v>
      </c>
      <c r="AC1282" s="4">
        <v>7717396</v>
      </c>
      <c r="AE1282" s="5">
        <v>0.20119999999999999</v>
      </c>
      <c r="AF1282" s="5">
        <v>6.4747616942295041E-2</v>
      </c>
      <c r="AH1282" s="5">
        <v>4.4445661717293541E-2</v>
      </c>
      <c r="AI1282" s="5">
        <v>4.0074252082051127E-2</v>
      </c>
      <c r="AJ1282" s="5">
        <v>1.2331113245740171E-2</v>
      </c>
      <c r="AL1282" s="5">
        <f>IFERROR(Table2[[#This Row],[Resultat d''exploitation 2023 (Dhs)]]/Table2[[#This Row],[Charges personnel 2023]], "")</f>
        <v>0.75891284974928974</v>
      </c>
      <c r="AM1282" s="5">
        <f>IFERROR(Table2[[#This Row],[Resultat d''exploitation 2022 (Dhs)]]/Table2[[#This Row],[Charges personnel 2022]], "")</f>
        <v>0.73916010786801489</v>
      </c>
      <c r="AN1282" s="5">
        <f>IFERROR(Table2[[#This Row],[Resultat d''exploitation 2021 (Dhs)]]/Table2[[#This Row],[Charges personnel 2021]], "")</f>
        <v>0.21632011626719685</v>
      </c>
      <c r="AO1282" s="5" t="str">
        <f>IFERROR(Table2[[#This Row],[Resultat d''exploitation 2020 (Dhs)]]/Table2[[#This Row],[Charges personnel 2020]], "")</f>
        <v/>
      </c>
      <c r="AP1282" s="5">
        <v>5.8564908647911772E-2</v>
      </c>
      <c r="AQ1282" s="5">
        <v>5.4215929208678057E-2</v>
      </c>
      <c r="AR1282" s="5">
        <v>5.7004006185485213E-2</v>
      </c>
      <c r="AT1282">
        <v>75960000048</v>
      </c>
      <c r="AU1282">
        <v>15679</v>
      </c>
      <c r="AV1282" t="s">
        <v>171</v>
      </c>
      <c r="AW1282" t="s">
        <v>7227</v>
      </c>
      <c r="AX1282" t="s">
        <v>7228</v>
      </c>
      <c r="AY1282" t="s">
        <v>122</v>
      </c>
      <c r="AZ1282">
        <v>8000000</v>
      </c>
      <c r="BA1282">
        <v>2008</v>
      </c>
      <c r="BB1282">
        <v>17</v>
      </c>
      <c r="BC1282" t="s">
        <v>7229</v>
      </c>
      <c r="BD1282" t="s">
        <v>7230</v>
      </c>
      <c r="BE1282" t="s">
        <v>303</v>
      </c>
      <c r="BH1282" t="s">
        <v>127</v>
      </c>
      <c r="BI1282" t="s">
        <v>89</v>
      </c>
      <c r="BJ1282" s="5">
        <v>0.1157450526863486</v>
      </c>
      <c r="BK1282" t="s">
        <v>196</v>
      </c>
      <c r="BL1282" s="5">
        <v>1.11825634000262</v>
      </c>
      <c r="BM1282" t="s">
        <v>197</v>
      </c>
      <c r="BO1282" t="s">
        <v>88</v>
      </c>
      <c r="BP1282" s="5">
        <v>0.13091773743674981</v>
      </c>
      <c r="BQ1282" t="s">
        <v>329</v>
      </c>
      <c r="BR1282" s="5">
        <v>0.89851286806296127</v>
      </c>
      <c r="BS1282" t="s">
        <v>199</v>
      </c>
      <c r="BT1282" s="5">
        <v>0.87304192858774599</v>
      </c>
      <c r="BU1282" t="s">
        <v>330</v>
      </c>
      <c r="BV1282" s="5">
        <v>1.3598702242837881E-2</v>
      </c>
      <c r="BW1282" t="s">
        <v>201</v>
      </c>
    </row>
    <row r="1283" spans="1:75" x14ac:dyDescent="0.3">
      <c r="A1283" t="s">
        <v>7231</v>
      </c>
      <c r="C1283" t="s">
        <v>7232</v>
      </c>
      <c r="E1283" t="s">
        <v>241</v>
      </c>
      <c r="F1283" s="4">
        <v>168444990</v>
      </c>
      <c r="M1283" s="4">
        <v>14935008</v>
      </c>
      <c r="AA1283" s="4">
        <v>123758575</v>
      </c>
      <c r="AH1283" s="5">
        <v>8.8664008350738122E-2</v>
      </c>
      <c r="AL1283" s="5">
        <f>IFERROR(Table2[[#This Row],[Resultat d''exploitation 2023 (Dhs)]]/Table2[[#This Row],[Charges personnel 2023]], "")</f>
        <v>0.12067857116163466</v>
      </c>
      <c r="AM1283" s="5" t="str">
        <f>IFERROR(Table2[[#This Row],[Resultat d''exploitation 2022 (Dhs)]]/Table2[[#This Row],[Charges personnel 2022]], "")</f>
        <v/>
      </c>
      <c r="AN1283" s="5" t="str">
        <f>IFERROR(Table2[[#This Row],[Resultat d''exploitation 2021 (Dhs)]]/Table2[[#This Row],[Charges personnel 2021]], "")</f>
        <v/>
      </c>
      <c r="AO1283" s="5" t="str">
        <f>IFERROR(Table2[[#This Row],[Resultat d''exploitation 2020 (Dhs)]]/Table2[[#This Row],[Charges personnel 2020]], "")</f>
        <v/>
      </c>
      <c r="AP1283" s="5">
        <v>0.73471211580706552</v>
      </c>
      <c r="AT1283">
        <v>14256000081</v>
      </c>
      <c r="AU1283">
        <v>169631</v>
      </c>
      <c r="AV1283" t="s">
        <v>92</v>
      </c>
      <c r="AW1283" t="s">
        <v>7233</v>
      </c>
      <c r="AX1283" t="s">
        <v>7234</v>
      </c>
      <c r="AY1283" t="s">
        <v>82</v>
      </c>
      <c r="AZ1283">
        <v>4500000</v>
      </c>
      <c r="BA1283">
        <v>2007</v>
      </c>
      <c r="BB1283">
        <v>18</v>
      </c>
      <c r="BC1283" t="s">
        <v>7235</v>
      </c>
      <c r="BD1283" t="s">
        <v>7236</v>
      </c>
      <c r="BE1283" t="s">
        <v>7237</v>
      </c>
      <c r="BG1283" t="s">
        <v>7238</v>
      </c>
      <c r="BH1283" t="s">
        <v>86</v>
      </c>
      <c r="BI1283" t="s">
        <v>571</v>
      </c>
      <c r="BK1283" t="s">
        <v>264</v>
      </c>
      <c r="BM1283" t="s">
        <v>265</v>
      </c>
      <c r="BO1283" t="s">
        <v>235</v>
      </c>
      <c r="BQ1283" t="s">
        <v>212</v>
      </c>
      <c r="BS1283" t="s">
        <v>266</v>
      </c>
      <c r="BU1283" t="s">
        <v>214</v>
      </c>
      <c r="BV1283" s="5"/>
      <c r="BW1283" t="s">
        <v>267</v>
      </c>
    </row>
    <row r="1284" spans="1:75" x14ac:dyDescent="0.3">
      <c r="A1284" t="s">
        <v>7239</v>
      </c>
      <c r="C1284" t="s">
        <v>7240</v>
      </c>
      <c r="E1284" t="s">
        <v>411</v>
      </c>
      <c r="F1284" s="4">
        <v>168235269</v>
      </c>
      <c r="G1284" s="4">
        <v>146253385</v>
      </c>
      <c r="J1284" s="5">
        <v>0.15029999999999999</v>
      </c>
      <c r="M1284" s="4">
        <v>6481691</v>
      </c>
      <c r="N1284" s="4">
        <v>5404561</v>
      </c>
      <c r="Q1284" s="5">
        <v>0.1993</v>
      </c>
      <c r="T1284" s="4">
        <v>18933634</v>
      </c>
      <c r="U1284" s="4">
        <v>34412275</v>
      </c>
      <c r="X1284" s="5">
        <v>-0.44979999999999998</v>
      </c>
      <c r="AA1284" s="4">
        <v>30543196</v>
      </c>
      <c r="AB1284" s="4">
        <v>26412310</v>
      </c>
      <c r="AE1284" s="5">
        <v>0.15640000000000001</v>
      </c>
      <c r="AH1284" s="5">
        <v>3.8527539668272527E-2</v>
      </c>
      <c r="AI1284" s="5">
        <v>3.6953407950181802E-2</v>
      </c>
      <c r="AL1284" s="5">
        <f>IFERROR(Table2[[#This Row],[Resultat d''exploitation 2023 (Dhs)]]/Table2[[#This Row],[Charges personnel 2023]], "")</f>
        <v>0.21221390845935048</v>
      </c>
      <c r="AM1284" s="5">
        <f>IFERROR(Table2[[#This Row],[Resultat d''exploitation 2022 (Dhs)]]/Table2[[#This Row],[Charges personnel 2022]], "")</f>
        <v>0.20462280656254603</v>
      </c>
      <c r="AN1284" s="5" t="str">
        <f>IFERROR(Table2[[#This Row],[Resultat d''exploitation 2021 (Dhs)]]/Table2[[#This Row],[Charges personnel 2021]], "")</f>
        <v/>
      </c>
      <c r="AO1284" s="5" t="str">
        <f>IFERROR(Table2[[#This Row],[Resultat d''exploitation 2020 (Dhs)]]/Table2[[#This Row],[Charges personnel 2020]], "")</f>
        <v/>
      </c>
      <c r="AP1284" s="5">
        <v>0.18155049283988131</v>
      </c>
      <c r="AQ1284" s="5">
        <v>0.180592811578344</v>
      </c>
      <c r="AT1284">
        <v>1663770000074</v>
      </c>
      <c r="AU1284">
        <v>37175</v>
      </c>
      <c r="AV1284" t="s">
        <v>92</v>
      </c>
      <c r="AW1284" t="s">
        <v>7241</v>
      </c>
      <c r="AX1284" t="s">
        <v>7242</v>
      </c>
      <c r="AY1284" t="s">
        <v>122</v>
      </c>
      <c r="AZ1284">
        <v>5000000</v>
      </c>
      <c r="BA1284">
        <v>1978</v>
      </c>
      <c r="BB1284">
        <v>47</v>
      </c>
      <c r="BC1284" t="s">
        <v>7243</v>
      </c>
      <c r="BD1284" t="s">
        <v>6542</v>
      </c>
      <c r="BE1284" t="s">
        <v>7244</v>
      </c>
      <c r="BH1284" t="s">
        <v>223</v>
      </c>
      <c r="BI1284" t="s">
        <v>882</v>
      </c>
      <c r="BJ1284" s="5">
        <v>0.15030000160338169</v>
      </c>
      <c r="BK1284" t="s">
        <v>209</v>
      </c>
      <c r="BL1284" s="5">
        <v>0.19930018367819341</v>
      </c>
      <c r="BM1284" t="s">
        <v>210</v>
      </c>
      <c r="BN1284" s="5">
        <v>-0.44979999142747751</v>
      </c>
      <c r="BO1284" t="s">
        <v>211</v>
      </c>
      <c r="BP1284" s="5">
        <v>0.1564000271085717</v>
      </c>
      <c r="BQ1284" t="s">
        <v>405</v>
      </c>
      <c r="BR1284" s="5">
        <v>4.259774146441031E-2</v>
      </c>
      <c r="BS1284" t="s">
        <v>213</v>
      </c>
      <c r="BT1284" s="5">
        <v>3.70980245277992E-2</v>
      </c>
      <c r="BU1284" t="s">
        <v>406</v>
      </c>
      <c r="BV1284" s="5">
        <v>5.3029866093083911E-3</v>
      </c>
      <c r="BW1284" t="s">
        <v>407</v>
      </c>
    </row>
    <row r="1285" spans="1:75" x14ac:dyDescent="0.3">
      <c r="A1285" t="s">
        <v>7245</v>
      </c>
      <c r="C1285" t="s">
        <v>7246</v>
      </c>
      <c r="E1285" t="s">
        <v>1076</v>
      </c>
      <c r="F1285" s="4">
        <v>168129405</v>
      </c>
      <c r="M1285" s="4">
        <v>8904144</v>
      </c>
      <c r="T1285" s="4">
        <v>33527840</v>
      </c>
      <c r="AH1285" s="5">
        <v>5.2960063708070583E-2</v>
      </c>
      <c r="AL1285" s="5" t="str">
        <f>IFERROR(Table2[[#This Row],[Resultat d''exploitation 2023 (Dhs)]]/Table2[[#This Row],[Charges personnel 2023]], "")</f>
        <v/>
      </c>
      <c r="AM1285" s="5" t="str">
        <f>IFERROR(Table2[[#This Row],[Resultat d''exploitation 2022 (Dhs)]]/Table2[[#This Row],[Charges personnel 2022]], "")</f>
        <v/>
      </c>
      <c r="AN1285" s="5" t="str">
        <f>IFERROR(Table2[[#This Row],[Resultat d''exploitation 2021 (Dhs)]]/Table2[[#This Row],[Charges personnel 2021]], "")</f>
        <v/>
      </c>
      <c r="AO1285" s="5" t="str">
        <f>IFERROR(Table2[[#This Row],[Resultat d''exploitation 2020 (Dhs)]]/Table2[[#This Row],[Charges personnel 2020]], "")</f>
        <v/>
      </c>
      <c r="AP1285" s="5">
        <v>0</v>
      </c>
      <c r="AT1285">
        <v>1446440000066</v>
      </c>
      <c r="AU1285">
        <v>51157</v>
      </c>
      <c r="AV1285" t="s">
        <v>218</v>
      </c>
      <c r="AW1285" t="s">
        <v>7247</v>
      </c>
      <c r="AX1285" t="s">
        <v>7248</v>
      </c>
      <c r="AY1285" t="s">
        <v>122</v>
      </c>
      <c r="AZ1285">
        <v>10000</v>
      </c>
      <c r="BA1285">
        <v>2011</v>
      </c>
      <c r="BB1285">
        <v>14</v>
      </c>
      <c r="BC1285" t="s">
        <v>7249</v>
      </c>
      <c r="BD1285" t="s">
        <v>7250</v>
      </c>
      <c r="BE1285" t="s">
        <v>7251</v>
      </c>
      <c r="BF1285" t="s">
        <v>7252</v>
      </c>
      <c r="BG1285" t="s">
        <v>7253</v>
      </c>
      <c r="BH1285" t="s">
        <v>176</v>
      </c>
      <c r="BI1285" t="s">
        <v>178</v>
      </c>
      <c r="BK1285" t="s">
        <v>264</v>
      </c>
      <c r="BM1285" t="s">
        <v>265</v>
      </c>
      <c r="BO1285" t="s">
        <v>304</v>
      </c>
      <c r="BQ1285" t="s">
        <v>236</v>
      </c>
      <c r="BS1285" t="s">
        <v>266</v>
      </c>
      <c r="BU1285" t="s">
        <v>238</v>
      </c>
      <c r="BV1285" s="5"/>
      <c r="BW1285" t="s">
        <v>267</v>
      </c>
    </row>
    <row r="1286" spans="1:75" x14ac:dyDescent="0.3">
      <c r="A1286" t="s">
        <v>7254</v>
      </c>
      <c r="F1286" s="4">
        <v>167955387</v>
      </c>
      <c r="G1286" s="4">
        <v>130663907</v>
      </c>
      <c r="J1286" s="5">
        <v>0.28539999999999999</v>
      </c>
      <c r="M1286" s="4">
        <v>44328679</v>
      </c>
      <c r="N1286" s="4">
        <v>24061596</v>
      </c>
      <c r="Q1286" s="5">
        <v>0.84230000000000005</v>
      </c>
      <c r="T1286" s="4">
        <v>242746042</v>
      </c>
      <c r="U1286" s="4">
        <v>297155149</v>
      </c>
      <c r="X1286" s="5">
        <v>-0.18310000000000001</v>
      </c>
      <c r="AA1286" s="4">
        <v>2170705</v>
      </c>
      <c r="AB1286" s="4">
        <v>1063133</v>
      </c>
      <c r="AE1286" s="5">
        <v>1.0418000000000001</v>
      </c>
      <c r="AH1286" s="5">
        <v>0.26393127241581121</v>
      </c>
      <c r="AI1286" s="5">
        <v>0.18414875654988641</v>
      </c>
      <c r="AL1286" s="5">
        <f>IFERROR(Table2[[#This Row],[Resultat d''exploitation 2023 (Dhs)]]/Table2[[#This Row],[Charges personnel 2023]], "")</f>
        <v>20.421328093868119</v>
      </c>
      <c r="AM1286" s="5">
        <f>IFERROR(Table2[[#This Row],[Resultat d''exploitation 2022 (Dhs)]]/Table2[[#This Row],[Charges personnel 2022]], "")</f>
        <v>22.632724221710735</v>
      </c>
      <c r="AN1286" s="5" t="str">
        <f>IFERROR(Table2[[#This Row],[Resultat d''exploitation 2021 (Dhs)]]/Table2[[#This Row],[Charges personnel 2021]], "")</f>
        <v/>
      </c>
      <c r="AO1286" s="5" t="str">
        <f>IFERROR(Table2[[#This Row],[Resultat d''exploitation 2020 (Dhs)]]/Table2[[#This Row],[Charges personnel 2020]], "")</f>
        <v/>
      </c>
      <c r="AP1286" s="5">
        <v>1.2924295187983459E-2</v>
      </c>
      <c r="AQ1286" s="5">
        <v>8.1363937785818696E-3</v>
      </c>
      <c r="BE1286" t="s">
        <v>10979</v>
      </c>
      <c r="BH1286"/>
      <c r="BJ1286" s="5">
        <v>0.28540000721086672</v>
      </c>
      <c r="BK1286" t="s">
        <v>209</v>
      </c>
      <c r="BL1286" s="5">
        <v>0.84230002864315412</v>
      </c>
      <c r="BM1286" t="s">
        <v>210</v>
      </c>
      <c r="BN1286" s="5">
        <v>-0.1830999973687146</v>
      </c>
      <c r="BO1286" t="s">
        <v>211</v>
      </c>
      <c r="BP1286" s="5">
        <v>1.0418000381890129</v>
      </c>
      <c r="BQ1286" t="s">
        <v>405</v>
      </c>
      <c r="BR1286" s="5">
        <v>0.4332503643287513</v>
      </c>
      <c r="BS1286" t="s">
        <v>213</v>
      </c>
      <c r="BT1286" s="5">
        <v>-9.7707907637619051E-2</v>
      </c>
      <c r="BU1286" t="s">
        <v>406</v>
      </c>
      <c r="BV1286" s="5">
        <v>0.58845497645470357</v>
      </c>
      <c r="BW1286" t="s">
        <v>407</v>
      </c>
    </row>
    <row r="1287" spans="1:75" x14ac:dyDescent="0.3">
      <c r="A1287" t="s">
        <v>7255</v>
      </c>
      <c r="B1287" t="s">
        <v>7255</v>
      </c>
      <c r="C1287" t="s">
        <v>7256</v>
      </c>
      <c r="E1287" t="s">
        <v>411</v>
      </c>
      <c r="F1287" s="4">
        <v>167935013</v>
      </c>
      <c r="G1287" s="4">
        <v>155538587</v>
      </c>
      <c r="H1287" s="4">
        <v>161491829</v>
      </c>
      <c r="I1287" s="4">
        <v>175210837.58272761</v>
      </c>
      <c r="J1287" s="5">
        <v>7.9699999999999993E-2</v>
      </c>
      <c r="K1287" s="5">
        <v>-3.6864044681789998E-2</v>
      </c>
      <c r="L1287" s="5">
        <v>-7.8299999999999995E-2</v>
      </c>
      <c r="M1287" s="4">
        <v>5399636</v>
      </c>
      <c r="N1287" s="4">
        <v>8808541</v>
      </c>
      <c r="O1287" s="4">
        <v>6765741</v>
      </c>
      <c r="P1287" s="4">
        <v>8031506.41025641</v>
      </c>
      <c r="Q1287" s="5">
        <v>-0.38700000000000001</v>
      </c>
      <c r="R1287" s="5">
        <v>0.30193292944556999</v>
      </c>
      <c r="S1287" s="5">
        <v>-0.15759999999999999</v>
      </c>
      <c r="T1287" s="4">
        <v>50485015</v>
      </c>
      <c r="U1287" s="4">
        <v>45408360</v>
      </c>
      <c r="V1287" s="4">
        <v>40447724</v>
      </c>
      <c r="W1287" s="4">
        <v>21685462.14883123</v>
      </c>
      <c r="X1287" s="5">
        <v>0.1118</v>
      </c>
      <c r="Y1287" s="5">
        <v>0.1226431430356873</v>
      </c>
      <c r="Z1287" s="5">
        <v>0.86519999999999997</v>
      </c>
      <c r="AA1287" s="4">
        <v>4602322</v>
      </c>
      <c r="AB1287" s="4">
        <v>3280577</v>
      </c>
      <c r="AC1287" s="4">
        <v>4449016</v>
      </c>
      <c r="AD1287" s="4">
        <v>4336272.904483431</v>
      </c>
      <c r="AE1287" s="5">
        <v>0.40289999999999998</v>
      </c>
      <c r="AF1287" s="5">
        <v>-0.26262863518584778</v>
      </c>
      <c r="AG1287" s="5">
        <v>2.5999999999999999E-2</v>
      </c>
      <c r="AH1287" s="5">
        <v>3.2153128186556308E-2</v>
      </c>
      <c r="AI1287" s="5">
        <v>5.6632512676741763E-2</v>
      </c>
      <c r="AJ1287" s="5">
        <v>4.1895252793254317E-2</v>
      </c>
      <c r="AK1287" s="5">
        <v>4.5839096034594608E-2</v>
      </c>
      <c r="AL1287" s="5">
        <f>IFERROR(Table2[[#This Row],[Resultat d''exploitation 2023 (Dhs)]]/Table2[[#This Row],[Charges personnel 2023]], "")</f>
        <v>1.1732416810470889</v>
      </c>
      <c r="AM1287" s="5">
        <f>IFERROR(Table2[[#This Row],[Resultat d''exploitation 2022 (Dhs)]]/Table2[[#This Row],[Charges personnel 2022]], "")</f>
        <v>2.6850584516077509</v>
      </c>
      <c r="AN1287" s="5">
        <f>IFERROR(Table2[[#This Row],[Resultat d''exploitation 2021 (Dhs)]]/Table2[[#This Row],[Charges personnel 2021]], "")</f>
        <v>1.5207275046886772</v>
      </c>
      <c r="AO1287" s="5">
        <f>IFERROR(Table2[[#This Row],[Resultat d''exploitation 2020 (Dhs)]]/Table2[[#This Row],[Charges personnel 2020]], "")</f>
        <v>1.8521681146849271</v>
      </c>
      <c r="AP1287" s="5">
        <v>2.7405374958943199E-2</v>
      </c>
      <c r="AQ1287" s="5">
        <v>2.1091724332046299E-2</v>
      </c>
      <c r="AR1287" s="5">
        <v>2.7549480537495181E-2</v>
      </c>
      <c r="AS1287" s="5">
        <v>2.474888519630537E-2</v>
      </c>
      <c r="AU1287">
        <v>3431</v>
      </c>
      <c r="AV1287" t="s">
        <v>171</v>
      </c>
      <c r="AW1287" t="s">
        <v>7257</v>
      </c>
      <c r="AX1287" t="s">
        <v>7258</v>
      </c>
      <c r="AY1287" t="s">
        <v>82</v>
      </c>
      <c r="AZ1287">
        <v>17000000</v>
      </c>
      <c r="BA1287">
        <v>2005</v>
      </c>
      <c r="BB1287">
        <v>20</v>
      </c>
      <c r="BC1287" t="s">
        <v>7259</v>
      </c>
      <c r="BD1287" t="s">
        <v>1624</v>
      </c>
      <c r="BE1287" t="s">
        <v>10979</v>
      </c>
      <c r="BH1287" t="s">
        <v>127</v>
      </c>
      <c r="BI1287" t="s">
        <v>89</v>
      </c>
      <c r="BJ1287" s="5">
        <v>-1.4038185270453311E-2</v>
      </c>
      <c r="BL1287" s="5">
        <v>-0.1239629152520323</v>
      </c>
      <c r="BN1287" s="5">
        <v>0.32535209586661851</v>
      </c>
      <c r="BP1287" s="5">
        <v>2.0046878737942201E-2</v>
      </c>
      <c r="BR1287" s="5">
        <v>-0.11148984508262311</v>
      </c>
      <c r="BT1287" s="5">
        <v>-0.14117958398946451</v>
      </c>
      <c r="BV1287" s="5">
        <v>3.457036925689172E-2</v>
      </c>
    </row>
    <row r="1288" spans="1:75" x14ac:dyDescent="0.3">
      <c r="A1288" t="s">
        <v>7260</v>
      </c>
      <c r="C1288" t="s">
        <v>7261</v>
      </c>
      <c r="E1288" t="s">
        <v>411</v>
      </c>
      <c r="F1288" s="4">
        <v>167822802</v>
      </c>
      <c r="G1288" s="4">
        <v>163985540</v>
      </c>
      <c r="J1288" s="5">
        <v>2.3400000000000001E-2</v>
      </c>
      <c r="M1288" s="4">
        <v>5288682</v>
      </c>
      <c r="N1288" s="4">
        <v>7885316</v>
      </c>
      <c r="Q1288" s="5">
        <v>-0.32929999999999998</v>
      </c>
      <c r="T1288" s="4">
        <v>56394026</v>
      </c>
      <c r="U1288" s="4">
        <v>72973636</v>
      </c>
      <c r="X1288" s="5">
        <v>-0.22720000000000001</v>
      </c>
      <c r="AA1288" s="4">
        <v>24103696</v>
      </c>
      <c r="AB1288" s="4">
        <v>27547081</v>
      </c>
      <c r="AE1288" s="5">
        <v>-0.125</v>
      </c>
      <c r="AH1288" s="5">
        <v>3.1513488852367037E-2</v>
      </c>
      <c r="AI1288" s="5">
        <v>4.8085434849926403E-2</v>
      </c>
      <c r="AL1288" s="5">
        <f>IFERROR(Table2[[#This Row],[Resultat d''exploitation 2023 (Dhs)]]/Table2[[#This Row],[Charges personnel 2023]], "")</f>
        <v>0.21941373638300118</v>
      </c>
      <c r="AM1288" s="5">
        <f>IFERROR(Table2[[#This Row],[Resultat d''exploitation 2022 (Dhs)]]/Table2[[#This Row],[Charges personnel 2022]], "")</f>
        <v>0.28624869546069148</v>
      </c>
      <c r="AN1288" s="5" t="str">
        <f>IFERROR(Table2[[#This Row],[Resultat d''exploitation 2021 (Dhs)]]/Table2[[#This Row],[Charges personnel 2021]], "")</f>
        <v/>
      </c>
      <c r="AO1288" s="5" t="str">
        <f>IFERROR(Table2[[#This Row],[Resultat d''exploitation 2020 (Dhs)]]/Table2[[#This Row],[Charges personnel 2020]], "")</f>
        <v/>
      </c>
      <c r="AP1288" s="5">
        <v>0.14362587033912111</v>
      </c>
      <c r="AQ1288" s="5">
        <v>0.16798481744183061</v>
      </c>
      <c r="AT1288">
        <v>1440101000014</v>
      </c>
      <c r="AU1288">
        <v>187705</v>
      </c>
      <c r="AV1288" t="s">
        <v>92</v>
      </c>
      <c r="AW1288" t="s">
        <v>7262</v>
      </c>
      <c r="AX1288" t="s">
        <v>7263</v>
      </c>
      <c r="AY1288" t="s">
        <v>82</v>
      </c>
      <c r="AZ1288">
        <v>83800000</v>
      </c>
      <c r="BA1288">
        <v>2008</v>
      </c>
      <c r="BB1288">
        <v>17</v>
      </c>
      <c r="BC1288" t="s">
        <v>7264</v>
      </c>
      <c r="BD1288" t="s">
        <v>7265</v>
      </c>
      <c r="BE1288" t="s">
        <v>11216</v>
      </c>
      <c r="BG1288" t="s">
        <v>7266</v>
      </c>
      <c r="BH1288" t="s">
        <v>86</v>
      </c>
      <c r="BI1288" t="s">
        <v>1689</v>
      </c>
      <c r="BJ1288" s="5">
        <v>2.3400002219707838E-2</v>
      </c>
      <c r="BK1288" t="s">
        <v>209</v>
      </c>
      <c r="BL1288" s="5">
        <v>-0.32929992913410189</v>
      </c>
      <c r="BM1288" t="s">
        <v>210</v>
      </c>
      <c r="BN1288" s="5">
        <v>-0.22719999864060489</v>
      </c>
      <c r="BO1288" t="s">
        <v>211</v>
      </c>
      <c r="BP1288" s="5">
        <v>-0.12499999546231411</v>
      </c>
      <c r="BQ1288" t="s">
        <v>405</v>
      </c>
      <c r="BR1288" s="5">
        <v>-0.3446354608059603</v>
      </c>
      <c r="BS1288" t="s">
        <v>213</v>
      </c>
      <c r="BT1288" s="5">
        <v>-0.23348563727120389</v>
      </c>
      <c r="BU1288" t="s">
        <v>406</v>
      </c>
      <c r="BV1288" s="5">
        <v>-0.14500683736578979</v>
      </c>
      <c r="BW1288" t="s">
        <v>407</v>
      </c>
    </row>
    <row r="1289" spans="1:75" x14ac:dyDescent="0.3">
      <c r="A1289" t="s">
        <v>7267</v>
      </c>
      <c r="C1289" t="s">
        <v>7268</v>
      </c>
      <c r="E1289" t="s">
        <v>411</v>
      </c>
      <c r="F1289" s="4">
        <v>167790526</v>
      </c>
      <c r="G1289" s="4">
        <v>173930264</v>
      </c>
      <c r="J1289" s="5">
        <v>-3.5299999999999998E-2</v>
      </c>
      <c r="M1289" s="4">
        <v>11204200</v>
      </c>
      <c r="N1289" s="4">
        <v>16740176</v>
      </c>
      <c r="Q1289" s="5">
        <v>-0.33069999999999999</v>
      </c>
      <c r="T1289" s="4">
        <v>69658214</v>
      </c>
      <c r="U1289" s="4">
        <v>52600025</v>
      </c>
      <c r="X1289" s="5">
        <v>0.32429999999999998</v>
      </c>
      <c r="AA1289" s="4">
        <v>10874746</v>
      </c>
      <c r="AB1289" s="4">
        <v>8117299</v>
      </c>
      <c r="AE1289" s="5">
        <v>0.3397</v>
      </c>
      <c r="AH1289" s="5">
        <v>6.6774926255371528E-2</v>
      </c>
      <c r="AI1289" s="5">
        <v>9.6246481865858602E-2</v>
      </c>
      <c r="AL1289" s="5">
        <f>IFERROR(Table2[[#This Row],[Resultat d''exploitation 2023 (Dhs)]]/Table2[[#This Row],[Charges personnel 2023]], "")</f>
        <v>1.0302953282770926</v>
      </c>
      <c r="AM1289" s="5">
        <f>IFERROR(Table2[[#This Row],[Resultat d''exploitation 2022 (Dhs)]]/Table2[[#This Row],[Charges personnel 2022]], "")</f>
        <v>2.0622840183662077</v>
      </c>
      <c r="AN1289" s="5" t="str">
        <f>IFERROR(Table2[[#This Row],[Resultat d''exploitation 2021 (Dhs)]]/Table2[[#This Row],[Charges personnel 2021]], "")</f>
        <v/>
      </c>
      <c r="AO1289" s="5" t="str">
        <f>IFERROR(Table2[[#This Row],[Resultat d''exploitation 2020 (Dhs)]]/Table2[[#This Row],[Charges personnel 2020]], "")</f>
        <v/>
      </c>
      <c r="AP1289" s="5">
        <v>6.4811442333758462E-2</v>
      </c>
      <c r="AQ1289" s="5">
        <v>4.6669848094981328E-2</v>
      </c>
      <c r="AT1289">
        <v>84102000016</v>
      </c>
      <c r="AU1289">
        <v>48311</v>
      </c>
      <c r="AV1289" t="s">
        <v>92</v>
      </c>
      <c r="AW1289" t="s">
        <v>7269</v>
      </c>
      <c r="AX1289" t="s">
        <v>7270</v>
      </c>
      <c r="AY1289" t="s">
        <v>122</v>
      </c>
      <c r="AZ1289">
        <v>15000000</v>
      </c>
      <c r="BA1289">
        <v>1988</v>
      </c>
      <c r="BB1289">
        <v>37</v>
      </c>
      <c r="BC1289" t="s">
        <v>7271</v>
      </c>
      <c r="BD1289" t="s">
        <v>7272</v>
      </c>
      <c r="BE1289" t="s">
        <v>11217</v>
      </c>
      <c r="BH1289" t="s">
        <v>86</v>
      </c>
      <c r="BI1289" t="s">
        <v>2337</v>
      </c>
      <c r="BJ1289" s="5">
        <v>-3.5299998164781687E-2</v>
      </c>
      <c r="BK1289" t="s">
        <v>209</v>
      </c>
      <c r="BL1289" s="5">
        <v>-0.33069998786153743</v>
      </c>
      <c r="BM1289" t="s">
        <v>210</v>
      </c>
      <c r="BN1289" s="5">
        <v>0.32430001696767258</v>
      </c>
      <c r="BO1289" t="s">
        <v>211</v>
      </c>
      <c r="BP1289" s="5">
        <v>0.33970006525569652</v>
      </c>
      <c r="BQ1289" t="s">
        <v>405</v>
      </c>
      <c r="BR1289" s="5">
        <v>-0.30620917293956162</v>
      </c>
      <c r="BS1289" t="s">
        <v>213</v>
      </c>
      <c r="BT1289" s="5">
        <v>-0.50041055494707365</v>
      </c>
      <c r="BU1289" t="s">
        <v>406</v>
      </c>
      <c r="BV1289" s="5">
        <v>0.3887219474521495</v>
      </c>
      <c r="BW1289" t="s">
        <v>407</v>
      </c>
    </row>
    <row r="1290" spans="1:75" x14ac:dyDescent="0.3">
      <c r="A1290" t="s">
        <v>7273</v>
      </c>
      <c r="B1290" t="s">
        <v>7273</v>
      </c>
      <c r="C1290" t="s">
        <v>7274</v>
      </c>
      <c r="E1290" t="s">
        <v>411</v>
      </c>
      <c r="F1290" s="4">
        <v>167710314</v>
      </c>
      <c r="G1290" s="4">
        <v>175172669</v>
      </c>
      <c r="H1290" s="4">
        <v>172214336</v>
      </c>
      <c r="J1290" s="5">
        <v>-4.2599999999999999E-2</v>
      </c>
      <c r="K1290" s="5">
        <v>1.71782040259412E-2</v>
      </c>
      <c r="M1290" s="4">
        <v>17910908</v>
      </c>
      <c r="N1290" s="4">
        <v>23449735</v>
      </c>
      <c r="O1290" s="4">
        <v>18627383</v>
      </c>
      <c r="Q1290" s="5">
        <v>-0.23619999999999999</v>
      </c>
      <c r="R1290" s="5">
        <v>0.25888510479437721</v>
      </c>
      <c r="T1290" s="4">
        <v>93860005</v>
      </c>
      <c r="U1290" s="4">
        <v>90250004</v>
      </c>
      <c r="V1290" s="4">
        <v>70526042</v>
      </c>
      <c r="X1290" s="5">
        <v>0.04</v>
      </c>
      <c r="Y1290" s="5">
        <v>0.27966920361134118</v>
      </c>
      <c r="AA1290" s="4">
        <v>7022443</v>
      </c>
      <c r="AB1290" s="4">
        <v>7447707</v>
      </c>
      <c r="AC1290" s="4">
        <v>6773804</v>
      </c>
      <c r="AE1290" s="5">
        <v>-5.7099999999999998E-2</v>
      </c>
      <c r="AF1290" s="5">
        <v>9.9486640003165136E-2</v>
      </c>
      <c r="AH1290" s="5">
        <v>0.10679669945642099</v>
      </c>
      <c r="AI1290" s="5">
        <v>0.13386640241235351</v>
      </c>
      <c r="AJ1290" s="5">
        <v>0.10816395099650709</v>
      </c>
      <c r="AL1290" s="5">
        <f>IFERROR(Table2[[#This Row],[Resultat d''exploitation 2023 (Dhs)]]/Table2[[#This Row],[Charges personnel 2023]], "")</f>
        <v>2.5505237991963767</v>
      </c>
      <c r="AM1290" s="5">
        <f>IFERROR(Table2[[#This Row],[Resultat d''exploitation 2022 (Dhs)]]/Table2[[#This Row],[Charges personnel 2022]], "")</f>
        <v>3.1485845240689518</v>
      </c>
      <c r="AN1290" s="5">
        <f>IFERROR(Table2[[#This Row],[Resultat d''exploitation 2021 (Dhs)]]/Table2[[#This Row],[Charges personnel 2021]], "")</f>
        <v>2.7499146712836686</v>
      </c>
      <c r="AO1290" s="5" t="str">
        <f>IFERROR(Table2[[#This Row],[Resultat d''exploitation 2020 (Dhs)]]/Table2[[#This Row],[Charges personnel 2020]], "")</f>
        <v/>
      </c>
      <c r="AP1290" s="5">
        <v>4.1872457528163709E-2</v>
      </c>
      <c r="AQ1290" s="5">
        <v>4.251637565675271E-2</v>
      </c>
      <c r="AR1290" s="5">
        <v>3.933356628335518E-2</v>
      </c>
      <c r="AT1290">
        <v>1529672000001</v>
      </c>
      <c r="AU1290">
        <v>82937</v>
      </c>
      <c r="AV1290" t="s">
        <v>92</v>
      </c>
      <c r="AW1290" t="s">
        <v>7275</v>
      </c>
      <c r="AX1290" t="s">
        <v>7276</v>
      </c>
      <c r="AY1290" t="s">
        <v>122</v>
      </c>
      <c r="AZ1290">
        <v>103000000</v>
      </c>
      <c r="BA1290">
        <v>1996</v>
      </c>
      <c r="BB1290">
        <v>29</v>
      </c>
      <c r="BC1290" t="s">
        <v>7277</v>
      </c>
      <c r="BD1290" t="s">
        <v>7278</v>
      </c>
      <c r="BE1290" t="s">
        <v>7279</v>
      </c>
      <c r="BF1290" t="s">
        <v>7280</v>
      </c>
      <c r="BH1290" t="s">
        <v>138</v>
      </c>
      <c r="BI1290" t="s">
        <v>98</v>
      </c>
      <c r="BJ1290" s="5">
        <v>-1.316342964214468E-2</v>
      </c>
      <c r="BK1290" t="s">
        <v>196</v>
      </c>
      <c r="BL1290" s="5">
        <v>-1.9420342403790869E-2</v>
      </c>
      <c r="BM1290" t="s">
        <v>197</v>
      </c>
      <c r="BN1290" s="5">
        <v>0.1536273157594219</v>
      </c>
      <c r="BO1290" t="s">
        <v>177</v>
      </c>
      <c r="BP1290" s="5">
        <v>1.8187587406477631E-2</v>
      </c>
      <c r="BQ1290" t="s">
        <v>329</v>
      </c>
      <c r="BR1290" s="5">
        <v>-6.3403738264151688E-3</v>
      </c>
      <c r="BS1290" t="s">
        <v>199</v>
      </c>
      <c r="BT1290" s="5">
        <v>-3.693615034736708E-2</v>
      </c>
      <c r="BU1290" t="s">
        <v>330</v>
      </c>
      <c r="BV1290" s="5">
        <v>3.1769208793360322E-2</v>
      </c>
      <c r="BW1290" t="s">
        <v>201</v>
      </c>
    </row>
    <row r="1291" spans="1:75" x14ac:dyDescent="0.3">
      <c r="A1291" t="s">
        <v>7281</v>
      </c>
      <c r="B1291" t="s">
        <v>7281</v>
      </c>
      <c r="C1291" t="s">
        <v>7282</v>
      </c>
      <c r="E1291" t="s">
        <v>411</v>
      </c>
      <c r="F1291" s="4">
        <v>167554750</v>
      </c>
      <c r="G1291" s="4">
        <v>156315654</v>
      </c>
      <c r="H1291" s="4">
        <v>190076893</v>
      </c>
      <c r="I1291" s="4">
        <v>192327120.30759889</v>
      </c>
      <c r="J1291" s="5">
        <v>7.1900000000000006E-2</v>
      </c>
      <c r="K1291" s="5">
        <v>-0.17761884923066371</v>
      </c>
      <c r="L1291" s="5">
        <v>-1.17E-2</v>
      </c>
      <c r="M1291" s="4">
        <v>2231963</v>
      </c>
      <c r="N1291" s="4">
        <v>951674</v>
      </c>
      <c r="O1291" s="4">
        <v>19000220</v>
      </c>
      <c r="P1291" s="4">
        <v>-40178092.620004222</v>
      </c>
      <c r="Q1291" s="5">
        <v>1.3452999999999999</v>
      </c>
      <c r="R1291" s="5">
        <v>-0.94991247469766138</v>
      </c>
      <c r="S1291" s="5">
        <v>-1.4729000000000001</v>
      </c>
      <c r="T1291" s="4">
        <v>6527161</v>
      </c>
      <c r="V1291" s="4">
        <v>0</v>
      </c>
      <c r="AA1291" s="4">
        <v>108538130</v>
      </c>
      <c r="AB1291" s="4">
        <v>102153534</v>
      </c>
      <c r="AC1291" s="4">
        <v>101145934</v>
      </c>
      <c r="AD1291" s="4">
        <v>92641448.983330265</v>
      </c>
      <c r="AE1291" s="5">
        <v>6.25E-2</v>
      </c>
      <c r="AF1291" s="5">
        <v>9.9618438443605656E-3</v>
      </c>
      <c r="AG1291" s="5">
        <v>9.1800000000000007E-2</v>
      </c>
      <c r="AH1291" s="5">
        <v>1.3320798127179319E-2</v>
      </c>
      <c r="AI1291" s="5">
        <v>6.0881554447515538E-3</v>
      </c>
      <c r="AJ1291" s="5">
        <v>9.9960703797909833E-2</v>
      </c>
      <c r="AK1291" s="5">
        <v>-0.2089049768734918</v>
      </c>
      <c r="AL1291" s="5">
        <f>IFERROR(Table2[[#This Row],[Resultat d''exploitation 2023 (Dhs)]]/Table2[[#This Row],[Charges personnel 2023]], "")</f>
        <v>2.0563860829369365E-2</v>
      </c>
      <c r="AM1291" s="5">
        <f>IFERROR(Table2[[#This Row],[Resultat d''exploitation 2022 (Dhs)]]/Table2[[#This Row],[Charges personnel 2022]], "")</f>
        <v>9.3161143108372538E-3</v>
      </c>
      <c r="AN1291" s="5">
        <f>IFERROR(Table2[[#This Row],[Resultat d''exploitation 2021 (Dhs)]]/Table2[[#This Row],[Charges personnel 2021]], "")</f>
        <v>0.18784956793221169</v>
      </c>
      <c r="AO1291" s="5">
        <f>IFERROR(Table2[[#This Row],[Resultat d''exploitation 2020 (Dhs)]]/Table2[[#This Row],[Charges personnel 2020]], "")</f>
        <v>-0.43369456178555449</v>
      </c>
      <c r="AP1291" s="5">
        <v>0.64777709972412001</v>
      </c>
      <c r="AQ1291" s="5">
        <v>0.65350802293927646</v>
      </c>
      <c r="AR1291" s="5">
        <v>0.53213166736684825</v>
      </c>
      <c r="AS1291" s="5">
        <v>0.48168687200829458</v>
      </c>
      <c r="AT1291">
        <v>1526702000069</v>
      </c>
      <c r="AU1291">
        <v>43811</v>
      </c>
      <c r="AV1291" t="s">
        <v>92</v>
      </c>
      <c r="AW1291" t="s">
        <v>7283</v>
      </c>
      <c r="AX1291" t="s">
        <v>7284</v>
      </c>
      <c r="AY1291" t="s">
        <v>82</v>
      </c>
      <c r="AZ1291">
        <v>12922700</v>
      </c>
      <c r="BA1291">
        <v>1985</v>
      </c>
      <c r="BB1291">
        <v>40</v>
      </c>
      <c r="BC1291" t="s">
        <v>7285</v>
      </c>
      <c r="BD1291" t="s">
        <v>7286</v>
      </c>
      <c r="BE1291" t="s">
        <v>11218</v>
      </c>
      <c r="BG1291" t="s">
        <v>7287</v>
      </c>
      <c r="BH1291" t="s">
        <v>138</v>
      </c>
      <c r="BI1291" t="s">
        <v>109</v>
      </c>
      <c r="BJ1291" s="5">
        <v>-4.4922226363564022E-2</v>
      </c>
      <c r="BM1291" t="s">
        <v>87</v>
      </c>
      <c r="BO1291" t="s">
        <v>682</v>
      </c>
      <c r="BP1291" s="5">
        <v>5.4206440754493317E-2</v>
      </c>
      <c r="BS1291" t="s">
        <v>87</v>
      </c>
      <c r="BU1291" t="s">
        <v>87</v>
      </c>
      <c r="BV1291" s="5">
        <v>0.1037911988472178</v>
      </c>
    </row>
    <row r="1292" spans="1:75" x14ac:dyDescent="0.3">
      <c r="A1292" t="s">
        <v>7288</v>
      </c>
      <c r="C1292" t="s">
        <v>7289</v>
      </c>
      <c r="E1292" t="s">
        <v>1076</v>
      </c>
      <c r="F1292" s="4">
        <v>167469997</v>
      </c>
      <c r="M1292" s="4">
        <v>1808792</v>
      </c>
      <c r="T1292" s="4">
        <v>36762531</v>
      </c>
      <c r="AA1292" s="4">
        <v>21031085</v>
      </c>
      <c r="AH1292" s="5">
        <v>1.080069285485208E-2</v>
      </c>
      <c r="AL1292" s="5">
        <f>IFERROR(Table2[[#This Row],[Resultat d''exploitation 2023 (Dhs)]]/Table2[[#This Row],[Charges personnel 2023]], "")</f>
        <v>8.6005643550962782E-2</v>
      </c>
      <c r="AM1292" s="5" t="str">
        <f>IFERROR(Table2[[#This Row],[Resultat d''exploitation 2022 (Dhs)]]/Table2[[#This Row],[Charges personnel 2022]], "")</f>
        <v/>
      </c>
      <c r="AN1292" s="5" t="str">
        <f>IFERROR(Table2[[#This Row],[Resultat d''exploitation 2021 (Dhs)]]/Table2[[#This Row],[Charges personnel 2021]], "")</f>
        <v/>
      </c>
      <c r="AO1292" s="5" t="str">
        <f>IFERROR(Table2[[#This Row],[Resultat d''exploitation 2020 (Dhs)]]/Table2[[#This Row],[Charges personnel 2020]], "")</f>
        <v/>
      </c>
      <c r="AP1292" s="5">
        <v>0.12558121082428869</v>
      </c>
      <c r="AT1292">
        <v>1541105000061</v>
      </c>
      <c r="AU1292">
        <v>191685</v>
      </c>
      <c r="AV1292" t="s">
        <v>92</v>
      </c>
      <c r="AW1292" t="s">
        <v>7290</v>
      </c>
      <c r="AX1292" t="s">
        <v>7291</v>
      </c>
      <c r="AY1292" t="s">
        <v>82</v>
      </c>
      <c r="AZ1292">
        <v>10000000</v>
      </c>
      <c r="BA1292">
        <v>1980</v>
      </c>
      <c r="BB1292">
        <v>45</v>
      </c>
      <c r="BC1292" t="s">
        <v>7292</v>
      </c>
      <c r="BD1292" t="s">
        <v>7293</v>
      </c>
      <c r="BE1292" t="s">
        <v>7294</v>
      </c>
      <c r="BF1292" t="s">
        <v>7295</v>
      </c>
      <c r="BG1292" t="s">
        <v>7296</v>
      </c>
      <c r="BH1292" t="s">
        <v>127</v>
      </c>
      <c r="BI1292" t="s">
        <v>602</v>
      </c>
      <c r="BK1292" t="s">
        <v>264</v>
      </c>
      <c r="BM1292" t="s">
        <v>265</v>
      </c>
      <c r="BO1292" t="s">
        <v>304</v>
      </c>
      <c r="BQ1292" t="s">
        <v>212</v>
      </c>
      <c r="BS1292" t="s">
        <v>266</v>
      </c>
      <c r="BU1292" t="s">
        <v>214</v>
      </c>
      <c r="BV1292" s="5"/>
      <c r="BW1292" t="s">
        <v>267</v>
      </c>
    </row>
    <row r="1293" spans="1:75" x14ac:dyDescent="0.3">
      <c r="A1293" t="s">
        <v>7297</v>
      </c>
      <c r="C1293" t="s">
        <v>7298</v>
      </c>
      <c r="E1293" t="s">
        <v>1076</v>
      </c>
      <c r="F1293" s="4">
        <v>167450719</v>
      </c>
      <c r="M1293" s="4">
        <v>14097299</v>
      </c>
      <c r="T1293" s="4">
        <v>50024887</v>
      </c>
      <c r="AA1293" s="4">
        <v>15233157</v>
      </c>
      <c r="AH1293" s="5">
        <v>8.4187748396589449E-2</v>
      </c>
      <c r="AL1293" s="5">
        <f>IFERROR(Table2[[#This Row],[Resultat d''exploitation 2023 (Dhs)]]/Table2[[#This Row],[Charges personnel 2023]], "")</f>
        <v>0.92543515438067103</v>
      </c>
      <c r="AM1293" s="5" t="str">
        <f>IFERROR(Table2[[#This Row],[Resultat d''exploitation 2022 (Dhs)]]/Table2[[#This Row],[Charges personnel 2022]], "")</f>
        <v/>
      </c>
      <c r="AN1293" s="5" t="str">
        <f>IFERROR(Table2[[#This Row],[Resultat d''exploitation 2021 (Dhs)]]/Table2[[#This Row],[Charges personnel 2021]], "")</f>
        <v/>
      </c>
      <c r="AO1293" s="5" t="str">
        <f>IFERROR(Table2[[#This Row],[Resultat d''exploitation 2020 (Dhs)]]/Table2[[#This Row],[Charges personnel 2020]], "")</f>
        <v/>
      </c>
      <c r="AP1293" s="5">
        <v>9.0970985917355182E-2</v>
      </c>
      <c r="AT1293">
        <v>1984046000075</v>
      </c>
      <c r="AU1293">
        <v>386673</v>
      </c>
      <c r="AV1293" t="s">
        <v>92</v>
      </c>
      <c r="AW1293" t="s">
        <v>4981</v>
      </c>
      <c r="AX1293" t="s">
        <v>7299</v>
      </c>
      <c r="AY1293" t="s">
        <v>122</v>
      </c>
      <c r="AZ1293">
        <v>25820000</v>
      </c>
      <c r="BA1293">
        <v>2017</v>
      </c>
      <c r="BB1293">
        <v>8</v>
      </c>
      <c r="BC1293" t="s">
        <v>7300</v>
      </c>
      <c r="BD1293" t="s">
        <v>7301</v>
      </c>
      <c r="BE1293" t="s">
        <v>7302</v>
      </c>
      <c r="BG1293" t="s">
        <v>7303</v>
      </c>
      <c r="BH1293" t="s">
        <v>176</v>
      </c>
      <c r="BI1293" t="s">
        <v>224</v>
      </c>
      <c r="BK1293" t="s">
        <v>264</v>
      </c>
      <c r="BM1293" t="s">
        <v>265</v>
      </c>
      <c r="BO1293" t="s">
        <v>304</v>
      </c>
      <c r="BQ1293" t="s">
        <v>212</v>
      </c>
      <c r="BS1293" t="s">
        <v>266</v>
      </c>
      <c r="BU1293" t="s">
        <v>214</v>
      </c>
      <c r="BV1293" s="5"/>
      <c r="BW1293" t="s">
        <v>267</v>
      </c>
    </row>
    <row r="1294" spans="1:75" x14ac:dyDescent="0.3">
      <c r="A1294" t="s">
        <v>7304</v>
      </c>
      <c r="B1294" t="s">
        <v>7304</v>
      </c>
      <c r="C1294" t="s">
        <v>7305</v>
      </c>
      <c r="E1294" t="s">
        <v>411</v>
      </c>
      <c r="F1294" s="4">
        <v>167153711</v>
      </c>
      <c r="H1294" s="4">
        <v>145232216</v>
      </c>
      <c r="M1294" s="4">
        <v>14996861</v>
      </c>
      <c r="O1294" s="4">
        <v>7470163</v>
      </c>
      <c r="T1294" s="4">
        <v>104919402</v>
      </c>
      <c r="V1294" s="4">
        <v>35663542</v>
      </c>
      <c r="AA1294" s="4">
        <v>17463589</v>
      </c>
      <c r="AC1294" s="4">
        <v>6300777</v>
      </c>
      <c r="AH1294" s="5">
        <v>8.9718983265648228E-2</v>
      </c>
      <c r="AJ1294" s="5">
        <v>5.1435991309256072E-2</v>
      </c>
      <c r="AL1294" s="5">
        <f>IFERROR(Table2[[#This Row],[Resultat d''exploitation 2023 (Dhs)]]/Table2[[#This Row],[Charges personnel 2023]], "")</f>
        <v>0.85875022597015993</v>
      </c>
      <c r="AM1294" s="5" t="str">
        <f>IFERROR(Table2[[#This Row],[Resultat d''exploitation 2022 (Dhs)]]/Table2[[#This Row],[Charges personnel 2022]], "")</f>
        <v/>
      </c>
      <c r="AN1294" s="5">
        <f>IFERROR(Table2[[#This Row],[Resultat d''exploitation 2021 (Dhs)]]/Table2[[#This Row],[Charges personnel 2021]], "")</f>
        <v>1.1855939354781164</v>
      </c>
      <c r="AO1294" s="5" t="str">
        <f>IFERROR(Table2[[#This Row],[Resultat d''exploitation 2020 (Dhs)]]/Table2[[#This Row],[Charges personnel 2020]], "")</f>
        <v/>
      </c>
      <c r="AP1294" s="5">
        <v>0.1044762266749794</v>
      </c>
      <c r="AR1294" s="5">
        <v>4.3384155206996219E-2</v>
      </c>
      <c r="AT1294">
        <v>1524930000092</v>
      </c>
      <c r="AU1294">
        <v>92353</v>
      </c>
      <c r="AV1294" t="s">
        <v>92</v>
      </c>
      <c r="AW1294" t="s">
        <v>7306</v>
      </c>
      <c r="AX1294" t="s">
        <v>7307</v>
      </c>
      <c r="AY1294" t="s">
        <v>122</v>
      </c>
      <c r="AZ1294">
        <v>40000000</v>
      </c>
      <c r="BA1294">
        <v>1998</v>
      </c>
      <c r="BB1294">
        <v>27</v>
      </c>
      <c r="BC1294" t="s">
        <v>7308</v>
      </c>
      <c r="BD1294" t="s">
        <v>7309</v>
      </c>
      <c r="BE1294" t="s">
        <v>11219</v>
      </c>
      <c r="BF1294" t="s">
        <v>7310</v>
      </c>
      <c r="BH1294" t="s">
        <v>127</v>
      </c>
      <c r="BI1294" t="s">
        <v>1324</v>
      </c>
      <c r="BJ1294" s="5">
        <v>0.1509409936979822</v>
      </c>
      <c r="BK1294" t="s">
        <v>1197</v>
      </c>
      <c r="BL1294" s="5">
        <v>1.007568107951593</v>
      </c>
      <c r="BM1294" t="s">
        <v>1198</v>
      </c>
      <c r="BN1294" s="5">
        <v>1.941923211104494</v>
      </c>
      <c r="BO1294" t="s">
        <v>1199</v>
      </c>
      <c r="BP1294" s="5">
        <v>1.771656416343572</v>
      </c>
      <c r="BQ1294" t="s">
        <v>198</v>
      </c>
      <c r="BR1294" s="5">
        <v>0.7442841283298649</v>
      </c>
      <c r="BS1294" t="s">
        <v>1200</v>
      </c>
      <c r="BT1294" s="5">
        <v>-0.27567930277591179</v>
      </c>
      <c r="BU1294" t="s">
        <v>200</v>
      </c>
      <c r="BV1294" s="5">
        <v>1.4081655197962999</v>
      </c>
      <c r="BW1294" t="s">
        <v>1201</v>
      </c>
    </row>
    <row r="1295" spans="1:75" x14ac:dyDescent="0.3">
      <c r="A1295" t="s">
        <v>7311</v>
      </c>
      <c r="F1295" s="4">
        <v>166776017</v>
      </c>
      <c r="M1295" s="4">
        <v>4024150</v>
      </c>
      <c r="AA1295" s="4">
        <v>3919864</v>
      </c>
      <c r="AH1295" s="5">
        <v>2.4129068869656479E-2</v>
      </c>
      <c r="AL1295" s="5">
        <f>IFERROR(Table2[[#This Row],[Resultat d''exploitation 2023 (Dhs)]]/Table2[[#This Row],[Charges personnel 2023]], "")</f>
        <v>1.0266044944416439</v>
      </c>
      <c r="AM1295" s="5" t="str">
        <f>IFERROR(Table2[[#This Row],[Resultat d''exploitation 2022 (Dhs)]]/Table2[[#This Row],[Charges personnel 2022]], "")</f>
        <v/>
      </c>
      <c r="AN1295" s="5" t="str">
        <f>IFERROR(Table2[[#This Row],[Resultat d''exploitation 2021 (Dhs)]]/Table2[[#This Row],[Charges personnel 2021]], "")</f>
        <v/>
      </c>
      <c r="AO1295" s="5" t="str">
        <f>IFERROR(Table2[[#This Row],[Resultat d''exploitation 2020 (Dhs)]]/Table2[[#This Row],[Charges personnel 2020]], "")</f>
        <v/>
      </c>
      <c r="AP1295" s="5">
        <v>2.3503763134000259E-2</v>
      </c>
      <c r="BE1295" t="s">
        <v>10979</v>
      </c>
      <c r="BH1295"/>
      <c r="BK1295" t="s">
        <v>264</v>
      </c>
      <c r="BM1295" t="s">
        <v>265</v>
      </c>
      <c r="BO1295" t="s">
        <v>235</v>
      </c>
      <c r="BQ1295" t="s">
        <v>212</v>
      </c>
      <c r="BS1295" t="s">
        <v>266</v>
      </c>
      <c r="BU1295" t="s">
        <v>214</v>
      </c>
      <c r="BV1295" s="5"/>
      <c r="BW1295" t="s">
        <v>267</v>
      </c>
    </row>
    <row r="1296" spans="1:75" x14ac:dyDescent="0.3">
      <c r="A1296" t="s">
        <v>7312</v>
      </c>
      <c r="B1296" t="s">
        <v>7312</v>
      </c>
      <c r="F1296" s="4">
        <v>166634713</v>
      </c>
      <c r="G1296" s="4">
        <v>230381187</v>
      </c>
      <c r="H1296" s="4">
        <v>349660496</v>
      </c>
      <c r="I1296" s="4">
        <v>463925296.53708369</v>
      </c>
      <c r="J1296" s="5">
        <v>-0.2767</v>
      </c>
      <c r="K1296" s="5">
        <v>-0.34112892466983169</v>
      </c>
      <c r="L1296" s="5">
        <v>-0.24629999999999999</v>
      </c>
      <c r="M1296" s="4">
        <v>10338247</v>
      </c>
      <c r="N1296" s="4">
        <v>44831947</v>
      </c>
      <c r="O1296" s="4">
        <v>18485846</v>
      </c>
      <c r="P1296" s="4">
        <v>23911325.831069719</v>
      </c>
      <c r="Q1296" s="5">
        <v>-0.76939999999999997</v>
      </c>
      <c r="R1296" s="5">
        <v>1.4252039641572261</v>
      </c>
      <c r="S1296" s="5">
        <v>-0.22689999999999999</v>
      </c>
      <c r="T1296" s="4">
        <v>1864229</v>
      </c>
      <c r="V1296" s="4">
        <v>1598766</v>
      </c>
      <c r="W1296" s="4">
        <v>1212472.3191263459</v>
      </c>
      <c r="Z1296" s="5">
        <v>0.31859999999999999</v>
      </c>
      <c r="AA1296" s="4">
        <v>4644207</v>
      </c>
      <c r="AB1296" s="4">
        <v>4357484</v>
      </c>
      <c r="AC1296" s="4">
        <v>5421528</v>
      </c>
      <c r="AD1296" s="4">
        <v>7208520.143597926</v>
      </c>
      <c r="AE1296" s="5">
        <v>6.5799999999999997E-2</v>
      </c>
      <c r="AF1296" s="5">
        <v>-0.19626275101779431</v>
      </c>
      <c r="AG1296" s="5">
        <v>-0.24790000000000001</v>
      </c>
      <c r="AH1296" s="5">
        <v>6.2041376696823067E-2</v>
      </c>
      <c r="AI1296" s="5">
        <v>0.19459899301586639</v>
      </c>
      <c r="AJ1296" s="5">
        <v>5.2867985407193382E-2</v>
      </c>
      <c r="AK1296" s="5">
        <v>5.1541327902472713E-2</v>
      </c>
      <c r="AL1296" s="5">
        <f>IFERROR(Table2[[#This Row],[Resultat d''exploitation 2023 (Dhs)]]/Table2[[#This Row],[Charges personnel 2023]], "")</f>
        <v>2.2260521548673435</v>
      </c>
      <c r="AM1296" s="5">
        <f>IFERROR(Table2[[#This Row],[Resultat d''exploitation 2022 (Dhs)]]/Table2[[#This Row],[Charges personnel 2022]], "")</f>
        <v>10.288493773012133</v>
      </c>
      <c r="AN1296" s="5">
        <f>IFERROR(Table2[[#This Row],[Resultat d''exploitation 2021 (Dhs)]]/Table2[[#This Row],[Charges personnel 2021]], "")</f>
        <v>3.4097114319062816</v>
      </c>
      <c r="AO1296" s="5">
        <f>IFERROR(Table2[[#This Row],[Resultat d''exploitation 2020 (Dhs)]]/Table2[[#This Row],[Charges personnel 2020]], "")</f>
        <v>3.3170921846290446</v>
      </c>
      <c r="AP1296" s="5">
        <v>2.7870585404374901E-2</v>
      </c>
      <c r="AQ1296" s="5">
        <v>1.8914235388499841E-2</v>
      </c>
      <c r="AR1296" s="5">
        <v>1.5505120143740799E-2</v>
      </c>
      <c r="AS1296" s="5">
        <v>1.5538105374734001E-2</v>
      </c>
      <c r="BE1296" t="s">
        <v>10979</v>
      </c>
      <c r="BH1296"/>
      <c r="BJ1296" s="5">
        <v>-0.28915899109327531</v>
      </c>
      <c r="BL1296" s="5">
        <v>-0.24383875408929651</v>
      </c>
      <c r="BN1296" s="5">
        <v>0.23997723974751439</v>
      </c>
      <c r="BO1296" t="s">
        <v>141</v>
      </c>
      <c r="BP1296" s="5">
        <v>-0.13631545004856621</v>
      </c>
      <c r="BR1296" s="5">
        <v>6.3755799730352392E-2</v>
      </c>
      <c r="BT1296" s="5">
        <v>-0.1244937217491925</v>
      </c>
      <c r="BV1296" s="5">
        <v>0.2150179001064991</v>
      </c>
    </row>
    <row r="1297" spans="1:75" x14ac:dyDescent="0.3">
      <c r="A1297" t="s">
        <v>7313</v>
      </c>
      <c r="F1297" s="4">
        <v>166581487</v>
      </c>
      <c r="M1297" s="4">
        <v>34547703</v>
      </c>
      <c r="T1297" s="4">
        <v>2143810</v>
      </c>
      <c r="AA1297" s="4">
        <v>15510526</v>
      </c>
      <c r="AH1297" s="5">
        <v>0.20739221159671839</v>
      </c>
      <c r="AL1297" s="5">
        <f>IFERROR(Table2[[#This Row],[Resultat d''exploitation 2023 (Dhs)]]/Table2[[#This Row],[Charges personnel 2023]], "")</f>
        <v>2.2273714637401723</v>
      </c>
      <c r="AM1297" s="5" t="str">
        <f>IFERROR(Table2[[#This Row],[Resultat d''exploitation 2022 (Dhs)]]/Table2[[#This Row],[Charges personnel 2022]], "")</f>
        <v/>
      </c>
      <c r="AN1297" s="5" t="str">
        <f>IFERROR(Table2[[#This Row],[Resultat d''exploitation 2021 (Dhs)]]/Table2[[#This Row],[Charges personnel 2021]], "")</f>
        <v/>
      </c>
      <c r="AO1297" s="5" t="str">
        <f>IFERROR(Table2[[#This Row],[Resultat d''exploitation 2020 (Dhs)]]/Table2[[#This Row],[Charges personnel 2020]], "")</f>
        <v/>
      </c>
      <c r="AP1297" s="5">
        <v>9.3110742852235431E-2</v>
      </c>
      <c r="BE1297" t="s">
        <v>10979</v>
      </c>
      <c r="BH1297"/>
      <c r="BK1297" t="s">
        <v>264</v>
      </c>
      <c r="BM1297" t="s">
        <v>265</v>
      </c>
      <c r="BO1297" t="s">
        <v>304</v>
      </c>
      <c r="BQ1297" t="s">
        <v>212</v>
      </c>
      <c r="BS1297" t="s">
        <v>266</v>
      </c>
      <c r="BU1297" t="s">
        <v>214</v>
      </c>
      <c r="BV1297" s="5"/>
      <c r="BW1297" t="s">
        <v>267</v>
      </c>
    </row>
    <row r="1298" spans="1:75" x14ac:dyDescent="0.3">
      <c r="A1298" t="s">
        <v>7314</v>
      </c>
      <c r="C1298" t="s">
        <v>7315</v>
      </c>
      <c r="E1298" t="s">
        <v>411</v>
      </c>
      <c r="G1298" s="4">
        <v>166561434</v>
      </c>
      <c r="N1298" s="4">
        <v>5967925</v>
      </c>
      <c r="U1298" s="4">
        <v>57253476</v>
      </c>
      <c r="AB1298" s="4">
        <v>22729040</v>
      </c>
      <c r="AI1298" s="5">
        <v>3.5830173027929138E-2</v>
      </c>
      <c r="AL1298" s="5" t="str">
        <f>IFERROR(Table2[[#This Row],[Resultat d''exploitation 2023 (Dhs)]]/Table2[[#This Row],[Charges personnel 2023]], "")</f>
        <v/>
      </c>
      <c r="AM1298" s="5">
        <f>IFERROR(Table2[[#This Row],[Resultat d''exploitation 2022 (Dhs)]]/Table2[[#This Row],[Charges personnel 2022]], "")</f>
        <v>0.262568282690338</v>
      </c>
      <c r="AN1298" s="5" t="str">
        <f>IFERROR(Table2[[#This Row],[Resultat d''exploitation 2021 (Dhs)]]/Table2[[#This Row],[Charges personnel 2021]], "")</f>
        <v/>
      </c>
      <c r="AO1298" s="5" t="str">
        <f>IFERROR(Table2[[#This Row],[Resultat d''exploitation 2020 (Dhs)]]/Table2[[#This Row],[Charges personnel 2020]], "")</f>
        <v/>
      </c>
      <c r="AQ1298" s="5">
        <v>0.13646040055106631</v>
      </c>
      <c r="AT1298">
        <v>1602613000082</v>
      </c>
      <c r="AU1298">
        <v>2001</v>
      </c>
      <c r="AV1298" t="s">
        <v>976</v>
      </c>
      <c r="AW1298" t="s">
        <v>7316</v>
      </c>
      <c r="AX1298" t="s">
        <v>7317</v>
      </c>
      <c r="AY1298" t="s">
        <v>122</v>
      </c>
      <c r="AZ1298">
        <v>10000000</v>
      </c>
      <c r="BA1298">
        <v>1998</v>
      </c>
      <c r="BB1298">
        <v>27</v>
      </c>
      <c r="BC1298" t="s">
        <v>7318</v>
      </c>
      <c r="BD1298" t="s">
        <v>7319</v>
      </c>
      <c r="BE1298" t="s">
        <v>10979</v>
      </c>
      <c r="BH1298" t="s">
        <v>223</v>
      </c>
      <c r="BI1298" t="s">
        <v>602</v>
      </c>
      <c r="BK1298" t="s">
        <v>472</v>
      </c>
      <c r="BM1298" t="s">
        <v>473</v>
      </c>
      <c r="BO1298" t="s">
        <v>474</v>
      </c>
      <c r="BQ1298" t="s">
        <v>475</v>
      </c>
      <c r="BS1298" t="s">
        <v>476</v>
      </c>
      <c r="BU1298" t="s">
        <v>477</v>
      </c>
      <c r="BV1298" s="5"/>
      <c r="BW1298" t="s">
        <v>478</v>
      </c>
    </row>
    <row r="1299" spans="1:75" x14ac:dyDescent="0.3">
      <c r="A1299" t="s">
        <v>7320</v>
      </c>
      <c r="C1299" t="s">
        <v>7321</v>
      </c>
      <c r="E1299" t="s">
        <v>411</v>
      </c>
      <c r="F1299" s="4">
        <v>166459445</v>
      </c>
      <c r="G1299" s="4">
        <v>166376256</v>
      </c>
      <c r="J1299" s="5">
        <v>5.0000000000000001E-4</v>
      </c>
      <c r="M1299" s="4">
        <v>2424966</v>
      </c>
      <c r="N1299" s="4">
        <v>4673281</v>
      </c>
      <c r="Q1299" s="5">
        <v>-0.48110000000000003</v>
      </c>
      <c r="T1299" s="4">
        <v>20101054</v>
      </c>
      <c r="U1299" s="4">
        <v>17883500</v>
      </c>
      <c r="X1299" s="5">
        <v>0.124</v>
      </c>
      <c r="AA1299" s="4">
        <v>25681655</v>
      </c>
      <c r="AB1299" s="4">
        <v>26796384</v>
      </c>
      <c r="AE1299" s="5">
        <v>-4.1599999999999998E-2</v>
      </c>
      <c r="AH1299" s="5">
        <v>1.456790871794628E-2</v>
      </c>
      <c r="AI1299" s="5">
        <v>2.808862942558342E-2</v>
      </c>
      <c r="AL1299" s="5">
        <f>IFERROR(Table2[[#This Row],[Resultat d''exploitation 2023 (Dhs)]]/Table2[[#This Row],[Charges personnel 2023]], "")</f>
        <v>9.442405483602985E-2</v>
      </c>
      <c r="AM1299" s="5">
        <f>IFERROR(Table2[[#This Row],[Resultat d''exploitation 2022 (Dhs)]]/Table2[[#This Row],[Charges personnel 2022]], "")</f>
        <v>0.17439968765934985</v>
      </c>
      <c r="AN1299" s="5" t="str">
        <f>IFERROR(Table2[[#This Row],[Resultat d''exploitation 2021 (Dhs)]]/Table2[[#This Row],[Charges personnel 2021]], "")</f>
        <v/>
      </c>
      <c r="AO1299" s="5" t="str">
        <f>IFERROR(Table2[[#This Row],[Resultat d''exploitation 2020 (Dhs)]]/Table2[[#This Row],[Charges personnel 2020]], "")</f>
        <v/>
      </c>
      <c r="AP1299" s="5">
        <v>0.15428175313212181</v>
      </c>
      <c r="AQ1299" s="5">
        <v>0.16105894341077129</v>
      </c>
      <c r="AT1299">
        <v>27560000064</v>
      </c>
      <c r="AU1299">
        <v>79887</v>
      </c>
      <c r="AV1299" t="s">
        <v>92</v>
      </c>
      <c r="AW1299" t="s">
        <v>7322</v>
      </c>
      <c r="AX1299" t="s">
        <v>7323</v>
      </c>
      <c r="AY1299" t="s">
        <v>122</v>
      </c>
      <c r="AZ1299">
        <v>100000</v>
      </c>
      <c r="BA1299">
        <v>1995</v>
      </c>
      <c r="BB1299">
        <v>30</v>
      </c>
      <c r="BC1299" t="s">
        <v>7324</v>
      </c>
      <c r="BD1299" t="s">
        <v>7325</v>
      </c>
      <c r="BE1299" t="s">
        <v>354</v>
      </c>
      <c r="BG1299" t="s">
        <v>4363</v>
      </c>
      <c r="BH1299" t="s">
        <v>86</v>
      </c>
      <c r="BI1299" t="s">
        <v>144</v>
      </c>
      <c r="BJ1299" s="5">
        <v>5.0000524113258393E-4</v>
      </c>
      <c r="BK1299" t="s">
        <v>209</v>
      </c>
      <c r="BL1299" s="5">
        <v>-0.48109989534119602</v>
      </c>
      <c r="BM1299" t="s">
        <v>210</v>
      </c>
      <c r="BN1299" s="5">
        <v>0.1240000000000001</v>
      </c>
      <c r="BO1299" t="s">
        <v>211</v>
      </c>
      <c r="BP1299" s="5">
        <v>-4.1599978564272E-2</v>
      </c>
      <c r="BQ1299" t="s">
        <v>405</v>
      </c>
      <c r="BR1299" s="5">
        <v>-0.48135921845023599</v>
      </c>
      <c r="BS1299" t="s">
        <v>213</v>
      </c>
      <c r="BT1299" s="5">
        <v>-0.45857669756573322</v>
      </c>
      <c r="BU1299" t="s">
        <v>406</v>
      </c>
      <c r="BV1299" s="5">
        <v>-4.2078944112806882E-2</v>
      </c>
      <c r="BW1299" t="s">
        <v>407</v>
      </c>
    </row>
    <row r="1300" spans="1:75" x14ac:dyDescent="0.3">
      <c r="A1300" t="s">
        <v>7326</v>
      </c>
      <c r="F1300" s="4">
        <v>166377418</v>
      </c>
      <c r="G1300" s="4">
        <v>113638015</v>
      </c>
      <c r="J1300" s="5">
        <v>0.46410000000000001</v>
      </c>
      <c r="M1300" s="4">
        <v>20342023</v>
      </c>
      <c r="N1300" s="4">
        <v>9071136</v>
      </c>
      <c r="Q1300" s="5">
        <v>1.2424999999999999</v>
      </c>
      <c r="AA1300" s="4">
        <v>16508891</v>
      </c>
      <c r="AB1300" s="4">
        <v>13331899</v>
      </c>
      <c r="AE1300" s="5">
        <v>0.23830000000000001</v>
      </c>
      <c r="AH1300" s="5">
        <v>0.12226432676097911</v>
      </c>
      <c r="AI1300" s="5">
        <v>7.9824836785471837E-2</v>
      </c>
      <c r="AL1300" s="5">
        <f>IFERROR(Table2[[#This Row],[Resultat d''exploitation 2023 (Dhs)]]/Table2[[#This Row],[Charges personnel 2023]], "")</f>
        <v>1.2321859172733045</v>
      </c>
      <c r="AM1300" s="5">
        <f>IFERROR(Table2[[#This Row],[Resultat d''exploitation 2022 (Dhs)]]/Table2[[#This Row],[Charges personnel 2022]], "")</f>
        <v>0.68040839493308491</v>
      </c>
      <c r="AN1300" s="5" t="str">
        <f>IFERROR(Table2[[#This Row],[Resultat d''exploitation 2021 (Dhs)]]/Table2[[#This Row],[Charges personnel 2021]], "")</f>
        <v/>
      </c>
      <c r="AO1300" s="5" t="str">
        <f>IFERROR(Table2[[#This Row],[Resultat d''exploitation 2020 (Dhs)]]/Table2[[#This Row],[Charges personnel 2020]], "")</f>
        <v/>
      </c>
      <c r="AP1300" s="5">
        <v>9.9225551150216793E-2</v>
      </c>
      <c r="AQ1300" s="5">
        <v>0.1173190063202002</v>
      </c>
      <c r="BE1300" t="s">
        <v>10979</v>
      </c>
      <c r="BH1300"/>
      <c r="BJ1300" s="5">
        <v>0.46410000209876962</v>
      </c>
      <c r="BK1300" t="s">
        <v>209</v>
      </c>
      <c r="BL1300" s="5">
        <v>1.2425000573246829</v>
      </c>
      <c r="BM1300" t="s">
        <v>210</v>
      </c>
      <c r="BO1300" t="s">
        <v>235</v>
      </c>
      <c r="BP1300" s="5">
        <v>0.2383000351262787</v>
      </c>
      <c r="BQ1300" t="s">
        <v>405</v>
      </c>
      <c r="BR1300" s="5">
        <v>0.53165771061408851</v>
      </c>
      <c r="BS1300" t="s">
        <v>213</v>
      </c>
      <c r="BT1300" s="5">
        <v>0.81095049157129284</v>
      </c>
      <c r="BU1300" t="s">
        <v>406</v>
      </c>
      <c r="BV1300" s="5">
        <v>-0.15422441544212101</v>
      </c>
      <c r="BW1300" t="s">
        <v>407</v>
      </c>
    </row>
    <row r="1301" spans="1:75" x14ac:dyDescent="0.3">
      <c r="A1301" t="s">
        <v>7327</v>
      </c>
      <c r="B1301" t="s">
        <v>7327</v>
      </c>
      <c r="C1301" t="s">
        <v>7328</v>
      </c>
      <c r="E1301" t="s">
        <v>411</v>
      </c>
      <c r="F1301" s="4">
        <v>165997806</v>
      </c>
      <c r="G1301" s="4">
        <v>165089812</v>
      </c>
      <c r="H1301" s="4">
        <v>156210485</v>
      </c>
      <c r="I1301" s="4">
        <v>146731622.20552319</v>
      </c>
      <c r="J1301" s="5">
        <v>5.5000000000000014E-3</v>
      </c>
      <c r="K1301" s="5">
        <v>5.6842067931611603E-2</v>
      </c>
      <c r="L1301" s="5">
        <v>6.4600000000000005E-2</v>
      </c>
      <c r="M1301" s="4">
        <v>3554776</v>
      </c>
      <c r="N1301" s="4">
        <v>3332810</v>
      </c>
      <c r="O1301" s="4">
        <v>2749649</v>
      </c>
      <c r="P1301" s="4">
        <v>1665747.2587387171</v>
      </c>
      <c r="Q1301" s="5">
        <v>6.6600000000000006E-2</v>
      </c>
      <c r="R1301" s="5">
        <v>0.2120856152912608</v>
      </c>
      <c r="S1301" s="5">
        <v>0.65069999999999995</v>
      </c>
      <c r="T1301" s="4">
        <v>17639710</v>
      </c>
      <c r="U1301" s="4">
        <v>21622591</v>
      </c>
      <c r="V1301" s="4">
        <v>30320722</v>
      </c>
      <c r="W1301" s="4">
        <v>22566777.314676989</v>
      </c>
      <c r="X1301" s="5">
        <v>-0.1842</v>
      </c>
      <c r="Y1301" s="5">
        <v>-0.2868708403447649</v>
      </c>
      <c r="Z1301" s="5">
        <v>0.34360000000000002</v>
      </c>
      <c r="AA1301" s="4">
        <v>1595905</v>
      </c>
      <c r="AB1301" s="4">
        <v>1636993</v>
      </c>
      <c r="AC1301" s="4">
        <v>1623061</v>
      </c>
      <c r="AD1301" s="4">
        <v>1620791.891352107</v>
      </c>
      <c r="AE1301" s="5">
        <v>-2.5100000000000001E-2</v>
      </c>
      <c r="AF1301" s="5">
        <v>8.5837808930163441E-3</v>
      </c>
      <c r="AG1301" s="5">
        <v>1.4E-3</v>
      </c>
      <c r="AH1301" s="5">
        <v>2.141459628689309E-2</v>
      </c>
      <c r="AI1301" s="5">
        <v>2.018785992681366E-2</v>
      </c>
      <c r="AJ1301" s="5">
        <v>1.7602205127267869E-2</v>
      </c>
      <c r="AK1301" s="5">
        <v>1.1352339963948251E-2</v>
      </c>
      <c r="AL1301" s="5">
        <f>IFERROR(Table2[[#This Row],[Resultat d''exploitation 2023 (Dhs)]]/Table2[[#This Row],[Charges personnel 2023]], "")</f>
        <v>2.2274358436122452</v>
      </c>
      <c r="AM1301" s="5">
        <f>IFERROR(Table2[[#This Row],[Resultat d''exploitation 2022 (Dhs)]]/Table2[[#This Row],[Charges personnel 2022]], "")</f>
        <v>2.0359341793153667</v>
      </c>
      <c r="AN1301" s="5">
        <f>IFERROR(Table2[[#This Row],[Resultat d''exploitation 2021 (Dhs)]]/Table2[[#This Row],[Charges personnel 2021]], "")</f>
        <v>1.6941131602570698</v>
      </c>
      <c r="AO1301" s="5">
        <f>IFERROR(Table2[[#This Row],[Resultat d''exploitation 2020 (Dhs)]]/Table2[[#This Row],[Charges personnel 2020]], "")</f>
        <v>1.0277366684930211</v>
      </c>
      <c r="AP1301" s="5">
        <v>9.6140126092991857E-3</v>
      </c>
      <c r="AQ1301" s="5">
        <v>9.9157723918178557E-3</v>
      </c>
      <c r="AR1301" s="5">
        <v>1.0390218044582599E-2</v>
      </c>
      <c r="AS1301" s="5">
        <v>1.104596178376537E-2</v>
      </c>
      <c r="AT1301">
        <v>65400000085</v>
      </c>
      <c r="AU1301">
        <v>24043</v>
      </c>
      <c r="AV1301" t="s">
        <v>494</v>
      </c>
      <c r="AW1301" t="s">
        <v>7329</v>
      </c>
      <c r="AX1301" t="s">
        <v>7330</v>
      </c>
      <c r="AY1301" t="s">
        <v>122</v>
      </c>
      <c r="AZ1301">
        <v>9200000</v>
      </c>
      <c r="BA1301">
        <v>2004</v>
      </c>
      <c r="BB1301">
        <v>21</v>
      </c>
      <c r="BC1301" t="s">
        <v>7331</v>
      </c>
      <c r="BD1301" t="s">
        <v>1624</v>
      </c>
      <c r="BE1301" t="s">
        <v>10979</v>
      </c>
      <c r="BH1301" t="s">
        <v>138</v>
      </c>
      <c r="BI1301" t="s">
        <v>89</v>
      </c>
      <c r="BJ1301" s="5">
        <v>4.1980383677358901E-2</v>
      </c>
      <c r="BL1301" s="5">
        <v>0.28746187509739007</v>
      </c>
      <c r="BN1301" s="5">
        <v>-7.8828203874492186E-2</v>
      </c>
      <c r="BP1301" s="5">
        <v>-5.1446799640488816E-3</v>
      </c>
      <c r="BR1301" s="5">
        <v>0.23559127913106931</v>
      </c>
      <c r="BT1301" s="5">
        <v>0.29411970682416921</v>
      </c>
      <c r="BV1301" s="5">
        <v>-4.5226440324235277E-2</v>
      </c>
    </row>
    <row r="1302" spans="1:75" x14ac:dyDescent="0.3">
      <c r="A1302" t="s">
        <v>7332</v>
      </c>
      <c r="C1302" t="s">
        <v>7333</v>
      </c>
      <c r="E1302" t="s">
        <v>1076</v>
      </c>
      <c r="F1302" s="4">
        <v>165827846</v>
      </c>
      <c r="G1302" s="4">
        <v>178944476</v>
      </c>
      <c r="J1302" s="5">
        <v>-7.3300000000000004E-2</v>
      </c>
      <c r="M1302" s="4">
        <v>4062214</v>
      </c>
      <c r="N1302" s="4">
        <v>6905004</v>
      </c>
      <c r="Q1302" s="5">
        <v>-0.41170000000000001</v>
      </c>
      <c r="AA1302" s="4">
        <v>4532842</v>
      </c>
      <c r="AB1302" s="4">
        <v>4508496</v>
      </c>
      <c r="AE1302" s="5">
        <v>5.4000000000000003E-3</v>
      </c>
      <c r="AH1302" s="5">
        <v>2.4496573392143079E-2</v>
      </c>
      <c r="AI1302" s="5">
        <v>3.8587410767572397E-2</v>
      </c>
      <c r="AL1302" s="5">
        <f>IFERROR(Table2[[#This Row],[Resultat d''exploitation 2023 (Dhs)]]/Table2[[#This Row],[Charges personnel 2023]], "")</f>
        <v>0.89617374706640995</v>
      </c>
      <c r="AM1302" s="5">
        <f>IFERROR(Table2[[#This Row],[Resultat d''exploitation 2022 (Dhs)]]/Table2[[#This Row],[Charges personnel 2022]], "")</f>
        <v>1.5315537598347653</v>
      </c>
      <c r="AN1302" s="5" t="str">
        <f>IFERROR(Table2[[#This Row],[Resultat d''exploitation 2021 (Dhs)]]/Table2[[#This Row],[Charges personnel 2021]], "")</f>
        <v/>
      </c>
      <c r="AO1302" s="5" t="str">
        <f>IFERROR(Table2[[#This Row],[Resultat d''exploitation 2020 (Dhs)]]/Table2[[#This Row],[Charges personnel 2020]], "")</f>
        <v/>
      </c>
      <c r="AP1302" s="5">
        <v>2.7334625090649729E-2</v>
      </c>
      <c r="AQ1302" s="5">
        <v>2.519494370980192E-2</v>
      </c>
      <c r="AT1302">
        <v>1581032000090</v>
      </c>
      <c r="AU1302">
        <v>7589</v>
      </c>
      <c r="AV1302" t="s">
        <v>482</v>
      </c>
      <c r="AW1302" t="s">
        <v>7334</v>
      </c>
      <c r="AX1302" t="s">
        <v>7335</v>
      </c>
      <c r="AY1302" t="s">
        <v>82</v>
      </c>
      <c r="AZ1302">
        <v>17000000</v>
      </c>
      <c r="BC1302" t="s">
        <v>7336</v>
      </c>
      <c r="BD1302" t="s">
        <v>7337</v>
      </c>
      <c r="BE1302" t="s">
        <v>5079</v>
      </c>
      <c r="BH1302" t="s">
        <v>127</v>
      </c>
      <c r="BI1302" t="s">
        <v>89</v>
      </c>
      <c r="BJ1302" s="5">
        <v>-7.3299999492580037E-2</v>
      </c>
      <c r="BK1302" t="s">
        <v>209</v>
      </c>
      <c r="BL1302" s="5">
        <v>-0.41169997874005582</v>
      </c>
      <c r="BM1302" t="s">
        <v>210</v>
      </c>
      <c r="BO1302" t="s">
        <v>235</v>
      </c>
      <c r="BP1302" s="5">
        <v>5.4000269713003757E-3</v>
      </c>
      <c r="BQ1302" t="s">
        <v>405</v>
      </c>
      <c r="BR1302" s="5">
        <v>-0.36516669802760637</v>
      </c>
      <c r="BS1302" t="s">
        <v>213</v>
      </c>
      <c r="BT1302" s="5">
        <v>-0.41485975186199442</v>
      </c>
      <c r="BU1302" t="s">
        <v>406</v>
      </c>
      <c r="BV1302" s="5">
        <v>8.492503120836048E-2</v>
      </c>
      <c r="BW1302" t="s">
        <v>407</v>
      </c>
    </row>
    <row r="1303" spans="1:75" x14ac:dyDescent="0.3">
      <c r="A1303" t="s">
        <v>7338</v>
      </c>
      <c r="B1303" t="s">
        <v>7339</v>
      </c>
      <c r="C1303" t="s">
        <v>7340</v>
      </c>
      <c r="E1303" t="s">
        <v>411</v>
      </c>
      <c r="F1303" s="4">
        <v>165785960</v>
      </c>
      <c r="G1303" s="4">
        <v>165669991</v>
      </c>
      <c r="H1303" s="4">
        <v>163211291</v>
      </c>
      <c r="I1303" s="4">
        <v>158812193.24705651</v>
      </c>
      <c r="J1303" s="5">
        <v>7.000000000000001E-4</v>
      </c>
      <c r="K1303" s="5">
        <v>1.50645214858327E-2</v>
      </c>
      <c r="L1303" s="5">
        <v>2.7699999999999999E-2</v>
      </c>
      <c r="M1303" s="4">
        <v>2384864</v>
      </c>
      <c r="N1303" s="4">
        <v>3070508</v>
      </c>
      <c r="O1303" s="4">
        <v>3574654</v>
      </c>
      <c r="P1303" s="4">
        <v>3479998.0529595022</v>
      </c>
      <c r="Q1303" s="5">
        <v>-0.2233</v>
      </c>
      <c r="R1303" s="5">
        <v>-0.14103350981661439</v>
      </c>
      <c r="S1303" s="5">
        <v>2.7199999999999998E-2</v>
      </c>
      <c r="T1303" s="4">
        <v>31689422</v>
      </c>
      <c r="U1303" s="4">
        <v>31594638</v>
      </c>
      <c r="V1303" s="4">
        <v>27809445</v>
      </c>
      <c r="W1303" s="4">
        <v>23446121.743529219</v>
      </c>
      <c r="X1303" s="5">
        <v>3.0000000000000001E-3</v>
      </c>
      <c r="Y1303" s="5">
        <v>0.1361117778510143</v>
      </c>
      <c r="Z1303" s="5">
        <v>0.18609999999999999</v>
      </c>
      <c r="AA1303" s="4">
        <v>5349801</v>
      </c>
      <c r="AB1303" s="4">
        <v>5344990</v>
      </c>
      <c r="AC1303" s="4">
        <v>5104972</v>
      </c>
      <c r="AD1303" s="4">
        <v>5201724.0676584467</v>
      </c>
      <c r="AE1303" s="5">
        <v>8.9999999999999998E-4</v>
      </c>
      <c r="AF1303" s="5">
        <v>4.7016516447102939E-2</v>
      </c>
      <c r="AG1303" s="5">
        <v>-1.8599999999999998E-2</v>
      </c>
      <c r="AH1303" s="5">
        <v>1.438519884313485E-2</v>
      </c>
      <c r="AI1303" s="5">
        <v>1.85338816128746E-2</v>
      </c>
      <c r="AJ1303" s="5">
        <v>2.1902001865790031E-2</v>
      </c>
      <c r="AK1303" s="5">
        <v>2.1912662886947449E-2</v>
      </c>
      <c r="AL1303" s="5">
        <f>IFERROR(Table2[[#This Row],[Resultat d''exploitation 2023 (Dhs)]]/Table2[[#This Row],[Charges personnel 2023]], "")</f>
        <v>0.44578555351871968</v>
      </c>
      <c r="AM1303" s="5">
        <f>IFERROR(Table2[[#This Row],[Resultat d''exploitation 2022 (Dhs)]]/Table2[[#This Row],[Charges personnel 2022]], "")</f>
        <v>0.57446468562148856</v>
      </c>
      <c r="AN1303" s="5">
        <f>IFERROR(Table2[[#This Row],[Resultat d''exploitation 2021 (Dhs)]]/Table2[[#This Row],[Charges personnel 2021]], "")</f>
        <v>0.70022989352341203</v>
      </c>
      <c r="AO1303" s="5">
        <f>IFERROR(Table2[[#This Row],[Resultat d''exploitation 2020 (Dhs)]]/Table2[[#This Row],[Charges personnel 2020]], "")</f>
        <v>0.66900858401857166</v>
      </c>
      <c r="AP1303" s="5">
        <v>3.2269324857183319E-2</v>
      </c>
      <c r="AQ1303" s="5">
        <v>3.2262873727083141E-2</v>
      </c>
      <c r="AR1303" s="5">
        <v>3.1278301695438458E-2</v>
      </c>
      <c r="AS1303" s="5">
        <v>3.2753933821481673E-2</v>
      </c>
      <c r="AT1303">
        <v>1526111000021</v>
      </c>
      <c r="AU1303">
        <v>747</v>
      </c>
      <c r="AV1303" t="s">
        <v>458</v>
      </c>
      <c r="AW1303" t="s">
        <v>7341</v>
      </c>
      <c r="AX1303" t="s">
        <v>7342</v>
      </c>
      <c r="AY1303" t="s">
        <v>122</v>
      </c>
      <c r="AZ1303">
        <v>7500000</v>
      </c>
      <c r="BA1303">
        <v>2005</v>
      </c>
      <c r="BB1303">
        <v>20</v>
      </c>
      <c r="BC1303" t="s">
        <v>7343</v>
      </c>
      <c r="BD1303" t="s">
        <v>1854</v>
      </c>
      <c r="BE1303" t="s">
        <v>10979</v>
      </c>
      <c r="BH1303" t="s">
        <v>127</v>
      </c>
      <c r="BI1303" t="s">
        <v>611</v>
      </c>
      <c r="BJ1303" s="5">
        <v>1.4428172016662581E-2</v>
      </c>
      <c r="BL1303" s="5">
        <v>-0.118352719372814</v>
      </c>
      <c r="BN1303" s="5">
        <v>0.1056417611827636</v>
      </c>
      <c r="BP1303" s="5">
        <v>9.4003220232954376E-3</v>
      </c>
      <c r="BR1303" s="5">
        <v>-0.13089235399043661</v>
      </c>
      <c r="BT1303" s="5">
        <v>-0.12656330556744291</v>
      </c>
      <c r="BV1303" s="5">
        <v>-4.9563390805401619E-3</v>
      </c>
    </row>
    <row r="1304" spans="1:75" x14ac:dyDescent="0.3">
      <c r="A1304" t="s">
        <v>7344</v>
      </c>
      <c r="F1304" s="4">
        <v>165766667</v>
      </c>
      <c r="G1304" s="4">
        <v>170471685</v>
      </c>
      <c r="J1304" s="5">
        <v>-2.76E-2</v>
      </c>
      <c r="M1304" s="4">
        <v>3601743</v>
      </c>
      <c r="N1304" s="4">
        <v>2927770</v>
      </c>
      <c r="Q1304" s="5">
        <v>0.23019999999999999</v>
      </c>
      <c r="T1304" s="4">
        <v>28692509</v>
      </c>
      <c r="AA1304" s="4">
        <v>5513007</v>
      </c>
      <c r="AB1304" s="4">
        <v>5534036</v>
      </c>
      <c r="AE1304" s="5">
        <v>-3.8E-3</v>
      </c>
      <c r="AH1304" s="5">
        <v>2.1727788011808191E-2</v>
      </c>
      <c r="AI1304" s="5">
        <v>1.7174523733956171E-2</v>
      </c>
      <c r="AL1304" s="5">
        <f>IFERROR(Table2[[#This Row],[Resultat d''exploitation 2023 (Dhs)]]/Table2[[#This Row],[Charges personnel 2023]], "")</f>
        <v>0.65331732754919414</v>
      </c>
      <c r="AM1304" s="5">
        <f>IFERROR(Table2[[#This Row],[Resultat d''exploitation 2022 (Dhs)]]/Table2[[#This Row],[Charges personnel 2022]], "")</f>
        <v>0.52904787753458782</v>
      </c>
      <c r="AN1304" s="5" t="str">
        <f>IFERROR(Table2[[#This Row],[Resultat d''exploitation 2021 (Dhs)]]/Table2[[#This Row],[Charges personnel 2021]], "")</f>
        <v/>
      </c>
      <c r="AO1304" s="5" t="str">
        <f>IFERROR(Table2[[#This Row],[Resultat d''exploitation 2020 (Dhs)]]/Table2[[#This Row],[Charges personnel 2020]], "")</f>
        <v/>
      </c>
      <c r="AP1304" s="5">
        <v>3.3257633152508279E-2</v>
      </c>
      <c r="AQ1304" s="5">
        <v>3.2463080305682443E-2</v>
      </c>
      <c r="BE1304" t="s">
        <v>10979</v>
      </c>
      <c r="BH1304"/>
      <c r="BJ1304" s="5">
        <v>-2.7599997031765081E-2</v>
      </c>
      <c r="BK1304" t="s">
        <v>209</v>
      </c>
      <c r="BL1304" s="5">
        <v>0.23020011817868211</v>
      </c>
      <c r="BM1304" t="s">
        <v>210</v>
      </c>
      <c r="BO1304" t="s">
        <v>304</v>
      </c>
      <c r="BP1304" s="5">
        <v>-3.7999391402585569E-3</v>
      </c>
      <c r="BQ1304" t="s">
        <v>405</v>
      </c>
      <c r="BR1304" s="5">
        <v>0.26511735337671388</v>
      </c>
      <c r="BS1304" t="s">
        <v>213</v>
      </c>
      <c r="BT1304" s="5">
        <v>0.23489263503657451</v>
      </c>
      <c r="BU1304" t="s">
        <v>406</v>
      </c>
      <c r="BV1304" s="5">
        <v>2.4475583935476442E-2</v>
      </c>
      <c r="BW1304" t="s">
        <v>407</v>
      </c>
    </row>
    <row r="1305" spans="1:75" x14ac:dyDescent="0.3">
      <c r="A1305" t="s">
        <v>7345</v>
      </c>
      <c r="F1305" s="4">
        <v>165755376</v>
      </c>
      <c r="G1305" s="4">
        <v>168006665</v>
      </c>
      <c r="J1305" s="5">
        <v>-1.34E-2</v>
      </c>
      <c r="M1305" s="4">
        <v>2754659</v>
      </c>
      <c r="N1305" s="4">
        <v>4450176</v>
      </c>
      <c r="Q1305" s="5">
        <v>-0.38100000000000001</v>
      </c>
      <c r="T1305" s="4">
        <v>25613516</v>
      </c>
      <c r="U1305" s="4">
        <v>25749990</v>
      </c>
      <c r="X1305" s="5">
        <v>-5.3E-3</v>
      </c>
      <c r="AA1305" s="4">
        <v>3178542</v>
      </c>
      <c r="AB1305" s="4">
        <v>2879635</v>
      </c>
      <c r="AE1305" s="5">
        <v>0.1038</v>
      </c>
      <c r="AH1305" s="5">
        <v>1.661882146133227E-2</v>
      </c>
      <c r="AI1305" s="5">
        <v>2.648809200515944E-2</v>
      </c>
      <c r="AL1305" s="5">
        <f>IFERROR(Table2[[#This Row],[Resultat d''exploitation 2023 (Dhs)]]/Table2[[#This Row],[Charges personnel 2023]], "")</f>
        <v>0.86664231587941898</v>
      </c>
      <c r="AM1305" s="5">
        <f>IFERROR(Table2[[#This Row],[Resultat d''exploitation 2022 (Dhs)]]/Table2[[#This Row],[Charges personnel 2022]], "")</f>
        <v>1.5453958574611018</v>
      </c>
      <c r="AN1305" s="5" t="str">
        <f>IFERROR(Table2[[#This Row],[Resultat d''exploitation 2021 (Dhs)]]/Table2[[#This Row],[Charges personnel 2021]], "")</f>
        <v/>
      </c>
      <c r="AO1305" s="5" t="str">
        <f>IFERROR(Table2[[#This Row],[Resultat d''exploitation 2020 (Dhs)]]/Table2[[#This Row],[Charges personnel 2020]], "")</f>
        <v/>
      </c>
      <c r="AP1305" s="5">
        <v>1.9176102016745449E-2</v>
      </c>
      <c r="AQ1305" s="5">
        <v>1.7140004534939138E-2</v>
      </c>
      <c r="BE1305" t="s">
        <v>10979</v>
      </c>
      <c r="BH1305"/>
      <c r="BJ1305" s="5">
        <v>-1.339999814888293E-2</v>
      </c>
      <c r="BK1305" t="s">
        <v>209</v>
      </c>
      <c r="BL1305" s="5">
        <v>-0.38099998741622798</v>
      </c>
      <c r="BM1305" t="s">
        <v>210</v>
      </c>
      <c r="BN1305" s="5">
        <v>-5.2999632232867411E-3</v>
      </c>
      <c r="BO1305" t="s">
        <v>211</v>
      </c>
      <c r="BP1305" s="5">
        <v>0.1038003080251491</v>
      </c>
      <c r="BQ1305" t="s">
        <v>405</v>
      </c>
      <c r="BR1305" s="5">
        <v>-0.37259273117538239</v>
      </c>
      <c r="BS1305" t="s">
        <v>213</v>
      </c>
      <c r="BT1305" s="5">
        <v>-0.43921014690487958</v>
      </c>
      <c r="BU1305" t="s">
        <v>406</v>
      </c>
      <c r="BV1305" s="5">
        <v>0.11879212036705231</v>
      </c>
      <c r="BW1305" t="s">
        <v>407</v>
      </c>
    </row>
    <row r="1306" spans="1:75" x14ac:dyDescent="0.3">
      <c r="A1306" t="s">
        <v>7346</v>
      </c>
      <c r="C1306" t="s">
        <v>7347</v>
      </c>
      <c r="E1306" t="s">
        <v>411</v>
      </c>
      <c r="G1306" s="4">
        <v>165091271</v>
      </c>
      <c r="N1306" s="4">
        <v>8889184</v>
      </c>
      <c r="U1306" s="4">
        <v>60433127</v>
      </c>
      <c r="AI1306" s="5">
        <v>5.3844058175553093E-2</v>
      </c>
      <c r="AL1306" s="5" t="str">
        <f>IFERROR(Table2[[#This Row],[Resultat d''exploitation 2023 (Dhs)]]/Table2[[#This Row],[Charges personnel 2023]], "")</f>
        <v/>
      </c>
      <c r="AM1306" s="5" t="str">
        <f>IFERROR(Table2[[#This Row],[Resultat d''exploitation 2022 (Dhs)]]/Table2[[#This Row],[Charges personnel 2022]], "")</f>
        <v/>
      </c>
      <c r="AN1306" s="5" t="str">
        <f>IFERROR(Table2[[#This Row],[Resultat d''exploitation 2021 (Dhs)]]/Table2[[#This Row],[Charges personnel 2021]], "")</f>
        <v/>
      </c>
      <c r="AO1306" s="5" t="str">
        <f>IFERROR(Table2[[#This Row],[Resultat d''exploitation 2020 (Dhs)]]/Table2[[#This Row],[Charges personnel 2020]], "")</f>
        <v/>
      </c>
      <c r="AT1306">
        <v>1539679000054</v>
      </c>
      <c r="AU1306">
        <v>59921</v>
      </c>
      <c r="AV1306" t="s">
        <v>92</v>
      </c>
      <c r="AW1306" t="s">
        <v>7348</v>
      </c>
      <c r="AX1306" t="s">
        <v>7349</v>
      </c>
      <c r="AY1306" t="s">
        <v>82</v>
      </c>
      <c r="AZ1306">
        <v>900000</v>
      </c>
      <c r="BA1306">
        <v>1990</v>
      </c>
      <c r="BB1306">
        <v>35</v>
      </c>
      <c r="BC1306" t="s">
        <v>7350</v>
      </c>
      <c r="BD1306" t="s">
        <v>7351</v>
      </c>
      <c r="BE1306" t="s">
        <v>7352</v>
      </c>
      <c r="BF1306" t="s">
        <v>7353</v>
      </c>
      <c r="BH1306" t="s">
        <v>138</v>
      </c>
      <c r="BI1306" t="s">
        <v>178</v>
      </c>
      <c r="BK1306" t="s">
        <v>472</v>
      </c>
      <c r="BM1306" t="s">
        <v>473</v>
      </c>
      <c r="BO1306" t="s">
        <v>474</v>
      </c>
      <c r="BQ1306" t="s">
        <v>236</v>
      </c>
      <c r="BS1306" t="s">
        <v>476</v>
      </c>
      <c r="BU1306" t="s">
        <v>238</v>
      </c>
      <c r="BV1306" s="5"/>
      <c r="BW1306" t="s">
        <v>478</v>
      </c>
    </row>
    <row r="1307" spans="1:75" x14ac:dyDescent="0.3">
      <c r="A1307" t="s">
        <v>7354</v>
      </c>
      <c r="C1307" t="s">
        <v>7355</v>
      </c>
      <c r="E1307" t="s">
        <v>1076</v>
      </c>
      <c r="F1307" s="4">
        <v>165021248</v>
      </c>
      <c r="M1307" s="4">
        <v>-7630632</v>
      </c>
      <c r="AH1307" s="5">
        <v>-4.6240299915802363E-2</v>
      </c>
      <c r="AL1307" s="5" t="str">
        <f>IFERROR(Table2[[#This Row],[Resultat d''exploitation 2023 (Dhs)]]/Table2[[#This Row],[Charges personnel 2023]], "")</f>
        <v/>
      </c>
      <c r="AM1307" s="5" t="str">
        <f>IFERROR(Table2[[#This Row],[Resultat d''exploitation 2022 (Dhs)]]/Table2[[#This Row],[Charges personnel 2022]], "")</f>
        <v/>
      </c>
      <c r="AN1307" s="5" t="str">
        <f>IFERROR(Table2[[#This Row],[Resultat d''exploitation 2021 (Dhs)]]/Table2[[#This Row],[Charges personnel 2021]], "")</f>
        <v/>
      </c>
      <c r="AO1307" s="5" t="str">
        <f>IFERROR(Table2[[#This Row],[Resultat d''exploitation 2020 (Dhs)]]/Table2[[#This Row],[Charges personnel 2020]], "")</f>
        <v/>
      </c>
      <c r="AP1307" s="5">
        <v>0</v>
      </c>
      <c r="AT1307">
        <v>1551015000017</v>
      </c>
      <c r="AU1307">
        <v>3077</v>
      </c>
      <c r="AV1307" t="s">
        <v>171</v>
      </c>
      <c r="AW1307" t="s">
        <v>7356</v>
      </c>
      <c r="AX1307" t="s">
        <v>7357</v>
      </c>
      <c r="AY1307" t="s">
        <v>82</v>
      </c>
      <c r="AZ1307">
        <v>19500000</v>
      </c>
      <c r="BA1307">
        <v>1988</v>
      </c>
      <c r="BB1307">
        <v>37</v>
      </c>
      <c r="BC1307" t="s">
        <v>7358</v>
      </c>
      <c r="BD1307" t="s">
        <v>7359</v>
      </c>
      <c r="BE1307" t="s">
        <v>10979</v>
      </c>
      <c r="BH1307" t="s">
        <v>153</v>
      </c>
      <c r="BI1307" t="s">
        <v>89</v>
      </c>
      <c r="BK1307" t="s">
        <v>264</v>
      </c>
      <c r="BM1307" t="s">
        <v>265</v>
      </c>
      <c r="BO1307" t="s">
        <v>235</v>
      </c>
      <c r="BQ1307" t="s">
        <v>236</v>
      </c>
      <c r="BS1307" t="s">
        <v>266</v>
      </c>
      <c r="BU1307" t="s">
        <v>238</v>
      </c>
      <c r="BV1307" s="5"/>
      <c r="BW1307" t="s">
        <v>267</v>
      </c>
    </row>
    <row r="1308" spans="1:75" x14ac:dyDescent="0.3">
      <c r="A1308" t="s">
        <v>7360</v>
      </c>
      <c r="F1308" s="4">
        <v>164986629</v>
      </c>
      <c r="M1308" s="4">
        <v>-86011</v>
      </c>
      <c r="T1308" s="4">
        <v>108248</v>
      </c>
      <c r="AA1308" s="4">
        <v>172200</v>
      </c>
      <c r="AH1308" s="5">
        <v>-5.2132103383965736E-4</v>
      </c>
      <c r="AL1308" s="5">
        <f>IFERROR(Table2[[#This Row],[Resultat d''exploitation 2023 (Dhs)]]/Table2[[#This Row],[Charges personnel 2023]], "")</f>
        <v>-0.49948315911730545</v>
      </c>
      <c r="AM1308" s="5" t="str">
        <f>IFERROR(Table2[[#This Row],[Resultat d''exploitation 2022 (Dhs)]]/Table2[[#This Row],[Charges personnel 2022]], "")</f>
        <v/>
      </c>
      <c r="AN1308" s="5" t="str">
        <f>IFERROR(Table2[[#This Row],[Resultat d''exploitation 2021 (Dhs)]]/Table2[[#This Row],[Charges personnel 2021]], "")</f>
        <v/>
      </c>
      <c r="AO1308" s="5" t="str">
        <f>IFERROR(Table2[[#This Row],[Resultat d''exploitation 2020 (Dhs)]]/Table2[[#This Row],[Charges personnel 2020]], "")</f>
        <v/>
      </c>
      <c r="AP1308" s="5">
        <v>1.043720942986234E-3</v>
      </c>
      <c r="BE1308" t="s">
        <v>10979</v>
      </c>
      <c r="BH1308"/>
      <c r="BK1308" t="s">
        <v>264</v>
      </c>
      <c r="BM1308" t="s">
        <v>265</v>
      </c>
      <c r="BO1308" t="s">
        <v>304</v>
      </c>
      <c r="BQ1308" t="s">
        <v>212</v>
      </c>
      <c r="BS1308" t="s">
        <v>266</v>
      </c>
      <c r="BU1308" t="s">
        <v>214</v>
      </c>
      <c r="BV1308" s="5"/>
      <c r="BW1308" t="s">
        <v>267</v>
      </c>
    </row>
    <row r="1309" spans="1:75" x14ac:dyDescent="0.3">
      <c r="A1309" t="s">
        <v>7361</v>
      </c>
      <c r="C1309" t="s">
        <v>7362</v>
      </c>
      <c r="E1309" t="s">
        <v>411</v>
      </c>
      <c r="F1309" s="4">
        <v>164706716</v>
      </c>
      <c r="G1309" s="4">
        <v>144708061</v>
      </c>
      <c r="J1309" s="5">
        <v>0.13819999999999999</v>
      </c>
      <c r="M1309" s="4">
        <v>1355570</v>
      </c>
      <c r="N1309" s="4">
        <v>918656</v>
      </c>
      <c r="Q1309" s="5">
        <v>0.47560000000000002</v>
      </c>
      <c r="T1309" s="4">
        <v>56340309</v>
      </c>
      <c r="AA1309" s="4">
        <v>4075454</v>
      </c>
      <c r="AB1309" s="4">
        <v>4221081</v>
      </c>
      <c r="AE1309" s="5">
        <v>-3.4500000000000003E-2</v>
      </c>
      <c r="AH1309" s="5">
        <v>8.2302047719778476E-3</v>
      </c>
      <c r="AI1309" s="5">
        <v>6.3483401937090428E-3</v>
      </c>
      <c r="AL1309" s="5">
        <f>IFERROR(Table2[[#This Row],[Resultat d''exploitation 2023 (Dhs)]]/Table2[[#This Row],[Charges personnel 2023]], "")</f>
        <v>0.3326181573881094</v>
      </c>
      <c r="AM1309" s="5">
        <f>IFERROR(Table2[[#This Row],[Resultat d''exploitation 2022 (Dhs)]]/Table2[[#This Row],[Charges personnel 2022]], "")</f>
        <v>0.21763524556861144</v>
      </c>
      <c r="AN1309" s="5" t="str">
        <f>IFERROR(Table2[[#This Row],[Resultat d''exploitation 2021 (Dhs)]]/Table2[[#This Row],[Charges personnel 2021]], "")</f>
        <v/>
      </c>
      <c r="AO1309" s="5" t="str">
        <f>IFERROR(Table2[[#This Row],[Resultat d''exploitation 2020 (Dhs)]]/Table2[[#This Row],[Charges personnel 2020]], "")</f>
        <v/>
      </c>
      <c r="AP1309" s="5">
        <v>2.474370261865946E-2</v>
      </c>
      <c r="AQ1309" s="5">
        <v>2.91696327822401E-2</v>
      </c>
      <c r="AT1309">
        <v>22283000050</v>
      </c>
      <c r="AU1309">
        <v>95</v>
      </c>
      <c r="AV1309" t="s">
        <v>7363</v>
      </c>
      <c r="AW1309" t="s">
        <v>7364</v>
      </c>
      <c r="AX1309" t="s">
        <v>7365</v>
      </c>
      <c r="AY1309" t="s">
        <v>122</v>
      </c>
      <c r="AZ1309">
        <v>7000000</v>
      </c>
      <c r="BA1309">
        <v>2009</v>
      </c>
      <c r="BB1309">
        <v>16</v>
      </c>
      <c r="BC1309" t="s">
        <v>7366</v>
      </c>
      <c r="BD1309" t="s">
        <v>7367</v>
      </c>
      <c r="BE1309" t="s">
        <v>1215</v>
      </c>
      <c r="BF1309" t="s">
        <v>7368</v>
      </c>
      <c r="BH1309" t="s">
        <v>138</v>
      </c>
      <c r="BI1309" t="s">
        <v>1508</v>
      </c>
      <c r="BJ1309" s="5">
        <v>0.13820000670176899</v>
      </c>
      <c r="BK1309" t="s">
        <v>209</v>
      </c>
      <c r="BL1309" s="5">
        <v>0.47560131322279497</v>
      </c>
      <c r="BM1309" t="s">
        <v>210</v>
      </c>
      <c r="BO1309" t="s">
        <v>304</v>
      </c>
      <c r="BP1309" s="5">
        <v>-3.4499930231142173E-2</v>
      </c>
      <c r="BQ1309" t="s">
        <v>405</v>
      </c>
      <c r="BR1309" s="5">
        <v>0.29643411046775009</v>
      </c>
      <c r="BS1309" t="s">
        <v>213</v>
      </c>
      <c r="BT1309" s="5">
        <v>0.52832854126676176</v>
      </c>
      <c r="BU1309" t="s">
        <v>406</v>
      </c>
      <c r="BV1309" s="5">
        <v>-0.15173074671942269</v>
      </c>
      <c r="BW1309" t="s">
        <v>407</v>
      </c>
    </row>
    <row r="1310" spans="1:75" x14ac:dyDescent="0.3">
      <c r="A1310" t="s">
        <v>7369</v>
      </c>
      <c r="B1310" t="s">
        <v>7369</v>
      </c>
      <c r="C1310" t="s">
        <v>7370</v>
      </c>
      <c r="E1310" t="s">
        <v>411</v>
      </c>
      <c r="F1310" s="4">
        <v>164407284</v>
      </c>
      <c r="G1310" s="4">
        <v>151485565</v>
      </c>
      <c r="H1310" s="4">
        <v>120646312</v>
      </c>
      <c r="I1310" s="4">
        <v>108183565.2797704</v>
      </c>
      <c r="J1310" s="5">
        <v>8.5299999999999987E-2</v>
      </c>
      <c r="K1310" s="5">
        <v>0.25561703867085472</v>
      </c>
      <c r="L1310" s="5">
        <v>0.1152</v>
      </c>
      <c r="M1310" s="4">
        <v>-189403</v>
      </c>
      <c r="N1310" s="4">
        <v>-1261005</v>
      </c>
      <c r="O1310" s="4">
        <v>361301</v>
      </c>
      <c r="P1310" s="4">
        <v>-251392.29056498749</v>
      </c>
      <c r="Q1310" s="5">
        <v>-0.8498</v>
      </c>
      <c r="R1310" s="5">
        <v>-4.4901785491875197</v>
      </c>
      <c r="S1310" s="5">
        <v>-2.4371999999999998</v>
      </c>
      <c r="T1310" s="4">
        <v>26112138</v>
      </c>
      <c r="U1310" s="4">
        <v>28198853</v>
      </c>
      <c r="V1310" s="4">
        <v>30838220</v>
      </c>
      <c r="W1310" s="4">
        <v>28406613.854089908</v>
      </c>
      <c r="X1310" s="5">
        <v>-7.400000000000001E-2</v>
      </c>
      <c r="Y1310" s="5">
        <v>-8.55875274253831E-2</v>
      </c>
      <c r="Z1310" s="5">
        <v>8.5599999999999996E-2</v>
      </c>
      <c r="AA1310" s="4">
        <v>3273798</v>
      </c>
      <c r="AB1310" s="4">
        <v>2749242</v>
      </c>
      <c r="AC1310" s="4">
        <v>2617583</v>
      </c>
      <c r="AD1310" s="4">
        <v>2775509.4899798529</v>
      </c>
      <c r="AE1310" s="5">
        <v>0.1908</v>
      </c>
      <c r="AF1310" s="5">
        <v>5.0297927515574492E-2</v>
      </c>
      <c r="AG1310" s="5">
        <v>-5.6899999999999999E-2</v>
      </c>
      <c r="AH1310" s="5">
        <v>-1.152035331962543E-3</v>
      </c>
      <c r="AI1310" s="5">
        <v>-8.3242584862788741E-3</v>
      </c>
      <c r="AJ1310" s="5">
        <v>2.9947123456206442E-3</v>
      </c>
      <c r="AK1310" s="5">
        <v>-2.323756754686991E-3</v>
      </c>
      <c r="AL1310" s="5">
        <f>IFERROR(Table2[[#This Row],[Resultat d''exploitation 2023 (Dhs)]]/Table2[[#This Row],[Charges personnel 2023]], "")</f>
        <v>-5.785421091954971E-2</v>
      </c>
      <c r="AM1310" s="5">
        <f>IFERROR(Table2[[#This Row],[Resultat d''exploitation 2022 (Dhs)]]/Table2[[#This Row],[Charges personnel 2022]], "")</f>
        <v>-0.45867369987800272</v>
      </c>
      <c r="AN1310" s="5">
        <f>IFERROR(Table2[[#This Row],[Resultat d''exploitation 2021 (Dhs)]]/Table2[[#This Row],[Charges personnel 2021]], "")</f>
        <v>0.13802847894412518</v>
      </c>
      <c r="AO1310" s="5">
        <f>IFERROR(Table2[[#This Row],[Resultat d''exploitation 2020 (Dhs)]]/Table2[[#This Row],[Charges personnel 2020]], "")</f>
        <v>-9.057518681617345E-2</v>
      </c>
      <c r="AP1310" s="5">
        <v>1.9912730873894859E-2</v>
      </c>
      <c r="AQ1310" s="5">
        <v>1.8148541083765971E-2</v>
      </c>
      <c r="AR1310" s="5">
        <v>2.1696336643924931E-2</v>
      </c>
      <c r="AS1310" s="5">
        <v>2.565555574732805E-2</v>
      </c>
      <c r="AT1310">
        <v>64671000077</v>
      </c>
      <c r="AU1310">
        <v>19833</v>
      </c>
      <c r="AV1310" t="s">
        <v>653</v>
      </c>
      <c r="AW1310" t="s">
        <v>7371</v>
      </c>
      <c r="AX1310" t="s">
        <v>7372</v>
      </c>
      <c r="AY1310" t="s">
        <v>122</v>
      </c>
      <c r="AZ1310">
        <v>1000000</v>
      </c>
      <c r="BC1310" t="s">
        <v>7373</v>
      </c>
      <c r="BD1310" t="s">
        <v>7374</v>
      </c>
      <c r="BE1310" t="s">
        <v>10979</v>
      </c>
      <c r="BH1310" t="s">
        <v>138</v>
      </c>
      <c r="BI1310" t="s">
        <v>178</v>
      </c>
      <c r="BJ1310" s="5">
        <v>0.14970544539660091</v>
      </c>
      <c r="BM1310" t="s">
        <v>87</v>
      </c>
      <c r="BN1310" s="5">
        <v>-2.7683501888797979E-2</v>
      </c>
      <c r="BP1310" s="5">
        <v>5.6581626320407752E-2</v>
      </c>
      <c r="BS1310" t="s">
        <v>87</v>
      </c>
      <c r="BU1310" t="s">
        <v>87</v>
      </c>
      <c r="BV1310" s="5">
        <v>-8.0997980351453558E-2</v>
      </c>
    </row>
    <row r="1311" spans="1:75" x14ac:dyDescent="0.3">
      <c r="A1311" t="s">
        <v>7375</v>
      </c>
      <c r="C1311" t="s">
        <v>7376</v>
      </c>
      <c r="E1311" t="s">
        <v>411</v>
      </c>
      <c r="F1311" s="4">
        <v>164396903</v>
      </c>
      <c r="G1311" s="4">
        <v>191962754</v>
      </c>
      <c r="J1311" s="5">
        <v>-0.14360000000000001</v>
      </c>
      <c r="M1311" s="4">
        <v>7078277</v>
      </c>
      <c r="N1311" s="4">
        <v>9884481</v>
      </c>
      <c r="Q1311" s="5">
        <v>-0.28389999999999999</v>
      </c>
      <c r="T1311" s="4">
        <v>19249438</v>
      </c>
      <c r="U1311" s="4">
        <v>56566082</v>
      </c>
      <c r="X1311" s="5">
        <v>-0.65969999999999995</v>
      </c>
      <c r="AA1311" s="4">
        <v>3959416</v>
      </c>
      <c r="AB1311" s="4">
        <v>4471895</v>
      </c>
      <c r="AE1311" s="5">
        <v>-0.11459999999999999</v>
      </c>
      <c r="AH1311" s="5">
        <v>4.3056023993347368E-2</v>
      </c>
      <c r="AI1311" s="5">
        <v>5.1491660720808373E-2</v>
      </c>
      <c r="AL1311" s="5">
        <f>IFERROR(Table2[[#This Row],[Resultat d''exploitation 2023 (Dhs)]]/Table2[[#This Row],[Charges personnel 2023]], "")</f>
        <v>1.7877073285555243</v>
      </c>
      <c r="AM1311" s="5">
        <f>IFERROR(Table2[[#This Row],[Resultat d''exploitation 2022 (Dhs)]]/Table2[[#This Row],[Charges personnel 2022]], "")</f>
        <v>2.2103562360028577</v>
      </c>
      <c r="AN1311" s="5" t="str">
        <f>IFERROR(Table2[[#This Row],[Resultat d''exploitation 2021 (Dhs)]]/Table2[[#This Row],[Charges personnel 2021]], "")</f>
        <v/>
      </c>
      <c r="AO1311" s="5" t="str">
        <f>IFERROR(Table2[[#This Row],[Resultat d''exploitation 2020 (Dhs)]]/Table2[[#This Row],[Charges personnel 2020]], "")</f>
        <v/>
      </c>
      <c r="AP1311" s="5">
        <v>2.4084492637917881E-2</v>
      </c>
      <c r="AQ1311" s="5">
        <v>2.329563890295093E-2</v>
      </c>
      <c r="AT1311">
        <v>1534401000067</v>
      </c>
      <c r="AU1311">
        <v>1905</v>
      </c>
      <c r="AV1311" t="s">
        <v>443</v>
      </c>
      <c r="AW1311" t="s">
        <v>7377</v>
      </c>
      <c r="AX1311" t="s">
        <v>7378</v>
      </c>
      <c r="AY1311" t="s">
        <v>122</v>
      </c>
      <c r="AZ1311">
        <v>5000000</v>
      </c>
      <c r="BA1311">
        <v>2013</v>
      </c>
      <c r="BB1311">
        <v>12</v>
      </c>
      <c r="BC1311" t="s">
        <v>7379</v>
      </c>
      <c r="BD1311" t="s">
        <v>7380</v>
      </c>
      <c r="BE1311" t="s">
        <v>11220</v>
      </c>
      <c r="BH1311" t="s">
        <v>176</v>
      </c>
      <c r="BI1311" t="s">
        <v>178</v>
      </c>
      <c r="BJ1311" s="5">
        <v>-0.14359999752868721</v>
      </c>
      <c r="BK1311" t="s">
        <v>209</v>
      </c>
      <c r="BL1311" s="5">
        <v>-0.28389998422780122</v>
      </c>
      <c r="BM1311" t="s">
        <v>210</v>
      </c>
      <c r="BN1311" s="5">
        <v>-0.65969999477778929</v>
      </c>
      <c r="BO1311" t="s">
        <v>211</v>
      </c>
      <c r="BP1311" s="5">
        <v>-0.1145999626556526</v>
      </c>
      <c r="BQ1311" t="s">
        <v>405</v>
      </c>
      <c r="BR1311" s="5">
        <v>-0.16382529926932549</v>
      </c>
      <c r="BS1311" t="s">
        <v>213</v>
      </c>
      <c r="BT1311" s="5">
        <v>-0.19121302736776899</v>
      </c>
      <c r="BU1311" t="s">
        <v>406</v>
      </c>
      <c r="BV1311" s="5">
        <v>3.386272161297188E-2</v>
      </c>
      <c r="BW1311" t="s">
        <v>407</v>
      </c>
    </row>
    <row r="1312" spans="1:75" x14ac:dyDescent="0.3">
      <c r="A1312" t="s">
        <v>7381</v>
      </c>
      <c r="B1312" t="s">
        <v>7382</v>
      </c>
      <c r="C1312" t="s">
        <v>7382</v>
      </c>
      <c r="E1312" t="s">
        <v>411</v>
      </c>
      <c r="F1312" s="4">
        <v>164091257</v>
      </c>
      <c r="G1312" s="4">
        <v>183321703</v>
      </c>
      <c r="H1312" s="4">
        <v>151225204</v>
      </c>
      <c r="I1312" s="4">
        <v>136979351.44927531</v>
      </c>
      <c r="J1312" s="5">
        <v>-0.10489999999999999</v>
      </c>
      <c r="K1312" s="5">
        <v>0.21224305308260649</v>
      </c>
      <c r="L1312" s="5">
        <v>0.104</v>
      </c>
      <c r="M1312" s="4">
        <v>3634902</v>
      </c>
      <c r="N1312" s="4">
        <v>3707570</v>
      </c>
      <c r="O1312" s="4">
        <v>3726436</v>
      </c>
      <c r="P1312" s="4">
        <v>5417118.7672626842</v>
      </c>
      <c r="Q1312" s="5">
        <v>-1.9599999999999999E-2</v>
      </c>
      <c r="R1312" s="5">
        <v>-5.0627462808967997E-3</v>
      </c>
      <c r="S1312" s="5">
        <v>-0.31209999999999999</v>
      </c>
      <c r="T1312" s="4">
        <v>4630144</v>
      </c>
      <c r="U1312" s="4">
        <v>5493763</v>
      </c>
      <c r="V1312" s="4">
        <v>4213369</v>
      </c>
      <c r="W1312" s="4">
        <v>3242050.630963373</v>
      </c>
      <c r="X1312" s="5">
        <v>-0.15720000000000001</v>
      </c>
      <c r="Y1312" s="5">
        <v>0.3038884085395796</v>
      </c>
      <c r="Z1312" s="5">
        <v>0.29959999999999998</v>
      </c>
      <c r="AC1312" s="4">
        <v>29050766</v>
      </c>
      <c r="AD1312" s="4">
        <v>28783083.325076781</v>
      </c>
      <c r="AG1312" s="5">
        <v>9.2999999999999992E-3</v>
      </c>
      <c r="AH1312" s="5">
        <v>2.2151710374185261E-2</v>
      </c>
      <c r="AI1312" s="5">
        <v>2.0224392089571629E-2</v>
      </c>
      <c r="AJ1312" s="5">
        <v>2.4641633149987349E-2</v>
      </c>
      <c r="AK1312" s="5">
        <v>3.9546973393786961E-2</v>
      </c>
      <c r="AL1312" s="5" t="str">
        <f>IFERROR(Table2[[#This Row],[Resultat d''exploitation 2023 (Dhs)]]/Table2[[#This Row],[Charges personnel 2023]], "")</f>
        <v/>
      </c>
      <c r="AM1312" s="5" t="str">
        <f>IFERROR(Table2[[#This Row],[Resultat d''exploitation 2022 (Dhs)]]/Table2[[#This Row],[Charges personnel 2022]], "")</f>
        <v/>
      </c>
      <c r="AN1312" s="5">
        <f>IFERROR(Table2[[#This Row],[Resultat d''exploitation 2021 (Dhs)]]/Table2[[#This Row],[Charges personnel 2021]], "")</f>
        <v>0.12827324415473243</v>
      </c>
      <c r="AO1312" s="5">
        <f>IFERROR(Table2[[#This Row],[Resultat d''exploitation 2020 (Dhs)]]/Table2[[#This Row],[Charges personnel 2020]], "")</f>
        <v>0.18820495032035398</v>
      </c>
      <c r="AP1312" s="5">
        <v>0</v>
      </c>
      <c r="AR1312" s="5">
        <v>0.19210267357285229</v>
      </c>
      <c r="AS1312" s="5">
        <v>0.21012716895316461</v>
      </c>
      <c r="AT1312">
        <v>1539780000043</v>
      </c>
      <c r="AU1312">
        <v>117713</v>
      </c>
      <c r="AV1312" t="s">
        <v>92</v>
      </c>
      <c r="AW1312" t="s">
        <v>7383</v>
      </c>
      <c r="AX1312" t="s">
        <v>7384</v>
      </c>
      <c r="AY1312" t="s">
        <v>122</v>
      </c>
      <c r="AZ1312">
        <v>6000000</v>
      </c>
      <c r="BA1312">
        <v>2002</v>
      </c>
      <c r="BB1312">
        <v>23</v>
      </c>
      <c r="BC1312" t="s">
        <v>7385</v>
      </c>
      <c r="BD1312" t="s">
        <v>7386</v>
      </c>
      <c r="BE1312" t="s">
        <v>11221</v>
      </c>
      <c r="BH1312" t="s">
        <v>86</v>
      </c>
      <c r="BI1312" t="s">
        <v>390</v>
      </c>
      <c r="BJ1312" s="5">
        <v>6.2046288140048311E-2</v>
      </c>
      <c r="BL1312" s="5">
        <v>-0.1245296349018411</v>
      </c>
      <c r="BN1312" s="5">
        <v>0.12613788323128411</v>
      </c>
      <c r="BP1312" s="5">
        <v>9.300000000000086E-3</v>
      </c>
      <c r="BQ1312" t="s">
        <v>1053</v>
      </c>
      <c r="BR1312" s="5">
        <v>-0.17567588637651399</v>
      </c>
      <c r="BT1312" s="5">
        <v>-0.31843852174774617</v>
      </c>
      <c r="BU1312" t="s">
        <v>1054</v>
      </c>
      <c r="BV1312" s="5"/>
      <c r="BW1312" t="s">
        <v>87</v>
      </c>
    </row>
    <row r="1313" spans="1:75" x14ac:dyDescent="0.3">
      <c r="A1313" t="s">
        <v>7387</v>
      </c>
      <c r="C1313" t="s">
        <v>7388</v>
      </c>
      <c r="E1313" t="s">
        <v>1076</v>
      </c>
      <c r="F1313" s="4">
        <v>164010804</v>
      </c>
      <c r="M1313" s="4">
        <v>5748950</v>
      </c>
      <c r="T1313" s="4">
        <v>26303947</v>
      </c>
      <c r="AA1313" s="4">
        <v>3698526</v>
      </c>
      <c r="AH1313" s="5">
        <v>3.5052263995974317E-2</v>
      </c>
      <c r="AL1313" s="5">
        <f>IFERROR(Table2[[#This Row],[Resultat d''exploitation 2023 (Dhs)]]/Table2[[#This Row],[Charges personnel 2023]], "")</f>
        <v>1.5543895054408161</v>
      </c>
      <c r="AM1313" s="5" t="str">
        <f>IFERROR(Table2[[#This Row],[Resultat d''exploitation 2022 (Dhs)]]/Table2[[#This Row],[Charges personnel 2022]], "")</f>
        <v/>
      </c>
      <c r="AN1313" s="5" t="str">
        <f>IFERROR(Table2[[#This Row],[Resultat d''exploitation 2021 (Dhs)]]/Table2[[#This Row],[Charges personnel 2021]], "")</f>
        <v/>
      </c>
      <c r="AO1313" s="5" t="str">
        <f>IFERROR(Table2[[#This Row],[Resultat d''exploitation 2020 (Dhs)]]/Table2[[#This Row],[Charges personnel 2020]], "")</f>
        <v/>
      </c>
      <c r="AP1313" s="5">
        <v>2.2550502221792661E-2</v>
      </c>
      <c r="AT1313">
        <v>27214000094</v>
      </c>
      <c r="AU1313">
        <v>168863</v>
      </c>
      <c r="AV1313" t="s">
        <v>92</v>
      </c>
      <c r="AW1313" t="s">
        <v>7389</v>
      </c>
      <c r="AX1313" t="s">
        <v>7390</v>
      </c>
      <c r="AY1313" t="s">
        <v>122</v>
      </c>
      <c r="AZ1313">
        <v>2000000</v>
      </c>
      <c r="BA1313">
        <v>2007</v>
      </c>
      <c r="BB1313">
        <v>18</v>
      </c>
      <c r="BC1313" t="s">
        <v>7391</v>
      </c>
      <c r="BD1313" t="s">
        <v>7392</v>
      </c>
      <c r="BE1313" t="s">
        <v>11222</v>
      </c>
      <c r="BF1313" t="s">
        <v>7393</v>
      </c>
      <c r="BH1313" t="s">
        <v>127</v>
      </c>
      <c r="BI1313" t="s">
        <v>249</v>
      </c>
      <c r="BK1313" t="s">
        <v>264</v>
      </c>
      <c r="BM1313" t="s">
        <v>265</v>
      </c>
      <c r="BO1313" t="s">
        <v>304</v>
      </c>
      <c r="BQ1313" t="s">
        <v>212</v>
      </c>
      <c r="BS1313" t="s">
        <v>266</v>
      </c>
      <c r="BU1313" t="s">
        <v>214</v>
      </c>
      <c r="BV1313" s="5"/>
      <c r="BW1313" t="s">
        <v>267</v>
      </c>
    </row>
    <row r="1314" spans="1:75" x14ac:dyDescent="0.3">
      <c r="A1314" t="s">
        <v>7394</v>
      </c>
      <c r="F1314" s="4">
        <v>163855186</v>
      </c>
      <c r="M1314" s="4">
        <v>71799832</v>
      </c>
      <c r="T1314" s="4">
        <v>120551857</v>
      </c>
      <c r="AA1314" s="4">
        <v>4372705</v>
      </c>
      <c r="AH1314" s="5">
        <v>0.43819078146235779</v>
      </c>
      <c r="AL1314" s="5">
        <f>IFERROR(Table2[[#This Row],[Resultat d''exploitation 2023 (Dhs)]]/Table2[[#This Row],[Charges personnel 2023]], "")</f>
        <v>16.420003636193158</v>
      </c>
      <c r="AM1314" s="5" t="str">
        <f>IFERROR(Table2[[#This Row],[Resultat d''exploitation 2022 (Dhs)]]/Table2[[#This Row],[Charges personnel 2022]], "")</f>
        <v/>
      </c>
      <c r="AN1314" s="5" t="str">
        <f>IFERROR(Table2[[#This Row],[Resultat d''exploitation 2021 (Dhs)]]/Table2[[#This Row],[Charges personnel 2021]], "")</f>
        <v/>
      </c>
      <c r="AO1314" s="5" t="str">
        <f>IFERROR(Table2[[#This Row],[Resultat d''exploitation 2020 (Dhs)]]/Table2[[#This Row],[Charges personnel 2020]], "")</f>
        <v/>
      </c>
      <c r="AP1314" s="5">
        <v>2.6686399782305331E-2</v>
      </c>
      <c r="BE1314" t="s">
        <v>10979</v>
      </c>
      <c r="BH1314"/>
      <c r="BK1314" t="s">
        <v>264</v>
      </c>
      <c r="BM1314" t="s">
        <v>265</v>
      </c>
      <c r="BO1314" t="s">
        <v>304</v>
      </c>
      <c r="BQ1314" t="s">
        <v>212</v>
      </c>
      <c r="BS1314" t="s">
        <v>266</v>
      </c>
      <c r="BU1314" t="s">
        <v>214</v>
      </c>
      <c r="BV1314" s="5"/>
      <c r="BW1314" t="s">
        <v>267</v>
      </c>
    </row>
    <row r="1315" spans="1:75" x14ac:dyDescent="0.3">
      <c r="A1315" t="s">
        <v>7395</v>
      </c>
      <c r="B1315" t="s">
        <v>7395</v>
      </c>
      <c r="C1315" t="s">
        <v>7396</v>
      </c>
      <c r="E1315" t="s">
        <v>411</v>
      </c>
      <c r="F1315" s="4">
        <v>163780577</v>
      </c>
      <c r="G1315" s="4">
        <v>154408010</v>
      </c>
      <c r="H1315" s="4">
        <v>169643123</v>
      </c>
      <c r="I1315" s="4">
        <v>113808615.9935596</v>
      </c>
      <c r="J1315" s="5">
        <v>6.0699999999999997E-2</v>
      </c>
      <c r="K1315" s="5">
        <v>-8.9806841153236699E-2</v>
      </c>
      <c r="L1315" s="5">
        <v>0.49059999999999998</v>
      </c>
      <c r="M1315" s="4">
        <v>5475153</v>
      </c>
      <c r="N1315" s="4">
        <v>4924141</v>
      </c>
      <c r="O1315" s="4">
        <v>3306955</v>
      </c>
      <c r="P1315" s="4">
        <v>3560076.4344924102</v>
      </c>
      <c r="Q1315" s="5">
        <v>0.1119</v>
      </c>
      <c r="R1315" s="5">
        <v>0.48902570491585162</v>
      </c>
      <c r="S1315" s="5">
        <v>-7.1099999999999997E-2</v>
      </c>
      <c r="T1315" s="4">
        <v>36885267</v>
      </c>
      <c r="U1315" s="4">
        <v>50764199</v>
      </c>
      <c r="V1315" s="4">
        <v>48583647</v>
      </c>
      <c r="W1315" s="4">
        <v>48764074.074074067</v>
      </c>
      <c r="X1315" s="5">
        <v>-0.27339999999999998</v>
      </c>
      <c r="Y1315" s="5">
        <v>4.4882427208480201E-2</v>
      </c>
      <c r="Z1315" s="5">
        <v>-3.7000000000000002E-3</v>
      </c>
      <c r="AA1315" s="4">
        <v>9044587</v>
      </c>
      <c r="AB1315" s="4">
        <v>11406970</v>
      </c>
      <c r="AC1315" s="4">
        <v>12079102</v>
      </c>
      <c r="AD1315" s="4">
        <v>8058644.3391820677</v>
      </c>
      <c r="AE1315" s="5">
        <v>-0.20710000000000001</v>
      </c>
      <c r="AF1315" s="5">
        <v>-5.5644202689901938E-2</v>
      </c>
      <c r="AG1315" s="5">
        <v>0.49890000000000001</v>
      </c>
      <c r="AH1315" s="5">
        <v>3.3429806514846998E-2</v>
      </c>
      <c r="AI1315" s="5">
        <v>3.1890450501887817E-2</v>
      </c>
      <c r="AJ1315" s="5">
        <v>1.9493598924136761E-2</v>
      </c>
      <c r="AK1315" s="5">
        <v>3.128125584704302E-2</v>
      </c>
      <c r="AL1315" s="5">
        <f>IFERROR(Table2[[#This Row],[Resultat d''exploitation 2023 (Dhs)]]/Table2[[#This Row],[Charges personnel 2023]], "")</f>
        <v>0.60535135545713692</v>
      </c>
      <c r="AM1315" s="5">
        <f>IFERROR(Table2[[#This Row],[Resultat d''exploitation 2022 (Dhs)]]/Table2[[#This Row],[Charges personnel 2022]], "")</f>
        <v>0.43167826337756654</v>
      </c>
      <c r="AN1315" s="5">
        <f>IFERROR(Table2[[#This Row],[Resultat d''exploitation 2021 (Dhs)]]/Table2[[#This Row],[Charges personnel 2021]], "")</f>
        <v>0.27377490479010774</v>
      </c>
      <c r="AO1315" s="5">
        <f>IFERROR(Table2[[#This Row],[Resultat d''exploitation 2020 (Dhs)]]/Table2[[#This Row],[Charges personnel 2020]], "")</f>
        <v>0.44177113229614862</v>
      </c>
      <c r="AP1315" s="5">
        <v>5.5223807155106067E-2</v>
      </c>
      <c r="AQ1315" s="5">
        <v>7.3875506847086492E-2</v>
      </c>
      <c r="AR1315" s="5">
        <v>7.1203015992578722E-2</v>
      </c>
      <c r="AS1315" s="5">
        <v>7.0808736832702585E-2</v>
      </c>
      <c r="AT1315">
        <v>1534759000004</v>
      </c>
      <c r="AU1315">
        <v>91557</v>
      </c>
      <c r="AV1315" t="s">
        <v>92</v>
      </c>
      <c r="AW1315" t="s">
        <v>7397</v>
      </c>
      <c r="AX1315" t="s">
        <v>7398</v>
      </c>
      <c r="AY1315" t="s">
        <v>122</v>
      </c>
      <c r="AZ1315">
        <v>30000000</v>
      </c>
      <c r="BA1315">
        <v>1998</v>
      </c>
      <c r="BB1315">
        <v>27</v>
      </c>
      <c r="BC1315" t="s">
        <v>7399</v>
      </c>
      <c r="BD1315" t="s">
        <v>7400</v>
      </c>
      <c r="BE1315" t="s">
        <v>7401</v>
      </c>
      <c r="BF1315" t="s">
        <v>7402</v>
      </c>
      <c r="BG1315" t="s">
        <v>7403</v>
      </c>
      <c r="BH1315" t="s">
        <v>127</v>
      </c>
      <c r="BI1315" t="s">
        <v>178</v>
      </c>
      <c r="BJ1315" s="5">
        <v>0.12900470448026419</v>
      </c>
      <c r="BL1315" s="5">
        <v>0.15428303445602551</v>
      </c>
      <c r="BN1315" s="5">
        <v>-8.8861671318936519E-2</v>
      </c>
      <c r="BP1315" s="5">
        <v>3.922340022614379E-2</v>
      </c>
      <c r="BR1315" s="5">
        <v>2.238992439575194E-2</v>
      </c>
      <c r="BT1315" s="5">
        <v>0.11071693940383159</v>
      </c>
      <c r="BV1315" s="5">
        <v>-7.9522524483590207E-2</v>
      </c>
    </row>
    <row r="1316" spans="1:75" x14ac:dyDescent="0.3">
      <c r="A1316" t="s">
        <v>7404</v>
      </c>
      <c r="F1316" s="4">
        <v>163634520</v>
      </c>
      <c r="M1316" s="4">
        <v>30483131</v>
      </c>
      <c r="T1316" s="4">
        <v>96130923</v>
      </c>
      <c r="AA1316" s="4">
        <v>1100185</v>
      </c>
      <c r="AH1316" s="5">
        <v>0.18628789939922211</v>
      </c>
      <c r="AL1316" s="5">
        <f>IFERROR(Table2[[#This Row],[Resultat d''exploitation 2023 (Dhs)]]/Table2[[#This Row],[Charges personnel 2023]], "")</f>
        <v>27.707277412435182</v>
      </c>
      <c r="AM1316" s="5" t="str">
        <f>IFERROR(Table2[[#This Row],[Resultat d''exploitation 2022 (Dhs)]]/Table2[[#This Row],[Charges personnel 2022]], "")</f>
        <v/>
      </c>
      <c r="AN1316" s="5" t="str">
        <f>IFERROR(Table2[[#This Row],[Resultat d''exploitation 2021 (Dhs)]]/Table2[[#This Row],[Charges personnel 2021]], "")</f>
        <v/>
      </c>
      <c r="AO1316" s="5" t="str">
        <f>IFERROR(Table2[[#This Row],[Resultat d''exploitation 2020 (Dhs)]]/Table2[[#This Row],[Charges personnel 2020]], "")</f>
        <v/>
      </c>
      <c r="AP1316" s="5">
        <v>6.7234285284058642E-3</v>
      </c>
      <c r="BE1316" t="s">
        <v>10979</v>
      </c>
      <c r="BH1316"/>
      <c r="BK1316" t="s">
        <v>264</v>
      </c>
      <c r="BM1316" t="s">
        <v>265</v>
      </c>
      <c r="BO1316" t="s">
        <v>304</v>
      </c>
      <c r="BQ1316" t="s">
        <v>212</v>
      </c>
      <c r="BS1316" t="s">
        <v>266</v>
      </c>
      <c r="BU1316" t="s">
        <v>214</v>
      </c>
      <c r="BV1316" s="5"/>
      <c r="BW1316" t="s">
        <v>267</v>
      </c>
    </row>
    <row r="1317" spans="1:75" x14ac:dyDescent="0.3">
      <c r="A1317" t="s">
        <v>7405</v>
      </c>
      <c r="C1317" t="s">
        <v>7406</v>
      </c>
      <c r="E1317" t="s">
        <v>411</v>
      </c>
      <c r="F1317" s="4">
        <v>163376800</v>
      </c>
      <c r="G1317" s="4">
        <v>115127052</v>
      </c>
      <c r="J1317" s="5">
        <v>0.41909999999999997</v>
      </c>
      <c r="M1317" s="4">
        <v>10784435</v>
      </c>
      <c r="N1317" s="4">
        <v>2595844</v>
      </c>
      <c r="Q1317" s="5">
        <v>3.1545000000000001</v>
      </c>
      <c r="T1317" s="4">
        <v>1202670</v>
      </c>
      <c r="U1317" s="4">
        <v>1224590</v>
      </c>
      <c r="X1317" s="5">
        <v>-1.7899999999999999E-2</v>
      </c>
      <c r="AA1317" s="4">
        <v>20022832</v>
      </c>
      <c r="AB1317" s="4">
        <v>15351400</v>
      </c>
      <c r="AE1317" s="5">
        <v>0.30430000000000001</v>
      </c>
      <c r="AH1317" s="5">
        <v>6.6009586428428024E-2</v>
      </c>
      <c r="AI1317" s="5">
        <v>2.2547645882568069E-2</v>
      </c>
      <c r="AL1317" s="5">
        <f>IFERROR(Table2[[#This Row],[Resultat d''exploitation 2023 (Dhs)]]/Table2[[#This Row],[Charges personnel 2023]], "")</f>
        <v>0.53860687638991323</v>
      </c>
      <c r="AM1317" s="5">
        <f>IFERROR(Table2[[#This Row],[Resultat d''exploitation 2022 (Dhs)]]/Table2[[#This Row],[Charges personnel 2022]], "")</f>
        <v>0.16909493596675221</v>
      </c>
      <c r="AN1317" s="5" t="str">
        <f>IFERROR(Table2[[#This Row],[Resultat d''exploitation 2021 (Dhs)]]/Table2[[#This Row],[Charges personnel 2021]], "")</f>
        <v/>
      </c>
      <c r="AO1317" s="5" t="str">
        <f>IFERROR(Table2[[#This Row],[Resultat d''exploitation 2020 (Dhs)]]/Table2[[#This Row],[Charges personnel 2020]], "")</f>
        <v/>
      </c>
      <c r="AP1317" s="5">
        <v>0.1225561524035236</v>
      </c>
      <c r="AQ1317" s="5">
        <v>0.13334311730660839</v>
      </c>
      <c r="AT1317">
        <v>70176000046</v>
      </c>
      <c r="AU1317">
        <v>14953</v>
      </c>
      <c r="AV1317" t="s">
        <v>482</v>
      </c>
      <c r="AW1317" t="s">
        <v>7407</v>
      </c>
      <c r="AX1317" t="s">
        <v>7408</v>
      </c>
      <c r="AY1317" t="s">
        <v>82</v>
      </c>
      <c r="AZ1317">
        <v>97080000</v>
      </c>
      <c r="BA1317">
        <v>2002</v>
      </c>
      <c r="BB1317">
        <v>23</v>
      </c>
      <c r="BC1317" t="s">
        <v>7409</v>
      </c>
      <c r="BD1317" t="s">
        <v>7410</v>
      </c>
      <c r="BE1317" t="s">
        <v>7411</v>
      </c>
      <c r="BG1317" t="s">
        <v>7412</v>
      </c>
      <c r="BH1317" t="s">
        <v>223</v>
      </c>
      <c r="BI1317" t="s">
        <v>408</v>
      </c>
      <c r="BJ1317" s="5">
        <v>0.41910000440209322</v>
      </c>
      <c r="BK1317" t="s">
        <v>209</v>
      </c>
      <c r="BL1317" s="5">
        <v>3.1545004245247399</v>
      </c>
      <c r="BM1317" t="s">
        <v>210</v>
      </c>
      <c r="BN1317" s="5">
        <v>-1.789986852742553E-2</v>
      </c>
      <c r="BO1317" t="s">
        <v>211</v>
      </c>
      <c r="BP1317" s="5">
        <v>0.30430006383782587</v>
      </c>
      <c r="BQ1317" t="s">
        <v>405</v>
      </c>
      <c r="BR1317" s="5">
        <v>1.927560011019201</v>
      </c>
      <c r="BS1317" t="s">
        <v>213</v>
      </c>
      <c r="BT1317" s="5">
        <v>2.1852336281425671</v>
      </c>
      <c r="BU1317" t="s">
        <v>406</v>
      </c>
      <c r="BV1317" s="5">
        <v>-8.0896300618810701E-2</v>
      </c>
      <c r="BW1317" t="s">
        <v>407</v>
      </c>
    </row>
    <row r="1318" spans="1:75" x14ac:dyDescent="0.3">
      <c r="A1318" t="s">
        <v>7413</v>
      </c>
      <c r="B1318" t="s">
        <v>7413</v>
      </c>
      <c r="C1318" t="s">
        <v>7414</v>
      </c>
      <c r="E1318" t="s">
        <v>411</v>
      </c>
      <c r="F1318" s="4">
        <v>163279016</v>
      </c>
      <c r="G1318" s="4">
        <v>232690631</v>
      </c>
      <c r="H1318" s="4">
        <v>296855593</v>
      </c>
      <c r="I1318" s="4">
        <v>247379660.83333331</v>
      </c>
      <c r="J1318" s="5">
        <v>-0.29830000000000001</v>
      </c>
      <c r="K1318" s="5">
        <v>-0.2161487386899259</v>
      </c>
      <c r="L1318" s="5">
        <v>0.2</v>
      </c>
      <c r="M1318" s="4">
        <v>6204902</v>
      </c>
      <c r="N1318" s="4">
        <v>12303989</v>
      </c>
      <c r="O1318" s="4">
        <v>6152466</v>
      </c>
      <c r="P1318" s="4">
        <v>14673183.877891719</v>
      </c>
      <c r="Q1318" s="5">
        <v>-0.49569999999999997</v>
      </c>
      <c r="R1318" s="5">
        <v>0.99984672812495023</v>
      </c>
      <c r="S1318" s="5">
        <v>-0.58069999999999999</v>
      </c>
      <c r="T1318" s="4">
        <v>89390987</v>
      </c>
      <c r="U1318" s="4">
        <v>34512562</v>
      </c>
      <c r="V1318" s="4">
        <v>27713290</v>
      </c>
      <c r="W1318" s="4">
        <v>21618917.232233401</v>
      </c>
      <c r="X1318" s="5">
        <v>1.5901000000000001</v>
      </c>
      <c r="Y1318" s="5">
        <v>0.24534337135720799</v>
      </c>
      <c r="Z1318" s="5">
        <v>0.28189999999999998</v>
      </c>
      <c r="AA1318" s="4">
        <v>42262002</v>
      </c>
      <c r="AB1318" s="4">
        <v>43645566</v>
      </c>
      <c r="AC1318" s="4">
        <v>28860829</v>
      </c>
      <c r="AD1318" s="4">
        <v>27317396.119261712</v>
      </c>
      <c r="AE1318" s="5">
        <v>-3.1699999999999999E-2</v>
      </c>
      <c r="AF1318" s="5">
        <v>0.51227693424883947</v>
      </c>
      <c r="AG1318" s="5">
        <v>5.6500000000000002E-2</v>
      </c>
      <c r="AH1318" s="5">
        <v>3.8001833622025263E-2</v>
      </c>
      <c r="AI1318" s="5">
        <v>5.2877027953910187E-2</v>
      </c>
      <c r="AJ1318" s="5">
        <v>2.0725450842356202E-2</v>
      </c>
      <c r="AK1318" s="5">
        <v>5.9314431220671197E-2</v>
      </c>
      <c r="AL1318" s="5">
        <f>IFERROR(Table2[[#This Row],[Resultat d''exploitation 2023 (Dhs)]]/Table2[[#This Row],[Charges personnel 2023]], "")</f>
        <v>0.14681987852823442</v>
      </c>
      <c r="AM1318" s="5">
        <f>IFERROR(Table2[[#This Row],[Resultat d''exploitation 2022 (Dhs)]]/Table2[[#This Row],[Charges personnel 2022]], "")</f>
        <v>0.28190696392847786</v>
      </c>
      <c r="AN1318" s="5">
        <f>IFERROR(Table2[[#This Row],[Resultat d''exploitation 2021 (Dhs)]]/Table2[[#This Row],[Charges personnel 2021]], "")</f>
        <v>0.21317703659863685</v>
      </c>
      <c r="AO1318" s="5">
        <f>IFERROR(Table2[[#This Row],[Resultat d''exploitation 2020 (Dhs)]]/Table2[[#This Row],[Charges personnel 2020]], "")</f>
        <v>0.53713698823386546</v>
      </c>
      <c r="AP1318" s="5">
        <v>0.25883302726420149</v>
      </c>
      <c r="AQ1318" s="5">
        <v>0.18756907320432681</v>
      </c>
      <c r="AR1318" s="5">
        <v>9.7221779479829434E-2</v>
      </c>
      <c r="AS1318" s="5">
        <v>0.1104270093476529</v>
      </c>
      <c r="AT1318">
        <v>1527789000014</v>
      </c>
      <c r="AU1318">
        <v>28915</v>
      </c>
      <c r="AV1318" t="s">
        <v>298</v>
      </c>
      <c r="AW1318" t="s">
        <v>7415</v>
      </c>
      <c r="AX1318" t="s">
        <v>7416</v>
      </c>
      <c r="AY1318" t="s">
        <v>122</v>
      </c>
      <c r="AZ1318">
        <v>10000000</v>
      </c>
      <c r="BC1318" t="s">
        <v>7417</v>
      </c>
      <c r="BD1318" t="s">
        <v>7418</v>
      </c>
      <c r="BE1318" t="s">
        <v>10979</v>
      </c>
      <c r="BH1318" t="s">
        <v>223</v>
      </c>
      <c r="BI1318" t="s">
        <v>98</v>
      </c>
      <c r="BJ1318" s="5">
        <v>-0.12932622899033311</v>
      </c>
      <c r="BL1318" s="5">
        <v>-0.2494087069604434</v>
      </c>
      <c r="BN1318" s="5">
        <v>0.60504272652726665</v>
      </c>
      <c r="BP1318" s="5">
        <v>0.15656555870152161</v>
      </c>
      <c r="BR1318" s="5">
        <v>-0.13791902543573589</v>
      </c>
      <c r="BT1318" s="5">
        <v>-0.35101708036140472</v>
      </c>
      <c r="BV1318" s="5">
        <v>0.32835695436227907</v>
      </c>
    </row>
    <row r="1319" spans="1:75" x14ac:dyDescent="0.3">
      <c r="A1319" t="s">
        <v>7419</v>
      </c>
      <c r="B1319" t="s">
        <v>7420</v>
      </c>
      <c r="C1319" t="s">
        <v>7420</v>
      </c>
      <c r="E1319" t="s">
        <v>411</v>
      </c>
      <c r="F1319" s="4">
        <v>163269369</v>
      </c>
      <c r="H1319" s="4">
        <v>138379024</v>
      </c>
      <c r="I1319" s="4">
        <v>123962218.04174501</v>
      </c>
      <c r="L1319" s="5">
        <v>0.1163</v>
      </c>
      <c r="M1319" s="4">
        <v>2090450</v>
      </c>
      <c r="O1319" s="4">
        <v>1392136</v>
      </c>
      <c r="P1319" s="4">
        <v>1178777.307366638</v>
      </c>
      <c r="S1319" s="5">
        <v>0.18099999999999999</v>
      </c>
      <c r="T1319" s="4">
        <v>265357</v>
      </c>
      <c r="V1319" s="4">
        <v>769946</v>
      </c>
      <c r="W1319" s="4">
        <v>778588.330468197</v>
      </c>
      <c r="Z1319" s="5">
        <v>-1.11E-2</v>
      </c>
      <c r="AA1319" s="4">
        <v>139324070</v>
      </c>
      <c r="AC1319" s="4">
        <v>127129291</v>
      </c>
      <c r="AD1319" s="4">
        <v>113508295.5357143</v>
      </c>
      <c r="AG1319" s="5">
        <v>0.12</v>
      </c>
      <c r="AH1319" s="5">
        <v>1.28036876286329E-2</v>
      </c>
      <c r="AJ1319" s="5">
        <v>1.0060310874862069E-2</v>
      </c>
      <c r="AK1319" s="5">
        <v>9.5091659861206886E-3</v>
      </c>
      <c r="AL1319" s="5">
        <f>IFERROR(Table2[[#This Row],[Resultat d''exploitation 2023 (Dhs)]]/Table2[[#This Row],[Charges personnel 2023]], "")</f>
        <v>1.500422719491327E-2</v>
      </c>
      <c r="AM1319" s="5" t="str">
        <f>IFERROR(Table2[[#This Row],[Resultat d''exploitation 2022 (Dhs)]]/Table2[[#This Row],[Charges personnel 2022]], "")</f>
        <v/>
      </c>
      <c r="AN1319" s="5">
        <f>IFERROR(Table2[[#This Row],[Resultat d''exploitation 2021 (Dhs)]]/Table2[[#This Row],[Charges personnel 2021]], "")</f>
        <v>1.0950552693635332E-2</v>
      </c>
      <c r="AO1319" s="5">
        <f>IFERROR(Table2[[#This Row],[Resultat d''exploitation 2020 (Dhs)]]/Table2[[#This Row],[Charges personnel 2020]], "")</f>
        <v>1.0384944129442478E-2</v>
      </c>
      <c r="AP1319" s="5">
        <v>0.8533386933099496</v>
      </c>
      <c r="AR1319" s="5">
        <v>0.91870348066626051</v>
      </c>
      <c r="AS1319" s="5">
        <v>0.91566847809620278</v>
      </c>
      <c r="AT1319">
        <v>80617000021</v>
      </c>
      <c r="AU1319">
        <v>185455</v>
      </c>
      <c r="AV1319" t="s">
        <v>92</v>
      </c>
      <c r="AW1319" t="s">
        <v>5170</v>
      </c>
      <c r="AX1319" t="s">
        <v>7421</v>
      </c>
      <c r="AY1319" t="s">
        <v>122</v>
      </c>
      <c r="AZ1319">
        <v>2000000</v>
      </c>
      <c r="BA1319">
        <v>2008</v>
      </c>
      <c r="BB1319">
        <v>17</v>
      </c>
      <c r="BC1319" t="s">
        <v>7422</v>
      </c>
      <c r="BD1319" t="s">
        <v>7423</v>
      </c>
      <c r="BE1319" t="s">
        <v>11223</v>
      </c>
      <c r="BG1319" t="s">
        <v>7424</v>
      </c>
      <c r="BH1319" t="s">
        <v>223</v>
      </c>
      <c r="BI1319" t="s">
        <v>1239</v>
      </c>
      <c r="BJ1319" s="5">
        <v>0.14764531454146129</v>
      </c>
      <c r="BK1319" t="s">
        <v>139</v>
      </c>
      <c r="BL1319" s="5">
        <v>0.33169266879828219</v>
      </c>
      <c r="BM1319" t="s">
        <v>140</v>
      </c>
      <c r="BN1319" s="5">
        <v>-0.41620371205769652</v>
      </c>
      <c r="BO1319" t="s">
        <v>141</v>
      </c>
      <c r="BP1319" s="5">
        <v>0.1078967165398879</v>
      </c>
      <c r="BQ1319" t="s">
        <v>128</v>
      </c>
      <c r="BR1319" s="5">
        <v>0.16036954268432371</v>
      </c>
      <c r="BS1319" t="s">
        <v>142</v>
      </c>
      <c r="BT1319" s="5">
        <v>0.2020007360950935</v>
      </c>
      <c r="BU1319" t="s">
        <v>129</v>
      </c>
      <c r="BV1319" s="5">
        <v>-3.4634915071696248E-2</v>
      </c>
      <c r="BW1319" t="s">
        <v>143</v>
      </c>
    </row>
    <row r="1320" spans="1:75" x14ac:dyDescent="0.3">
      <c r="A1320" t="s">
        <v>7425</v>
      </c>
      <c r="B1320" t="s">
        <v>7425</v>
      </c>
      <c r="C1320" t="s">
        <v>7426</v>
      </c>
      <c r="E1320" t="s">
        <v>1076</v>
      </c>
      <c r="F1320" s="4">
        <v>163129086</v>
      </c>
      <c r="H1320" s="4">
        <v>137460814</v>
      </c>
      <c r="I1320" s="4">
        <v>148606285.4054054</v>
      </c>
      <c r="L1320" s="5">
        <v>-7.4999999999999997E-2</v>
      </c>
      <c r="M1320" s="4">
        <v>4493482</v>
      </c>
      <c r="O1320" s="4">
        <v>5104675</v>
      </c>
      <c r="P1320" s="4">
        <v>-5906821.3376533203</v>
      </c>
      <c r="S1320" s="5">
        <v>-1.8642000000000001</v>
      </c>
      <c r="T1320" s="4">
        <v>55134702</v>
      </c>
      <c r="V1320" s="4">
        <v>41863256</v>
      </c>
      <c r="W1320" s="4">
        <v>36952295.877835639</v>
      </c>
      <c r="Z1320" s="5">
        <v>0.13289999999999999</v>
      </c>
      <c r="AA1320" s="4">
        <v>26160281</v>
      </c>
      <c r="AC1320" s="4">
        <v>20745297</v>
      </c>
      <c r="AD1320" s="4">
        <v>23403990.297833931</v>
      </c>
      <c r="AG1320" s="5">
        <v>-0.11360000000000001</v>
      </c>
      <c r="AH1320" s="5">
        <v>2.7545559839647481E-2</v>
      </c>
      <c r="AJ1320" s="5">
        <v>3.7135492301100442E-2</v>
      </c>
      <c r="AK1320" s="5">
        <v>-3.9748125871925367E-2</v>
      </c>
      <c r="AL1320" s="5">
        <f>IFERROR(Table2[[#This Row],[Resultat d''exploitation 2023 (Dhs)]]/Table2[[#This Row],[Charges personnel 2023]], "")</f>
        <v>0.1717673445480192</v>
      </c>
      <c r="AM1320" s="5" t="str">
        <f>IFERROR(Table2[[#This Row],[Resultat d''exploitation 2022 (Dhs)]]/Table2[[#This Row],[Charges personnel 2022]], "")</f>
        <v/>
      </c>
      <c r="AN1320" s="5">
        <f>IFERROR(Table2[[#This Row],[Resultat d''exploitation 2021 (Dhs)]]/Table2[[#This Row],[Charges personnel 2021]], "")</f>
        <v>0.24606420433508375</v>
      </c>
      <c r="AO1320" s="5">
        <f>IFERROR(Table2[[#This Row],[Resultat d''exploitation 2020 (Dhs)]]/Table2[[#This Row],[Charges personnel 2020]], "")</f>
        <v>-0.25238522416410353</v>
      </c>
      <c r="AP1320" s="5">
        <v>0.16036552181748881</v>
      </c>
      <c r="AR1320" s="5">
        <v>0.15091789722705989</v>
      </c>
      <c r="AS1320" s="5">
        <v>0.15748990854583761</v>
      </c>
      <c r="AU1320">
        <v>191959</v>
      </c>
      <c r="AV1320" t="s">
        <v>92</v>
      </c>
      <c r="AW1320" t="s">
        <v>7427</v>
      </c>
      <c r="AX1320" t="s">
        <v>7428</v>
      </c>
      <c r="AY1320" t="s">
        <v>122</v>
      </c>
      <c r="AZ1320">
        <v>2000000</v>
      </c>
      <c r="BA1320">
        <v>2008</v>
      </c>
      <c r="BB1320">
        <v>17</v>
      </c>
      <c r="BC1320" t="s">
        <v>7429</v>
      </c>
      <c r="BD1320" t="s">
        <v>7430</v>
      </c>
      <c r="BE1320" t="s">
        <v>7431</v>
      </c>
      <c r="BH1320" t="s">
        <v>138</v>
      </c>
      <c r="BI1320" t="s">
        <v>98</v>
      </c>
      <c r="BJ1320" s="5">
        <v>4.7724530305832458E-2</v>
      </c>
      <c r="BK1320" t="s">
        <v>139</v>
      </c>
      <c r="BM1320" t="s">
        <v>1938</v>
      </c>
      <c r="BN1320" s="5">
        <v>0.2214953061921523</v>
      </c>
      <c r="BO1320" t="s">
        <v>141</v>
      </c>
      <c r="BP1320" s="5">
        <v>5.7246479366699583E-2</v>
      </c>
      <c r="BQ1320" t="s">
        <v>128</v>
      </c>
      <c r="BS1320" t="s">
        <v>1639</v>
      </c>
      <c r="BU1320" t="s">
        <v>1939</v>
      </c>
      <c r="BV1320" s="5">
        <v>9.0882181197835532E-3</v>
      </c>
      <c r="BW1320" t="s">
        <v>143</v>
      </c>
    </row>
    <row r="1321" spans="1:75" x14ac:dyDescent="0.3">
      <c r="A1321" t="s">
        <v>7432</v>
      </c>
      <c r="B1321" t="s">
        <v>7432</v>
      </c>
      <c r="C1321" t="s">
        <v>7433</v>
      </c>
      <c r="E1321" t="s">
        <v>411</v>
      </c>
      <c r="F1321" s="4">
        <v>162999423</v>
      </c>
      <c r="G1321" s="4">
        <v>240554048</v>
      </c>
      <c r="H1321" s="4">
        <v>219041092</v>
      </c>
      <c r="I1321" s="4">
        <v>220407619.23928359</v>
      </c>
      <c r="J1321" s="5">
        <v>-0.32240000000000002</v>
      </c>
      <c r="K1321" s="5">
        <v>9.8214247397926599E-2</v>
      </c>
      <c r="L1321" s="5">
        <v>-6.1999999999999998E-3</v>
      </c>
      <c r="M1321" s="4">
        <v>1675324</v>
      </c>
      <c r="N1321" s="4">
        <v>471404</v>
      </c>
      <c r="O1321" s="4">
        <v>8589888</v>
      </c>
      <c r="P1321" s="4">
        <v>6389859.4063825039</v>
      </c>
      <c r="Q1321" s="5">
        <v>2.5539000000000001</v>
      </c>
      <c r="R1321" s="5">
        <v>-0.94512105396484802</v>
      </c>
      <c r="S1321" s="5">
        <v>0.34429999999999999</v>
      </c>
      <c r="T1321" s="4">
        <v>277046</v>
      </c>
      <c r="U1321" s="4">
        <v>588208</v>
      </c>
      <c r="V1321" s="4">
        <v>339085</v>
      </c>
      <c r="W1321" s="4">
        <v>342337.20343260979</v>
      </c>
      <c r="X1321" s="5">
        <v>-0.52900000000000003</v>
      </c>
      <c r="Y1321" s="5">
        <v>0.73469189141365732</v>
      </c>
      <c r="Z1321" s="5">
        <v>-9.4999999999999998E-3</v>
      </c>
      <c r="AA1321" s="4">
        <v>10481885</v>
      </c>
      <c r="AB1321" s="4">
        <v>12689933</v>
      </c>
      <c r="AC1321" s="4">
        <v>11220120</v>
      </c>
      <c r="AD1321" s="4">
        <v>7189619.3771626297</v>
      </c>
      <c r="AE1321" s="5">
        <v>-0.17399999999999999</v>
      </c>
      <c r="AF1321" s="5">
        <v>0.1309979750662203</v>
      </c>
      <c r="AG1321" s="5">
        <v>0.56059999999999999</v>
      </c>
      <c r="AH1321" s="5">
        <v>1.027809773289811E-2</v>
      </c>
      <c r="AI1321" s="5">
        <v>1.9596593942996128E-3</v>
      </c>
      <c r="AJ1321" s="5">
        <v>3.9215874617717847E-2</v>
      </c>
      <c r="AK1321" s="5">
        <v>2.899110034597039E-2</v>
      </c>
      <c r="AL1321" s="5">
        <f>IFERROR(Table2[[#This Row],[Resultat d''exploitation 2023 (Dhs)]]/Table2[[#This Row],[Charges personnel 2023]], "")</f>
        <v>0.1598304121825416</v>
      </c>
      <c r="AM1321" s="5">
        <f>IFERROR(Table2[[#This Row],[Resultat d''exploitation 2022 (Dhs)]]/Table2[[#This Row],[Charges personnel 2022]], "")</f>
        <v>3.7147871466303252E-2</v>
      </c>
      <c r="AN1321" s="5">
        <f>IFERROR(Table2[[#This Row],[Resultat d''exploitation 2021 (Dhs)]]/Table2[[#This Row],[Charges personnel 2021]], "")</f>
        <v>0.76557897776494366</v>
      </c>
      <c r="AO1321" s="5">
        <f>IFERROR(Table2[[#This Row],[Resultat d''exploitation 2020 (Dhs)]]/Table2[[#This Row],[Charges personnel 2020]], "")</f>
        <v>0.88876184832252558</v>
      </c>
      <c r="AP1321" s="5">
        <v>6.4306270581092798E-2</v>
      </c>
      <c r="AQ1321" s="5">
        <v>5.2752938915415798E-2</v>
      </c>
      <c r="AR1321" s="5">
        <v>5.1223813292530521E-2</v>
      </c>
      <c r="AS1321" s="5">
        <v>3.2619649910365769E-2</v>
      </c>
      <c r="AT1321">
        <v>1536807000095</v>
      </c>
      <c r="AU1321">
        <v>2645</v>
      </c>
      <c r="AV1321" t="s">
        <v>443</v>
      </c>
      <c r="AW1321" t="s">
        <v>7434</v>
      </c>
      <c r="AX1321" t="s">
        <v>7435</v>
      </c>
      <c r="AY1321" t="s">
        <v>122</v>
      </c>
      <c r="AZ1321">
        <v>3000000</v>
      </c>
      <c r="BA1321">
        <v>1999</v>
      </c>
      <c r="BB1321">
        <v>26</v>
      </c>
      <c r="BC1321" t="s">
        <v>7436</v>
      </c>
      <c r="BD1321" t="s">
        <v>7437</v>
      </c>
      <c r="BE1321" t="s">
        <v>7438</v>
      </c>
      <c r="BH1321" t="s">
        <v>127</v>
      </c>
      <c r="BI1321" t="s">
        <v>390</v>
      </c>
      <c r="BJ1321" s="5">
        <v>-9.5684819720703418E-2</v>
      </c>
      <c r="BL1321" s="5">
        <v>-0.35996679993334169</v>
      </c>
      <c r="BN1321" s="5">
        <v>-6.8107259567192546E-2</v>
      </c>
      <c r="BP1321" s="5">
        <v>0.13390802903074259</v>
      </c>
      <c r="BR1321" s="5">
        <v>-0.29224543165471922</v>
      </c>
      <c r="BT1321" s="5">
        <v>-0.43555104675133599</v>
      </c>
      <c r="BV1321" s="5">
        <v>0.25388587271147722</v>
      </c>
    </row>
    <row r="1322" spans="1:75" x14ac:dyDescent="0.3">
      <c r="A1322" t="s">
        <v>7439</v>
      </c>
      <c r="B1322" t="s">
        <v>7440</v>
      </c>
      <c r="C1322" t="s">
        <v>7440</v>
      </c>
      <c r="E1322" t="s">
        <v>411</v>
      </c>
      <c r="F1322" s="4">
        <v>162930681</v>
      </c>
      <c r="G1322" s="4">
        <v>137251015</v>
      </c>
      <c r="H1322" s="4">
        <v>114888835</v>
      </c>
      <c r="J1322" s="5">
        <v>0.18709999999999999</v>
      </c>
      <c r="K1322" s="5">
        <v>0.19464189013666991</v>
      </c>
      <c r="M1322" s="4">
        <v>40700417</v>
      </c>
      <c r="N1322" s="4">
        <v>35071449</v>
      </c>
      <c r="O1322" s="4">
        <v>23193799</v>
      </c>
      <c r="Q1322" s="5">
        <v>0.1605</v>
      </c>
      <c r="R1322" s="5">
        <v>0.51210455001356181</v>
      </c>
      <c r="T1322" s="4">
        <v>42252559</v>
      </c>
      <c r="U1322" s="4">
        <v>33022711</v>
      </c>
      <c r="V1322" s="4">
        <v>23216301</v>
      </c>
      <c r="X1322" s="5">
        <v>0.27950000000000003</v>
      </c>
      <c r="Y1322" s="5">
        <v>0.42239330029361699</v>
      </c>
      <c r="AA1322" s="4">
        <v>32710201</v>
      </c>
      <c r="AB1322" s="4">
        <v>26296487</v>
      </c>
      <c r="AC1322" s="4">
        <v>20581518</v>
      </c>
      <c r="AE1322" s="5">
        <v>0.24390000000000001</v>
      </c>
      <c r="AF1322" s="5">
        <v>0.27767480513342108</v>
      </c>
      <c r="AH1322" s="5">
        <v>0.24980204311550139</v>
      </c>
      <c r="AI1322" s="5">
        <v>0.25552779336458831</v>
      </c>
      <c r="AJ1322" s="5">
        <v>0.20188035678140531</v>
      </c>
      <c r="AL1322" s="5">
        <f>IFERROR(Table2[[#This Row],[Resultat d''exploitation 2023 (Dhs)]]/Table2[[#This Row],[Charges personnel 2023]], "")</f>
        <v>1.244272910459951</v>
      </c>
      <c r="AM1322" s="5">
        <f>IFERROR(Table2[[#This Row],[Resultat d''exploitation 2022 (Dhs)]]/Table2[[#This Row],[Charges personnel 2022]], "")</f>
        <v>1.3336933180466273</v>
      </c>
      <c r="AN1322" s="5">
        <f>IFERROR(Table2[[#This Row],[Resultat d''exploitation 2021 (Dhs)]]/Table2[[#This Row],[Charges personnel 2021]], "")</f>
        <v>1.1269236311918296</v>
      </c>
      <c r="AO1322" s="5" t="str">
        <f>IFERROR(Table2[[#This Row],[Resultat d''exploitation 2020 (Dhs)]]/Table2[[#This Row],[Charges personnel 2020]], "")</f>
        <v/>
      </c>
      <c r="AP1322" s="5">
        <v>0.2007614575673442</v>
      </c>
      <c r="AQ1322" s="5">
        <v>0.19159411680853511</v>
      </c>
      <c r="AR1322" s="5">
        <v>0.17914289060377361</v>
      </c>
      <c r="AT1322">
        <v>1350680000051</v>
      </c>
      <c r="AU1322">
        <v>205529</v>
      </c>
      <c r="AV1322" t="s">
        <v>92</v>
      </c>
      <c r="AW1322" t="s">
        <v>7441</v>
      </c>
      <c r="AX1322" t="s">
        <v>7442</v>
      </c>
      <c r="AY1322" t="s">
        <v>122</v>
      </c>
      <c r="AZ1322">
        <v>8000000</v>
      </c>
      <c r="BA1322">
        <v>2009</v>
      </c>
      <c r="BB1322">
        <v>16</v>
      </c>
      <c r="BC1322" t="s">
        <v>7443</v>
      </c>
      <c r="BD1322" t="s">
        <v>7444</v>
      </c>
      <c r="BE1322" t="s">
        <v>10979</v>
      </c>
      <c r="BH1322" t="s">
        <v>138</v>
      </c>
      <c r="BI1322" t="s">
        <v>611</v>
      </c>
      <c r="BJ1322" s="5">
        <v>0.19086497861812071</v>
      </c>
      <c r="BK1322" t="s">
        <v>196</v>
      </c>
      <c r="BL1322" s="5">
        <v>0.3246876420754099</v>
      </c>
      <c r="BM1322" t="s">
        <v>197</v>
      </c>
      <c r="BN1322" s="5">
        <v>0.34905605502230519</v>
      </c>
      <c r="BO1322" t="s">
        <v>177</v>
      </c>
      <c r="BP1322" s="5">
        <v>0.26067431558711629</v>
      </c>
      <c r="BQ1322" t="s">
        <v>329</v>
      </c>
      <c r="BR1322" s="5">
        <v>0.11237433786370719</v>
      </c>
      <c r="BS1322" t="s">
        <v>199</v>
      </c>
      <c r="BT1322" s="5">
        <v>5.0777052960328861E-2</v>
      </c>
      <c r="BU1322" t="s">
        <v>330</v>
      </c>
      <c r="BV1322" s="5">
        <v>5.8620698586671287E-2</v>
      </c>
      <c r="BW1322" t="s">
        <v>201</v>
      </c>
    </row>
    <row r="1323" spans="1:75" x14ac:dyDescent="0.3">
      <c r="A1323" t="s">
        <v>7445</v>
      </c>
      <c r="B1323" t="s">
        <v>7445</v>
      </c>
      <c r="G1323" s="4">
        <v>162463984</v>
      </c>
      <c r="H1323" s="4">
        <v>166360831</v>
      </c>
      <c r="I1323" s="4">
        <v>120656245.28575569</v>
      </c>
      <c r="K1323" s="5">
        <v>-2.34240654881075E-2</v>
      </c>
      <c r="L1323" s="5">
        <v>0.37880000000000003</v>
      </c>
      <c r="N1323" s="4">
        <v>7156738</v>
      </c>
      <c r="O1323" s="4">
        <v>5060044</v>
      </c>
      <c r="P1323" s="4">
        <v>3080321.4220490661</v>
      </c>
      <c r="R1323" s="5">
        <v>0.41436280000727271</v>
      </c>
      <c r="S1323" s="5">
        <v>0.64270000000000005</v>
      </c>
      <c r="U1323" s="4">
        <v>17569818</v>
      </c>
      <c r="V1323" s="4">
        <v>15850323</v>
      </c>
      <c r="W1323" s="4">
        <v>34457223.913043477</v>
      </c>
      <c r="Y1323" s="5">
        <v>0.1084832782272008</v>
      </c>
      <c r="Z1323" s="5">
        <v>-0.54</v>
      </c>
      <c r="AB1323" s="4">
        <v>1464811</v>
      </c>
      <c r="AC1323" s="4">
        <v>1343483</v>
      </c>
      <c r="AD1323" s="4">
        <v>1091198.0181936319</v>
      </c>
      <c r="AE1323" s="5">
        <v>9.0299999999999991E-2</v>
      </c>
      <c r="AF1323" s="5">
        <v>9.0308548749779491E-2</v>
      </c>
      <c r="AG1323" s="5">
        <v>0.23119999999999999</v>
      </c>
      <c r="AI1323" s="5">
        <v>4.4051227994014973E-2</v>
      </c>
      <c r="AJ1323" s="5">
        <v>3.0416077928824479E-2</v>
      </c>
      <c r="AK1323" s="5">
        <v>2.5529730473162E-2</v>
      </c>
      <c r="AL1323" s="5" t="str">
        <f>IFERROR(Table2[[#This Row],[Resultat d''exploitation 2023 (Dhs)]]/Table2[[#This Row],[Charges personnel 2023]], "")</f>
        <v/>
      </c>
      <c r="AM1323" s="5">
        <f>IFERROR(Table2[[#This Row],[Resultat d''exploitation 2022 (Dhs)]]/Table2[[#This Row],[Charges personnel 2022]], "")</f>
        <v>4.885775707582753</v>
      </c>
      <c r="AN1323" s="5">
        <f>IFERROR(Table2[[#This Row],[Resultat d''exploitation 2021 (Dhs)]]/Table2[[#This Row],[Charges personnel 2021]], "")</f>
        <v>3.7663625070060434</v>
      </c>
      <c r="AO1323" s="5">
        <f>IFERROR(Table2[[#This Row],[Resultat d''exploitation 2020 (Dhs)]]/Table2[[#This Row],[Charges personnel 2020]], "")</f>
        <v>2.8228803303255874</v>
      </c>
      <c r="AQ1323" s="5">
        <v>9.0162198656903551E-3</v>
      </c>
      <c r="AR1323" s="5">
        <v>8.0757170538538602E-3</v>
      </c>
      <c r="AS1323" s="5">
        <v>9.0438585720059323E-3</v>
      </c>
      <c r="BE1323" t="s">
        <v>10979</v>
      </c>
      <c r="BH1323"/>
      <c r="BJ1323" s="5">
        <v>0.16038911512690321</v>
      </c>
      <c r="BK1323" t="s">
        <v>280</v>
      </c>
      <c r="BL1323" s="5">
        <v>0.52426171360824592</v>
      </c>
      <c r="BM1323" t="s">
        <v>281</v>
      </c>
      <c r="BN1323" s="5">
        <v>-0.28592555851332108</v>
      </c>
      <c r="BO1323" t="s">
        <v>282</v>
      </c>
      <c r="BP1323" s="5">
        <v>0.15861464051716909</v>
      </c>
      <c r="BQ1323" t="s">
        <v>283</v>
      </c>
      <c r="BR1323" s="5">
        <v>0.31357808664169401</v>
      </c>
      <c r="BS1323" t="s">
        <v>284</v>
      </c>
      <c r="BT1323" s="5">
        <v>0.31558989529759751</v>
      </c>
      <c r="BU1323" t="s">
        <v>285</v>
      </c>
      <c r="BV1323" s="5">
        <v>-1.5292065278811331E-3</v>
      </c>
      <c r="BW1323" t="s">
        <v>286</v>
      </c>
    </row>
    <row r="1324" spans="1:75" x14ac:dyDescent="0.3">
      <c r="A1324" t="s">
        <v>7446</v>
      </c>
      <c r="C1324" t="s">
        <v>7447</v>
      </c>
      <c r="E1324" t="s">
        <v>411</v>
      </c>
      <c r="F1324" s="4">
        <v>162437492</v>
      </c>
      <c r="G1324" s="4">
        <v>143737272</v>
      </c>
      <c r="J1324" s="5">
        <v>0.13009999999999999</v>
      </c>
      <c r="M1324" s="4">
        <v>7915917</v>
      </c>
      <c r="N1324" s="4">
        <v>8686400</v>
      </c>
      <c r="Q1324" s="5">
        <v>-8.8699999999999987E-2</v>
      </c>
      <c r="AA1324" s="4">
        <v>108424202</v>
      </c>
      <c r="AB1324" s="4">
        <v>91923867</v>
      </c>
      <c r="AE1324" s="5">
        <v>0.17949999999999999</v>
      </c>
      <c r="AH1324" s="5">
        <v>4.873208089176851E-2</v>
      </c>
      <c r="AI1324" s="5">
        <v>6.0432481284325483E-2</v>
      </c>
      <c r="AL1324" s="5">
        <f>IFERROR(Table2[[#This Row],[Resultat d''exploitation 2023 (Dhs)]]/Table2[[#This Row],[Charges personnel 2023]], "")</f>
        <v>7.3008764224061343E-2</v>
      </c>
      <c r="AM1324" s="5">
        <f>IFERROR(Table2[[#This Row],[Resultat d''exploitation 2022 (Dhs)]]/Table2[[#This Row],[Charges personnel 2022]], "")</f>
        <v>9.4495589486025433E-2</v>
      </c>
      <c r="AN1324" s="5" t="str">
        <f>IFERROR(Table2[[#This Row],[Resultat d''exploitation 2021 (Dhs)]]/Table2[[#This Row],[Charges personnel 2021]], "")</f>
        <v/>
      </c>
      <c r="AO1324" s="5" t="str">
        <f>IFERROR(Table2[[#This Row],[Resultat d''exploitation 2020 (Dhs)]]/Table2[[#This Row],[Charges personnel 2020]], "")</f>
        <v/>
      </c>
      <c r="AP1324" s="5">
        <v>0.66748261540506915</v>
      </c>
      <c r="AQ1324" s="5">
        <v>0.63952700451974631</v>
      </c>
      <c r="AT1324">
        <v>62260000087</v>
      </c>
      <c r="AU1324">
        <v>22491</v>
      </c>
      <c r="AV1324" t="s">
        <v>171</v>
      </c>
      <c r="AW1324" t="s">
        <v>7448</v>
      </c>
      <c r="AX1324" t="s">
        <v>7449</v>
      </c>
      <c r="AY1324" t="s">
        <v>122</v>
      </c>
      <c r="AZ1324">
        <v>300000</v>
      </c>
      <c r="BA1324">
        <v>2012</v>
      </c>
      <c r="BB1324">
        <v>13</v>
      </c>
      <c r="BC1324" t="s">
        <v>7450</v>
      </c>
      <c r="BD1324" t="s">
        <v>569</v>
      </c>
      <c r="BE1324" t="s">
        <v>570</v>
      </c>
      <c r="BH1324" t="s">
        <v>127</v>
      </c>
      <c r="BI1324" t="s">
        <v>571</v>
      </c>
      <c r="BJ1324" s="5">
        <v>0.13010000635047539</v>
      </c>
      <c r="BK1324" t="s">
        <v>209</v>
      </c>
      <c r="BL1324" s="5">
        <v>-8.8699921716706598E-2</v>
      </c>
      <c r="BM1324" t="s">
        <v>210</v>
      </c>
      <c r="BO1324" t="s">
        <v>235</v>
      </c>
      <c r="BP1324" s="5">
        <v>0.17950000950242881</v>
      </c>
      <c r="BQ1324" t="s">
        <v>405</v>
      </c>
      <c r="BR1324" s="5">
        <v>-0.19361112011119311</v>
      </c>
      <c r="BS1324" t="s">
        <v>213</v>
      </c>
      <c r="BT1324" s="5">
        <v>-0.22738442480579149</v>
      </c>
      <c r="BU1324" t="s">
        <v>406</v>
      </c>
      <c r="BV1324" s="5">
        <v>4.3712948300464793E-2</v>
      </c>
      <c r="BW1324" t="s">
        <v>407</v>
      </c>
    </row>
    <row r="1325" spans="1:75" x14ac:dyDescent="0.3">
      <c r="A1325" t="s">
        <v>7451</v>
      </c>
      <c r="B1325" t="s">
        <v>7452</v>
      </c>
      <c r="C1325" t="s">
        <v>7452</v>
      </c>
      <c r="E1325" t="s">
        <v>411</v>
      </c>
      <c r="F1325" s="4">
        <v>162286504</v>
      </c>
      <c r="G1325" s="4">
        <v>161881799</v>
      </c>
      <c r="H1325" s="4">
        <v>116061054</v>
      </c>
      <c r="J1325" s="5">
        <v>2.5000000000000001E-3</v>
      </c>
      <c r="K1325" s="5">
        <v>0.39479862900435148</v>
      </c>
      <c r="M1325" s="4">
        <v>3199009</v>
      </c>
      <c r="N1325" s="4">
        <v>3056864</v>
      </c>
      <c r="O1325" s="4">
        <v>1807345</v>
      </c>
      <c r="Q1325" s="5">
        <v>4.6500000000000007E-2</v>
      </c>
      <c r="R1325" s="5">
        <v>0.6913561052261743</v>
      </c>
      <c r="T1325" s="4">
        <v>36943152</v>
      </c>
      <c r="U1325" s="4">
        <v>33372314</v>
      </c>
      <c r="V1325" s="4">
        <v>22462798</v>
      </c>
      <c r="X1325" s="5">
        <v>0.107</v>
      </c>
      <c r="Y1325" s="5">
        <v>0.48567039600320489</v>
      </c>
      <c r="AA1325" s="4">
        <v>3971889</v>
      </c>
      <c r="AB1325" s="4">
        <v>3972683</v>
      </c>
      <c r="AC1325" s="4">
        <v>3688415</v>
      </c>
      <c r="AE1325" s="5">
        <v>-2.0000000000000001E-4</v>
      </c>
      <c r="AF1325" s="5">
        <v>7.7070503183616815E-2</v>
      </c>
      <c r="AH1325" s="5">
        <v>1.971210742206881E-2</v>
      </c>
      <c r="AI1325" s="5">
        <v>1.8883308802368819E-2</v>
      </c>
      <c r="AJ1325" s="5">
        <v>1.55723641799772E-2</v>
      </c>
      <c r="AL1325" s="5">
        <f>IFERROR(Table2[[#This Row],[Resultat d''exploitation 2023 (Dhs)]]/Table2[[#This Row],[Charges personnel 2023]], "")</f>
        <v>0.80541248760979978</v>
      </c>
      <c r="AM1325" s="5">
        <f>IFERROR(Table2[[#This Row],[Resultat d''exploitation 2022 (Dhs)]]/Table2[[#This Row],[Charges personnel 2022]], "")</f>
        <v>0.7694709092066998</v>
      </c>
      <c r="AN1325" s="5">
        <f>IFERROR(Table2[[#This Row],[Resultat d''exploitation 2021 (Dhs)]]/Table2[[#This Row],[Charges personnel 2021]], "")</f>
        <v>0.49000586972995175</v>
      </c>
      <c r="AO1325" s="5" t="str">
        <f>IFERROR(Table2[[#This Row],[Resultat d''exploitation 2020 (Dhs)]]/Table2[[#This Row],[Charges personnel 2020]], "")</f>
        <v/>
      </c>
      <c r="AP1325" s="5">
        <v>2.447454903582124E-2</v>
      </c>
      <c r="AQ1325" s="5">
        <v>2.454064029767794E-2</v>
      </c>
      <c r="AR1325" s="5">
        <v>3.1779954367810587E-2</v>
      </c>
      <c r="AT1325">
        <v>31637000080</v>
      </c>
      <c r="AU1325">
        <v>7049</v>
      </c>
      <c r="AV1325" t="s">
        <v>79</v>
      </c>
      <c r="AW1325" t="s">
        <v>7453</v>
      </c>
      <c r="AX1325" t="s">
        <v>7454</v>
      </c>
      <c r="AY1325" t="s">
        <v>122</v>
      </c>
      <c r="AZ1325">
        <v>1000000</v>
      </c>
      <c r="BA1325">
        <v>2012</v>
      </c>
      <c r="BB1325">
        <v>13</v>
      </c>
      <c r="BC1325" t="s">
        <v>7455</v>
      </c>
      <c r="BD1325" t="s">
        <v>7456</v>
      </c>
      <c r="BE1325" t="s">
        <v>10979</v>
      </c>
      <c r="BH1325" t="s">
        <v>138</v>
      </c>
      <c r="BI1325" t="s">
        <v>195</v>
      </c>
      <c r="BJ1325" s="5">
        <v>0.18249128111224569</v>
      </c>
      <c r="BK1325" t="s">
        <v>196</v>
      </c>
      <c r="BL1325" s="5">
        <v>0.33041520587994372</v>
      </c>
      <c r="BM1325" t="s">
        <v>197</v>
      </c>
      <c r="BN1325" s="5">
        <v>0.28243407092598888</v>
      </c>
      <c r="BO1325" t="s">
        <v>177</v>
      </c>
      <c r="BP1325" s="5">
        <v>3.771635554496533E-2</v>
      </c>
      <c r="BQ1325" t="s">
        <v>329</v>
      </c>
      <c r="BR1325" s="5">
        <v>0.1250951504932549</v>
      </c>
      <c r="BS1325" t="s">
        <v>199</v>
      </c>
      <c r="BT1325" s="5">
        <v>0.28206055418801351</v>
      </c>
      <c r="BU1325" t="s">
        <v>330</v>
      </c>
      <c r="BV1325" s="5">
        <v>-0.1224321294201052</v>
      </c>
      <c r="BW1325" t="s">
        <v>201</v>
      </c>
    </row>
    <row r="1326" spans="1:75" x14ac:dyDescent="0.3">
      <c r="A1326" t="s">
        <v>7457</v>
      </c>
      <c r="B1326" t="s">
        <v>7457</v>
      </c>
      <c r="C1326" t="s">
        <v>7458</v>
      </c>
      <c r="E1326" t="s">
        <v>411</v>
      </c>
      <c r="F1326" s="4">
        <v>162057885</v>
      </c>
      <c r="G1326" s="4">
        <v>113908684</v>
      </c>
      <c r="H1326" s="4">
        <v>246999473</v>
      </c>
      <c r="I1326" s="4">
        <v>184327964.92537311</v>
      </c>
      <c r="J1326" s="5">
        <v>0.42270000000000002</v>
      </c>
      <c r="K1326" s="5">
        <v>-0.53883025491313497</v>
      </c>
      <c r="L1326" s="5">
        <v>0.34</v>
      </c>
      <c r="M1326" s="4">
        <v>4607749</v>
      </c>
      <c r="N1326" s="4">
        <v>2551638</v>
      </c>
      <c r="O1326" s="4">
        <v>38452545</v>
      </c>
      <c r="P1326" s="4">
        <v>24592315.80966999</v>
      </c>
      <c r="Q1326" s="5">
        <v>0.80579999999999996</v>
      </c>
      <c r="R1326" s="5">
        <v>-0.93364189548442122</v>
      </c>
      <c r="S1326" s="5">
        <v>0.56359999999999999</v>
      </c>
      <c r="T1326" s="4">
        <v>105821770</v>
      </c>
      <c r="U1326" s="4">
        <v>131898005</v>
      </c>
      <c r="V1326" s="4">
        <v>159331617</v>
      </c>
      <c r="W1326" s="4">
        <v>249657814.16483861</v>
      </c>
      <c r="X1326" s="5">
        <v>-0.19769999999999999</v>
      </c>
      <c r="Y1326" s="5">
        <v>-0.1721793358815909</v>
      </c>
      <c r="Z1326" s="5">
        <v>-0.36180000000000001</v>
      </c>
      <c r="AA1326" s="4">
        <v>21582610</v>
      </c>
      <c r="AB1326" s="4">
        <v>22353816</v>
      </c>
      <c r="AC1326" s="4">
        <v>6800725</v>
      </c>
      <c r="AD1326" s="4">
        <v>5316804.7846141811</v>
      </c>
      <c r="AE1326" s="5">
        <v>-3.4500000000000003E-2</v>
      </c>
      <c r="AF1326" s="5">
        <v>2.2869754327663601</v>
      </c>
      <c r="AG1326" s="5">
        <v>0.27910000000000001</v>
      </c>
      <c r="AH1326" s="5">
        <v>2.84327356240642E-2</v>
      </c>
      <c r="AI1326" s="5">
        <v>2.2400732853695329E-2</v>
      </c>
      <c r="AJ1326" s="5">
        <v>0.15567865199453279</v>
      </c>
      <c r="AK1326" s="5">
        <v>0.1334160870252456</v>
      </c>
      <c r="AL1326" s="5">
        <f>IFERROR(Table2[[#This Row],[Resultat d''exploitation 2023 (Dhs)]]/Table2[[#This Row],[Charges personnel 2023]], "")</f>
        <v>0.21349359507492374</v>
      </c>
      <c r="AM1326" s="5">
        <f>IFERROR(Table2[[#This Row],[Resultat d''exploitation 2022 (Dhs)]]/Table2[[#This Row],[Charges personnel 2022]], "")</f>
        <v>0.11414775893297144</v>
      </c>
      <c r="AN1326" s="5">
        <f>IFERROR(Table2[[#This Row],[Resultat d''exploitation 2021 (Dhs)]]/Table2[[#This Row],[Charges personnel 2021]], "")</f>
        <v>5.6541831937036129</v>
      </c>
      <c r="AO1326" s="5">
        <f>IFERROR(Table2[[#This Row],[Resultat d''exploitation 2020 (Dhs)]]/Table2[[#This Row],[Charges personnel 2020]], "")</f>
        <v>4.6253937855374083</v>
      </c>
      <c r="AP1326" s="5">
        <v>0.1331784010386165</v>
      </c>
      <c r="AQ1326" s="5">
        <v>0.19624329958899361</v>
      </c>
      <c r="AR1326" s="5">
        <v>2.753335834040423E-2</v>
      </c>
      <c r="AS1326" s="5">
        <v>2.8844265636886621E-2</v>
      </c>
      <c r="AT1326">
        <v>1530615000051</v>
      </c>
      <c r="AU1326">
        <v>19779</v>
      </c>
      <c r="AV1326" t="s">
        <v>653</v>
      </c>
      <c r="AW1326" t="s">
        <v>7459</v>
      </c>
      <c r="AX1326" t="s">
        <v>7460</v>
      </c>
      <c r="AY1326" t="s">
        <v>122</v>
      </c>
      <c r="AZ1326">
        <v>20000000</v>
      </c>
      <c r="BA1326">
        <v>1996</v>
      </c>
      <c r="BB1326">
        <v>29</v>
      </c>
      <c r="BC1326" t="s">
        <v>7461</v>
      </c>
      <c r="BD1326" t="s">
        <v>7462</v>
      </c>
      <c r="BE1326" t="s">
        <v>10979</v>
      </c>
      <c r="BH1326" t="s">
        <v>223</v>
      </c>
      <c r="BI1326" t="s">
        <v>98</v>
      </c>
      <c r="BJ1326" s="5">
        <v>-4.201293284894847E-2</v>
      </c>
      <c r="BL1326" s="5">
        <v>-0.42777987387655703</v>
      </c>
      <c r="BN1326" s="5">
        <v>-0.2488212636219054</v>
      </c>
      <c r="BP1326" s="5">
        <v>0.59520958113893774</v>
      </c>
      <c r="BR1326" s="5">
        <v>-0.4026849153348564</v>
      </c>
      <c r="BT1326" s="5">
        <v>-0.64128843451724205</v>
      </c>
      <c r="BV1326" s="5">
        <v>0.66516818007044298</v>
      </c>
    </row>
    <row r="1327" spans="1:75" x14ac:dyDescent="0.3">
      <c r="A1327" t="s">
        <v>7463</v>
      </c>
      <c r="F1327" s="4">
        <v>161865373</v>
      </c>
      <c r="M1327" s="4">
        <v>4139093</v>
      </c>
      <c r="T1327" s="4">
        <v>2149992</v>
      </c>
      <c r="AA1327" s="4">
        <v>7112750</v>
      </c>
      <c r="AH1327" s="5">
        <v>2.5571207252585149E-2</v>
      </c>
      <c r="AL1327" s="5">
        <f>IFERROR(Table2[[#This Row],[Resultat d''exploitation 2023 (Dhs)]]/Table2[[#This Row],[Charges personnel 2023]], "")</f>
        <v>0.58192583740466064</v>
      </c>
      <c r="AM1327" s="5" t="str">
        <f>IFERROR(Table2[[#This Row],[Resultat d''exploitation 2022 (Dhs)]]/Table2[[#This Row],[Charges personnel 2022]], "")</f>
        <v/>
      </c>
      <c r="AN1327" s="5" t="str">
        <f>IFERROR(Table2[[#This Row],[Resultat d''exploitation 2021 (Dhs)]]/Table2[[#This Row],[Charges personnel 2021]], "")</f>
        <v/>
      </c>
      <c r="AO1327" s="5" t="str">
        <f>IFERROR(Table2[[#This Row],[Resultat d''exploitation 2020 (Dhs)]]/Table2[[#This Row],[Charges personnel 2020]], "")</f>
        <v/>
      </c>
      <c r="AP1327" s="5">
        <v>4.394238167294743E-2</v>
      </c>
      <c r="BE1327" t="s">
        <v>10979</v>
      </c>
      <c r="BH1327"/>
      <c r="BK1327" t="s">
        <v>264</v>
      </c>
      <c r="BM1327" t="s">
        <v>265</v>
      </c>
      <c r="BO1327" t="s">
        <v>304</v>
      </c>
      <c r="BQ1327" t="s">
        <v>212</v>
      </c>
      <c r="BS1327" t="s">
        <v>266</v>
      </c>
      <c r="BU1327" t="s">
        <v>214</v>
      </c>
      <c r="BV1327" s="5"/>
      <c r="BW1327" t="s">
        <v>267</v>
      </c>
    </row>
    <row r="1328" spans="1:75" x14ac:dyDescent="0.3">
      <c r="A1328" t="s">
        <v>7464</v>
      </c>
      <c r="B1328" t="s">
        <v>7464</v>
      </c>
      <c r="G1328" s="4">
        <v>161614142</v>
      </c>
      <c r="H1328" s="4">
        <v>171257902</v>
      </c>
      <c r="I1328" s="4">
        <v>142075578.23129249</v>
      </c>
      <c r="K1328" s="5">
        <v>-5.6311328629962999E-2</v>
      </c>
      <c r="L1328" s="5">
        <v>0.2054</v>
      </c>
      <c r="N1328" s="4">
        <v>4918406</v>
      </c>
      <c r="O1328" s="4">
        <v>4571048</v>
      </c>
      <c r="P1328" s="4">
        <v>3487220.0183094288</v>
      </c>
      <c r="R1328" s="5">
        <v>7.5990888741487697E-2</v>
      </c>
      <c r="S1328" s="5">
        <v>0.31080000000000002</v>
      </c>
      <c r="U1328" s="4">
        <v>18081740</v>
      </c>
      <c r="V1328" s="4">
        <v>15366595</v>
      </c>
      <c r="W1328" s="4">
        <v>14828326.739361189</v>
      </c>
      <c r="Y1328" s="5">
        <v>0.1766913880400961</v>
      </c>
      <c r="Z1328" s="5">
        <v>3.6299999999999999E-2</v>
      </c>
      <c r="AB1328" s="4">
        <v>4825841</v>
      </c>
      <c r="AC1328" s="4">
        <v>4667970</v>
      </c>
      <c r="AD1328" s="4">
        <v>3876085.6929336539</v>
      </c>
      <c r="AE1328" s="5">
        <v>3.3799999999999997E-2</v>
      </c>
      <c r="AF1328" s="5">
        <v>3.3820054541910081E-2</v>
      </c>
      <c r="AG1328" s="5">
        <v>0.20430000000000001</v>
      </c>
      <c r="AI1328" s="5">
        <v>3.0433017427398151E-2</v>
      </c>
      <c r="AJ1328" s="5">
        <v>2.6691019489424789E-2</v>
      </c>
      <c r="AK1328" s="5">
        <v>2.4544823689771619E-2</v>
      </c>
      <c r="AL1328" s="5" t="str">
        <f>IFERROR(Table2[[#This Row],[Resultat d''exploitation 2023 (Dhs)]]/Table2[[#This Row],[Charges personnel 2023]], "")</f>
        <v/>
      </c>
      <c r="AM1328" s="5">
        <f>IFERROR(Table2[[#This Row],[Resultat d''exploitation 2022 (Dhs)]]/Table2[[#This Row],[Charges personnel 2022]], "")</f>
        <v>1.0191811126806707</v>
      </c>
      <c r="AN1328" s="5">
        <f>IFERROR(Table2[[#This Row],[Resultat d''exploitation 2021 (Dhs)]]/Table2[[#This Row],[Charges personnel 2021]], "")</f>
        <v>0.97923679886545967</v>
      </c>
      <c r="AO1328" s="5">
        <f>IFERROR(Table2[[#This Row],[Resultat d''exploitation 2020 (Dhs)]]/Table2[[#This Row],[Charges personnel 2020]], "")</f>
        <v>0.89967567658961944</v>
      </c>
      <c r="AQ1328" s="5">
        <v>2.9860264332560699E-2</v>
      </c>
      <c r="AR1328" s="5">
        <v>2.7256961258348238E-2</v>
      </c>
      <c r="AS1328" s="5">
        <v>2.7281857594297909E-2</v>
      </c>
      <c r="BE1328" t="s">
        <v>10979</v>
      </c>
      <c r="BH1328"/>
      <c r="BJ1328" s="5">
        <v>6.6546916206428719E-2</v>
      </c>
      <c r="BK1328" t="s">
        <v>280</v>
      </c>
      <c r="BL1328" s="5">
        <v>0.18760635606346529</v>
      </c>
      <c r="BM1328" t="s">
        <v>281</v>
      </c>
      <c r="BN1328" s="5">
        <v>0.1042668542639282</v>
      </c>
      <c r="BO1328" t="s">
        <v>282</v>
      </c>
      <c r="BP1328" s="5">
        <v>0.1158088956827787</v>
      </c>
      <c r="BQ1328" t="s">
        <v>283</v>
      </c>
      <c r="BR1328" s="5">
        <v>0.1135059677333554</v>
      </c>
      <c r="BS1328" t="s">
        <v>284</v>
      </c>
      <c r="BT1328" s="5">
        <v>6.4345660496596624E-2</v>
      </c>
      <c r="BU1328" t="s">
        <v>285</v>
      </c>
      <c r="BV1328" s="5">
        <v>4.6188291136379338E-2</v>
      </c>
      <c r="BW1328" t="s">
        <v>286</v>
      </c>
    </row>
    <row r="1329" spans="1:75" x14ac:dyDescent="0.3">
      <c r="A1329" t="s">
        <v>7465</v>
      </c>
      <c r="B1329" t="s">
        <v>7465</v>
      </c>
      <c r="C1329" t="s">
        <v>7466</v>
      </c>
      <c r="E1329" t="s">
        <v>411</v>
      </c>
      <c r="F1329" s="4">
        <v>160910294</v>
      </c>
      <c r="G1329" s="4">
        <v>139147608</v>
      </c>
      <c r="H1329" s="4">
        <v>131435782</v>
      </c>
      <c r="I1329" s="4">
        <v>115365384.007724</v>
      </c>
      <c r="J1329" s="5">
        <v>0.15640000000000001</v>
      </c>
      <c r="K1329" s="5">
        <v>5.86737179377834E-2</v>
      </c>
      <c r="L1329" s="5">
        <v>0.13930000000000001</v>
      </c>
      <c r="M1329" s="4">
        <v>3637435</v>
      </c>
      <c r="N1329" s="4">
        <v>743091</v>
      </c>
      <c r="O1329" s="4">
        <v>3506587</v>
      </c>
      <c r="P1329" s="4">
        <v>-3713818.0470239362</v>
      </c>
      <c r="Q1329" s="5">
        <v>3.895</v>
      </c>
      <c r="R1329" s="5">
        <v>-0.78808710578120544</v>
      </c>
      <c r="S1329" s="5">
        <v>-1.9441999999999999</v>
      </c>
      <c r="T1329" s="4">
        <v>47128207</v>
      </c>
      <c r="U1329" s="4">
        <v>26092463</v>
      </c>
      <c r="V1329" s="4">
        <v>37308352</v>
      </c>
      <c r="W1329" s="4">
        <v>19791179.247785259</v>
      </c>
      <c r="X1329" s="5">
        <v>0.80620000000000003</v>
      </c>
      <c r="Y1329" s="5">
        <v>-0.300626760463716</v>
      </c>
      <c r="Z1329" s="5">
        <v>0.8851</v>
      </c>
      <c r="AA1329" s="4">
        <v>2758589</v>
      </c>
      <c r="AB1329" s="4">
        <v>3620195</v>
      </c>
      <c r="AC1329" s="4">
        <v>2659664</v>
      </c>
      <c r="AD1329" s="4">
        <v>2739097.837281154</v>
      </c>
      <c r="AE1329" s="5">
        <v>-0.23799999999999999</v>
      </c>
      <c r="AF1329" s="5">
        <v>0.36114749833061621</v>
      </c>
      <c r="AG1329" s="5">
        <v>-2.9000000000000001E-2</v>
      </c>
      <c r="AH1329" s="5">
        <v>2.2605359232020301E-2</v>
      </c>
      <c r="AI1329" s="5">
        <v>5.3403073950074658E-3</v>
      </c>
      <c r="AJ1329" s="5">
        <v>2.6679089564818809E-2</v>
      </c>
      <c r="AK1329" s="5">
        <v>-3.2191788541832328E-2</v>
      </c>
      <c r="AL1329" s="5">
        <f>IFERROR(Table2[[#This Row],[Resultat d''exploitation 2023 (Dhs)]]/Table2[[#This Row],[Charges personnel 2023]], "")</f>
        <v>1.3185853347490328</v>
      </c>
      <c r="AM1329" s="5">
        <f>IFERROR(Table2[[#This Row],[Resultat d''exploitation 2022 (Dhs)]]/Table2[[#This Row],[Charges personnel 2022]], "")</f>
        <v>0.20526269993743432</v>
      </c>
      <c r="AN1329" s="5">
        <f>IFERROR(Table2[[#This Row],[Resultat d''exploitation 2021 (Dhs)]]/Table2[[#This Row],[Charges personnel 2021]], "")</f>
        <v>1.3184323282941004</v>
      </c>
      <c r="AO1329" s="5">
        <f>IFERROR(Table2[[#This Row],[Resultat d''exploitation 2020 (Dhs)]]/Table2[[#This Row],[Charges personnel 2020]], "")</f>
        <v>-1.3558544702113655</v>
      </c>
      <c r="AP1329" s="5">
        <v>1.714364526610088E-2</v>
      </c>
      <c r="AQ1329" s="5">
        <v>2.6016940226525492E-2</v>
      </c>
      <c r="AR1329" s="5">
        <v>2.0235463733916839E-2</v>
      </c>
      <c r="AS1329" s="5">
        <v>2.3742805182339309E-2</v>
      </c>
      <c r="AT1329">
        <v>1534172000042</v>
      </c>
      <c r="AU1329">
        <v>11571</v>
      </c>
      <c r="AV1329" t="s">
        <v>92</v>
      </c>
      <c r="AW1329" t="s">
        <v>7467</v>
      </c>
      <c r="AX1329" t="s">
        <v>7468</v>
      </c>
      <c r="AY1329" t="s">
        <v>82</v>
      </c>
      <c r="AZ1329">
        <v>7920000</v>
      </c>
      <c r="BA1329">
        <v>1949</v>
      </c>
      <c r="BB1329">
        <v>76</v>
      </c>
      <c r="BC1329" t="s">
        <v>7469</v>
      </c>
      <c r="BD1329" t="s">
        <v>7470</v>
      </c>
      <c r="BE1329" t="s">
        <v>7471</v>
      </c>
      <c r="BH1329" t="s">
        <v>138</v>
      </c>
      <c r="BI1329" t="s">
        <v>224</v>
      </c>
      <c r="BJ1329" s="5">
        <v>0.1172990704290766</v>
      </c>
      <c r="BM1329" t="s">
        <v>87</v>
      </c>
      <c r="BN1329" s="5">
        <v>0.33537450891513959</v>
      </c>
      <c r="BP1329" s="5">
        <v>2.3663645664895321E-3</v>
      </c>
      <c r="BS1329" t="s">
        <v>87</v>
      </c>
      <c r="BU1329" t="s">
        <v>87</v>
      </c>
      <c r="BV1329" s="5">
        <v>-0.10286655462664041</v>
      </c>
    </row>
    <row r="1330" spans="1:75" x14ac:dyDescent="0.3">
      <c r="A1330" t="s">
        <v>7472</v>
      </c>
      <c r="B1330" t="s">
        <v>7472</v>
      </c>
      <c r="C1330" t="s">
        <v>7473</v>
      </c>
      <c r="E1330" t="s">
        <v>411</v>
      </c>
      <c r="G1330" s="4">
        <v>160900451</v>
      </c>
      <c r="H1330" s="4">
        <v>121965670</v>
      </c>
      <c r="K1330" s="5">
        <v>0.31922737767111031</v>
      </c>
      <c r="N1330" s="4">
        <v>7143591</v>
      </c>
      <c r="O1330" s="4">
        <v>1216819</v>
      </c>
      <c r="R1330" s="5">
        <v>4.8707096125224867</v>
      </c>
      <c r="U1330" s="4">
        <v>23536218</v>
      </c>
      <c r="V1330" s="4">
        <v>42155015</v>
      </c>
      <c r="Y1330" s="5">
        <v>-0.44167454334911282</v>
      </c>
      <c r="AB1330" s="4">
        <v>10047672</v>
      </c>
      <c r="AC1330" s="4">
        <v>9887090</v>
      </c>
      <c r="AE1330" s="5">
        <v>1.6199999999999999E-2</v>
      </c>
      <c r="AF1330" s="5">
        <v>1.6241583721802871E-2</v>
      </c>
      <c r="AI1330" s="5">
        <v>4.4397582204415323E-2</v>
      </c>
      <c r="AJ1330" s="5">
        <v>9.9767336169267959E-3</v>
      </c>
      <c r="AL1330" s="5" t="str">
        <f>IFERROR(Table2[[#This Row],[Resultat d''exploitation 2023 (Dhs)]]/Table2[[#This Row],[Charges personnel 2023]], "")</f>
        <v/>
      </c>
      <c r="AM1330" s="5">
        <f>IFERROR(Table2[[#This Row],[Resultat d''exploitation 2022 (Dhs)]]/Table2[[#This Row],[Charges personnel 2022]], "")</f>
        <v>0.71096976493659425</v>
      </c>
      <c r="AN1330" s="5">
        <f>IFERROR(Table2[[#This Row],[Resultat d''exploitation 2021 (Dhs)]]/Table2[[#This Row],[Charges personnel 2021]], "")</f>
        <v>0.12307150031000021</v>
      </c>
      <c r="AO1330" s="5" t="str">
        <f>IFERROR(Table2[[#This Row],[Resultat d''exploitation 2020 (Dhs)]]/Table2[[#This Row],[Charges personnel 2020]], "")</f>
        <v/>
      </c>
      <c r="AQ1330" s="5">
        <v>6.2446512346941777E-2</v>
      </c>
      <c r="AR1330" s="5">
        <v>8.1064532339304982E-2</v>
      </c>
      <c r="AT1330">
        <v>1525963000040</v>
      </c>
      <c r="AU1330">
        <v>32957</v>
      </c>
      <c r="AV1330" t="s">
        <v>218</v>
      </c>
      <c r="AW1330" t="s">
        <v>7474</v>
      </c>
      <c r="AX1330" t="s">
        <v>7475</v>
      </c>
      <c r="AY1330" t="s">
        <v>82</v>
      </c>
      <c r="AZ1330">
        <v>40000000</v>
      </c>
      <c r="BA1330">
        <v>2007</v>
      </c>
      <c r="BB1330">
        <v>18</v>
      </c>
      <c r="BC1330" t="s">
        <v>7476</v>
      </c>
      <c r="BD1330" t="s">
        <v>7477</v>
      </c>
      <c r="BE1330" t="s">
        <v>7478</v>
      </c>
      <c r="BG1330" t="s">
        <v>7479</v>
      </c>
      <c r="BH1330" t="s">
        <v>127</v>
      </c>
      <c r="BI1330" t="s">
        <v>562</v>
      </c>
      <c r="BJ1330" s="5">
        <v>0.31922737767111031</v>
      </c>
      <c r="BK1330" t="s">
        <v>111</v>
      </c>
      <c r="BL1330" s="5">
        <v>4.8707096125224867</v>
      </c>
      <c r="BM1330" t="s">
        <v>112</v>
      </c>
      <c r="BN1330" s="5">
        <v>-0.44167454334911282</v>
      </c>
      <c r="BO1330" t="s">
        <v>113</v>
      </c>
      <c r="BP1330" s="5">
        <v>1.624158372180284E-2</v>
      </c>
      <c r="BQ1330" t="s">
        <v>114</v>
      </c>
      <c r="BR1330" s="5">
        <v>3.4501120215427199</v>
      </c>
      <c r="BS1330" t="s">
        <v>115</v>
      </c>
      <c r="BT1330" s="5">
        <v>4.7768838695047924</v>
      </c>
      <c r="BU1330" t="s">
        <v>116</v>
      </c>
      <c r="BV1330" s="5">
        <v>-0.22966912230413331</v>
      </c>
      <c r="BW1330" t="s">
        <v>117</v>
      </c>
    </row>
    <row r="1331" spans="1:75" x14ac:dyDescent="0.3">
      <c r="A1331" t="s">
        <v>7480</v>
      </c>
      <c r="C1331" t="s">
        <v>7481</v>
      </c>
      <c r="E1331" t="s">
        <v>411</v>
      </c>
      <c r="F1331" s="4">
        <v>160812657</v>
      </c>
      <c r="G1331" s="4">
        <v>152011208</v>
      </c>
      <c r="J1331" s="5">
        <v>5.79E-2</v>
      </c>
      <c r="M1331" s="4">
        <v>88621290</v>
      </c>
      <c r="N1331" s="4">
        <v>82011188</v>
      </c>
      <c r="Q1331" s="5">
        <v>8.0600000000000005E-2</v>
      </c>
      <c r="AA1331" s="4">
        <v>52557840</v>
      </c>
      <c r="AB1331" s="4">
        <v>48795692</v>
      </c>
      <c r="AE1331" s="5">
        <v>7.7100000000000002E-2</v>
      </c>
      <c r="AH1331" s="5">
        <v>0.55108404806718669</v>
      </c>
      <c r="AI1331" s="5">
        <v>0.53950750789376001</v>
      </c>
      <c r="AL1331" s="5">
        <f>IFERROR(Table2[[#This Row],[Resultat d''exploitation 2023 (Dhs)]]/Table2[[#This Row],[Charges personnel 2023]], "")</f>
        <v>1.6861668972697508</v>
      </c>
      <c r="AM1331" s="5">
        <f>IFERROR(Table2[[#This Row],[Resultat d''exploitation 2022 (Dhs)]]/Table2[[#This Row],[Charges personnel 2022]], "")</f>
        <v>1.6807055016250205</v>
      </c>
      <c r="AN1331" s="5" t="str">
        <f>IFERROR(Table2[[#This Row],[Resultat d''exploitation 2021 (Dhs)]]/Table2[[#This Row],[Charges personnel 2021]], "")</f>
        <v/>
      </c>
      <c r="AO1331" s="5" t="str">
        <f>IFERROR(Table2[[#This Row],[Resultat d''exploitation 2020 (Dhs)]]/Table2[[#This Row],[Charges personnel 2020]], "")</f>
        <v/>
      </c>
      <c r="AP1331" s="5">
        <v>0.32682651341305802</v>
      </c>
      <c r="AQ1331" s="5">
        <v>0.32100061990165879</v>
      </c>
      <c r="AT1331">
        <v>1644742000021</v>
      </c>
      <c r="AU1331">
        <v>29351</v>
      </c>
      <c r="AV1331" t="s">
        <v>92</v>
      </c>
      <c r="AW1331" t="s">
        <v>7482</v>
      </c>
      <c r="AX1331" t="s">
        <v>7483</v>
      </c>
      <c r="AY1331" t="s">
        <v>82</v>
      </c>
      <c r="AZ1331">
        <v>20000000</v>
      </c>
      <c r="BA1331">
        <v>1965</v>
      </c>
      <c r="BB1331">
        <v>60</v>
      </c>
      <c r="BC1331" t="s">
        <v>7484</v>
      </c>
      <c r="BD1331" t="s">
        <v>7485</v>
      </c>
      <c r="BE1331" t="s">
        <v>6094</v>
      </c>
      <c r="BG1331" t="s">
        <v>108</v>
      </c>
      <c r="BH1331" t="s">
        <v>86</v>
      </c>
      <c r="BI1331" t="s">
        <v>268</v>
      </c>
      <c r="BJ1331" s="5">
        <v>5.7900000373656717E-2</v>
      </c>
      <c r="BK1331" t="s">
        <v>209</v>
      </c>
      <c r="BL1331" s="5">
        <v>8.0600003014222876E-2</v>
      </c>
      <c r="BM1331" t="s">
        <v>210</v>
      </c>
      <c r="BO1331" t="s">
        <v>235</v>
      </c>
      <c r="BP1331" s="5">
        <v>7.7100003008462314E-2</v>
      </c>
      <c r="BQ1331" t="s">
        <v>405</v>
      </c>
      <c r="BR1331" s="5">
        <v>2.1457607177000289E-2</v>
      </c>
      <c r="BS1331" t="s">
        <v>213</v>
      </c>
      <c r="BT1331" s="5">
        <v>3.249466155403002E-3</v>
      </c>
      <c r="BU1331" t="s">
        <v>406</v>
      </c>
      <c r="BV1331" s="5">
        <v>1.8149165921187201E-2</v>
      </c>
      <c r="BW1331" t="s">
        <v>407</v>
      </c>
    </row>
    <row r="1332" spans="1:75" x14ac:dyDescent="0.3">
      <c r="A1332" t="s">
        <v>7486</v>
      </c>
      <c r="C1332" t="s">
        <v>7487</v>
      </c>
      <c r="E1332" t="s">
        <v>411</v>
      </c>
      <c r="F1332" s="4">
        <v>160723097</v>
      </c>
      <c r="G1332" s="4">
        <v>130967321</v>
      </c>
      <c r="J1332" s="5">
        <v>0.22720000000000001</v>
      </c>
      <c r="M1332" s="4">
        <v>7238342</v>
      </c>
      <c r="N1332" s="4">
        <v>5491913</v>
      </c>
      <c r="Q1332" s="5">
        <v>0.318</v>
      </c>
      <c r="T1332" s="4">
        <v>662555</v>
      </c>
      <c r="U1332" s="4">
        <v>695668</v>
      </c>
      <c r="X1332" s="5">
        <v>-4.7600000000000003E-2</v>
      </c>
      <c r="AA1332" s="4">
        <v>10924426</v>
      </c>
      <c r="AH1332" s="5">
        <v>4.5036103305052658E-2</v>
      </c>
      <c r="AI1332" s="5">
        <v>4.1933460637864003E-2</v>
      </c>
      <c r="AL1332" s="5">
        <f>IFERROR(Table2[[#This Row],[Resultat d''exploitation 2023 (Dhs)]]/Table2[[#This Row],[Charges personnel 2023]], "")</f>
        <v>0.66258327897502345</v>
      </c>
      <c r="AM1332" s="5" t="str">
        <f>IFERROR(Table2[[#This Row],[Resultat d''exploitation 2022 (Dhs)]]/Table2[[#This Row],[Charges personnel 2022]], "")</f>
        <v/>
      </c>
      <c r="AN1332" s="5" t="str">
        <f>IFERROR(Table2[[#This Row],[Resultat d''exploitation 2021 (Dhs)]]/Table2[[#This Row],[Charges personnel 2021]], "")</f>
        <v/>
      </c>
      <c r="AO1332" s="5" t="str">
        <f>IFERROR(Table2[[#This Row],[Resultat d''exploitation 2020 (Dhs)]]/Table2[[#This Row],[Charges personnel 2020]], "")</f>
        <v/>
      </c>
      <c r="AP1332" s="5">
        <v>6.7970479687807409E-2</v>
      </c>
      <c r="AT1332">
        <v>79742000075</v>
      </c>
      <c r="AU1332">
        <v>134055</v>
      </c>
      <c r="AV1332" t="s">
        <v>92</v>
      </c>
      <c r="AW1332" t="s">
        <v>7488</v>
      </c>
      <c r="AX1332" t="s">
        <v>7489</v>
      </c>
      <c r="AY1332" t="s">
        <v>122</v>
      </c>
      <c r="AZ1332">
        <v>2000000</v>
      </c>
      <c r="BA1332">
        <v>2004</v>
      </c>
      <c r="BB1332">
        <v>21</v>
      </c>
      <c r="BC1332" t="s">
        <v>7490</v>
      </c>
      <c r="BD1332" t="s">
        <v>7491</v>
      </c>
      <c r="BE1332" t="s">
        <v>7492</v>
      </c>
      <c r="BH1332" t="s">
        <v>223</v>
      </c>
      <c r="BI1332" t="s">
        <v>882</v>
      </c>
      <c r="BJ1332" s="5">
        <v>0.22720000510661739</v>
      </c>
      <c r="BK1332" t="s">
        <v>209</v>
      </c>
      <c r="BL1332" s="5">
        <v>0.31800012126921889</v>
      </c>
      <c r="BM1332" t="s">
        <v>210</v>
      </c>
      <c r="BN1332" s="5">
        <v>-4.7598854626057292E-2</v>
      </c>
      <c r="BO1332" t="s">
        <v>211</v>
      </c>
      <c r="BQ1332" t="s">
        <v>212</v>
      </c>
      <c r="BR1332" s="5">
        <v>7.3989664101014263E-2</v>
      </c>
      <c r="BS1332" t="s">
        <v>213</v>
      </c>
      <c r="BU1332" t="s">
        <v>214</v>
      </c>
      <c r="BV1332" s="5"/>
      <c r="BW1332" t="s">
        <v>215</v>
      </c>
    </row>
    <row r="1333" spans="1:75" x14ac:dyDescent="0.3">
      <c r="A1333" t="s">
        <v>7493</v>
      </c>
      <c r="B1333" t="s">
        <v>7493</v>
      </c>
      <c r="C1333" t="s">
        <v>7494</v>
      </c>
      <c r="E1333" t="s">
        <v>411</v>
      </c>
      <c r="F1333" s="4">
        <v>160168664</v>
      </c>
      <c r="G1333" s="4">
        <v>152643346</v>
      </c>
      <c r="H1333" s="4">
        <v>173290190</v>
      </c>
      <c r="J1333" s="5">
        <v>4.9299999999999997E-2</v>
      </c>
      <c r="K1333" s="5">
        <v>-0.1191460636057933</v>
      </c>
      <c r="M1333" s="4">
        <v>24489619</v>
      </c>
      <c r="N1333" s="4">
        <v>23072940</v>
      </c>
      <c r="O1333" s="4">
        <v>54686637</v>
      </c>
      <c r="Q1333" s="5">
        <v>6.1400000000000003E-2</v>
      </c>
      <c r="R1333" s="5">
        <v>-0.57808815341853992</v>
      </c>
      <c r="T1333" s="4">
        <v>81907383</v>
      </c>
      <c r="U1333" s="4">
        <v>71968529</v>
      </c>
      <c r="V1333" s="4">
        <v>53719090</v>
      </c>
      <c r="X1333" s="5">
        <v>0.1381</v>
      </c>
      <c r="Y1333" s="5">
        <v>0.33971980910324429</v>
      </c>
      <c r="AA1333" s="4">
        <v>17625328</v>
      </c>
      <c r="AB1333" s="4">
        <v>19895392</v>
      </c>
      <c r="AC1333" s="4">
        <v>18915114</v>
      </c>
      <c r="AE1333" s="5">
        <v>-0.11409999999999999</v>
      </c>
      <c r="AF1333" s="5">
        <v>5.1825117205214842E-2</v>
      </c>
      <c r="AH1333" s="5">
        <v>0.15289894033204901</v>
      </c>
      <c r="AI1333" s="5">
        <v>0.15115588464629179</v>
      </c>
      <c r="AJ1333" s="5">
        <v>0.3155783775180811</v>
      </c>
      <c r="AL1333" s="5">
        <f>IFERROR(Table2[[#This Row],[Resultat d''exploitation 2023 (Dhs)]]/Table2[[#This Row],[Charges personnel 2023]], "")</f>
        <v>1.3894560713990685</v>
      </c>
      <c r="AM1333" s="5">
        <f>IFERROR(Table2[[#This Row],[Resultat d''exploitation 2022 (Dhs)]]/Table2[[#This Row],[Charges personnel 2022]], "")</f>
        <v>1.1597127616284213</v>
      </c>
      <c r="AN1333" s="5">
        <f>IFERROR(Table2[[#This Row],[Resultat d''exploitation 2021 (Dhs)]]/Table2[[#This Row],[Charges personnel 2021]], "")</f>
        <v>2.8911608462946616</v>
      </c>
      <c r="AO1333" s="5" t="str">
        <f>IFERROR(Table2[[#This Row],[Resultat d''exploitation 2020 (Dhs)]]/Table2[[#This Row],[Charges personnel 2020]], "")</f>
        <v/>
      </c>
      <c r="AP1333" s="5">
        <v>0.11004229891060339</v>
      </c>
      <c r="AQ1333" s="5">
        <v>0.13033907157669361</v>
      </c>
      <c r="AR1333" s="5">
        <v>0.10915282625058</v>
      </c>
      <c r="AT1333">
        <v>1527074000016</v>
      </c>
      <c r="AU1333">
        <v>60807</v>
      </c>
      <c r="AV1333" t="s">
        <v>92</v>
      </c>
      <c r="AW1333" t="s">
        <v>7495</v>
      </c>
      <c r="AX1333" t="s">
        <v>7496</v>
      </c>
      <c r="AY1333" t="s">
        <v>82</v>
      </c>
      <c r="AZ1333">
        <v>20000000</v>
      </c>
      <c r="BA1333">
        <v>1991</v>
      </c>
      <c r="BB1333">
        <v>34</v>
      </c>
      <c r="BC1333" t="s">
        <v>7497</v>
      </c>
      <c r="BD1333" t="s">
        <v>7498</v>
      </c>
      <c r="BE1333" t="s">
        <v>7499</v>
      </c>
      <c r="BF1333" t="s">
        <v>7500</v>
      </c>
      <c r="BG1333" t="s">
        <v>7501</v>
      </c>
      <c r="BH1333" t="s">
        <v>138</v>
      </c>
      <c r="BI1333" t="s">
        <v>331</v>
      </c>
      <c r="BJ1333" s="5">
        <v>-3.8605158390877192E-2</v>
      </c>
      <c r="BK1333" t="s">
        <v>196</v>
      </c>
      <c r="BL1333" s="5">
        <v>-0.33080851558616858</v>
      </c>
      <c r="BM1333" t="s">
        <v>197</v>
      </c>
      <c r="BN1333" s="5">
        <v>0.23480165105230191</v>
      </c>
      <c r="BO1333" t="s">
        <v>177</v>
      </c>
      <c r="BP1333" s="5">
        <v>-3.4695963261492269E-2</v>
      </c>
      <c r="BQ1333" t="s">
        <v>329</v>
      </c>
      <c r="BR1333" s="5">
        <v>-0.30393688893339571</v>
      </c>
      <c r="BS1333" t="s">
        <v>199</v>
      </c>
      <c r="BT1333" s="5">
        <v>-0.30675573814562912</v>
      </c>
      <c r="BU1333" t="s">
        <v>330</v>
      </c>
      <c r="BV1333" s="5">
        <v>4.0661702769717589E-3</v>
      </c>
      <c r="BW1333" t="s">
        <v>201</v>
      </c>
    </row>
    <row r="1334" spans="1:75" x14ac:dyDescent="0.3">
      <c r="A1334" t="s">
        <v>7502</v>
      </c>
      <c r="C1334" t="s">
        <v>7503</v>
      </c>
      <c r="E1334" t="s">
        <v>411</v>
      </c>
      <c r="F1334" s="4">
        <v>160125435</v>
      </c>
      <c r="G1334" s="4">
        <v>193809531</v>
      </c>
      <c r="J1334" s="5">
        <v>-0.17380000000000001</v>
      </c>
      <c r="M1334" s="4">
        <v>-60306247</v>
      </c>
      <c r="N1334" s="4">
        <v>8205601</v>
      </c>
      <c r="Q1334" s="5">
        <v>-8.349400000000001</v>
      </c>
      <c r="T1334" s="4">
        <v>20351934</v>
      </c>
      <c r="U1334" s="4">
        <v>34465595</v>
      </c>
      <c r="X1334" s="5">
        <v>-0.40949999999999998</v>
      </c>
      <c r="AA1334" s="4">
        <v>87254389</v>
      </c>
      <c r="AB1334" s="4">
        <v>94512986</v>
      </c>
      <c r="AE1334" s="5">
        <v>-7.6799999999999993E-2</v>
      </c>
      <c r="AH1334" s="5">
        <v>-0.3766187863908067</v>
      </c>
      <c r="AI1334" s="5">
        <v>4.2338480247392993E-2</v>
      </c>
      <c r="AL1334" s="5">
        <f>IFERROR(Table2[[#This Row],[Resultat d''exploitation 2023 (Dhs)]]/Table2[[#This Row],[Charges personnel 2023]], "")</f>
        <v>-0.69115430972761727</v>
      </c>
      <c r="AM1334" s="5">
        <f>IFERROR(Table2[[#This Row],[Resultat d''exploitation 2022 (Dhs)]]/Table2[[#This Row],[Charges personnel 2022]], "")</f>
        <v>8.6819826007824993E-2</v>
      </c>
      <c r="AN1334" s="5" t="str">
        <f>IFERROR(Table2[[#This Row],[Resultat d''exploitation 2021 (Dhs)]]/Table2[[#This Row],[Charges personnel 2021]], "")</f>
        <v/>
      </c>
      <c r="AO1334" s="5" t="str">
        <f>IFERROR(Table2[[#This Row],[Resultat d''exploitation 2020 (Dhs)]]/Table2[[#This Row],[Charges personnel 2020]], "")</f>
        <v/>
      </c>
      <c r="AP1334" s="5">
        <v>0.5449127366929557</v>
      </c>
      <c r="AQ1334" s="5">
        <v>0.48765912343082862</v>
      </c>
      <c r="AT1334">
        <v>101405000084</v>
      </c>
      <c r="AU1334">
        <v>14103</v>
      </c>
      <c r="AV1334" t="s">
        <v>443</v>
      </c>
      <c r="AW1334" t="s">
        <v>7504</v>
      </c>
      <c r="AX1334" t="s">
        <v>7505</v>
      </c>
      <c r="AY1334" t="s">
        <v>122</v>
      </c>
      <c r="AZ1334">
        <v>68142800</v>
      </c>
      <c r="BA1334">
        <v>2016</v>
      </c>
      <c r="BB1334">
        <v>9</v>
      </c>
      <c r="BC1334" t="s">
        <v>7506</v>
      </c>
      <c r="BD1334" t="s">
        <v>7507</v>
      </c>
      <c r="BE1334" t="s">
        <v>7508</v>
      </c>
      <c r="BH1334" t="s">
        <v>86</v>
      </c>
      <c r="BI1334" t="s">
        <v>89</v>
      </c>
      <c r="BJ1334" s="5">
        <v>-0.17379999748309591</v>
      </c>
      <c r="BK1334" t="s">
        <v>209</v>
      </c>
      <c r="BM1334" t="s">
        <v>234</v>
      </c>
      <c r="BN1334" s="5">
        <v>-0.40949999557529759</v>
      </c>
      <c r="BO1334" t="s">
        <v>211</v>
      </c>
      <c r="BP1334" s="5">
        <v>-7.6799996563435169E-2</v>
      </c>
      <c r="BQ1334" t="s">
        <v>405</v>
      </c>
      <c r="BS1334" t="s">
        <v>237</v>
      </c>
      <c r="BU1334" t="s">
        <v>490</v>
      </c>
      <c r="BV1334" s="5">
        <v>0.1174049874414955</v>
      </c>
      <c r="BW1334" t="s">
        <v>407</v>
      </c>
    </row>
    <row r="1335" spans="1:75" x14ac:dyDescent="0.3">
      <c r="A1335" t="s">
        <v>7509</v>
      </c>
      <c r="F1335" s="4">
        <v>159861373</v>
      </c>
      <c r="M1335" s="4">
        <v>17930902</v>
      </c>
      <c r="T1335" s="4">
        <v>117947937</v>
      </c>
      <c r="AA1335" s="4">
        <v>23125</v>
      </c>
      <c r="AH1335" s="5">
        <v>0.11216531963603241</v>
      </c>
      <c r="AL1335" s="5">
        <f>IFERROR(Table2[[#This Row],[Resultat d''exploitation 2023 (Dhs)]]/Table2[[#This Row],[Charges personnel 2023]], "")</f>
        <v>775.39035675675677</v>
      </c>
      <c r="AM1335" s="5" t="str">
        <f>IFERROR(Table2[[#This Row],[Resultat d''exploitation 2022 (Dhs)]]/Table2[[#This Row],[Charges personnel 2022]], "")</f>
        <v/>
      </c>
      <c r="AN1335" s="5" t="str">
        <f>IFERROR(Table2[[#This Row],[Resultat d''exploitation 2021 (Dhs)]]/Table2[[#This Row],[Charges personnel 2021]], "")</f>
        <v/>
      </c>
      <c r="AO1335" s="5" t="str">
        <f>IFERROR(Table2[[#This Row],[Resultat d''exploitation 2020 (Dhs)]]/Table2[[#This Row],[Charges personnel 2020]], "")</f>
        <v/>
      </c>
      <c r="AP1335" s="5">
        <v>1.4465658317597461E-4</v>
      </c>
      <c r="BE1335" t="s">
        <v>10979</v>
      </c>
      <c r="BH1335"/>
      <c r="BK1335" t="s">
        <v>264</v>
      </c>
      <c r="BM1335" t="s">
        <v>265</v>
      </c>
      <c r="BO1335" t="s">
        <v>304</v>
      </c>
      <c r="BQ1335" t="s">
        <v>212</v>
      </c>
      <c r="BS1335" t="s">
        <v>266</v>
      </c>
      <c r="BU1335" t="s">
        <v>214</v>
      </c>
      <c r="BV1335" s="5"/>
      <c r="BW1335" t="s">
        <v>267</v>
      </c>
    </row>
    <row r="1336" spans="1:75" x14ac:dyDescent="0.3">
      <c r="A1336" t="s">
        <v>7510</v>
      </c>
      <c r="B1336" t="s">
        <v>7510</v>
      </c>
      <c r="C1336" t="s">
        <v>7511</v>
      </c>
      <c r="E1336" t="s">
        <v>411</v>
      </c>
      <c r="F1336" s="4">
        <v>159851748</v>
      </c>
      <c r="G1336" s="4">
        <v>145372633</v>
      </c>
      <c r="H1336" s="4">
        <v>131238977</v>
      </c>
      <c r="I1336" s="4">
        <v>115659625.4516612</v>
      </c>
      <c r="J1336" s="5">
        <v>9.9600000000000008E-2</v>
      </c>
      <c r="K1336" s="5">
        <v>0.10769404275377729</v>
      </c>
      <c r="L1336" s="5">
        <v>0.13469999999999999</v>
      </c>
      <c r="M1336" s="4">
        <v>7703250</v>
      </c>
      <c r="N1336" s="4">
        <v>5420243</v>
      </c>
      <c r="O1336" s="4">
        <v>2125152</v>
      </c>
      <c r="P1336" s="4">
        <v>4585999.1368148467</v>
      </c>
      <c r="Q1336" s="5">
        <v>0.42120000000000002</v>
      </c>
      <c r="R1336" s="5">
        <v>1.550520151029197</v>
      </c>
      <c r="S1336" s="5">
        <v>-0.53659999999999997</v>
      </c>
      <c r="V1336" s="4">
        <v>0</v>
      </c>
      <c r="AA1336" s="4">
        <v>26676907</v>
      </c>
      <c r="AB1336" s="4">
        <v>24402585</v>
      </c>
      <c r="AC1336" s="4">
        <v>24718090</v>
      </c>
      <c r="AD1336" s="4">
        <v>19587994.294318091</v>
      </c>
      <c r="AE1336" s="5">
        <v>9.3200000000000005E-2</v>
      </c>
      <c r="AF1336" s="5">
        <v>-1.276413347471427E-2</v>
      </c>
      <c r="AG1336" s="5">
        <v>0.26190000000000002</v>
      </c>
      <c r="AH1336" s="5">
        <v>4.818996411600078E-2</v>
      </c>
      <c r="AI1336" s="5">
        <v>3.7285167697279027E-2</v>
      </c>
      <c r="AJ1336" s="5">
        <v>1.619299425048094E-2</v>
      </c>
      <c r="AK1336" s="5">
        <v>3.9650821268926897E-2</v>
      </c>
      <c r="AL1336" s="5">
        <f>IFERROR(Table2[[#This Row],[Resultat d''exploitation 2023 (Dhs)]]/Table2[[#This Row],[Charges personnel 2023]], "")</f>
        <v>0.28876098717141385</v>
      </c>
      <c r="AM1336" s="5">
        <f>IFERROR(Table2[[#This Row],[Resultat d''exploitation 2022 (Dhs)]]/Table2[[#This Row],[Charges personnel 2022]], "")</f>
        <v>0.22211757483889513</v>
      </c>
      <c r="AN1336" s="5">
        <f>IFERROR(Table2[[#This Row],[Resultat d''exploitation 2021 (Dhs)]]/Table2[[#This Row],[Charges personnel 2021]], "")</f>
        <v>8.5975574973632674E-2</v>
      </c>
      <c r="AO1336" s="5">
        <f>IFERROR(Table2[[#This Row],[Resultat d''exploitation 2020 (Dhs)]]/Table2[[#This Row],[Charges personnel 2020]], "")</f>
        <v>0.23412295653695958</v>
      </c>
      <c r="AP1336" s="5">
        <v>0.16688530049730829</v>
      </c>
      <c r="AQ1336" s="5">
        <v>0.16786230321631451</v>
      </c>
      <c r="AR1336" s="5">
        <v>0.18834412279821411</v>
      </c>
      <c r="AS1336" s="5">
        <v>0.16935896357804389</v>
      </c>
      <c r="AT1336">
        <v>1524191000063</v>
      </c>
      <c r="AU1336">
        <v>55869</v>
      </c>
      <c r="AV1336" t="s">
        <v>92</v>
      </c>
      <c r="AW1336" t="s">
        <v>7512</v>
      </c>
      <c r="AX1336" t="s">
        <v>7513</v>
      </c>
      <c r="AY1336" t="s">
        <v>567</v>
      </c>
      <c r="AZ1336">
        <v>3000000</v>
      </c>
      <c r="BA1336">
        <v>1989</v>
      </c>
      <c r="BB1336">
        <v>36</v>
      </c>
      <c r="BC1336" t="s">
        <v>7514</v>
      </c>
      <c r="BD1336" t="s">
        <v>7515</v>
      </c>
      <c r="BE1336" t="s">
        <v>7516</v>
      </c>
      <c r="BG1336" t="s">
        <v>7517</v>
      </c>
      <c r="BH1336" t="s">
        <v>127</v>
      </c>
      <c r="BI1336" t="s">
        <v>390</v>
      </c>
      <c r="BJ1336" s="5">
        <v>0.11389743198921171</v>
      </c>
      <c r="BL1336" s="5">
        <v>0.18872119966480241</v>
      </c>
      <c r="BO1336" t="s">
        <v>389</v>
      </c>
      <c r="BP1336" s="5">
        <v>0.1084476031874471</v>
      </c>
      <c r="BR1336" s="5">
        <v>6.7172942074181563E-2</v>
      </c>
      <c r="BT1336" s="5">
        <v>7.2419838562076455E-2</v>
      </c>
      <c r="BV1336" s="5">
        <v>-4.8925768614369591E-3</v>
      </c>
    </row>
    <row r="1337" spans="1:75" x14ac:dyDescent="0.3">
      <c r="A1337" t="s">
        <v>7518</v>
      </c>
      <c r="C1337" t="s">
        <v>7519</v>
      </c>
      <c r="E1337" t="s">
        <v>1076</v>
      </c>
      <c r="F1337" s="4">
        <v>159823457</v>
      </c>
      <c r="G1337" s="4">
        <v>160015475</v>
      </c>
      <c r="J1337" s="5">
        <v>-1.1999999999999999E-3</v>
      </c>
      <c r="M1337" s="4">
        <v>3304285</v>
      </c>
      <c r="N1337" s="4">
        <v>3213034</v>
      </c>
      <c r="Q1337" s="5">
        <v>2.8400000000000002E-2</v>
      </c>
      <c r="T1337" s="4">
        <v>30831510</v>
      </c>
      <c r="AA1337" s="4">
        <v>3447042</v>
      </c>
      <c r="AB1337" s="4">
        <v>4139596</v>
      </c>
      <c r="AE1337" s="5">
        <v>-0.1673</v>
      </c>
      <c r="AH1337" s="5">
        <v>2.0674593467215521E-2</v>
      </c>
      <c r="AI1337" s="5">
        <v>2.007952043388303E-2</v>
      </c>
      <c r="AL1337" s="5">
        <f>IFERROR(Table2[[#This Row],[Resultat d''exploitation 2023 (Dhs)]]/Table2[[#This Row],[Charges personnel 2023]], "")</f>
        <v>0.9585856511176829</v>
      </c>
      <c r="AM1337" s="5">
        <f>IFERROR(Table2[[#This Row],[Resultat d''exploitation 2022 (Dhs)]]/Table2[[#This Row],[Charges personnel 2022]], "")</f>
        <v>0.77617091136429739</v>
      </c>
      <c r="AN1337" s="5" t="str">
        <f>IFERROR(Table2[[#This Row],[Resultat d''exploitation 2021 (Dhs)]]/Table2[[#This Row],[Charges personnel 2021]], "")</f>
        <v/>
      </c>
      <c r="AO1337" s="5" t="str">
        <f>IFERROR(Table2[[#This Row],[Resultat d''exploitation 2020 (Dhs)]]/Table2[[#This Row],[Charges personnel 2020]], "")</f>
        <v/>
      </c>
      <c r="AP1337" s="5">
        <v>2.1567810287071939E-2</v>
      </c>
      <c r="AQ1337" s="5">
        <v>2.5869972888559689E-2</v>
      </c>
      <c r="AT1337">
        <v>1527148000055</v>
      </c>
      <c r="AU1337">
        <v>32127</v>
      </c>
      <c r="AV1337" t="s">
        <v>482</v>
      </c>
      <c r="AW1337" t="s">
        <v>7520</v>
      </c>
      <c r="AX1337" t="s">
        <v>7521</v>
      </c>
      <c r="AY1337" t="s">
        <v>82</v>
      </c>
      <c r="AZ1337">
        <v>2000000</v>
      </c>
      <c r="BA1337">
        <v>2008</v>
      </c>
      <c r="BB1337">
        <v>17</v>
      </c>
      <c r="BC1337" t="s">
        <v>7522</v>
      </c>
      <c r="BD1337" t="s">
        <v>7523</v>
      </c>
      <c r="BE1337" t="s">
        <v>10979</v>
      </c>
      <c r="BG1337" t="s">
        <v>7524</v>
      </c>
      <c r="BH1337" t="s">
        <v>127</v>
      </c>
      <c r="BI1337" t="s">
        <v>178</v>
      </c>
      <c r="BJ1337" s="5">
        <v>-1.1999964378445189E-3</v>
      </c>
      <c r="BK1337" t="s">
        <v>209</v>
      </c>
      <c r="BL1337" s="5">
        <v>2.8400259692241029E-2</v>
      </c>
      <c r="BM1337" t="s">
        <v>210</v>
      </c>
      <c r="BO1337" t="s">
        <v>304</v>
      </c>
      <c r="BP1337" s="5">
        <v>-0.16729990076326279</v>
      </c>
      <c r="BQ1337" t="s">
        <v>405</v>
      </c>
      <c r="BR1337" s="5">
        <v>2.963581900732715E-2</v>
      </c>
      <c r="BS1337" t="s">
        <v>213</v>
      </c>
      <c r="BT1337" s="5">
        <v>0.23501877883152059</v>
      </c>
      <c r="BU1337" t="s">
        <v>406</v>
      </c>
      <c r="BV1337" s="5">
        <v>-0.1662994630887403</v>
      </c>
      <c r="BW1337" t="s">
        <v>407</v>
      </c>
    </row>
    <row r="1338" spans="1:75" x14ac:dyDescent="0.3">
      <c r="A1338" t="s">
        <v>7525</v>
      </c>
      <c r="F1338" s="4">
        <v>159755381</v>
      </c>
      <c r="M1338" s="4">
        <v>2433211</v>
      </c>
      <c r="T1338" s="4">
        <v>6174980</v>
      </c>
      <c r="AA1338" s="4">
        <v>144709</v>
      </c>
      <c r="AH1338" s="5">
        <v>1.523085472782917E-2</v>
      </c>
      <c r="AL1338" s="5">
        <f>IFERROR(Table2[[#This Row],[Resultat d''exploitation 2023 (Dhs)]]/Table2[[#This Row],[Charges personnel 2023]], "")</f>
        <v>16.814510500383527</v>
      </c>
      <c r="AM1338" s="5" t="str">
        <f>IFERROR(Table2[[#This Row],[Resultat d''exploitation 2022 (Dhs)]]/Table2[[#This Row],[Charges personnel 2022]], "")</f>
        <v/>
      </c>
      <c r="AN1338" s="5" t="str">
        <f>IFERROR(Table2[[#This Row],[Resultat d''exploitation 2021 (Dhs)]]/Table2[[#This Row],[Charges personnel 2021]], "")</f>
        <v/>
      </c>
      <c r="AO1338" s="5" t="str">
        <f>IFERROR(Table2[[#This Row],[Resultat d''exploitation 2020 (Dhs)]]/Table2[[#This Row],[Charges personnel 2020]], "")</f>
        <v/>
      </c>
      <c r="AP1338" s="5">
        <v>9.0581612396517649E-4</v>
      </c>
      <c r="BE1338" t="s">
        <v>10979</v>
      </c>
      <c r="BH1338"/>
      <c r="BK1338" t="s">
        <v>264</v>
      </c>
      <c r="BM1338" t="s">
        <v>265</v>
      </c>
      <c r="BO1338" t="s">
        <v>304</v>
      </c>
      <c r="BQ1338" t="s">
        <v>212</v>
      </c>
      <c r="BS1338" t="s">
        <v>266</v>
      </c>
      <c r="BU1338" t="s">
        <v>214</v>
      </c>
      <c r="BV1338" s="5"/>
      <c r="BW1338" t="s">
        <v>267</v>
      </c>
    </row>
    <row r="1339" spans="1:75" x14ac:dyDescent="0.3">
      <c r="A1339" t="s">
        <v>7526</v>
      </c>
      <c r="B1339" t="s">
        <v>7527</v>
      </c>
      <c r="C1339" t="s">
        <v>7527</v>
      </c>
      <c r="E1339" t="s">
        <v>411</v>
      </c>
      <c r="F1339" s="4">
        <v>159626323</v>
      </c>
      <c r="G1339" s="4">
        <v>131185341</v>
      </c>
      <c r="H1339" s="4">
        <v>120112635</v>
      </c>
      <c r="J1339" s="5">
        <v>0.21679999999999999</v>
      </c>
      <c r="K1339" s="5">
        <v>9.2186021895198603E-2</v>
      </c>
      <c r="M1339" s="4">
        <v>1808683</v>
      </c>
      <c r="N1339" s="4">
        <v>4446123</v>
      </c>
      <c r="O1339" s="4">
        <v>-25525964</v>
      </c>
      <c r="Q1339" s="5">
        <v>-0.59319999999999995</v>
      </c>
      <c r="R1339" s="5">
        <v>-1.1741804148905011</v>
      </c>
      <c r="T1339" s="4">
        <v>9280760</v>
      </c>
      <c r="U1339" s="4">
        <v>18269212</v>
      </c>
      <c r="V1339" s="4">
        <v>23826002</v>
      </c>
      <c r="X1339" s="5">
        <v>-0.49199999999999999</v>
      </c>
      <c r="Y1339" s="5">
        <v>-0.2332237695606674</v>
      </c>
      <c r="AA1339" s="4">
        <v>8231667</v>
      </c>
      <c r="AB1339" s="4">
        <v>7456895</v>
      </c>
      <c r="AC1339" s="4">
        <v>19718154</v>
      </c>
      <c r="AE1339" s="5">
        <v>0.10390000000000001</v>
      </c>
      <c r="AF1339" s="5">
        <v>-0.62182590723249243</v>
      </c>
      <c r="AH1339" s="5">
        <v>1.1330731460875661E-2</v>
      </c>
      <c r="AI1339" s="5">
        <v>3.3891919372302431E-2</v>
      </c>
      <c r="AJ1339" s="5">
        <v>-0.21251689299797641</v>
      </c>
      <c r="AL1339" s="5">
        <f>IFERROR(Table2[[#This Row],[Resultat d''exploitation 2023 (Dhs)]]/Table2[[#This Row],[Charges personnel 2023]], "")</f>
        <v>0.21972256652267397</v>
      </c>
      <c r="AM1339" s="5">
        <f>IFERROR(Table2[[#This Row],[Resultat d''exploitation 2022 (Dhs)]]/Table2[[#This Row],[Charges personnel 2022]], "")</f>
        <v>0.59624320846679479</v>
      </c>
      <c r="AN1339" s="5">
        <f>IFERROR(Table2[[#This Row],[Resultat d''exploitation 2021 (Dhs)]]/Table2[[#This Row],[Charges personnel 2021]], "")</f>
        <v>-1.2945412638525899</v>
      </c>
      <c r="AO1339" s="5" t="str">
        <f>IFERROR(Table2[[#This Row],[Resultat d''exploitation 2020 (Dhs)]]/Table2[[#This Row],[Charges personnel 2020]], "")</f>
        <v/>
      </c>
      <c r="AP1339" s="5">
        <v>5.1568355677778781E-2</v>
      </c>
      <c r="AQ1339" s="5">
        <v>5.6842440955350342E-2</v>
      </c>
      <c r="AR1339" s="5">
        <v>0.16416386169531619</v>
      </c>
      <c r="AT1339">
        <v>82272000053</v>
      </c>
      <c r="AU1339">
        <v>245427</v>
      </c>
      <c r="AV1339" t="s">
        <v>92</v>
      </c>
      <c r="AW1339" t="s">
        <v>7528</v>
      </c>
      <c r="AX1339" t="s">
        <v>7529</v>
      </c>
      <c r="AY1339" t="s">
        <v>122</v>
      </c>
      <c r="AZ1339">
        <v>6000000</v>
      </c>
      <c r="BA1339">
        <v>2011</v>
      </c>
      <c r="BB1339">
        <v>14</v>
      </c>
      <c r="BC1339" t="s">
        <v>7530</v>
      </c>
      <c r="BD1339" t="s">
        <v>7531</v>
      </c>
      <c r="BE1339" t="s">
        <v>7532</v>
      </c>
      <c r="BH1339" t="s">
        <v>127</v>
      </c>
      <c r="BI1339" t="s">
        <v>224</v>
      </c>
      <c r="BJ1339" s="5">
        <v>0.15281045798294809</v>
      </c>
      <c r="BK1339" t="s">
        <v>196</v>
      </c>
      <c r="BM1339" t="s">
        <v>527</v>
      </c>
      <c r="BN1339" s="5">
        <v>-0.37588275314461089</v>
      </c>
      <c r="BO1339" t="s">
        <v>177</v>
      </c>
      <c r="BP1339" s="5">
        <v>-0.353883592595999</v>
      </c>
      <c r="BQ1339" t="s">
        <v>329</v>
      </c>
      <c r="BS1339" t="s">
        <v>528</v>
      </c>
      <c r="BU1339" t="s">
        <v>529</v>
      </c>
      <c r="BV1339" s="5">
        <v>-0.43952936674906712</v>
      </c>
      <c r="BW1339" t="s">
        <v>201</v>
      </c>
    </row>
    <row r="1340" spans="1:75" x14ac:dyDescent="0.3">
      <c r="A1340" t="s">
        <v>7533</v>
      </c>
      <c r="B1340" t="s">
        <v>7533</v>
      </c>
      <c r="C1340" t="s">
        <v>7534</v>
      </c>
      <c r="E1340" t="s">
        <v>411</v>
      </c>
      <c r="F1340" s="4">
        <v>159378423</v>
      </c>
      <c r="G1340" s="4">
        <v>125494821</v>
      </c>
      <c r="H1340" s="4">
        <v>110021918</v>
      </c>
      <c r="I1340" s="4">
        <v>103423498.7779658</v>
      </c>
      <c r="J1340" s="5">
        <v>0.27</v>
      </c>
      <c r="K1340" s="5">
        <v>0.14063473243576791</v>
      </c>
      <c r="L1340" s="5">
        <v>6.3799999999999996E-2</v>
      </c>
      <c r="M1340" s="4">
        <v>21789323</v>
      </c>
      <c r="N1340" s="4">
        <v>9622134</v>
      </c>
      <c r="O1340" s="4">
        <v>16205684</v>
      </c>
      <c r="P1340" s="4">
        <v>18571721.292688519</v>
      </c>
      <c r="Q1340" s="5">
        <v>1.2645</v>
      </c>
      <c r="R1340" s="5">
        <v>-0.40624943692595761</v>
      </c>
      <c r="S1340" s="5">
        <v>-0.12740000000000001</v>
      </c>
      <c r="T1340" s="4">
        <v>29953467</v>
      </c>
      <c r="U1340" s="4">
        <v>2499997</v>
      </c>
      <c r="V1340" s="4">
        <v>9865802</v>
      </c>
      <c r="W1340" s="4">
        <v>8169083.381634512</v>
      </c>
      <c r="X1340" s="5">
        <v>10.981400000000001</v>
      </c>
      <c r="Y1340" s="5">
        <v>-0.74659971890779886</v>
      </c>
      <c r="Z1340" s="5">
        <v>0.2077</v>
      </c>
      <c r="AA1340" s="4">
        <v>10305980</v>
      </c>
      <c r="AB1340" s="4">
        <v>9332590</v>
      </c>
      <c r="AC1340" s="4">
        <v>7633906</v>
      </c>
      <c r="AD1340" s="4">
        <v>7132491.8247220404</v>
      </c>
      <c r="AE1340" s="5">
        <v>0.1043</v>
      </c>
      <c r="AF1340" s="5">
        <v>0.2225183281009748</v>
      </c>
      <c r="AG1340" s="5">
        <v>7.0300000000000001E-2</v>
      </c>
      <c r="AH1340" s="5">
        <v>0.136714384481016</v>
      </c>
      <c r="AI1340" s="5">
        <v>7.6673554520628379E-2</v>
      </c>
      <c r="AJ1340" s="5">
        <v>0.14729505079160679</v>
      </c>
      <c r="AK1340" s="5">
        <v>0.17956964821465879</v>
      </c>
      <c r="AL1340" s="5">
        <f>IFERROR(Table2[[#This Row],[Resultat d''exploitation 2023 (Dhs)]]/Table2[[#This Row],[Charges personnel 2023]], "")</f>
        <v>2.114240761189135</v>
      </c>
      <c r="AM1340" s="5">
        <f>IFERROR(Table2[[#This Row],[Resultat d''exploitation 2022 (Dhs)]]/Table2[[#This Row],[Charges personnel 2022]], "")</f>
        <v>1.0310250423515872</v>
      </c>
      <c r="AN1340" s="5">
        <f>IFERROR(Table2[[#This Row],[Resultat d''exploitation 2021 (Dhs)]]/Table2[[#This Row],[Charges personnel 2021]], "")</f>
        <v>2.1228561106201727</v>
      </c>
      <c r="AO1340" s="5">
        <f>IFERROR(Table2[[#This Row],[Resultat d''exploitation 2020 (Dhs)]]/Table2[[#This Row],[Charges personnel 2020]], "")</f>
        <v>2.6038194994232993</v>
      </c>
      <c r="AP1340" s="5">
        <v>6.4663583727390755E-2</v>
      </c>
      <c r="AQ1340" s="5">
        <v>7.4366335802813724E-2</v>
      </c>
      <c r="AR1340" s="5">
        <v>6.938532011412489E-2</v>
      </c>
      <c r="AS1340" s="5">
        <v>6.8963938650290615E-2</v>
      </c>
      <c r="AT1340">
        <v>1538450000063</v>
      </c>
      <c r="AU1340">
        <v>25775</v>
      </c>
      <c r="AV1340" t="s">
        <v>412</v>
      </c>
      <c r="AW1340" t="s">
        <v>7535</v>
      </c>
      <c r="AX1340" t="s">
        <v>7536</v>
      </c>
      <c r="AY1340" t="s">
        <v>122</v>
      </c>
      <c r="AZ1340">
        <v>10000000</v>
      </c>
      <c r="BA1340">
        <v>1993</v>
      </c>
      <c r="BB1340">
        <v>32</v>
      </c>
      <c r="BC1340" t="s">
        <v>7537</v>
      </c>
      <c r="BD1340" t="s">
        <v>7538</v>
      </c>
      <c r="BE1340" t="s">
        <v>7539</v>
      </c>
      <c r="BF1340" t="s">
        <v>7540</v>
      </c>
      <c r="BH1340" t="s">
        <v>127</v>
      </c>
      <c r="BI1340" t="s">
        <v>144</v>
      </c>
      <c r="BJ1340" s="5">
        <v>0.155057044642821</v>
      </c>
      <c r="BL1340" s="5">
        <v>5.4703838090054642E-2</v>
      </c>
      <c r="BN1340" s="5">
        <v>0.5420244371159173</v>
      </c>
      <c r="BP1340" s="5">
        <v>0.13053150867069041</v>
      </c>
      <c r="BR1340" s="5">
        <v>-8.6881602097668265E-2</v>
      </c>
      <c r="BT1340" s="5">
        <v>-6.70725848851359E-2</v>
      </c>
      <c r="BV1340" s="5">
        <v>-2.1233181586901351E-2</v>
      </c>
    </row>
    <row r="1341" spans="1:75" x14ac:dyDescent="0.3">
      <c r="A1341" t="s">
        <v>7541</v>
      </c>
      <c r="F1341" s="4">
        <v>159376266</v>
      </c>
      <c r="M1341" s="4">
        <v>1888375</v>
      </c>
      <c r="AA1341" s="4">
        <v>1769680</v>
      </c>
      <c r="AH1341" s="5">
        <v>1.184853333180739E-2</v>
      </c>
      <c r="AL1341" s="5">
        <f>IFERROR(Table2[[#This Row],[Resultat d''exploitation 2023 (Dhs)]]/Table2[[#This Row],[Charges personnel 2023]], "")</f>
        <v>1.0670714479453913</v>
      </c>
      <c r="AM1341" s="5" t="str">
        <f>IFERROR(Table2[[#This Row],[Resultat d''exploitation 2022 (Dhs)]]/Table2[[#This Row],[Charges personnel 2022]], "")</f>
        <v/>
      </c>
      <c r="AN1341" s="5" t="str">
        <f>IFERROR(Table2[[#This Row],[Resultat d''exploitation 2021 (Dhs)]]/Table2[[#This Row],[Charges personnel 2021]], "")</f>
        <v/>
      </c>
      <c r="AO1341" s="5" t="str">
        <f>IFERROR(Table2[[#This Row],[Resultat d''exploitation 2020 (Dhs)]]/Table2[[#This Row],[Charges personnel 2020]], "")</f>
        <v/>
      </c>
      <c r="AP1341" s="5">
        <v>1.110378630655081E-2</v>
      </c>
      <c r="BE1341" t="s">
        <v>10979</v>
      </c>
      <c r="BH1341"/>
      <c r="BK1341" t="s">
        <v>264</v>
      </c>
      <c r="BM1341" t="s">
        <v>265</v>
      </c>
      <c r="BO1341" t="s">
        <v>235</v>
      </c>
      <c r="BQ1341" t="s">
        <v>212</v>
      </c>
      <c r="BS1341" t="s">
        <v>266</v>
      </c>
      <c r="BU1341" t="s">
        <v>214</v>
      </c>
      <c r="BV1341" s="5"/>
      <c r="BW1341" t="s">
        <v>267</v>
      </c>
    </row>
    <row r="1342" spans="1:75" x14ac:dyDescent="0.3">
      <c r="A1342" t="s">
        <v>7542</v>
      </c>
      <c r="G1342" s="4">
        <v>159364968</v>
      </c>
      <c r="N1342" s="4">
        <v>50757296</v>
      </c>
      <c r="U1342" s="4">
        <v>118940403</v>
      </c>
      <c r="AB1342" s="4">
        <v>21878981</v>
      </c>
      <c r="AI1342" s="5">
        <v>0.31849719945979588</v>
      </c>
      <c r="AL1342" s="5" t="str">
        <f>IFERROR(Table2[[#This Row],[Resultat d''exploitation 2023 (Dhs)]]/Table2[[#This Row],[Charges personnel 2023]], "")</f>
        <v/>
      </c>
      <c r="AM1342" s="5">
        <f>IFERROR(Table2[[#This Row],[Resultat d''exploitation 2022 (Dhs)]]/Table2[[#This Row],[Charges personnel 2022]], "")</f>
        <v>2.3199113340790416</v>
      </c>
      <c r="AN1342" s="5" t="str">
        <f>IFERROR(Table2[[#This Row],[Resultat d''exploitation 2021 (Dhs)]]/Table2[[#This Row],[Charges personnel 2021]], "")</f>
        <v/>
      </c>
      <c r="AO1342" s="5" t="str">
        <f>IFERROR(Table2[[#This Row],[Resultat d''exploitation 2020 (Dhs)]]/Table2[[#This Row],[Charges personnel 2020]], "")</f>
        <v/>
      </c>
      <c r="AQ1342" s="5">
        <v>0.13728852253150139</v>
      </c>
      <c r="BE1342" t="s">
        <v>10979</v>
      </c>
      <c r="BH1342"/>
      <c r="BK1342" t="s">
        <v>472</v>
      </c>
      <c r="BM1342" t="s">
        <v>473</v>
      </c>
      <c r="BO1342" t="s">
        <v>474</v>
      </c>
      <c r="BQ1342" t="s">
        <v>475</v>
      </c>
      <c r="BS1342" t="s">
        <v>476</v>
      </c>
      <c r="BU1342" t="s">
        <v>477</v>
      </c>
      <c r="BV1342" s="5"/>
      <c r="BW1342" t="s">
        <v>478</v>
      </c>
    </row>
    <row r="1343" spans="1:75" x14ac:dyDescent="0.3">
      <c r="A1343" t="s">
        <v>7543</v>
      </c>
      <c r="B1343" t="s">
        <v>7543</v>
      </c>
      <c r="C1343" t="s">
        <v>7544</v>
      </c>
      <c r="E1343" t="s">
        <v>411</v>
      </c>
      <c r="F1343" s="4">
        <v>159246462</v>
      </c>
      <c r="G1343" s="4">
        <v>163699076</v>
      </c>
      <c r="H1343" s="4">
        <v>175484873</v>
      </c>
      <c r="I1343" s="4">
        <v>222217136.8874256</v>
      </c>
      <c r="J1343" s="5">
        <v>-2.7199999999999998E-2</v>
      </c>
      <c r="K1343" s="5">
        <v>-6.7161327347001504E-2</v>
      </c>
      <c r="L1343" s="5">
        <v>-0.21029999999999999</v>
      </c>
      <c r="M1343" s="4">
        <v>-426972</v>
      </c>
      <c r="N1343" s="4">
        <v>-6745213</v>
      </c>
      <c r="O1343" s="4">
        <v>5419906</v>
      </c>
      <c r="P1343" s="4">
        <v>-1217190.5318002161</v>
      </c>
      <c r="Q1343" s="5">
        <v>-0.93669999999999998</v>
      </c>
      <c r="R1343" s="5">
        <v>-2.2445258275697029</v>
      </c>
      <c r="S1343" s="5">
        <v>-5.4527999999999999</v>
      </c>
      <c r="T1343" s="4">
        <v>26594491</v>
      </c>
      <c r="U1343" s="4">
        <v>20217797</v>
      </c>
      <c r="V1343" s="4">
        <v>3698441</v>
      </c>
      <c r="W1343" s="4">
        <v>2391027.2821308509</v>
      </c>
      <c r="X1343" s="5">
        <v>0.31540000000000001</v>
      </c>
      <c r="Y1343" s="5">
        <v>4.4665728072990758</v>
      </c>
      <c r="Z1343" s="5">
        <v>0.54679999999999995</v>
      </c>
      <c r="AA1343" s="4">
        <v>13168037</v>
      </c>
      <c r="AB1343" s="4">
        <v>13013180</v>
      </c>
      <c r="AC1343" s="4">
        <v>12076740</v>
      </c>
      <c r="AD1343" s="4">
        <v>9631342.2122976314</v>
      </c>
      <c r="AE1343" s="5">
        <v>1.1900000000000001E-2</v>
      </c>
      <c r="AF1343" s="5">
        <v>7.7540793293554386E-2</v>
      </c>
      <c r="AG1343" s="5">
        <v>0.25390000000000001</v>
      </c>
      <c r="AH1343" s="5">
        <v>-2.6812024244532349E-3</v>
      </c>
      <c r="AI1343" s="5">
        <v>-4.1204954632731099E-2</v>
      </c>
      <c r="AJ1343" s="5">
        <v>3.088531739143123E-2</v>
      </c>
      <c r="AK1343" s="5">
        <v>-5.4774827398520586E-3</v>
      </c>
      <c r="AL1343" s="5">
        <f>IFERROR(Table2[[#This Row],[Resultat d''exploitation 2023 (Dhs)]]/Table2[[#This Row],[Charges personnel 2023]], "")</f>
        <v>-3.2424878514542448E-2</v>
      </c>
      <c r="AM1343" s="5">
        <f>IFERROR(Table2[[#This Row],[Resultat d''exploitation 2022 (Dhs)]]/Table2[[#This Row],[Charges personnel 2022]], "")</f>
        <v>-0.51833702446289065</v>
      </c>
      <c r="AN1343" s="5">
        <f>IFERROR(Table2[[#This Row],[Resultat d''exploitation 2021 (Dhs)]]/Table2[[#This Row],[Charges personnel 2021]], "")</f>
        <v>0.44878882877332787</v>
      </c>
      <c r="AO1343" s="5">
        <f>IFERROR(Table2[[#This Row],[Resultat d''exploitation 2020 (Dhs)]]/Table2[[#This Row],[Charges personnel 2020]], "")</f>
        <v>-0.12637807950028657</v>
      </c>
      <c r="AP1343" s="5">
        <v>8.2689667541876066E-2</v>
      </c>
      <c r="AQ1343" s="5">
        <v>7.949452323115129E-2</v>
      </c>
      <c r="AR1343" s="5">
        <v>6.8819265122641082E-2</v>
      </c>
      <c r="AS1343" s="5">
        <v>4.3342031794680332E-2</v>
      </c>
      <c r="AT1343">
        <v>1541197000002</v>
      </c>
      <c r="AU1343">
        <v>133405</v>
      </c>
      <c r="AV1343" t="s">
        <v>92</v>
      </c>
      <c r="AW1343" t="s">
        <v>7545</v>
      </c>
      <c r="AX1343" t="s">
        <v>7546</v>
      </c>
      <c r="AY1343" t="s">
        <v>122</v>
      </c>
      <c r="AZ1343">
        <v>8400000</v>
      </c>
      <c r="BA1343">
        <v>2004</v>
      </c>
      <c r="BB1343">
        <v>21</v>
      </c>
      <c r="BC1343" t="s">
        <v>7547</v>
      </c>
      <c r="BD1343" t="s">
        <v>7548</v>
      </c>
      <c r="BE1343" t="s">
        <v>11224</v>
      </c>
      <c r="BH1343" t="s">
        <v>127</v>
      </c>
      <c r="BI1343" t="s">
        <v>331</v>
      </c>
      <c r="BJ1343" s="5">
        <v>-0.1051214844990572</v>
      </c>
      <c r="BM1343" t="s">
        <v>87</v>
      </c>
      <c r="BN1343" s="5">
        <v>1.232213431636042</v>
      </c>
      <c r="BP1343" s="5">
        <v>0.1098852369200423</v>
      </c>
      <c r="BS1343" t="s">
        <v>87</v>
      </c>
      <c r="BU1343" t="s">
        <v>87</v>
      </c>
      <c r="BV1343" s="5">
        <v>0.24026358627991121</v>
      </c>
    </row>
    <row r="1344" spans="1:75" x14ac:dyDescent="0.3">
      <c r="A1344" t="s">
        <v>7549</v>
      </c>
      <c r="C1344" t="s">
        <v>7550</v>
      </c>
      <c r="E1344" t="s">
        <v>411</v>
      </c>
      <c r="F1344" s="4">
        <v>159148341</v>
      </c>
      <c r="G1344" s="4">
        <v>121561519</v>
      </c>
      <c r="J1344" s="5">
        <v>0.30919999999999997</v>
      </c>
      <c r="M1344" s="4">
        <v>6373582</v>
      </c>
      <c r="N1344" s="4">
        <v>1198537</v>
      </c>
      <c r="Q1344" s="5">
        <v>4.3178000000000001</v>
      </c>
      <c r="T1344" s="4">
        <v>69292585</v>
      </c>
      <c r="U1344" s="4">
        <v>48056442</v>
      </c>
      <c r="X1344" s="5">
        <v>0.44190000000000002</v>
      </c>
      <c r="AA1344" s="4">
        <v>28240905</v>
      </c>
      <c r="AB1344" s="4">
        <v>17185483</v>
      </c>
      <c r="AE1344" s="5">
        <v>0.64329999999999998</v>
      </c>
      <c r="AH1344" s="5">
        <v>4.0048058056728342E-2</v>
      </c>
      <c r="AI1344" s="5">
        <v>9.8595098996747486E-3</v>
      </c>
      <c r="AL1344" s="5">
        <f>IFERROR(Table2[[#This Row],[Resultat d''exploitation 2023 (Dhs)]]/Table2[[#This Row],[Charges personnel 2023]], "")</f>
        <v>0.22568618109086802</v>
      </c>
      <c r="AM1344" s="5">
        <f>IFERROR(Table2[[#This Row],[Resultat d''exploitation 2022 (Dhs)]]/Table2[[#This Row],[Charges personnel 2022]], "")</f>
        <v>6.9741246143620164E-2</v>
      </c>
      <c r="AN1344" s="5" t="str">
        <f>IFERROR(Table2[[#This Row],[Resultat d''exploitation 2021 (Dhs)]]/Table2[[#This Row],[Charges personnel 2021]], "")</f>
        <v/>
      </c>
      <c r="AO1344" s="5" t="str">
        <f>IFERROR(Table2[[#This Row],[Resultat d''exploitation 2020 (Dhs)]]/Table2[[#This Row],[Charges personnel 2020]], "")</f>
        <v/>
      </c>
      <c r="AP1344" s="5">
        <v>0.17745020037626411</v>
      </c>
      <c r="AQ1344" s="5">
        <v>0.14137272338625509</v>
      </c>
      <c r="AT1344">
        <v>69439000060</v>
      </c>
      <c r="AU1344">
        <v>2315</v>
      </c>
      <c r="AV1344" t="s">
        <v>79</v>
      </c>
      <c r="AW1344" t="s">
        <v>7551</v>
      </c>
      <c r="AX1344" t="s">
        <v>7552</v>
      </c>
      <c r="AY1344" t="s">
        <v>7553</v>
      </c>
      <c r="AZ1344">
        <v>14000000</v>
      </c>
      <c r="BA1344">
        <v>2004</v>
      </c>
      <c r="BB1344">
        <v>21</v>
      </c>
      <c r="BC1344" t="s">
        <v>7554</v>
      </c>
      <c r="BD1344" t="s">
        <v>7555</v>
      </c>
      <c r="BE1344" t="s">
        <v>7556</v>
      </c>
      <c r="BG1344" t="s">
        <v>7557</v>
      </c>
      <c r="BH1344" t="s">
        <v>86</v>
      </c>
      <c r="BI1344" t="s">
        <v>602</v>
      </c>
      <c r="BJ1344" s="5">
        <v>0.30920000267518871</v>
      </c>
      <c r="BK1344" t="s">
        <v>209</v>
      </c>
      <c r="BL1344" s="5">
        <v>4.317801619808149</v>
      </c>
      <c r="BM1344" t="s">
        <v>210</v>
      </c>
      <c r="BN1344" s="5">
        <v>0.44190002663950861</v>
      </c>
      <c r="BO1344" t="s">
        <v>211</v>
      </c>
      <c r="BP1344" s="5">
        <v>0.64330004574209521</v>
      </c>
      <c r="BQ1344" t="s">
        <v>405</v>
      </c>
      <c r="BR1344" s="5">
        <v>3.061871073130062</v>
      </c>
      <c r="BS1344" t="s">
        <v>213</v>
      </c>
      <c r="BT1344" s="5">
        <v>2.2360503083943462</v>
      </c>
      <c r="BU1344" t="s">
        <v>406</v>
      </c>
      <c r="BV1344" s="5">
        <v>0.25519404398427609</v>
      </c>
      <c r="BW1344" t="s">
        <v>407</v>
      </c>
    </row>
    <row r="1345" spans="1:75" x14ac:dyDescent="0.3">
      <c r="A1345" t="s">
        <v>7558</v>
      </c>
      <c r="C1345" t="s">
        <v>7559</v>
      </c>
      <c r="E1345" t="s">
        <v>411</v>
      </c>
      <c r="F1345" s="4">
        <v>159078193</v>
      </c>
      <c r="G1345" s="4">
        <v>170831392</v>
      </c>
      <c r="J1345" s="5">
        <v>-6.88E-2</v>
      </c>
      <c r="M1345" s="4">
        <v>-1891268</v>
      </c>
      <c r="N1345" s="4">
        <v>5009981</v>
      </c>
      <c r="Q1345" s="5">
        <v>-1.3774999999999999</v>
      </c>
      <c r="T1345" s="4">
        <v>5222975</v>
      </c>
      <c r="U1345" s="4">
        <v>1219580</v>
      </c>
      <c r="X1345" s="5">
        <v>3.2826</v>
      </c>
      <c r="AA1345" s="4">
        <v>3139814</v>
      </c>
      <c r="AB1345" s="4">
        <v>2891705</v>
      </c>
      <c r="AE1345" s="5">
        <v>8.5800000000000001E-2</v>
      </c>
      <c r="AH1345" s="5">
        <v>-1.1888920563738111E-2</v>
      </c>
      <c r="AI1345" s="5">
        <v>2.93270513185305E-2</v>
      </c>
      <c r="AL1345" s="5">
        <f>IFERROR(Table2[[#This Row],[Resultat d''exploitation 2023 (Dhs)]]/Table2[[#This Row],[Charges personnel 2023]], "")</f>
        <v>-0.60235033030619012</v>
      </c>
      <c r="AM1345" s="5">
        <f>IFERROR(Table2[[#This Row],[Resultat d''exploitation 2022 (Dhs)]]/Table2[[#This Row],[Charges personnel 2022]], "")</f>
        <v>1.7325353035665809</v>
      </c>
      <c r="AN1345" s="5" t="str">
        <f>IFERROR(Table2[[#This Row],[Resultat d''exploitation 2021 (Dhs)]]/Table2[[#This Row],[Charges personnel 2021]], "")</f>
        <v/>
      </c>
      <c r="AO1345" s="5" t="str">
        <f>IFERROR(Table2[[#This Row],[Resultat d''exploitation 2020 (Dhs)]]/Table2[[#This Row],[Charges personnel 2020]], "")</f>
        <v/>
      </c>
      <c r="AP1345" s="5">
        <v>1.9737551331124311E-2</v>
      </c>
      <c r="AQ1345" s="5">
        <v>1.69272460181089E-2</v>
      </c>
      <c r="AT1345">
        <v>1534402000040</v>
      </c>
      <c r="AU1345">
        <v>239875</v>
      </c>
      <c r="AV1345" t="s">
        <v>92</v>
      </c>
      <c r="AW1345" t="s">
        <v>7560</v>
      </c>
      <c r="AX1345" t="s">
        <v>7561</v>
      </c>
      <c r="AY1345" t="s">
        <v>122</v>
      </c>
      <c r="AZ1345">
        <v>6607300</v>
      </c>
      <c r="BA1345">
        <v>2009</v>
      </c>
      <c r="BB1345">
        <v>16</v>
      </c>
      <c r="BC1345" t="s">
        <v>7562</v>
      </c>
      <c r="BD1345" t="s">
        <v>7563</v>
      </c>
      <c r="BE1345" t="s">
        <v>7564</v>
      </c>
      <c r="BG1345" t="s">
        <v>7565</v>
      </c>
      <c r="BH1345" t="s">
        <v>488</v>
      </c>
      <c r="BI1345" t="s">
        <v>89</v>
      </c>
      <c r="BJ1345" s="5">
        <v>-6.8799995494973176E-2</v>
      </c>
      <c r="BK1345" t="s">
        <v>209</v>
      </c>
      <c r="BM1345" t="s">
        <v>234</v>
      </c>
      <c r="BN1345" s="5">
        <v>3.2826013873628619</v>
      </c>
      <c r="BO1345" t="s">
        <v>211</v>
      </c>
      <c r="BP1345" s="5">
        <v>8.5800245875703007E-2</v>
      </c>
      <c r="BQ1345" t="s">
        <v>405</v>
      </c>
      <c r="BS1345" t="s">
        <v>237</v>
      </c>
      <c r="BU1345" t="s">
        <v>490</v>
      </c>
      <c r="BV1345" s="5">
        <v>0.16602259517046841</v>
      </c>
      <c r="BW1345" t="s">
        <v>407</v>
      </c>
    </row>
    <row r="1346" spans="1:75" x14ac:dyDescent="0.3">
      <c r="A1346" t="s">
        <v>7566</v>
      </c>
      <c r="C1346" t="s">
        <v>7567</v>
      </c>
      <c r="E1346" t="s">
        <v>241</v>
      </c>
      <c r="F1346" s="4">
        <v>158970954</v>
      </c>
      <c r="M1346" s="4">
        <v>31155430</v>
      </c>
      <c r="T1346" s="4">
        <v>6669980</v>
      </c>
      <c r="AA1346" s="4">
        <v>9228244</v>
      </c>
      <c r="AH1346" s="5">
        <v>0.19598190245496039</v>
      </c>
      <c r="AL1346" s="5">
        <f>IFERROR(Table2[[#This Row],[Resultat d''exploitation 2023 (Dhs)]]/Table2[[#This Row],[Charges personnel 2023]], "")</f>
        <v>3.3760951704354589</v>
      </c>
      <c r="AM1346" s="5" t="str">
        <f>IFERROR(Table2[[#This Row],[Resultat d''exploitation 2022 (Dhs)]]/Table2[[#This Row],[Charges personnel 2022]], "")</f>
        <v/>
      </c>
      <c r="AN1346" s="5" t="str">
        <f>IFERROR(Table2[[#This Row],[Resultat d''exploitation 2021 (Dhs)]]/Table2[[#This Row],[Charges personnel 2021]], "")</f>
        <v/>
      </c>
      <c r="AO1346" s="5" t="str">
        <f>IFERROR(Table2[[#This Row],[Resultat d''exploitation 2020 (Dhs)]]/Table2[[#This Row],[Charges personnel 2020]], "")</f>
        <v/>
      </c>
      <c r="AP1346" s="5">
        <v>5.8049874947595767E-2</v>
      </c>
      <c r="AT1346">
        <v>102691000088</v>
      </c>
      <c r="AU1346">
        <v>35115</v>
      </c>
      <c r="AV1346" t="s">
        <v>92</v>
      </c>
      <c r="AW1346" t="s">
        <v>7568</v>
      </c>
      <c r="AX1346" t="s">
        <v>7569</v>
      </c>
      <c r="AY1346" t="s">
        <v>122</v>
      </c>
      <c r="AZ1346">
        <v>2000000</v>
      </c>
      <c r="BA1346">
        <v>1976</v>
      </c>
      <c r="BB1346">
        <v>49</v>
      </c>
      <c r="BC1346" t="s">
        <v>7570</v>
      </c>
      <c r="BD1346" t="s">
        <v>7571</v>
      </c>
      <c r="BE1346" t="s">
        <v>10979</v>
      </c>
      <c r="BG1346" t="s">
        <v>7572</v>
      </c>
      <c r="BH1346" t="s">
        <v>86</v>
      </c>
      <c r="BI1346" t="s">
        <v>602</v>
      </c>
      <c r="BK1346" t="s">
        <v>264</v>
      </c>
      <c r="BM1346" t="s">
        <v>265</v>
      </c>
      <c r="BO1346" t="s">
        <v>304</v>
      </c>
      <c r="BQ1346" t="s">
        <v>212</v>
      </c>
      <c r="BS1346" t="s">
        <v>266</v>
      </c>
      <c r="BU1346" t="s">
        <v>214</v>
      </c>
      <c r="BV1346" s="5"/>
      <c r="BW1346" t="s">
        <v>267</v>
      </c>
    </row>
    <row r="1347" spans="1:75" x14ac:dyDescent="0.3">
      <c r="A1347" t="s">
        <v>7573</v>
      </c>
      <c r="B1347" t="s">
        <v>7573</v>
      </c>
      <c r="C1347" t="s">
        <v>7574</v>
      </c>
      <c r="E1347" t="s">
        <v>241</v>
      </c>
      <c r="F1347" s="4">
        <v>158726603</v>
      </c>
      <c r="G1347" s="4">
        <v>178726047</v>
      </c>
      <c r="H1347" s="4">
        <v>129853135</v>
      </c>
      <c r="J1347" s="5">
        <v>-0.1119</v>
      </c>
      <c r="K1347" s="5">
        <v>0.37637067445464439</v>
      </c>
      <c r="M1347" s="4">
        <v>4759762</v>
      </c>
      <c r="N1347" s="4">
        <v>4990314</v>
      </c>
      <c r="O1347" s="4">
        <v>4652222</v>
      </c>
      <c r="Q1347" s="5">
        <v>-4.6199999999999998E-2</v>
      </c>
      <c r="R1347" s="5">
        <v>7.2673230125303495E-2</v>
      </c>
      <c r="V1347" s="4">
        <v>46104816</v>
      </c>
      <c r="AA1347" s="4">
        <v>11928228</v>
      </c>
      <c r="AB1347" s="4">
        <v>10760692</v>
      </c>
      <c r="AC1347" s="4">
        <v>8397673</v>
      </c>
      <c r="AE1347" s="5">
        <v>0.1085</v>
      </c>
      <c r="AF1347" s="5">
        <v>0.28138973737129319</v>
      </c>
      <c r="AH1347" s="5">
        <v>2.9987172345646431E-2</v>
      </c>
      <c r="AI1347" s="5">
        <v>2.7921582129548251E-2</v>
      </c>
      <c r="AJ1347" s="5">
        <v>3.5826797712662083E-2</v>
      </c>
      <c r="AL1347" s="5">
        <f>IFERROR(Table2[[#This Row],[Resultat d''exploitation 2023 (Dhs)]]/Table2[[#This Row],[Charges personnel 2023]], "")</f>
        <v>0.39903345241221078</v>
      </c>
      <c r="AM1347" s="5">
        <f>IFERROR(Table2[[#This Row],[Resultat d''exploitation 2022 (Dhs)]]/Table2[[#This Row],[Charges personnel 2022]], "")</f>
        <v>0.46375400392465466</v>
      </c>
      <c r="AN1347" s="5">
        <f>IFERROR(Table2[[#This Row],[Resultat d''exploitation 2021 (Dhs)]]/Table2[[#This Row],[Charges personnel 2021]], "")</f>
        <v>0.55398942064069412</v>
      </c>
      <c r="AO1347" s="5" t="str">
        <f>IFERROR(Table2[[#This Row],[Resultat d''exploitation 2020 (Dhs)]]/Table2[[#This Row],[Charges personnel 2020]], "")</f>
        <v/>
      </c>
      <c r="AP1347" s="5">
        <v>7.5149519831908707E-2</v>
      </c>
      <c r="AQ1347" s="5">
        <v>6.0207743530521877E-2</v>
      </c>
      <c r="AR1347" s="5">
        <v>6.467054491984349E-2</v>
      </c>
      <c r="AT1347">
        <v>9427000096</v>
      </c>
      <c r="AU1347">
        <v>292927</v>
      </c>
      <c r="AV1347" t="s">
        <v>92</v>
      </c>
      <c r="AW1347" t="s">
        <v>7575</v>
      </c>
      <c r="AX1347" t="s">
        <v>7576</v>
      </c>
      <c r="AY1347" t="s">
        <v>122</v>
      </c>
      <c r="AZ1347">
        <v>2000000</v>
      </c>
      <c r="BA1347">
        <v>2013</v>
      </c>
      <c r="BB1347">
        <v>12</v>
      </c>
      <c r="BC1347" t="s">
        <v>7577</v>
      </c>
      <c r="BD1347" t="s">
        <v>7578</v>
      </c>
      <c r="BE1347" t="s">
        <v>11225</v>
      </c>
      <c r="BF1347" t="s">
        <v>7579</v>
      </c>
      <c r="BH1347" t="s">
        <v>176</v>
      </c>
      <c r="BI1347" t="s">
        <v>249</v>
      </c>
      <c r="BJ1347" s="5">
        <v>0.10560155619483649</v>
      </c>
      <c r="BK1347" t="s">
        <v>196</v>
      </c>
      <c r="BL1347" s="5">
        <v>1.1491886191236979E-2</v>
      </c>
      <c r="BM1347" t="s">
        <v>197</v>
      </c>
      <c r="BO1347" t="s">
        <v>389</v>
      </c>
      <c r="BP1347" s="5">
        <v>0.19181400947969901</v>
      </c>
      <c r="BQ1347" t="s">
        <v>329</v>
      </c>
      <c r="BR1347" s="5">
        <v>-8.5120782868195355E-2</v>
      </c>
      <c r="BS1347" t="s">
        <v>199</v>
      </c>
      <c r="BT1347" s="5">
        <v>-0.15130055684375099</v>
      </c>
      <c r="BU1347" t="s">
        <v>330</v>
      </c>
      <c r="BV1347" s="5">
        <v>7.7977868972598952E-2</v>
      </c>
      <c r="BW1347" t="s">
        <v>201</v>
      </c>
    </row>
    <row r="1348" spans="1:75" x14ac:dyDescent="0.3">
      <c r="A1348" t="s">
        <v>7580</v>
      </c>
      <c r="F1348" s="4">
        <v>158348985</v>
      </c>
      <c r="M1348" s="4">
        <v>21190751</v>
      </c>
      <c r="T1348" s="4">
        <v>210830145</v>
      </c>
      <c r="AA1348" s="4">
        <v>8718363</v>
      </c>
      <c r="AH1348" s="5">
        <v>0.13382309334032039</v>
      </c>
      <c r="AL1348" s="5">
        <f>IFERROR(Table2[[#This Row],[Resultat d''exploitation 2023 (Dhs)]]/Table2[[#This Row],[Charges personnel 2023]], "")</f>
        <v>2.4305882881912577</v>
      </c>
      <c r="AM1348" s="5" t="str">
        <f>IFERROR(Table2[[#This Row],[Resultat d''exploitation 2022 (Dhs)]]/Table2[[#This Row],[Charges personnel 2022]], "")</f>
        <v/>
      </c>
      <c r="AN1348" s="5" t="str">
        <f>IFERROR(Table2[[#This Row],[Resultat d''exploitation 2021 (Dhs)]]/Table2[[#This Row],[Charges personnel 2021]], "")</f>
        <v/>
      </c>
      <c r="AO1348" s="5" t="str">
        <f>IFERROR(Table2[[#This Row],[Resultat d''exploitation 2020 (Dhs)]]/Table2[[#This Row],[Charges personnel 2020]], "")</f>
        <v/>
      </c>
      <c r="AP1348" s="5">
        <v>5.505790264459226E-2</v>
      </c>
      <c r="BE1348" t="s">
        <v>10979</v>
      </c>
      <c r="BH1348"/>
      <c r="BK1348" t="s">
        <v>264</v>
      </c>
      <c r="BM1348" t="s">
        <v>265</v>
      </c>
      <c r="BO1348" t="s">
        <v>304</v>
      </c>
      <c r="BQ1348" t="s">
        <v>212</v>
      </c>
      <c r="BS1348" t="s">
        <v>266</v>
      </c>
      <c r="BU1348" t="s">
        <v>214</v>
      </c>
      <c r="BV1348" s="5"/>
      <c r="BW1348" t="s">
        <v>267</v>
      </c>
    </row>
    <row r="1349" spans="1:75" x14ac:dyDescent="0.3">
      <c r="A1349" t="s">
        <v>7581</v>
      </c>
      <c r="F1349" s="4">
        <v>158268360</v>
      </c>
      <c r="M1349" s="4">
        <v>66397987</v>
      </c>
      <c r="T1349" s="4">
        <v>469977781</v>
      </c>
      <c r="AA1349" s="4">
        <v>466052</v>
      </c>
      <c r="AH1349" s="5">
        <v>0.41952786393945068</v>
      </c>
      <c r="AL1349" s="5">
        <f>IFERROR(Table2[[#This Row],[Resultat d''exploitation 2023 (Dhs)]]/Table2[[#This Row],[Charges personnel 2023]], "")</f>
        <v>142.46905280955772</v>
      </c>
      <c r="AM1349" s="5" t="str">
        <f>IFERROR(Table2[[#This Row],[Resultat d''exploitation 2022 (Dhs)]]/Table2[[#This Row],[Charges personnel 2022]], "")</f>
        <v/>
      </c>
      <c r="AN1349" s="5" t="str">
        <f>IFERROR(Table2[[#This Row],[Resultat d''exploitation 2021 (Dhs)]]/Table2[[#This Row],[Charges personnel 2021]], "")</f>
        <v/>
      </c>
      <c r="AO1349" s="5" t="str">
        <f>IFERROR(Table2[[#This Row],[Resultat d''exploitation 2020 (Dhs)]]/Table2[[#This Row],[Charges personnel 2020]], "")</f>
        <v/>
      </c>
      <c r="AP1349" s="5">
        <v>2.944694694504953E-3</v>
      </c>
      <c r="BE1349" t="s">
        <v>10979</v>
      </c>
      <c r="BH1349"/>
      <c r="BK1349" t="s">
        <v>264</v>
      </c>
      <c r="BM1349" t="s">
        <v>265</v>
      </c>
      <c r="BO1349" t="s">
        <v>304</v>
      </c>
      <c r="BQ1349" t="s">
        <v>212</v>
      </c>
      <c r="BS1349" t="s">
        <v>266</v>
      </c>
      <c r="BU1349" t="s">
        <v>214</v>
      </c>
      <c r="BV1349" s="5"/>
      <c r="BW1349" t="s">
        <v>267</v>
      </c>
    </row>
    <row r="1350" spans="1:75" x14ac:dyDescent="0.3">
      <c r="A1350" t="s">
        <v>7582</v>
      </c>
      <c r="B1350" t="s">
        <v>7582</v>
      </c>
      <c r="C1350" t="s">
        <v>7583</v>
      </c>
      <c r="F1350" s="4">
        <v>158109441</v>
      </c>
      <c r="G1350" s="4">
        <v>146086520</v>
      </c>
      <c r="H1350" s="4">
        <v>132450455</v>
      </c>
      <c r="J1350" s="5">
        <v>8.2299999999999998E-2</v>
      </c>
      <c r="K1350" s="5">
        <v>0.1029521944639601</v>
      </c>
      <c r="M1350" s="4">
        <v>21483667</v>
      </c>
      <c r="N1350" s="4">
        <v>20519261</v>
      </c>
      <c r="O1350" s="4">
        <v>18078279</v>
      </c>
      <c r="Q1350" s="5">
        <v>4.7E-2</v>
      </c>
      <c r="R1350" s="5">
        <v>0.1350229189404589</v>
      </c>
      <c r="T1350" s="4">
        <v>16937580</v>
      </c>
      <c r="U1350" s="4">
        <v>23265906</v>
      </c>
      <c r="V1350" s="4">
        <v>17681270</v>
      </c>
      <c r="X1350" s="5">
        <v>-0.27200000000000002</v>
      </c>
      <c r="Y1350" s="5">
        <v>0.31585038857502878</v>
      </c>
      <c r="AA1350" s="4">
        <v>16330428</v>
      </c>
      <c r="AB1350" s="4">
        <v>15008205</v>
      </c>
      <c r="AC1350" s="4">
        <v>14525033</v>
      </c>
      <c r="AE1350" s="5">
        <v>8.8100000000000012E-2</v>
      </c>
      <c r="AF1350" s="5">
        <v>3.326477812477259E-2</v>
      </c>
      <c r="AH1350" s="5">
        <v>0.13587845775762369</v>
      </c>
      <c r="AI1350" s="5">
        <v>0.14045964679013509</v>
      </c>
      <c r="AJ1350" s="5">
        <v>0.13649087879690561</v>
      </c>
      <c r="AL1350" s="5">
        <f>IFERROR(Table2[[#This Row],[Resultat d''exploitation 2023 (Dhs)]]/Table2[[#This Row],[Charges personnel 2023]], "")</f>
        <v>1.3155605597109885</v>
      </c>
      <c r="AM1350" s="5">
        <f>IFERROR(Table2[[#This Row],[Resultat d''exploitation 2022 (Dhs)]]/Table2[[#This Row],[Charges personnel 2022]], "")</f>
        <v>1.3672028733616046</v>
      </c>
      <c r="AN1350" s="5">
        <f>IFERROR(Table2[[#This Row],[Resultat d''exploitation 2021 (Dhs)]]/Table2[[#This Row],[Charges personnel 2021]], "")</f>
        <v>1.244629117193744</v>
      </c>
      <c r="AO1350" s="5" t="str">
        <f>IFERROR(Table2[[#This Row],[Resultat d''exploitation 2020 (Dhs)]]/Table2[[#This Row],[Charges personnel 2020]], "")</f>
        <v/>
      </c>
      <c r="AP1350" s="5">
        <v>0.1032855969682418</v>
      </c>
      <c r="AQ1350" s="5">
        <v>0.10273504358923739</v>
      </c>
      <c r="AR1350" s="5">
        <v>0.1096638965868407</v>
      </c>
      <c r="BE1350" t="s">
        <v>10979</v>
      </c>
      <c r="BH1350"/>
      <c r="BI1350" t="s">
        <v>178</v>
      </c>
      <c r="BJ1350" s="5">
        <v>9.2577303040174419E-2</v>
      </c>
      <c r="BK1350" t="s">
        <v>196</v>
      </c>
      <c r="BL1350" s="5">
        <v>9.0123404333910972E-2</v>
      </c>
      <c r="BM1350" t="s">
        <v>197</v>
      </c>
      <c r="BN1350" s="5">
        <v>-2.125636282259535E-2</v>
      </c>
      <c r="BO1350" t="s">
        <v>177</v>
      </c>
      <c r="BP1350" s="5">
        <v>6.0327975053791727E-2</v>
      </c>
      <c r="BQ1350" t="s">
        <v>329</v>
      </c>
      <c r="BR1350" s="5">
        <v>-2.245972618537317E-3</v>
      </c>
      <c r="BS1350" t="s">
        <v>199</v>
      </c>
      <c r="BT1350" s="5">
        <v>2.810020105204503E-2</v>
      </c>
      <c r="BU1350" t="s">
        <v>330</v>
      </c>
      <c r="BV1350" s="5">
        <v>-2.951674714150376E-2</v>
      </c>
      <c r="BW1350" t="s">
        <v>201</v>
      </c>
    </row>
    <row r="1351" spans="1:75" x14ac:dyDescent="0.3">
      <c r="A1351" t="s">
        <v>7584</v>
      </c>
      <c r="F1351" s="4">
        <v>158082718</v>
      </c>
      <c r="M1351" s="4">
        <v>3309598</v>
      </c>
      <c r="T1351" s="4">
        <v>5853700</v>
      </c>
      <c r="AA1351" s="4">
        <v>116128</v>
      </c>
      <c r="AH1351" s="5">
        <v>2.0935862198421969E-2</v>
      </c>
      <c r="AL1351" s="5">
        <f>IFERROR(Table2[[#This Row],[Resultat d''exploitation 2023 (Dhs)]]/Table2[[#This Row],[Charges personnel 2023]], "")</f>
        <v>28.49956944061725</v>
      </c>
      <c r="AM1351" s="5" t="str">
        <f>IFERROR(Table2[[#This Row],[Resultat d''exploitation 2022 (Dhs)]]/Table2[[#This Row],[Charges personnel 2022]], "")</f>
        <v/>
      </c>
      <c r="AN1351" s="5" t="str">
        <f>IFERROR(Table2[[#This Row],[Resultat d''exploitation 2021 (Dhs)]]/Table2[[#This Row],[Charges personnel 2021]], "")</f>
        <v/>
      </c>
      <c r="AO1351" s="5" t="str">
        <f>IFERROR(Table2[[#This Row],[Resultat d''exploitation 2020 (Dhs)]]/Table2[[#This Row],[Charges personnel 2020]], "")</f>
        <v/>
      </c>
      <c r="AP1351" s="5">
        <v>7.3460275398351896E-4</v>
      </c>
      <c r="BE1351" t="s">
        <v>10979</v>
      </c>
      <c r="BH1351"/>
      <c r="BK1351" t="s">
        <v>264</v>
      </c>
      <c r="BM1351" t="s">
        <v>265</v>
      </c>
      <c r="BO1351" t="s">
        <v>304</v>
      </c>
      <c r="BQ1351" t="s">
        <v>212</v>
      </c>
      <c r="BS1351" t="s">
        <v>266</v>
      </c>
      <c r="BU1351" t="s">
        <v>214</v>
      </c>
      <c r="BV1351" s="5"/>
      <c r="BW1351" t="s">
        <v>267</v>
      </c>
    </row>
    <row r="1352" spans="1:75" x14ac:dyDescent="0.3">
      <c r="A1352" t="s">
        <v>7585</v>
      </c>
      <c r="B1352" t="s">
        <v>7585</v>
      </c>
      <c r="C1352" t="s">
        <v>7586</v>
      </c>
      <c r="E1352" t="s">
        <v>411</v>
      </c>
      <c r="F1352" s="4">
        <v>157943950</v>
      </c>
      <c r="G1352" s="4">
        <v>157440141</v>
      </c>
      <c r="H1352" s="4">
        <v>127266544</v>
      </c>
      <c r="I1352" s="4">
        <v>109486015.1410874</v>
      </c>
      <c r="J1352" s="5">
        <v>3.2000000000000002E-3</v>
      </c>
      <c r="K1352" s="5">
        <v>0.23708978064180011</v>
      </c>
      <c r="L1352" s="5">
        <v>0.16239999999999999</v>
      </c>
      <c r="M1352" s="4">
        <v>5137450</v>
      </c>
      <c r="N1352" s="4">
        <v>4721053</v>
      </c>
      <c r="O1352" s="4">
        <v>3810472</v>
      </c>
      <c r="P1352" s="4">
        <v>1540829.761423372</v>
      </c>
      <c r="Q1352" s="5">
        <v>8.8200000000000001E-2</v>
      </c>
      <c r="R1352" s="5">
        <v>0.23896803335649761</v>
      </c>
      <c r="S1352" s="5">
        <v>1.4730000000000001</v>
      </c>
      <c r="V1352" s="4">
        <v>0</v>
      </c>
      <c r="AA1352" s="4">
        <v>8456482</v>
      </c>
      <c r="AB1352" s="4">
        <v>8442130</v>
      </c>
      <c r="AC1352" s="4">
        <v>6232148</v>
      </c>
      <c r="AD1352" s="4">
        <v>8139151.1035653641</v>
      </c>
      <c r="AE1352" s="5">
        <v>1.6999999999999999E-3</v>
      </c>
      <c r="AF1352" s="5">
        <v>0.35460999963415502</v>
      </c>
      <c r="AG1352" s="5">
        <v>-0.23430000000000001</v>
      </c>
      <c r="AH1352" s="5">
        <v>3.2527045195463331E-2</v>
      </c>
      <c r="AI1352" s="5">
        <v>2.998633620380205E-2</v>
      </c>
      <c r="AJ1352" s="5">
        <v>2.9940877470515739E-2</v>
      </c>
      <c r="AK1352" s="5">
        <v>1.4073302050840069E-2</v>
      </c>
      <c r="AL1352" s="5">
        <f>IFERROR(Table2[[#This Row],[Resultat d''exploitation 2023 (Dhs)]]/Table2[[#This Row],[Charges personnel 2023]], "")</f>
        <v>0.60751622246697856</v>
      </c>
      <c r="AM1352" s="5">
        <f>IFERROR(Table2[[#This Row],[Resultat d''exploitation 2022 (Dhs)]]/Table2[[#This Row],[Charges personnel 2022]], "")</f>
        <v>0.55922533768136717</v>
      </c>
      <c r="AN1352" s="5">
        <f>IFERROR(Table2[[#This Row],[Resultat d''exploitation 2021 (Dhs)]]/Table2[[#This Row],[Charges personnel 2021]], "")</f>
        <v>0.61142193670625278</v>
      </c>
      <c r="AO1352" s="5">
        <f>IFERROR(Table2[[#This Row],[Resultat d''exploitation 2020 (Dhs)]]/Table2[[#This Row],[Charges personnel 2020]], "")</f>
        <v>0.18931086815041556</v>
      </c>
      <c r="AP1352" s="5">
        <v>5.3541031486169621E-2</v>
      </c>
      <c r="AQ1352" s="5">
        <v>5.3621204518611298E-2</v>
      </c>
      <c r="AR1352" s="5">
        <v>4.8969256209235951E-2</v>
      </c>
      <c r="AS1352" s="5">
        <v>7.4339641396912445E-2</v>
      </c>
      <c r="AT1352">
        <v>2632000037</v>
      </c>
      <c r="AU1352">
        <v>217131</v>
      </c>
      <c r="AV1352" t="s">
        <v>92</v>
      </c>
      <c r="AW1352" t="s">
        <v>7587</v>
      </c>
      <c r="AX1352" t="s">
        <v>7588</v>
      </c>
      <c r="AY1352" t="s">
        <v>122</v>
      </c>
      <c r="AZ1352">
        <v>500000</v>
      </c>
      <c r="BA1352">
        <v>2010</v>
      </c>
      <c r="BB1352">
        <v>15</v>
      </c>
      <c r="BC1352" t="s">
        <v>7589</v>
      </c>
      <c r="BD1352" t="s">
        <v>7590</v>
      </c>
      <c r="BE1352" t="s">
        <v>10979</v>
      </c>
      <c r="BH1352" t="s">
        <v>176</v>
      </c>
      <c r="BI1352" t="s">
        <v>1683</v>
      </c>
      <c r="BJ1352" s="5">
        <v>0.129921090933244</v>
      </c>
      <c r="BL1352" s="5">
        <v>0.49393252742512489</v>
      </c>
      <c r="BO1352" t="s">
        <v>389</v>
      </c>
      <c r="BP1352" s="5">
        <v>1.2830736624140689E-2</v>
      </c>
      <c r="BR1352" s="5">
        <v>0.32215651111639182</v>
      </c>
      <c r="BT1352" s="5">
        <v>0.47500709980874117</v>
      </c>
      <c r="BV1352" s="5">
        <v>-0.103627018956159</v>
      </c>
    </row>
    <row r="1353" spans="1:75" x14ac:dyDescent="0.3">
      <c r="A1353" t="s">
        <v>7591</v>
      </c>
      <c r="F1353" s="4">
        <v>157899954</v>
      </c>
      <c r="M1353" s="4">
        <v>17581186</v>
      </c>
      <c r="T1353" s="4">
        <v>935003143</v>
      </c>
      <c r="AH1353" s="5">
        <v>0.11134383231042611</v>
      </c>
      <c r="AL1353" s="5" t="str">
        <f>IFERROR(Table2[[#This Row],[Resultat d''exploitation 2023 (Dhs)]]/Table2[[#This Row],[Charges personnel 2023]], "")</f>
        <v/>
      </c>
      <c r="AM1353" s="5" t="str">
        <f>IFERROR(Table2[[#This Row],[Resultat d''exploitation 2022 (Dhs)]]/Table2[[#This Row],[Charges personnel 2022]], "")</f>
        <v/>
      </c>
      <c r="AN1353" s="5" t="str">
        <f>IFERROR(Table2[[#This Row],[Resultat d''exploitation 2021 (Dhs)]]/Table2[[#This Row],[Charges personnel 2021]], "")</f>
        <v/>
      </c>
      <c r="AO1353" s="5" t="str">
        <f>IFERROR(Table2[[#This Row],[Resultat d''exploitation 2020 (Dhs)]]/Table2[[#This Row],[Charges personnel 2020]], "")</f>
        <v/>
      </c>
      <c r="AP1353" s="5">
        <v>0</v>
      </c>
      <c r="BE1353" t="s">
        <v>10979</v>
      </c>
      <c r="BH1353"/>
      <c r="BK1353" t="s">
        <v>264</v>
      </c>
      <c r="BM1353" t="s">
        <v>265</v>
      </c>
      <c r="BO1353" t="s">
        <v>304</v>
      </c>
      <c r="BQ1353" t="s">
        <v>236</v>
      </c>
      <c r="BS1353" t="s">
        <v>266</v>
      </c>
      <c r="BU1353" t="s">
        <v>238</v>
      </c>
      <c r="BV1353" s="5"/>
      <c r="BW1353" t="s">
        <v>267</v>
      </c>
    </row>
    <row r="1354" spans="1:75" x14ac:dyDescent="0.3">
      <c r="A1354" t="s">
        <v>7592</v>
      </c>
      <c r="B1354" t="s">
        <v>7592</v>
      </c>
      <c r="C1354" t="s">
        <v>7593</v>
      </c>
      <c r="E1354" t="s">
        <v>411</v>
      </c>
      <c r="F1354" s="4">
        <v>157780913</v>
      </c>
      <c r="G1354" s="4">
        <v>243413935</v>
      </c>
      <c r="H1354" s="4">
        <v>206819335</v>
      </c>
      <c r="J1354" s="5">
        <v>-0.3518</v>
      </c>
      <c r="K1354" s="5">
        <v>0.1769399364909475</v>
      </c>
      <c r="M1354" s="4">
        <v>7775267</v>
      </c>
      <c r="N1354" s="4">
        <v>36164032</v>
      </c>
      <c r="O1354" s="4">
        <v>17101687</v>
      </c>
      <c r="Q1354" s="5">
        <v>-0.78500000000000003</v>
      </c>
      <c r="R1354" s="5">
        <v>1.114647052071529</v>
      </c>
      <c r="T1354" s="4">
        <v>25997662</v>
      </c>
      <c r="U1354" s="4">
        <v>49928292</v>
      </c>
      <c r="V1354" s="4">
        <v>0</v>
      </c>
      <c r="X1354" s="5">
        <v>-0.4793</v>
      </c>
      <c r="AA1354" s="4">
        <v>13138215</v>
      </c>
      <c r="AB1354" s="4">
        <v>22454648</v>
      </c>
      <c r="AC1354" s="4">
        <v>21712746</v>
      </c>
      <c r="AE1354" s="5">
        <v>-0.41489999999999999</v>
      </c>
      <c r="AF1354" s="5">
        <v>3.4168962322867868E-2</v>
      </c>
      <c r="AH1354" s="5">
        <v>4.9278882040693993E-2</v>
      </c>
      <c r="AI1354" s="5">
        <v>0.14857009727072529</v>
      </c>
      <c r="AJ1354" s="5">
        <v>8.2689014544989226E-2</v>
      </c>
      <c r="AL1354" s="5">
        <f>IFERROR(Table2[[#This Row],[Resultat d''exploitation 2023 (Dhs)]]/Table2[[#This Row],[Charges personnel 2023]], "")</f>
        <v>0.5918054317119944</v>
      </c>
      <c r="AM1354" s="5">
        <f>IFERROR(Table2[[#This Row],[Resultat d''exploitation 2022 (Dhs)]]/Table2[[#This Row],[Charges personnel 2022]], "")</f>
        <v>1.6105365802216094</v>
      </c>
      <c r="AN1354" s="5">
        <f>IFERROR(Table2[[#This Row],[Resultat d''exploitation 2021 (Dhs)]]/Table2[[#This Row],[Charges personnel 2021]], "")</f>
        <v>0.78763354022563525</v>
      </c>
      <c r="AO1354" s="5" t="str">
        <f>IFERROR(Table2[[#This Row],[Resultat d''exploitation 2020 (Dhs)]]/Table2[[#This Row],[Charges personnel 2020]], "")</f>
        <v/>
      </c>
      <c r="AP1354" s="5">
        <v>8.3268722117230992E-2</v>
      </c>
      <c r="AQ1354" s="5">
        <v>9.2248818868977248E-2</v>
      </c>
      <c r="AR1354" s="5">
        <v>0.1049841205610684</v>
      </c>
      <c r="AT1354">
        <v>1518717000033</v>
      </c>
      <c r="AU1354">
        <v>7475</v>
      </c>
      <c r="AV1354" t="s">
        <v>443</v>
      </c>
      <c r="AW1354" t="s">
        <v>7594</v>
      </c>
      <c r="AX1354" t="s">
        <v>7595</v>
      </c>
      <c r="AY1354" t="s">
        <v>122</v>
      </c>
      <c r="AZ1354">
        <v>30000000</v>
      </c>
      <c r="BA1354">
        <v>1965</v>
      </c>
      <c r="BB1354">
        <v>60</v>
      </c>
      <c r="BC1354" t="s">
        <v>7596</v>
      </c>
      <c r="BD1354" t="s">
        <v>7597</v>
      </c>
      <c r="BE1354" t="s">
        <v>2221</v>
      </c>
      <c r="BH1354" t="s">
        <v>153</v>
      </c>
      <c r="BI1354" t="s">
        <v>89</v>
      </c>
      <c r="BJ1354" s="5">
        <v>-0.1265628423043057</v>
      </c>
      <c r="BK1354" t="s">
        <v>196</v>
      </c>
      <c r="BL1354" s="5">
        <v>-0.32572325917896999</v>
      </c>
      <c r="BM1354" t="s">
        <v>197</v>
      </c>
      <c r="BO1354" t="s">
        <v>88</v>
      </c>
      <c r="BP1354" s="5">
        <v>-0.22212322259900669</v>
      </c>
      <c r="BQ1354" t="s">
        <v>329</v>
      </c>
      <c r="BR1354" s="5">
        <v>-0.2280191712934336</v>
      </c>
      <c r="BS1354" t="s">
        <v>199</v>
      </c>
      <c r="BT1354" s="5">
        <v>-0.13318309479054899</v>
      </c>
      <c r="BU1354" t="s">
        <v>330</v>
      </c>
      <c r="BV1354" s="5">
        <v>-0.1094072761305562</v>
      </c>
      <c r="BW1354" t="s">
        <v>201</v>
      </c>
    </row>
    <row r="1355" spans="1:75" x14ac:dyDescent="0.3">
      <c r="A1355" t="s">
        <v>7598</v>
      </c>
      <c r="C1355" t="s">
        <v>7599</v>
      </c>
      <c r="E1355" t="s">
        <v>811</v>
      </c>
      <c r="F1355" s="4">
        <v>157498561</v>
      </c>
      <c r="M1355" s="4">
        <v>13331238</v>
      </c>
      <c r="T1355" s="4">
        <v>8609909</v>
      </c>
      <c r="AA1355" s="4">
        <v>12697076</v>
      </c>
      <c r="AH1355" s="5">
        <v>8.4643554298886578E-2</v>
      </c>
      <c r="AL1355" s="5">
        <f>IFERROR(Table2[[#This Row],[Resultat d''exploitation 2023 (Dhs)]]/Table2[[#This Row],[Charges personnel 2023]], "")</f>
        <v>1.049945515014638</v>
      </c>
      <c r="AM1355" s="5" t="str">
        <f>IFERROR(Table2[[#This Row],[Resultat d''exploitation 2022 (Dhs)]]/Table2[[#This Row],[Charges personnel 2022]], "")</f>
        <v/>
      </c>
      <c r="AN1355" s="5" t="str">
        <f>IFERROR(Table2[[#This Row],[Resultat d''exploitation 2021 (Dhs)]]/Table2[[#This Row],[Charges personnel 2021]], "")</f>
        <v/>
      </c>
      <c r="AO1355" s="5" t="str">
        <f>IFERROR(Table2[[#This Row],[Resultat d''exploitation 2020 (Dhs)]]/Table2[[#This Row],[Charges personnel 2020]], "")</f>
        <v/>
      </c>
      <c r="AP1355" s="5">
        <v>8.061709211425748E-2</v>
      </c>
      <c r="AT1355">
        <v>1525183000051</v>
      </c>
      <c r="AU1355">
        <v>281449</v>
      </c>
      <c r="AV1355" t="s">
        <v>92</v>
      </c>
      <c r="AW1355" t="s">
        <v>7600</v>
      </c>
      <c r="AX1355" t="s">
        <v>7601</v>
      </c>
      <c r="AY1355" t="s">
        <v>122</v>
      </c>
      <c r="AZ1355">
        <v>10000</v>
      </c>
      <c r="BA1355">
        <v>2011</v>
      </c>
      <c r="BB1355">
        <v>14</v>
      </c>
      <c r="BC1355" t="s">
        <v>7602</v>
      </c>
      <c r="BD1355" t="s">
        <v>7603</v>
      </c>
      <c r="BE1355" t="s">
        <v>11226</v>
      </c>
      <c r="BF1355" t="s">
        <v>7604</v>
      </c>
      <c r="BG1355" t="s">
        <v>7605</v>
      </c>
      <c r="BH1355" t="s">
        <v>138</v>
      </c>
      <c r="BI1355" t="s">
        <v>571</v>
      </c>
      <c r="BK1355" t="s">
        <v>264</v>
      </c>
      <c r="BM1355" t="s">
        <v>265</v>
      </c>
      <c r="BO1355" t="s">
        <v>304</v>
      </c>
      <c r="BQ1355" t="s">
        <v>212</v>
      </c>
      <c r="BS1355" t="s">
        <v>266</v>
      </c>
      <c r="BU1355" t="s">
        <v>214</v>
      </c>
      <c r="BV1355" s="5"/>
      <c r="BW1355" t="s">
        <v>267</v>
      </c>
    </row>
    <row r="1356" spans="1:75" x14ac:dyDescent="0.3">
      <c r="A1356" t="s">
        <v>7606</v>
      </c>
      <c r="F1356" s="4">
        <v>157302953</v>
      </c>
      <c r="M1356" s="4">
        <v>37288624</v>
      </c>
      <c r="AA1356" s="4">
        <v>4530012</v>
      </c>
      <c r="AH1356" s="5">
        <v>0.2370497393014612</v>
      </c>
      <c r="AL1356" s="5">
        <f>IFERROR(Table2[[#This Row],[Resultat d''exploitation 2023 (Dhs)]]/Table2[[#This Row],[Charges personnel 2023]], "")</f>
        <v>8.2314625215120838</v>
      </c>
      <c r="AM1356" s="5" t="str">
        <f>IFERROR(Table2[[#This Row],[Resultat d''exploitation 2022 (Dhs)]]/Table2[[#This Row],[Charges personnel 2022]], "")</f>
        <v/>
      </c>
      <c r="AN1356" s="5" t="str">
        <f>IFERROR(Table2[[#This Row],[Resultat d''exploitation 2021 (Dhs)]]/Table2[[#This Row],[Charges personnel 2021]], "")</f>
        <v/>
      </c>
      <c r="AO1356" s="5" t="str">
        <f>IFERROR(Table2[[#This Row],[Resultat d''exploitation 2020 (Dhs)]]/Table2[[#This Row],[Charges personnel 2020]], "")</f>
        <v/>
      </c>
      <c r="AP1356" s="5">
        <v>2.8798009914028758E-2</v>
      </c>
      <c r="BE1356" t="s">
        <v>10979</v>
      </c>
      <c r="BH1356"/>
      <c r="BK1356" t="s">
        <v>264</v>
      </c>
      <c r="BM1356" t="s">
        <v>265</v>
      </c>
      <c r="BO1356" t="s">
        <v>235</v>
      </c>
      <c r="BQ1356" t="s">
        <v>212</v>
      </c>
      <c r="BS1356" t="s">
        <v>266</v>
      </c>
      <c r="BU1356" t="s">
        <v>214</v>
      </c>
      <c r="BV1356" s="5"/>
      <c r="BW1356" t="s">
        <v>267</v>
      </c>
    </row>
    <row r="1357" spans="1:75" x14ac:dyDescent="0.3">
      <c r="A1357" t="s">
        <v>7607</v>
      </c>
      <c r="B1357" t="s">
        <v>7607</v>
      </c>
      <c r="C1357" t="s">
        <v>7608</v>
      </c>
      <c r="E1357" t="s">
        <v>411</v>
      </c>
      <c r="F1357" s="4">
        <v>156680368</v>
      </c>
      <c r="G1357" s="4">
        <v>122540566</v>
      </c>
      <c r="H1357" s="4">
        <v>154871862</v>
      </c>
      <c r="I1357" s="4">
        <v>153642720.23809519</v>
      </c>
      <c r="J1357" s="5">
        <v>0.27860000000000001</v>
      </c>
      <c r="K1357" s="5">
        <v>-0.20876158898380129</v>
      </c>
      <c r="L1357" s="5">
        <v>8.0000000000000002E-3</v>
      </c>
      <c r="M1357" s="4">
        <v>27316597</v>
      </c>
      <c r="N1357" s="4">
        <v>14757750</v>
      </c>
      <c r="O1357" s="4">
        <v>25728872</v>
      </c>
      <c r="P1357" s="4">
        <v>24265653.117042352</v>
      </c>
      <c r="Q1357" s="5">
        <v>0.85099999999999998</v>
      </c>
      <c r="R1357" s="5">
        <v>-0.42641286411623491</v>
      </c>
      <c r="S1357" s="5">
        <v>6.0299999999999999E-2</v>
      </c>
      <c r="T1357" s="4">
        <v>16891715</v>
      </c>
      <c r="U1357" s="4">
        <v>19280578</v>
      </c>
      <c r="V1357" s="4">
        <v>20892011</v>
      </c>
      <c r="W1357" s="4">
        <v>24744772.00047376</v>
      </c>
      <c r="X1357" s="5">
        <v>-0.1239</v>
      </c>
      <c r="Y1357" s="5">
        <v>-7.7131540855497296E-2</v>
      </c>
      <c r="Z1357" s="5">
        <v>-0.15570000000000001</v>
      </c>
      <c r="AA1357" s="4">
        <v>18635668</v>
      </c>
      <c r="AB1357" s="4">
        <v>15779566</v>
      </c>
      <c r="AC1357" s="4">
        <v>17016683</v>
      </c>
      <c r="AD1357" s="4">
        <v>15531839.174881339</v>
      </c>
      <c r="AE1357" s="5">
        <v>0.18099999999999999</v>
      </c>
      <c r="AF1357" s="5">
        <v>-7.270024363737633E-2</v>
      </c>
      <c r="AG1357" s="5">
        <v>9.5600000000000004E-2</v>
      </c>
      <c r="AH1357" s="5">
        <v>0.17434600996086511</v>
      </c>
      <c r="AI1357" s="5">
        <v>0.1204315475415708</v>
      </c>
      <c r="AJ1357" s="5">
        <v>0.16613006176680439</v>
      </c>
      <c r="AK1357" s="5">
        <v>0.15793558640096089</v>
      </c>
      <c r="AL1357" s="5">
        <f>IFERROR(Table2[[#This Row],[Resultat d''exploitation 2023 (Dhs)]]/Table2[[#This Row],[Charges personnel 2023]], "")</f>
        <v>1.4658233340495226</v>
      </c>
      <c r="AM1357" s="5">
        <f>IFERROR(Table2[[#This Row],[Resultat d''exploitation 2022 (Dhs)]]/Table2[[#This Row],[Charges personnel 2022]], "")</f>
        <v>0.93524435336180978</v>
      </c>
      <c r="AN1357" s="5">
        <f>IFERROR(Table2[[#This Row],[Resultat d''exploitation 2021 (Dhs)]]/Table2[[#This Row],[Charges personnel 2021]], "")</f>
        <v>1.5119792735164661</v>
      </c>
      <c r="AO1357" s="5">
        <f>IFERROR(Table2[[#This Row],[Resultat d''exploitation 2020 (Dhs)]]/Table2[[#This Row],[Charges personnel 2020]], "")</f>
        <v>1.5623167896488175</v>
      </c>
      <c r="AP1357" s="5">
        <v>0.1189406703461406</v>
      </c>
      <c r="AQ1357" s="5">
        <v>0.12877014130977649</v>
      </c>
      <c r="AR1357" s="5">
        <v>0.1098758856531343</v>
      </c>
      <c r="AS1357" s="5">
        <v>0.1010906286403426</v>
      </c>
      <c r="AU1357">
        <v>32129</v>
      </c>
      <c r="AV1357" t="s">
        <v>92</v>
      </c>
      <c r="AW1357" t="s">
        <v>7609</v>
      </c>
      <c r="AX1357" t="s">
        <v>7610</v>
      </c>
      <c r="AY1357" t="s">
        <v>82</v>
      </c>
      <c r="AZ1357">
        <v>10000000</v>
      </c>
      <c r="BA1357">
        <v>1974</v>
      </c>
      <c r="BB1357">
        <v>51</v>
      </c>
      <c r="BC1357" t="s">
        <v>7611</v>
      </c>
      <c r="BD1357" t="s">
        <v>7612</v>
      </c>
      <c r="BE1357" t="s">
        <v>7613</v>
      </c>
      <c r="BH1357" t="s">
        <v>138</v>
      </c>
      <c r="BI1357" t="s">
        <v>611</v>
      </c>
      <c r="BJ1357" s="5">
        <v>6.5473236036819324E-3</v>
      </c>
      <c r="BL1357" s="5">
        <v>4.026711607891853E-2</v>
      </c>
      <c r="BN1357" s="5">
        <v>-0.1194985079101715</v>
      </c>
      <c r="BP1357" s="5">
        <v>6.2610313054620947E-2</v>
      </c>
      <c r="BR1357" s="5">
        <v>3.3500454160974691E-2</v>
      </c>
      <c r="BT1357" s="5">
        <v>-2.102670819321684E-2</v>
      </c>
      <c r="BV1357" s="5">
        <v>5.5698314561326567E-2</v>
      </c>
    </row>
    <row r="1358" spans="1:75" x14ac:dyDescent="0.3">
      <c r="A1358" t="s">
        <v>7614</v>
      </c>
      <c r="G1358" s="4">
        <v>156489830</v>
      </c>
      <c r="N1358" s="4">
        <v>3212770</v>
      </c>
      <c r="AB1358" s="4">
        <v>536652</v>
      </c>
      <c r="AE1358" s="5">
        <v>0.1769</v>
      </c>
      <c r="AI1358" s="5">
        <v>2.0530215925213799E-2</v>
      </c>
      <c r="AL1358" s="5" t="str">
        <f>IFERROR(Table2[[#This Row],[Resultat d''exploitation 2023 (Dhs)]]/Table2[[#This Row],[Charges personnel 2023]], "")</f>
        <v/>
      </c>
      <c r="AM1358" s="5">
        <f>IFERROR(Table2[[#This Row],[Resultat d''exploitation 2022 (Dhs)]]/Table2[[#This Row],[Charges personnel 2022]], "")</f>
        <v>5.9866915617569676</v>
      </c>
      <c r="AN1358" s="5" t="str">
        <f>IFERROR(Table2[[#This Row],[Resultat d''exploitation 2021 (Dhs)]]/Table2[[#This Row],[Charges personnel 2021]], "")</f>
        <v/>
      </c>
      <c r="AO1358" s="5" t="str">
        <f>IFERROR(Table2[[#This Row],[Resultat d''exploitation 2020 (Dhs)]]/Table2[[#This Row],[Charges personnel 2020]], "")</f>
        <v/>
      </c>
      <c r="AQ1358" s="5">
        <v>3.429309112291834E-3</v>
      </c>
      <c r="BE1358" t="s">
        <v>10979</v>
      </c>
      <c r="BH1358"/>
      <c r="BK1358" t="s">
        <v>472</v>
      </c>
      <c r="BM1358" t="s">
        <v>473</v>
      </c>
      <c r="BO1358" t="s">
        <v>235</v>
      </c>
      <c r="BQ1358" t="s">
        <v>475</v>
      </c>
      <c r="BS1358" t="s">
        <v>476</v>
      </c>
      <c r="BU1358" t="s">
        <v>477</v>
      </c>
      <c r="BV1358" s="5"/>
      <c r="BW1358" t="s">
        <v>478</v>
      </c>
    </row>
    <row r="1359" spans="1:75" x14ac:dyDescent="0.3">
      <c r="A1359" t="s">
        <v>7615</v>
      </c>
      <c r="B1359" t="s">
        <v>7616</v>
      </c>
      <c r="C1359" t="s">
        <v>7617</v>
      </c>
      <c r="E1359" t="s">
        <v>411</v>
      </c>
      <c r="F1359" s="4">
        <v>156489668</v>
      </c>
      <c r="G1359" s="4">
        <v>173819469</v>
      </c>
      <c r="H1359" s="4">
        <v>132904017</v>
      </c>
      <c r="I1359" s="4">
        <v>102351957.6434347</v>
      </c>
      <c r="J1359" s="5">
        <v>-9.9700000000000011E-2</v>
      </c>
      <c r="K1359" s="5">
        <v>0.30785715077370462</v>
      </c>
      <c r="L1359" s="5">
        <v>0.29849999999999999</v>
      </c>
      <c r="M1359" s="4">
        <v>3138425</v>
      </c>
      <c r="N1359" s="4">
        <v>2816246</v>
      </c>
      <c r="O1359" s="4">
        <v>1785252</v>
      </c>
      <c r="P1359" s="4">
        <v>1356986.9261173611</v>
      </c>
      <c r="Q1359" s="5">
        <v>0.1144</v>
      </c>
      <c r="R1359" s="5">
        <v>0.57750614479076345</v>
      </c>
      <c r="S1359" s="5">
        <v>0.31559999999999999</v>
      </c>
      <c r="T1359" s="4">
        <v>29922392</v>
      </c>
      <c r="U1359" s="4">
        <v>34154082</v>
      </c>
      <c r="V1359" s="4">
        <v>45937562</v>
      </c>
      <c r="W1359" s="4">
        <v>38012049.64832437</v>
      </c>
      <c r="X1359" s="5">
        <v>-0.1239</v>
      </c>
      <c r="Y1359" s="5">
        <v>-0.25651078304939212</v>
      </c>
      <c r="Z1359" s="5">
        <v>0.20849999999999999</v>
      </c>
      <c r="AA1359" s="4">
        <v>10799594</v>
      </c>
      <c r="AB1359" s="4">
        <v>10971852</v>
      </c>
      <c r="AC1359" s="4">
        <v>8248020</v>
      </c>
      <c r="AD1359" s="4">
        <v>5975527.0593349272</v>
      </c>
      <c r="AE1359" s="5">
        <v>-1.5699999999999999E-2</v>
      </c>
      <c r="AF1359" s="5">
        <v>0.3302407123164105</v>
      </c>
      <c r="AG1359" s="5">
        <v>0.38030000000000003</v>
      </c>
      <c r="AH1359" s="5">
        <v>2.0055157890679399E-2</v>
      </c>
      <c r="AI1359" s="5">
        <v>1.6202132109838629E-2</v>
      </c>
      <c r="AJ1359" s="5">
        <v>1.343264139262247E-2</v>
      </c>
      <c r="AK1359" s="5">
        <v>1.325804564329605E-2</v>
      </c>
      <c r="AL1359" s="5">
        <f>IFERROR(Table2[[#This Row],[Resultat d''exploitation 2023 (Dhs)]]/Table2[[#This Row],[Charges personnel 2023]], "")</f>
        <v>0.2906058320340561</v>
      </c>
      <c r="AM1359" s="5">
        <f>IFERROR(Table2[[#This Row],[Resultat d''exploitation 2022 (Dhs)]]/Table2[[#This Row],[Charges personnel 2022]], "")</f>
        <v>0.25667918232947362</v>
      </c>
      <c r="AN1359" s="5">
        <f>IFERROR(Table2[[#This Row],[Resultat d''exploitation 2021 (Dhs)]]/Table2[[#This Row],[Charges personnel 2021]], "")</f>
        <v>0.21644612888911521</v>
      </c>
      <c r="AO1359" s="5">
        <f>IFERROR(Table2[[#This Row],[Resultat d''exploitation 2020 (Dhs)]]/Table2[[#This Row],[Charges personnel 2020]], "")</f>
        <v>0.22709075076440086</v>
      </c>
      <c r="AP1359" s="5">
        <v>6.9011546500309523E-2</v>
      </c>
      <c r="AQ1359" s="5">
        <v>6.3122112057539426E-2</v>
      </c>
      <c r="AR1359" s="5">
        <v>6.2059975207521378E-2</v>
      </c>
      <c r="AS1359" s="5">
        <v>5.8382147219420803E-2</v>
      </c>
      <c r="AT1359">
        <v>1538587000050</v>
      </c>
      <c r="AU1359">
        <v>228973</v>
      </c>
      <c r="AV1359" t="s">
        <v>92</v>
      </c>
      <c r="AW1359" t="s">
        <v>7618</v>
      </c>
      <c r="AX1359" t="s">
        <v>7619</v>
      </c>
      <c r="AY1359" t="s">
        <v>122</v>
      </c>
      <c r="AZ1359">
        <v>100000000</v>
      </c>
      <c r="BA1359">
        <v>2010</v>
      </c>
      <c r="BB1359">
        <v>15</v>
      </c>
      <c r="BC1359" t="s">
        <v>7620</v>
      </c>
      <c r="BD1359" t="s">
        <v>7621</v>
      </c>
      <c r="BE1359" t="s">
        <v>7622</v>
      </c>
      <c r="BF1359" t="s">
        <v>7623</v>
      </c>
      <c r="BH1359" t="s">
        <v>127</v>
      </c>
      <c r="BI1359" t="s">
        <v>602</v>
      </c>
      <c r="BJ1359" s="5">
        <v>0.152028363716225</v>
      </c>
      <c r="BL1359" s="5">
        <v>0.32244828291539451</v>
      </c>
      <c r="BN1359" s="5">
        <v>-7.6667037116922909E-2</v>
      </c>
      <c r="BP1359" s="5">
        <v>0.21808352854294169</v>
      </c>
      <c r="BR1359" s="5">
        <v>0.14793031540423801</v>
      </c>
      <c r="BT1359" s="5">
        <v>8.5679472652661737E-2</v>
      </c>
      <c r="BV1359" s="5">
        <v>5.7338141062460712E-2</v>
      </c>
    </row>
    <row r="1360" spans="1:75" x14ac:dyDescent="0.3">
      <c r="A1360" t="s">
        <v>7624</v>
      </c>
      <c r="B1360" t="s">
        <v>7624</v>
      </c>
      <c r="C1360" t="s">
        <v>7625</v>
      </c>
      <c r="E1360" t="s">
        <v>411</v>
      </c>
      <c r="F1360" s="4">
        <v>156482788</v>
      </c>
      <c r="G1360" s="4">
        <v>139108176</v>
      </c>
      <c r="H1360" s="4">
        <v>130710805</v>
      </c>
      <c r="I1360" s="4">
        <v>124640798.1310194</v>
      </c>
      <c r="J1360" s="5">
        <v>0.1249</v>
      </c>
      <c r="K1360" s="5">
        <v>6.4243893226730506E-2</v>
      </c>
      <c r="L1360" s="5">
        <v>4.87E-2</v>
      </c>
      <c r="M1360" s="4">
        <v>9415573</v>
      </c>
      <c r="N1360" s="4">
        <v>17638765</v>
      </c>
      <c r="O1360" s="4">
        <v>11605283</v>
      </c>
      <c r="P1360" s="4">
        <v>11450698.56931426</v>
      </c>
      <c r="Q1360" s="5">
        <v>-0.46619999999999989</v>
      </c>
      <c r="R1360" s="5">
        <v>0.51989098413196821</v>
      </c>
      <c r="S1360" s="5">
        <v>1.35E-2</v>
      </c>
      <c r="T1360" s="4">
        <v>3970276</v>
      </c>
      <c r="U1360" s="4">
        <v>3384719</v>
      </c>
      <c r="V1360" s="4">
        <v>3347407</v>
      </c>
      <c r="W1360" s="4">
        <v>3203873.468606432</v>
      </c>
      <c r="X1360" s="5">
        <v>0.17299999999999999</v>
      </c>
      <c r="Y1360" s="5">
        <v>1.1146538201061301E-2</v>
      </c>
      <c r="Z1360" s="5">
        <v>4.48E-2</v>
      </c>
      <c r="AA1360" s="4">
        <v>75975478</v>
      </c>
      <c r="AB1360" s="4">
        <v>66633466</v>
      </c>
      <c r="AE1360" s="5">
        <v>0.14019999999999999</v>
      </c>
      <c r="AG1360" s="5">
        <v>-1</v>
      </c>
      <c r="AH1360" s="5">
        <v>6.017002329994274E-2</v>
      </c>
      <c r="AI1360" s="5">
        <v>0.12679890936101409</v>
      </c>
      <c r="AJ1360" s="5">
        <v>8.8785950021499749E-2</v>
      </c>
      <c r="AK1360" s="5">
        <v>9.1869586371531115E-2</v>
      </c>
      <c r="AL1360" s="5">
        <f>IFERROR(Table2[[#This Row],[Resultat d''exploitation 2023 (Dhs)]]/Table2[[#This Row],[Charges personnel 2023]], "")</f>
        <v>0.12392910512520895</v>
      </c>
      <c r="AM1360" s="5">
        <f>IFERROR(Table2[[#This Row],[Resultat d''exploitation 2022 (Dhs)]]/Table2[[#This Row],[Charges personnel 2022]], "")</f>
        <v>0.2647133048729598</v>
      </c>
      <c r="AN1360" s="5" t="str">
        <f>IFERROR(Table2[[#This Row],[Resultat d''exploitation 2021 (Dhs)]]/Table2[[#This Row],[Charges personnel 2021]], "")</f>
        <v/>
      </c>
      <c r="AO1360" s="5" t="str">
        <f>IFERROR(Table2[[#This Row],[Resultat d''exploitation 2020 (Dhs)]]/Table2[[#This Row],[Charges personnel 2020]], "")</f>
        <v/>
      </c>
      <c r="AP1360" s="5">
        <v>0.48551971096016011</v>
      </c>
      <c r="AQ1360" s="5">
        <v>0.47900467043719991</v>
      </c>
      <c r="AT1360">
        <v>1555178000039</v>
      </c>
      <c r="AU1360">
        <v>79949</v>
      </c>
      <c r="AV1360" t="s">
        <v>92</v>
      </c>
      <c r="AW1360" t="s">
        <v>7626</v>
      </c>
      <c r="AX1360" t="s">
        <v>7627</v>
      </c>
      <c r="AY1360" t="s">
        <v>82</v>
      </c>
      <c r="AZ1360">
        <v>25000000</v>
      </c>
      <c r="BA1360">
        <v>1995</v>
      </c>
      <c r="BB1360">
        <v>30</v>
      </c>
      <c r="BC1360" t="s">
        <v>7628</v>
      </c>
      <c r="BD1360" t="s">
        <v>7629</v>
      </c>
      <c r="BE1360" t="s">
        <v>11227</v>
      </c>
      <c r="BG1360" t="s">
        <v>7630</v>
      </c>
      <c r="BH1360" t="s">
        <v>153</v>
      </c>
      <c r="BI1360" t="s">
        <v>1223</v>
      </c>
      <c r="BJ1360" s="5">
        <v>7.8786371482970408E-2</v>
      </c>
      <c r="BL1360" s="5">
        <v>-6.3146700146276213E-2</v>
      </c>
      <c r="BN1360" s="5">
        <v>7.4109227309487435E-2</v>
      </c>
      <c r="BQ1360" t="s">
        <v>659</v>
      </c>
      <c r="BR1360" s="5">
        <v>-0.13156735696812349</v>
      </c>
      <c r="BT1360" s="5">
        <v>-0.53183650823790463</v>
      </c>
      <c r="BU1360" t="s">
        <v>406</v>
      </c>
      <c r="BV1360" s="5"/>
      <c r="BW1360" t="s">
        <v>87</v>
      </c>
    </row>
    <row r="1361" spans="1:75" x14ac:dyDescent="0.3">
      <c r="A1361" t="s">
        <v>7631</v>
      </c>
      <c r="B1361" t="s">
        <v>7631</v>
      </c>
      <c r="G1361" s="4">
        <v>156460850</v>
      </c>
      <c r="H1361" s="4">
        <v>145564411</v>
      </c>
      <c r="I1361" s="4">
        <v>206415784.1747022</v>
      </c>
      <c r="K1361" s="5">
        <v>7.48564771096418E-2</v>
      </c>
      <c r="L1361" s="5">
        <v>-0.29480000000000001</v>
      </c>
      <c r="N1361" s="4">
        <v>-123587</v>
      </c>
      <c r="O1361" s="4">
        <v>-4293970</v>
      </c>
      <c r="P1361" s="4">
        <v>327251.87290893431</v>
      </c>
      <c r="R1361" s="5">
        <v>-0.97121847614212475</v>
      </c>
      <c r="S1361" s="5">
        <v>-14.1213</v>
      </c>
      <c r="U1361" s="4">
        <v>19916362</v>
      </c>
      <c r="V1361" s="4">
        <v>9729610</v>
      </c>
      <c r="W1361" s="4">
        <v>16424054.692775151</v>
      </c>
      <c r="Y1361" s="5">
        <v>1.046984617060704</v>
      </c>
      <c r="Z1361" s="5">
        <v>-0.40760000000000002</v>
      </c>
      <c r="AB1361" s="4">
        <v>5714080</v>
      </c>
      <c r="AC1361" s="4">
        <v>5308528</v>
      </c>
      <c r="AD1361" s="4">
        <v>4286255.9547840133</v>
      </c>
      <c r="AE1361" s="5">
        <v>7.6399999999999996E-2</v>
      </c>
      <c r="AF1361" s="5">
        <v>7.6396319280975816E-2</v>
      </c>
      <c r="AG1361" s="5">
        <v>0.23849999999999999</v>
      </c>
      <c r="AI1361" s="5">
        <v>-7.8989088963788703E-4</v>
      </c>
      <c r="AJ1361" s="5">
        <v>-2.9498762578718501E-2</v>
      </c>
      <c r="AK1361" s="5">
        <v>1.585401398528522E-3</v>
      </c>
      <c r="AL1361" s="5" t="str">
        <f>IFERROR(Table2[[#This Row],[Resultat d''exploitation 2023 (Dhs)]]/Table2[[#This Row],[Charges personnel 2023]], "")</f>
        <v/>
      </c>
      <c r="AM1361" s="5">
        <f>IFERROR(Table2[[#This Row],[Resultat d''exploitation 2022 (Dhs)]]/Table2[[#This Row],[Charges personnel 2022]], "")</f>
        <v>-2.162850362613054E-2</v>
      </c>
      <c r="AN1361" s="5">
        <f>IFERROR(Table2[[#This Row],[Resultat d''exploitation 2021 (Dhs)]]/Table2[[#This Row],[Charges personnel 2021]], "")</f>
        <v>-0.80888148277639305</v>
      </c>
      <c r="AO1361" s="5">
        <f>IFERROR(Table2[[#This Row],[Resultat d''exploitation 2020 (Dhs)]]/Table2[[#This Row],[Charges personnel 2020]], "")</f>
        <v>7.6349120622084904E-2</v>
      </c>
      <c r="AQ1361" s="5">
        <v>3.6520829332066143E-2</v>
      </c>
      <c r="AR1361" s="5">
        <v>3.6468584343737703E-2</v>
      </c>
      <c r="AS1361" s="5">
        <v>2.0765155978364019E-2</v>
      </c>
      <c r="BE1361" t="s">
        <v>10979</v>
      </c>
      <c r="BH1361"/>
      <c r="BJ1361" s="5">
        <v>-0.1293744848341972</v>
      </c>
      <c r="BK1361" t="s">
        <v>280</v>
      </c>
      <c r="BM1361" t="s">
        <v>1012</v>
      </c>
      <c r="BN1361" s="5">
        <v>0.1011964798103748</v>
      </c>
      <c r="BO1361" t="s">
        <v>282</v>
      </c>
      <c r="BP1361" s="5">
        <v>0.15460679082945311</v>
      </c>
      <c r="BQ1361" t="s">
        <v>283</v>
      </c>
      <c r="BS1361" t="s">
        <v>1013</v>
      </c>
      <c r="BU1361" t="s">
        <v>1014</v>
      </c>
      <c r="BV1361" s="5">
        <v>0.3261807409923756</v>
      </c>
      <c r="BW1361" t="s">
        <v>286</v>
      </c>
    </row>
    <row r="1362" spans="1:75" x14ac:dyDescent="0.3">
      <c r="A1362" t="s">
        <v>7632</v>
      </c>
      <c r="B1362" t="s">
        <v>7632</v>
      </c>
      <c r="C1362" t="s">
        <v>7633</v>
      </c>
      <c r="E1362" t="s">
        <v>411</v>
      </c>
      <c r="F1362" s="4">
        <v>156373883</v>
      </c>
      <c r="G1362" s="4">
        <v>152411192</v>
      </c>
      <c r="H1362" s="4">
        <v>128785084</v>
      </c>
      <c r="J1362" s="5">
        <v>2.5999999999999999E-2</v>
      </c>
      <c r="K1362" s="5">
        <v>0.18345376084081291</v>
      </c>
      <c r="M1362" s="4">
        <v>8178149</v>
      </c>
      <c r="N1362" s="4">
        <v>6938278</v>
      </c>
      <c r="O1362" s="4">
        <v>13856640</v>
      </c>
      <c r="Q1362" s="5">
        <v>0.1787</v>
      </c>
      <c r="R1362" s="5">
        <v>-0.49928135536464829</v>
      </c>
      <c r="T1362" s="4">
        <v>76254734</v>
      </c>
      <c r="U1362" s="4">
        <v>71809712</v>
      </c>
      <c r="V1362" s="4">
        <v>15446400</v>
      </c>
      <c r="X1362" s="5">
        <v>6.1899999999999997E-2</v>
      </c>
      <c r="Y1362" s="5">
        <v>3.6489610524135072</v>
      </c>
      <c r="AA1362" s="4">
        <v>28032676</v>
      </c>
      <c r="AB1362" s="4">
        <v>28459569</v>
      </c>
      <c r="AC1362" s="4">
        <v>5667638</v>
      </c>
      <c r="AE1362" s="5">
        <v>-1.4999999999999999E-2</v>
      </c>
      <c r="AF1362" s="5">
        <v>4.0214161525489098</v>
      </c>
      <c r="AH1362" s="5">
        <v>5.2298688522046867E-2</v>
      </c>
      <c r="AI1362" s="5">
        <v>4.5523415367028947E-2</v>
      </c>
      <c r="AJ1362" s="5">
        <v>0.107595069006594</v>
      </c>
      <c r="AL1362" s="5">
        <f>IFERROR(Table2[[#This Row],[Resultat d''exploitation 2023 (Dhs)]]/Table2[[#This Row],[Charges personnel 2023]], "")</f>
        <v>0.29173629374519933</v>
      </c>
      <c r="AM1362" s="5">
        <f>IFERROR(Table2[[#This Row],[Resultat d''exploitation 2022 (Dhs)]]/Table2[[#This Row],[Charges personnel 2022]], "")</f>
        <v>0.24379420503522031</v>
      </c>
      <c r="AN1362" s="5">
        <f>IFERROR(Table2[[#This Row],[Resultat d''exploitation 2021 (Dhs)]]/Table2[[#This Row],[Charges personnel 2021]], "")</f>
        <v>2.4448703322265817</v>
      </c>
      <c r="AO1362" s="5" t="str">
        <f>IFERROR(Table2[[#This Row],[Resultat d''exploitation 2020 (Dhs)]]/Table2[[#This Row],[Charges personnel 2020]], "")</f>
        <v/>
      </c>
      <c r="AP1362" s="5">
        <v>0.17926699434841051</v>
      </c>
      <c r="AQ1362" s="5">
        <v>0.18672886568592681</v>
      </c>
      <c r="AR1362" s="5">
        <v>4.4008497133099671E-2</v>
      </c>
      <c r="AT1362">
        <v>1540873000020</v>
      </c>
      <c r="AU1362">
        <v>9309</v>
      </c>
      <c r="AV1362" t="s">
        <v>92</v>
      </c>
      <c r="AW1362" t="s">
        <v>7634</v>
      </c>
      <c r="AX1362" t="s">
        <v>7635</v>
      </c>
      <c r="AY1362" t="s">
        <v>82</v>
      </c>
      <c r="AZ1362">
        <v>91100000</v>
      </c>
      <c r="BA1362">
        <v>1947</v>
      </c>
      <c r="BB1362">
        <v>78</v>
      </c>
      <c r="BC1362" t="s">
        <v>7636</v>
      </c>
      <c r="BD1362" t="s">
        <v>7637</v>
      </c>
      <c r="BE1362" t="s">
        <v>7638</v>
      </c>
      <c r="BH1362" t="s">
        <v>86</v>
      </c>
      <c r="BI1362" t="s">
        <v>331</v>
      </c>
      <c r="BJ1362" s="5">
        <v>0.10191812703339841</v>
      </c>
      <c r="BK1362" t="s">
        <v>196</v>
      </c>
      <c r="BL1362" s="5">
        <v>-0.23175712271875101</v>
      </c>
      <c r="BM1362" t="s">
        <v>197</v>
      </c>
      <c r="BN1362" s="5">
        <v>1.2218757379995031</v>
      </c>
      <c r="BO1362" t="s">
        <v>177</v>
      </c>
      <c r="BP1362" s="5">
        <v>1.2239817905406201</v>
      </c>
      <c r="BQ1362" t="s">
        <v>329</v>
      </c>
      <c r="BR1362" s="5">
        <v>-0.3028131052263161</v>
      </c>
      <c r="BS1362" t="s">
        <v>199</v>
      </c>
      <c r="BT1362" s="5">
        <v>-0.65456422325539831</v>
      </c>
      <c r="BU1362" t="s">
        <v>330</v>
      </c>
      <c r="BV1362" s="5">
        <v>1.0182822443696959</v>
      </c>
      <c r="BW1362" t="s">
        <v>201</v>
      </c>
    </row>
    <row r="1363" spans="1:75" x14ac:dyDescent="0.3">
      <c r="A1363" t="s">
        <v>7639</v>
      </c>
      <c r="C1363" t="s">
        <v>7640</v>
      </c>
      <c r="E1363" t="s">
        <v>758</v>
      </c>
      <c r="F1363" s="4">
        <v>156169379</v>
      </c>
      <c r="M1363" s="4">
        <v>30932864</v>
      </c>
      <c r="T1363" s="4">
        <v>106394103</v>
      </c>
      <c r="AH1363" s="5">
        <v>0.1980725299547999</v>
      </c>
      <c r="AL1363" s="5" t="str">
        <f>IFERROR(Table2[[#This Row],[Resultat d''exploitation 2023 (Dhs)]]/Table2[[#This Row],[Charges personnel 2023]], "")</f>
        <v/>
      </c>
      <c r="AM1363" s="5" t="str">
        <f>IFERROR(Table2[[#This Row],[Resultat d''exploitation 2022 (Dhs)]]/Table2[[#This Row],[Charges personnel 2022]], "")</f>
        <v/>
      </c>
      <c r="AN1363" s="5" t="str">
        <f>IFERROR(Table2[[#This Row],[Resultat d''exploitation 2021 (Dhs)]]/Table2[[#This Row],[Charges personnel 2021]], "")</f>
        <v/>
      </c>
      <c r="AO1363" s="5" t="str">
        <f>IFERROR(Table2[[#This Row],[Resultat d''exploitation 2020 (Dhs)]]/Table2[[#This Row],[Charges personnel 2020]], "")</f>
        <v/>
      </c>
      <c r="AP1363" s="5">
        <v>0</v>
      </c>
      <c r="AT1363">
        <v>3530461000035</v>
      </c>
      <c r="AU1363">
        <v>22353</v>
      </c>
      <c r="AV1363" t="s">
        <v>976</v>
      </c>
      <c r="AW1363" t="s">
        <v>7641</v>
      </c>
      <c r="AX1363" t="s">
        <v>7642</v>
      </c>
      <c r="AY1363" t="s">
        <v>122</v>
      </c>
      <c r="AZ1363">
        <v>100000</v>
      </c>
      <c r="BA1363">
        <v>2020</v>
      </c>
      <c r="BB1363">
        <v>5</v>
      </c>
      <c r="BC1363" t="s">
        <v>7643</v>
      </c>
      <c r="BD1363" t="s">
        <v>7644</v>
      </c>
      <c r="BE1363" t="s">
        <v>11228</v>
      </c>
      <c r="BH1363" t="s">
        <v>86</v>
      </c>
      <c r="BI1363" t="s">
        <v>1239</v>
      </c>
      <c r="BK1363" t="s">
        <v>264</v>
      </c>
      <c r="BM1363" t="s">
        <v>265</v>
      </c>
      <c r="BO1363" t="s">
        <v>304</v>
      </c>
      <c r="BQ1363" t="s">
        <v>236</v>
      </c>
      <c r="BS1363" t="s">
        <v>266</v>
      </c>
      <c r="BU1363" t="s">
        <v>238</v>
      </c>
      <c r="BV1363" s="5"/>
      <c r="BW1363" t="s">
        <v>267</v>
      </c>
    </row>
    <row r="1364" spans="1:75" x14ac:dyDescent="0.3">
      <c r="A1364" t="s">
        <v>7645</v>
      </c>
      <c r="B1364" t="s">
        <v>7645</v>
      </c>
      <c r="C1364" t="s">
        <v>7646</v>
      </c>
      <c r="F1364" s="4">
        <v>156147284</v>
      </c>
      <c r="G1364" s="4">
        <v>129895419</v>
      </c>
      <c r="H1364" s="4">
        <v>184310335</v>
      </c>
      <c r="J1364" s="5">
        <v>0.2021</v>
      </c>
      <c r="K1364" s="5">
        <v>-0.29523529432031043</v>
      </c>
      <c r="M1364" s="4">
        <v>-5161207</v>
      </c>
      <c r="N1364" s="4">
        <v>304879</v>
      </c>
      <c r="O1364" s="4">
        <v>7873750</v>
      </c>
      <c r="Q1364" s="5">
        <v>-17.928699999999999</v>
      </c>
      <c r="R1364" s="5">
        <v>-0.9612790601682808</v>
      </c>
      <c r="V1364" s="4">
        <v>0</v>
      </c>
      <c r="AA1364" s="4">
        <v>10132925</v>
      </c>
      <c r="AB1364" s="4">
        <v>10555130</v>
      </c>
      <c r="AC1364" s="4">
        <v>11771153</v>
      </c>
      <c r="AE1364" s="5">
        <v>-0.04</v>
      </c>
      <c r="AF1364" s="5">
        <v>-0.1033053431554241</v>
      </c>
      <c r="AH1364" s="5">
        <v>-3.3053453558628661E-2</v>
      </c>
      <c r="AI1364" s="5">
        <v>2.3471112557094868E-3</v>
      </c>
      <c r="AJ1364" s="5">
        <v>4.2720067759629429E-2</v>
      </c>
      <c r="AL1364" s="5">
        <f>IFERROR(Table2[[#This Row],[Resultat d''exploitation 2023 (Dhs)]]/Table2[[#This Row],[Charges personnel 2023]], "")</f>
        <v>-0.50935016295886926</v>
      </c>
      <c r="AM1364" s="5">
        <f>IFERROR(Table2[[#This Row],[Resultat d''exploitation 2022 (Dhs)]]/Table2[[#This Row],[Charges personnel 2022]], "")</f>
        <v>2.8884438183139384E-2</v>
      </c>
      <c r="AN1364" s="5">
        <f>IFERROR(Table2[[#This Row],[Resultat d''exploitation 2021 (Dhs)]]/Table2[[#This Row],[Charges personnel 2021]], "")</f>
        <v>0.66890218825632464</v>
      </c>
      <c r="AO1364" s="5" t="str">
        <f>IFERROR(Table2[[#This Row],[Resultat d''exploitation 2020 (Dhs)]]/Table2[[#This Row],[Charges personnel 2020]], "")</f>
        <v/>
      </c>
      <c r="AP1364" s="5">
        <v>6.4893379765734505E-2</v>
      </c>
      <c r="AQ1364" s="5">
        <v>8.1258677798329446E-2</v>
      </c>
      <c r="AR1364" s="5">
        <v>6.3865941104170848E-2</v>
      </c>
      <c r="BE1364" t="s">
        <v>10979</v>
      </c>
      <c r="BH1364"/>
      <c r="BI1364" t="s">
        <v>571</v>
      </c>
      <c r="BJ1364" s="5">
        <v>-7.9566592768865463E-2</v>
      </c>
      <c r="BK1364" t="s">
        <v>196</v>
      </c>
      <c r="BM1364" t="s">
        <v>527</v>
      </c>
      <c r="BO1364" t="s">
        <v>389</v>
      </c>
      <c r="BP1364" s="5">
        <v>-7.2192429670094871E-2</v>
      </c>
      <c r="BQ1364" t="s">
        <v>329</v>
      </c>
      <c r="BS1364" t="s">
        <v>528</v>
      </c>
      <c r="BU1364" t="s">
        <v>529</v>
      </c>
      <c r="BV1364" s="5">
        <v>8.0116204397162605E-3</v>
      </c>
      <c r="BW1364" t="s">
        <v>201</v>
      </c>
    </row>
    <row r="1365" spans="1:75" x14ac:dyDescent="0.3">
      <c r="A1365" t="s">
        <v>7647</v>
      </c>
      <c r="C1365" t="s">
        <v>7648</v>
      </c>
      <c r="E1365" t="s">
        <v>241</v>
      </c>
      <c r="F1365" s="4">
        <v>156092598</v>
      </c>
      <c r="M1365" s="4">
        <v>13560163</v>
      </c>
      <c r="T1365" s="4">
        <v>573123</v>
      </c>
      <c r="AA1365" s="4">
        <v>38491845</v>
      </c>
      <c r="AH1365" s="5">
        <v>8.6872556250232949E-2</v>
      </c>
      <c r="AL1365" s="5">
        <f>IFERROR(Table2[[#This Row],[Resultat d''exploitation 2023 (Dhs)]]/Table2[[#This Row],[Charges personnel 2023]], "")</f>
        <v>0.3522866466910069</v>
      </c>
      <c r="AM1365" s="5" t="str">
        <f>IFERROR(Table2[[#This Row],[Resultat d''exploitation 2022 (Dhs)]]/Table2[[#This Row],[Charges personnel 2022]], "")</f>
        <v/>
      </c>
      <c r="AN1365" s="5" t="str">
        <f>IFERROR(Table2[[#This Row],[Resultat d''exploitation 2021 (Dhs)]]/Table2[[#This Row],[Charges personnel 2021]], "")</f>
        <v/>
      </c>
      <c r="AO1365" s="5" t="str">
        <f>IFERROR(Table2[[#This Row],[Resultat d''exploitation 2020 (Dhs)]]/Table2[[#This Row],[Charges personnel 2020]], "")</f>
        <v/>
      </c>
      <c r="AP1365" s="5">
        <v>0.24659622232695491</v>
      </c>
      <c r="AT1365">
        <v>1532900000048</v>
      </c>
      <c r="AU1365">
        <v>246317</v>
      </c>
      <c r="AV1365" t="s">
        <v>92</v>
      </c>
      <c r="AW1365" t="s">
        <v>7649</v>
      </c>
      <c r="AX1365" t="s">
        <v>7650</v>
      </c>
      <c r="AY1365" t="s">
        <v>122</v>
      </c>
      <c r="AZ1365">
        <v>500000</v>
      </c>
      <c r="BA1365">
        <v>2014</v>
      </c>
      <c r="BB1365">
        <v>11</v>
      </c>
      <c r="BC1365" t="s">
        <v>7651</v>
      </c>
      <c r="BD1365" t="s">
        <v>7652</v>
      </c>
      <c r="BE1365" t="s">
        <v>7653</v>
      </c>
      <c r="BH1365" t="s">
        <v>138</v>
      </c>
      <c r="BI1365" t="s">
        <v>1239</v>
      </c>
      <c r="BK1365" t="s">
        <v>264</v>
      </c>
      <c r="BM1365" t="s">
        <v>265</v>
      </c>
      <c r="BO1365" t="s">
        <v>304</v>
      </c>
      <c r="BQ1365" t="s">
        <v>212</v>
      </c>
      <c r="BS1365" t="s">
        <v>266</v>
      </c>
      <c r="BU1365" t="s">
        <v>214</v>
      </c>
      <c r="BV1365" s="5"/>
      <c r="BW1365" t="s">
        <v>267</v>
      </c>
    </row>
    <row r="1366" spans="1:75" x14ac:dyDescent="0.3">
      <c r="A1366" t="s">
        <v>7654</v>
      </c>
      <c r="B1366" t="s">
        <v>7654</v>
      </c>
      <c r="C1366" t="s">
        <v>7655</v>
      </c>
      <c r="E1366" t="s">
        <v>411</v>
      </c>
      <c r="F1366" s="4">
        <v>156014992</v>
      </c>
      <c r="G1366" s="4">
        <v>176527485</v>
      </c>
      <c r="H1366" s="4">
        <v>154693579</v>
      </c>
      <c r="I1366" s="4">
        <v>118757545.677875</v>
      </c>
      <c r="J1366" s="5">
        <v>-0.1162</v>
      </c>
      <c r="K1366" s="5">
        <v>0.14114293651451429</v>
      </c>
      <c r="L1366" s="5">
        <v>0.30259999999999998</v>
      </c>
      <c r="M1366" s="4">
        <v>6339667</v>
      </c>
      <c r="N1366" s="4">
        <v>8588007</v>
      </c>
      <c r="O1366" s="4">
        <v>10019300</v>
      </c>
      <c r="P1366" s="4">
        <v>3999880.2347399089</v>
      </c>
      <c r="Q1366" s="5">
        <v>-0.26179999999999998</v>
      </c>
      <c r="R1366" s="5">
        <v>-0.14285359256634689</v>
      </c>
      <c r="S1366" s="5">
        <v>1.5048999999999999</v>
      </c>
      <c r="T1366" s="4">
        <v>36870296</v>
      </c>
      <c r="U1366" s="4">
        <v>50687786</v>
      </c>
      <c r="V1366" s="4">
        <v>36890099</v>
      </c>
      <c r="W1366" s="4">
        <v>39299136.039203152</v>
      </c>
      <c r="X1366" s="5">
        <v>-0.27260000000000001</v>
      </c>
      <c r="Y1366" s="5">
        <v>0.37402141425535351</v>
      </c>
      <c r="Z1366" s="5">
        <v>-6.13E-2</v>
      </c>
      <c r="AA1366" s="4">
        <v>11940771</v>
      </c>
      <c r="AB1366" s="4">
        <v>11734248</v>
      </c>
      <c r="AC1366" s="4">
        <v>12423412</v>
      </c>
      <c r="AD1366" s="4">
        <v>12151224.569640061</v>
      </c>
      <c r="AE1366" s="5">
        <v>1.7600000000000001E-2</v>
      </c>
      <c r="AF1366" s="5">
        <v>-5.5473005322531362E-2</v>
      </c>
      <c r="AG1366" s="5">
        <v>2.24E-2</v>
      </c>
      <c r="AH1366" s="5">
        <v>4.0634985899303831E-2</v>
      </c>
      <c r="AI1366" s="5">
        <v>4.8649687610968911E-2</v>
      </c>
      <c r="AJ1366" s="5">
        <v>6.4768687005425096E-2</v>
      </c>
      <c r="AK1366" s="5">
        <v>3.3681061796186157E-2</v>
      </c>
      <c r="AL1366" s="5">
        <f>IFERROR(Table2[[#This Row],[Resultat d''exploitation 2023 (Dhs)]]/Table2[[#This Row],[Charges personnel 2023]], "")</f>
        <v>0.53092610184049249</v>
      </c>
      <c r="AM1366" s="5">
        <f>IFERROR(Table2[[#This Row],[Resultat d''exploitation 2022 (Dhs)]]/Table2[[#This Row],[Charges personnel 2022]], "")</f>
        <v>0.73187536176157175</v>
      </c>
      <c r="AN1366" s="5">
        <f>IFERROR(Table2[[#This Row],[Resultat d''exploitation 2021 (Dhs)]]/Table2[[#This Row],[Charges personnel 2021]], "")</f>
        <v>0.80648536810982363</v>
      </c>
      <c r="AO1366" s="5">
        <f>IFERROR(Table2[[#This Row],[Resultat d''exploitation 2020 (Dhs)]]/Table2[[#This Row],[Charges personnel 2020]], "")</f>
        <v>0.32917507299911519</v>
      </c>
      <c r="AP1366" s="5">
        <v>7.6536048535643289E-2</v>
      </c>
      <c r="AQ1366" s="5">
        <v>6.6472640223702278E-2</v>
      </c>
      <c r="AR1366" s="5">
        <v>8.0309810402667076E-2</v>
      </c>
      <c r="AS1366" s="5">
        <v>0.102319599990722</v>
      </c>
      <c r="AT1366">
        <v>1541371000057</v>
      </c>
      <c r="AU1366">
        <v>115231</v>
      </c>
      <c r="AV1366" t="s">
        <v>92</v>
      </c>
      <c r="AW1366" t="s">
        <v>7656</v>
      </c>
      <c r="AX1366" t="s">
        <v>7657</v>
      </c>
      <c r="AY1366" t="s">
        <v>82</v>
      </c>
      <c r="AZ1366">
        <v>73110200</v>
      </c>
      <c r="BA1366">
        <v>2000</v>
      </c>
      <c r="BB1366">
        <v>25</v>
      </c>
      <c r="BC1366" t="s">
        <v>7658</v>
      </c>
      <c r="BD1366" t="s">
        <v>7659</v>
      </c>
      <c r="BE1366" t="s">
        <v>7660</v>
      </c>
      <c r="BG1366" t="s">
        <v>7661</v>
      </c>
      <c r="BH1366" t="s">
        <v>86</v>
      </c>
      <c r="BI1366" t="s">
        <v>562</v>
      </c>
      <c r="BJ1366" s="5">
        <v>9.5220858929986774E-2</v>
      </c>
      <c r="BL1366" s="5">
        <v>0.16593181441827259</v>
      </c>
      <c r="BN1366" s="5">
        <v>-2.104091648987072E-2</v>
      </c>
      <c r="BP1366" s="5">
        <v>-5.8068326570444029E-3</v>
      </c>
      <c r="BR1366" s="5">
        <v>6.4563192813337666E-2</v>
      </c>
      <c r="BT1366" s="5">
        <v>0.17274172939077759</v>
      </c>
      <c r="BV1366" s="5">
        <v>-9.2244126619112743E-2</v>
      </c>
    </row>
    <row r="1367" spans="1:75" x14ac:dyDescent="0.3">
      <c r="A1367" t="s">
        <v>7662</v>
      </c>
      <c r="C1367" t="s">
        <v>7663</v>
      </c>
      <c r="E1367" t="s">
        <v>411</v>
      </c>
      <c r="F1367" s="4">
        <v>155962195</v>
      </c>
      <c r="G1367" s="4">
        <v>215298446</v>
      </c>
      <c r="J1367" s="5">
        <v>-0.27560000000000001</v>
      </c>
      <c r="M1367" s="4">
        <v>-3887318</v>
      </c>
      <c r="N1367" s="4">
        <v>-6753505</v>
      </c>
      <c r="Q1367" s="5">
        <v>-0.4244</v>
      </c>
      <c r="T1367" s="4">
        <v>15814243</v>
      </c>
      <c r="U1367" s="4">
        <v>20710113</v>
      </c>
      <c r="X1367" s="5">
        <v>-0.2364</v>
      </c>
      <c r="AA1367" s="4">
        <v>11185684</v>
      </c>
      <c r="AB1367" s="4">
        <v>11336458</v>
      </c>
      <c r="AE1367" s="5">
        <v>-1.3299999999999999E-2</v>
      </c>
      <c r="AH1367" s="5">
        <v>-2.4924745384610671E-2</v>
      </c>
      <c r="AI1367" s="5">
        <v>-3.1368108434930368E-2</v>
      </c>
      <c r="AL1367" s="5">
        <f>IFERROR(Table2[[#This Row],[Resultat d''exploitation 2023 (Dhs)]]/Table2[[#This Row],[Charges personnel 2023]], "")</f>
        <v>-0.34752617721008389</v>
      </c>
      <c r="AM1367" s="5">
        <f>IFERROR(Table2[[#This Row],[Resultat d''exploitation 2022 (Dhs)]]/Table2[[#This Row],[Charges personnel 2022]], "")</f>
        <v>-0.59573325283787937</v>
      </c>
      <c r="AN1367" s="5" t="str">
        <f>IFERROR(Table2[[#This Row],[Resultat d''exploitation 2021 (Dhs)]]/Table2[[#This Row],[Charges personnel 2021]], "")</f>
        <v/>
      </c>
      <c r="AO1367" s="5" t="str">
        <f>IFERROR(Table2[[#This Row],[Resultat d''exploitation 2020 (Dhs)]]/Table2[[#This Row],[Charges personnel 2020]], "")</f>
        <v/>
      </c>
      <c r="AP1367" s="5">
        <v>7.1720483287632628E-2</v>
      </c>
      <c r="AQ1367" s="5">
        <v>5.2654620646913543E-2</v>
      </c>
      <c r="AT1367">
        <v>1436599000090</v>
      </c>
      <c r="AU1367">
        <v>26199</v>
      </c>
      <c r="AV1367" t="s">
        <v>412</v>
      </c>
      <c r="AW1367" t="s">
        <v>7664</v>
      </c>
      <c r="AX1367" t="s">
        <v>7665</v>
      </c>
      <c r="AY1367" t="s">
        <v>82</v>
      </c>
      <c r="AZ1367">
        <v>6000000</v>
      </c>
      <c r="BC1367" t="s">
        <v>7666</v>
      </c>
      <c r="BD1367" t="s">
        <v>7667</v>
      </c>
      <c r="BE1367" t="s">
        <v>10979</v>
      </c>
      <c r="BH1367" t="s">
        <v>127</v>
      </c>
      <c r="BI1367" t="s">
        <v>611</v>
      </c>
      <c r="BJ1367" s="5">
        <v>-0.27559999666695217</v>
      </c>
      <c r="BK1367" t="s">
        <v>209</v>
      </c>
      <c r="BM1367" t="s">
        <v>234</v>
      </c>
      <c r="BN1367" s="5">
        <v>-0.236399965562718</v>
      </c>
      <c r="BO1367" t="s">
        <v>211</v>
      </c>
      <c r="BP1367" s="5">
        <v>-1.329992136873792E-2</v>
      </c>
      <c r="BQ1367" t="s">
        <v>405</v>
      </c>
      <c r="BS1367" t="s">
        <v>237</v>
      </c>
      <c r="BU1367" t="s">
        <v>490</v>
      </c>
      <c r="BV1367" s="5">
        <v>0.36209286870698731</v>
      </c>
      <c r="BW1367" t="s">
        <v>407</v>
      </c>
    </row>
    <row r="1368" spans="1:75" x14ac:dyDescent="0.3">
      <c r="A1368" t="s">
        <v>7668</v>
      </c>
      <c r="F1368" s="4">
        <v>155893642</v>
      </c>
      <c r="G1368" s="4">
        <v>113591986</v>
      </c>
      <c r="J1368" s="5">
        <v>0.37240000000000001</v>
      </c>
      <c r="M1368" s="4">
        <v>4464768</v>
      </c>
      <c r="N1368" s="4">
        <v>9311299</v>
      </c>
      <c r="Q1368" s="5">
        <v>-0.52049999999999996</v>
      </c>
      <c r="AA1368" s="4">
        <v>137290387</v>
      </c>
      <c r="AB1368" s="4">
        <v>91906806</v>
      </c>
      <c r="AE1368" s="5">
        <v>0.49380000000000002</v>
      </c>
      <c r="AH1368" s="5">
        <v>2.8639833816955791E-2</v>
      </c>
      <c r="AI1368" s="5">
        <v>8.1971442950209528E-2</v>
      </c>
      <c r="AL1368" s="5">
        <f>IFERROR(Table2[[#This Row],[Resultat d''exploitation 2023 (Dhs)]]/Table2[[#This Row],[Charges personnel 2023]], "")</f>
        <v>3.2520616319626224E-2</v>
      </c>
      <c r="AM1368" s="5">
        <f>IFERROR(Table2[[#This Row],[Resultat d''exploitation 2022 (Dhs)]]/Table2[[#This Row],[Charges personnel 2022]], "")</f>
        <v>0.10131239899687081</v>
      </c>
      <c r="AN1368" s="5" t="str">
        <f>IFERROR(Table2[[#This Row],[Resultat d''exploitation 2021 (Dhs)]]/Table2[[#This Row],[Charges personnel 2021]], "")</f>
        <v/>
      </c>
      <c r="AO1368" s="5" t="str">
        <f>IFERROR(Table2[[#This Row],[Resultat d''exploitation 2020 (Dhs)]]/Table2[[#This Row],[Charges personnel 2020]], "")</f>
        <v/>
      </c>
      <c r="AP1368" s="5">
        <v>0.88066700629137906</v>
      </c>
      <c r="AQ1368" s="5">
        <v>0.80909586350572305</v>
      </c>
      <c r="BE1368" t="s">
        <v>10979</v>
      </c>
      <c r="BH1368"/>
      <c r="BJ1368" s="5">
        <v>0.37240000364110187</v>
      </c>
      <c r="BK1368" t="s">
        <v>209</v>
      </c>
      <c r="BL1368" s="5">
        <v>-0.52049998609216608</v>
      </c>
      <c r="BM1368" t="s">
        <v>210</v>
      </c>
      <c r="BO1368" t="s">
        <v>235</v>
      </c>
      <c r="BP1368" s="5">
        <v>0.49380000214565167</v>
      </c>
      <c r="BQ1368" t="s">
        <v>405</v>
      </c>
      <c r="BR1368" s="5">
        <v>-0.6506120572459364</v>
      </c>
      <c r="BS1368" t="s">
        <v>213</v>
      </c>
      <c r="BT1368" s="5">
        <v>-0.67900655160055312</v>
      </c>
      <c r="BU1368" t="s">
        <v>406</v>
      </c>
      <c r="BV1368" s="5">
        <v>8.8458174134701695E-2</v>
      </c>
      <c r="BW1368" t="s">
        <v>407</v>
      </c>
    </row>
    <row r="1369" spans="1:75" x14ac:dyDescent="0.3">
      <c r="A1369" t="s">
        <v>7669</v>
      </c>
      <c r="F1369" s="4">
        <v>155771082</v>
      </c>
      <c r="M1369" s="4">
        <v>-14687418</v>
      </c>
      <c r="T1369" s="4">
        <v>156950810</v>
      </c>
      <c r="AA1369" s="4">
        <v>19047794</v>
      </c>
      <c r="AH1369" s="5">
        <v>-9.4288476470876667E-2</v>
      </c>
      <c r="AL1369" s="5">
        <f>IFERROR(Table2[[#This Row],[Resultat d''exploitation 2023 (Dhs)]]/Table2[[#This Row],[Charges personnel 2023]], "")</f>
        <v>-0.77108236260849949</v>
      </c>
      <c r="AM1369" s="5" t="str">
        <f>IFERROR(Table2[[#This Row],[Resultat d''exploitation 2022 (Dhs)]]/Table2[[#This Row],[Charges personnel 2022]], "")</f>
        <v/>
      </c>
      <c r="AN1369" s="5" t="str">
        <f>IFERROR(Table2[[#This Row],[Resultat d''exploitation 2021 (Dhs)]]/Table2[[#This Row],[Charges personnel 2021]], "")</f>
        <v/>
      </c>
      <c r="AO1369" s="5" t="str">
        <f>IFERROR(Table2[[#This Row],[Resultat d''exploitation 2020 (Dhs)]]/Table2[[#This Row],[Charges personnel 2020]], "")</f>
        <v/>
      </c>
      <c r="AP1369" s="5">
        <v>0.1222806810830267</v>
      </c>
      <c r="BE1369" t="s">
        <v>10979</v>
      </c>
      <c r="BH1369"/>
      <c r="BK1369" t="s">
        <v>264</v>
      </c>
      <c r="BM1369" t="s">
        <v>265</v>
      </c>
      <c r="BO1369" t="s">
        <v>304</v>
      </c>
      <c r="BQ1369" t="s">
        <v>212</v>
      </c>
      <c r="BS1369" t="s">
        <v>266</v>
      </c>
      <c r="BU1369" t="s">
        <v>214</v>
      </c>
      <c r="BV1369" s="5"/>
      <c r="BW1369" t="s">
        <v>267</v>
      </c>
    </row>
    <row r="1370" spans="1:75" x14ac:dyDescent="0.3">
      <c r="A1370" t="s">
        <v>7670</v>
      </c>
      <c r="C1370" t="s">
        <v>7671</v>
      </c>
      <c r="E1370" t="s">
        <v>1076</v>
      </c>
      <c r="F1370" s="4">
        <v>155505078</v>
      </c>
      <c r="M1370" s="4">
        <v>15353981</v>
      </c>
      <c r="T1370" s="4">
        <v>41802525</v>
      </c>
      <c r="AA1370" s="4">
        <v>12547042</v>
      </c>
      <c r="AH1370" s="5">
        <v>9.8736203328356906E-2</v>
      </c>
      <c r="AL1370" s="5">
        <f>IFERROR(Table2[[#This Row],[Resultat d''exploitation 2023 (Dhs)]]/Table2[[#This Row],[Charges personnel 2023]], "")</f>
        <v>1.2237132066665593</v>
      </c>
      <c r="AM1370" s="5" t="str">
        <f>IFERROR(Table2[[#This Row],[Resultat d''exploitation 2022 (Dhs)]]/Table2[[#This Row],[Charges personnel 2022]], "")</f>
        <v/>
      </c>
      <c r="AN1370" s="5" t="str">
        <f>IFERROR(Table2[[#This Row],[Resultat d''exploitation 2021 (Dhs)]]/Table2[[#This Row],[Charges personnel 2021]], "")</f>
        <v/>
      </c>
      <c r="AO1370" s="5" t="str">
        <f>IFERROR(Table2[[#This Row],[Resultat d''exploitation 2020 (Dhs)]]/Table2[[#This Row],[Charges personnel 2020]], "")</f>
        <v/>
      </c>
      <c r="AP1370" s="5">
        <v>8.0685738121040657E-2</v>
      </c>
      <c r="AT1370">
        <v>1509785000055</v>
      </c>
      <c r="AU1370">
        <v>211</v>
      </c>
      <c r="AV1370" t="s">
        <v>1327</v>
      </c>
      <c r="AW1370" t="s">
        <v>7672</v>
      </c>
      <c r="AX1370" t="s">
        <v>7673</v>
      </c>
      <c r="AY1370" t="s">
        <v>82</v>
      </c>
      <c r="AZ1370">
        <v>15000000</v>
      </c>
      <c r="BA1370">
        <v>1948</v>
      </c>
      <c r="BB1370">
        <v>77</v>
      </c>
      <c r="BC1370" t="s">
        <v>7674</v>
      </c>
      <c r="BD1370" t="s">
        <v>7675</v>
      </c>
      <c r="BE1370" t="s">
        <v>7676</v>
      </c>
      <c r="BF1370" t="s">
        <v>7677</v>
      </c>
      <c r="BG1370" t="s">
        <v>795</v>
      </c>
      <c r="BH1370" t="s">
        <v>127</v>
      </c>
      <c r="BI1370" t="s">
        <v>602</v>
      </c>
      <c r="BK1370" t="s">
        <v>264</v>
      </c>
      <c r="BM1370" t="s">
        <v>265</v>
      </c>
      <c r="BO1370" t="s">
        <v>304</v>
      </c>
      <c r="BQ1370" t="s">
        <v>212</v>
      </c>
      <c r="BS1370" t="s">
        <v>266</v>
      </c>
      <c r="BU1370" t="s">
        <v>214</v>
      </c>
      <c r="BV1370" s="5"/>
      <c r="BW1370" t="s">
        <v>267</v>
      </c>
    </row>
    <row r="1371" spans="1:75" x14ac:dyDescent="0.3">
      <c r="A1371" t="s">
        <v>7678</v>
      </c>
      <c r="C1371" t="s">
        <v>7679</v>
      </c>
      <c r="F1371" s="4">
        <v>155384868</v>
      </c>
      <c r="M1371" s="4">
        <v>12283395</v>
      </c>
      <c r="T1371" s="4">
        <v>38498455</v>
      </c>
      <c r="AA1371" s="4">
        <v>9886887</v>
      </c>
      <c r="AH1371" s="5">
        <v>7.905142346293334E-2</v>
      </c>
      <c r="AL1371" s="5">
        <f>IFERROR(Table2[[#This Row],[Resultat d''exploitation 2023 (Dhs)]]/Table2[[#This Row],[Charges personnel 2023]], "")</f>
        <v>1.2423925751351259</v>
      </c>
      <c r="AM1371" s="5" t="str">
        <f>IFERROR(Table2[[#This Row],[Resultat d''exploitation 2022 (Dhs)]]/Table2[[#This Row],[Charges personnel 2022]], "")</f>
        <v/>
      </c>
      <c r="AN1371" s="5" t="str">
        <f>IFERROR(Table2[[#This Row],[Resultat d''exploitation 2021 (Dhs)]]/Table2[[#This Row],[Charges personnel 2021]], "")</f>
        <v/>
      </c>
      <c r="AO1371" s="5" t="str">
        <f>IFERROR(Table2[[#This Row],[Resultat d''exploitation 2020 (Dhs)]]/Table2[[#This Row],[Charges personnel 2020]], "")</f>
        <v/>
      </c>
      <c r="AP1371" s="5">
        <v>6.3628377249707477E-2</v>
      </c>
      <c r="BE1371" t="s">
        <v>10979</v>
      </c>
      <c r="BH1371"/>
      <c r="BK1371" t="s">
        <v>264</v>
      </c>
      <c r="BM1371" t="s">
        <v>265</v>
      </c>
      <c r="BO1371" t="s">
        <v>304</v>
      </c>
      <c r="BQ1371" t="s">
        <v>212</v>
      </c>
      <c r="BS1371" t="s">
        <v>266</v>
      </c>
      <c r="BU1371" t="s">
        <v>214</v>
      </c>
      <c r="BV1371" s="5"/>
      <c r="BW1371" t="s">
        <v>267</v>
      </c>
    </row>
    <row r="1372" spans="1:75" x14ac:dyDescent="0.3">
      <c r="A1372" t="s">
        <v>7680</v>
      </c>
      <c r="C1372" t="s">
        <v>7681</v>
      </c>
      <c r="E1372" t="s">
        <v>411</v>
      </c>
      <c r="F1372" s="4">
        <v>155382522</v>
      </c>
      <c r="G1372" s="4">
        <v>163422930</v>
      </c>
      <c r="J1372" s="5">
        <v>-4.9200000000000001E-2</v>
      </c>
      <c r="M1372" s="4">
        <v>13872224</v>
      </c>
      <c r="N1372" s="4">
        <v>14373872</v>
      </c>
      <c r="Q1372" s="5">
        <v>-3.49E-2</v>
      </c>
      <c r="T1372" s="4">
        <v>35643055</v>
      </c>
      <c r="U1372" s="4">
        <v>18956046</v>
      </c>
      <c r="X1372" s="5">
        <v>0.88029999999999997</v>
      </c>
      <c r="AA1372" s="4">
        <v>19066176</v>
      </c>
      <c r="AB1372" s="4">
        <v>16650227</v>
      </c>
      <c r="AE1372" s="5">
        <v>0.14510000000000001</v>
      </c>
      <c r="AH1372" s="5">
        <v>8.9277891885420679E-2</v>
      </c>
      <c r="AI1372" s="5">
        <v>8.7955050126686626E-2</v>
      </c>
      <c r="AL1372" s="5">
        <f>IFERROR(Table2[[#This Row],[Resultat d''exploitation 2023 (Dhs)]]/Table2[[#This Row],[Charges personnel 2023]], "")</f>
        <v>0.72758291961639288</v>
      </c>
      <c r="AM1372" s="5">
        <f>IFERROR(Table2[[#This Row],[Resultat d''exploitation 2022 (Dhs)]]/Table2[[#This Row],[Charges personnel 2022]], "")</f>
        <v>0.86328384591993856</v>
      </c>
      <c r="AN1372" s="5" t="str">
        <f>IFERROR(Table2[[#This Row],[Resultat d''exploitation 2021 (Dhs)]]/Table2[[#This Row],[Charges personnel 2021]], "")</f>
        <v/>
      </c>
      <c r="AO1372" s="5" t="str">
        <f>IFERROR(Table2[[#This Row],[Resultat d''exploitation 2020 (Dhs)]]/Table2[[#This Row],[Charges personnel 2020]], "")</f>
        <v/>
      </c>
      <c r="AP1372" s="5">
        <v>0.1227047659839116</v>
      </c>
      <c r="AQ1372" s="5">
        <v>0.1018842765822397</v>
      </c>
      <c r="AT1372">
        <v>232000041</v>
      </c>
      <c r="AU1372">
        <v>101093</v>
      </c>
      <c r="AV1372" t="s">
        <v>92</v>
      </c>
      <c r="AW1372" t="s">
        <v>7682</v>
      </c>
      <c r="AX1372" t="s">
        <v>7683</v>
      </c>
      <c r="AY1372" t="s">
        <v>122</v>
      </c>
      <c r="AZ1372">
        <v>500000</v>
      </c>
      <c r="BA1372">
        <v>2000</v>
      </c>
      <c r="BB1372">
        <v>25</v>
      </c>
      <c r="BC1372" t="s">
        <v>7684</v>
      </c>
      <c r="BD1372" t="s">
        <v>7685</v>
      </c>
      <c r="BE1372" t="s">
        <v>7686</v>
      </c>
      <c r="BH1372" t="s">
        <v>127</v>
      </c>
      <c r="BI1372" t="s">
        <v>611</v>
      </c>
      <c r="BJ1372" s="5">
        <v>-4.9199999045421612E-2</v>
      </c>
      <c r="BK1372" t="s">
        <v>209</v>
      </c>
      <c r="BL1372" s="5">
        <v>-3.4899990761014132E-2</v>
      </c>
      <c r="BM1372" t="s">
        <v>210</v>
      </c>
      <c r="BN1372" s="5">
        <v>0.88030009000822207</v>
      </c>
      <c r="BO1372" t="s">
        <v>211</v>
      </c>
      <c r="BP1372" s="5">
        <v>0.14510006380093191</v>
      </c>
      <c r="BQ1372" t="s">
        <v>405</v>
      </c>
      <c r="BR1372" s="5">
        <v>1.5039975042123069E-2</v>
      </c>
      <c r="BS1372" t="s">
        <v>213</v>
      </c>
      <c r="BT1372" s="5">
        <v>-0.1571915505484052</v>
      </c>
      <c r="BU1372" t="s">
        <v>406</v>
      </c>
      <c r="BV1372" s="5">
        <v>0.2043542939117389</v>
      </c>
      <c r="BW1372" t="s">
        <v>407</v>
      </c>
    </row>
    <row r="1373" spans="1:75" x14ac:dyDescent="0.3">
      <c r="A1373" t="s">
        <v>7687</v>
      </c>
      <c r="B1373" t="s">
        <v>7687</v>
      </c>
      <c r="F1373" s="4">
        <v>155010777</v>
      </c>
      <c r="G1373" s="4">
        <v>147755959</v>
      </c>
      <c r="H1373" s="4">
        <v>150536695</v>
      </c>
      <c r="I1373" s="4">
        <v>140635925.8221226</v>
      </c>
      <c r="J1373" s="5">
        <v>4.9099999999999998E-2</v>
      </c>
      <c r="K1373" s="5">
        <v>-1.8472147272796099E-2</v>
      </c>
      <c r="L1373" s="5">
        <v>7.0400000000000004E-2</v>
      </c>
      <c r="M1373" s="4">
        <v>4690569</v>
      </c>
      <c r="N1373" s="4">
        <v>3426774</v>
      </c>
      <c r="O1373" s="4">
        <v>4279227</v>
      </c>
      <c r="P1373" s="4">
        <v>3239875.0757116899</v>
      </c>
      <c r="Q1373" s="5">
        <v>0.36880000000000002</v>
      </c>
      <c r="R1373" s="5">
        <v>-0.1992072399991868</v>
      </c>
      <c r="S1373" s="5">
        <v>0.32079999999999997</v>
      </c>
      <c r="V1373" s="4">
        <v>18237678</v>
      </c>
      <c r="W1373" s="4">
        <v>15239974.931060409</v>
      </c>
      <c r="Z1373" s="5">
        <v>0.19670000000000001</v>
      </c>
      <c r="AA1373" s="4">
        <v>7075707</v>
      </c>
      <c r="AB1373" s="4">
        <v>6874958</v>
      </c>
      <c r="AC1373" s="4">
        <v>7110801</v>
      </c>
      <c r="AD1373" s="4">
        <v>6913758.8721438991</v>
      </c>
      <c r="AE1373" s="5">
        <v>2.92E-2</v>
      </c>
      <c r="AF1373" s="5">
        <v>-3.3166868261395588E-2</v>
      </c>
      <c r="AG1373" s="5">
        <v>2.8500000000000001E-2</v>
      </c>
      <c r="AH1373" s="5">
        <v>3.0259631560972049E-2</v>
      </c>
      <c r="AI1373" s="5">
        <v>2.3192120461280351E-2</v>
      </c>
      <c r="AJ1373" s="5">
        <v>2.8426471034188709E-2</v>
      </c>
      <c r="AK1373" s="5">
        <v>2.3037321770893082E-2</v>
      </c>
      <c r="AL1373" s="5">
        <f>IFERROR(Table2[[#This Row],[Resultat d''exploitation 2023 (Dhs)]]/Table2[[#This Row],[Charges personnel 2023]], "")</f>
        <v>0.66291170620829831</v>
      </c>
      <c r="AM1373" s="5">
        <f>IFERROR(Table2[[#This Row],[Resultat d''exploitation 2022 (Dhs)]]/Table2[[#This Row],[Charges personnel 2022]], "")</f>
        <v>0.49844289957844107</v>
      </c>
      <c r="AN1373" s="5">
        <f>IFERROR(Table2[[#This Row],[Resultat d''exploitation 2021 (Dhs)]]/Table2[[#This Row],[Charges personnel 2021]], "")</f>
        <v>0.60179254067157839</v>
      </c>
      <c r="AO1373" s="5">
        <f>IFERROR(Table2[[#This Row],[Resultat d''exploitation 2020 (Dhs)]]/Table2[[#This Row],[Charges personnel 2020]], "")</f>
        <v>0.46861268025493513</v>
      </c>
      <c r="AP1373" s="5">
        <v>4.564654882027977E-2</v>
      </c>
      <c r="AQ1373" s="5">
        <v>4.652914201585602E-2</v>
      </c>
      <c r="AR1373" s="5">
        <v>4.7236329985854947E-2</v>
      </c>
      <c r="AS1373" s="5">
        <v>4.9160688008613632E-2</v>
      </c>
      <c r="BE1373" t="s">
        <v>10979</v>
      </c>
      <c r="BH1373"/>
      <c r="BJ1373" s="5">
        <v>3.2971974555173089E-2</v>
      </c>
      <c r="BL1373" s="5">
        <v>0.131268657024143</v>
      </c>
      <c r="BN1373" s="5">
        <v>0.19670000000000051</v>
      </c>
      <c r="BO1373" t="s">
        <v>295</v>
      </c>
      <c r="BP1373" s="5">
        <v>7.7478277076088453E-3</v>
      </c>
      <c r="BR1373" s="5">
        <v>9.5159099075557529E-2</v>
      </c>
      <c r="BT1373" s="5">
        <v>0.12257116901706989</v>
      </c>
      <c r="BV1373" s="5">
        <v>-2.4419004066810749E-2</v>
      </c>
    </row>
    <row r="1374" spans="1:75" x14ac:dyDescent="0.3">
      <c r="A1374" t="s">
        <v>7688</v>
      </c>
      <c r="C1374" t="s">
        <v>7689</v>
      </c>
      <c r="E1374" t="s">
        <v>1076</v>
      </c>
      <c r="F1374" s="4">
        <v>154729769</v>
      </c>
      <c r="M1374" s="4">
        <v>-159465166</v>
      </c>
      <c r="T1374" s="4">
        <v>12045666</v>
      </c>
      <c r="AA1374" s="4">
        <v>18815474</v>
      </c>
      <c r="AH1374" s="5">
        <v>-1.030604304721737</v>
      </c>
      <c r="AL1374" s="5">
        <f>IFERROR(Table2[[#This Row],[Resultat d''exploitation 2023 (Dhs)]]/Table2[[#This Row],[Charges personnel 2023]], "")</f>
        <v>-8.4752138585506795</v>
      </c>
      <c r="AM1374" s="5" t="str">
        <f>IFERROR(Table2[[#This Row],[Resultat d''exploitation 2022 (Dhs)]]/Table2[[#This Row],[Charges personnel 2022]], "")</f>
        <v/>
      </c>
      <c r="AN1374" s="5" t="str">
        <f>IFERROR(Table2[[#This Row],[Resultat d''exploitation 2021 (Dhs)]]/Table2[[#This Row],[Charges personnel 2021]], "")</f>
        <v/>
      </c>
      <c r="AO1374" s="5" t="str">
        <f>IFERROR(Table2[[#This Row],[Resultat d''exploitation 2020 (Dhs)]]/Table2[[#This Row],[Charges personnel 2020]], "")</f>
        <v/>
      </c>
      <c r="AP1374" s="5">
        <v>0.12160215918114629</v>
      </c>
      <c r="AT1374">
        <v>96480000072</v>
      </c>
      <c r="AU1374">
        <v>75799</v>
      </c>
      <c r="AV1374" t="s">
        <v>298</v>
      </c>
      <c r="AW1374" t="s">
        <v>7690</v>
      </c>
      <c r="AX1374" t="s">
        <v>7691</v>
      </c>
      <c r="AY1374" t="s">
        <v>82</v>
      </c>
      <c r="AZ1374">
        <v>847430000</v>
      </c>
      <c r="BA1374">
        <v>2009</v>
      </c>
      <c r="BB1374">
        <v>16</v>
      </c>
      <c r="BC1374" t="s">
        <v>7692</v>
      </c>
      <c r="BD1374" t="s">
        <v>7693</v>
      </c>
      <c r="BE1374" t="s">
        <v>10979</v>
      </c>
      <c r="BG1374" t="s">
        <v>7694</v>
      </c>
      <c r="BH1374" t="s">
        <v>138</v>
      </c>
      <c r="BI1374" t="s">
        <v>390</v>
      </c>
      <c r="BK1374" t="s">
        <v>264</v>
      </c>
      <c r="BM1374" t="s">
        <v>265</v>
      </c>
      <c r="BO1374" t="s">
        <v>304</v>
      </c>
      <c r="BQ1374" t="s">
        <v>212</v>
      </c>
      <c r="BS1374" t="s">
        <v>266</v>
      </c>
      <c r="BU1374" t="s">
        <v>214</v>
      </c>
      <c r="BV1374" s="5"/>
      <c r="BW1374" t="s">
        <v>267</v>
      </c>
    </row>
    <row r="1375" spans="1:75" x14ac:dyDescent="0.3">
      <c r="A1375" t="s">
        <v>7695</v>
      </c>
      <c r="C1375" t="s">
        <v>7696</v>
      </c>
      <c r="E1375" t="s">
        <v>1076</v>
      </c>
      <c r="F1375" s="4">
        <v>154708595</v>
      </c>
      <c r="M1375" s="4">
        <v>10816903</v>
      </c>
      <c r="T1375" s="4">
        <v>57462835</v>
      </c>
      <c r="AA1375" s="4">
        <v>38345265</v>
      </c>
      <c r="AH1375" s="5">
        <v>6.9917918910710808E-2</v>
      </c>
      <c r="AL1375" s="5">
        <f>IFERROR(Table2[[#This Row],[Resultat d''exploitation 2023 (Dhs)]]/Table2[[#This Row],[Charges personnel 2023]], "")</f>
        <v>0.2820922739743747</v>
      </c>
      <c r="AM1375" s="5" t="str">
        <f>IFERROR(Table2[[#This Row],[Resultat d''exploitation 2022 (Dhs)]]/Table2[[#This Row],[Charges personnel 2022]], "")</f>
        <v/>
      </c>
      <c r="AN1375" s="5" t="str">
        <f>IFERROR(Table2[[#This Row],[Resultat d''exploitation 2021 (Dhs)]]/Table2[[#This Row],[Charges personnel 2021]], "")</f>
        <v/>
      </c>
      <c r="AO1375" s="5" t="str">
        <f>IFERROR(Table2[[#This Row],[Resultat d''exploitation 2020 (Dhs)]]/Table2[[#This Row],[Charges personnel 2020]], "")</f>
        <v/>
      </c>
      <c r="AP1375" s="5">
        <v>0.24785478143602821</v>
      </c>
      <c r="AT1375">
        <v>1548102000001</v>
      </c>
      <c r="AU1375">
        <v>98693</v>
      </c>
      <c r="AV1375" t="s">
        <v>92</v>
      </c>
      <c r="AW1375" t="s">
        <v>7697</v>
      </c>
      <c r="AX1375" t="s">
        <v>7698</v>
      </c>
      <c r="AY1375" t="s">
        <v>82</v>
      </c>
      <c r="AZ1375">
        <v>18000000</v>
      </c>
      <c r="BA1375">
        <v>1999</v>
      </c>
      <c r="BB1375">
        <v>26</v>
      </c>
      <c r="BC1375" t="s">
        <v>7699</v>
      </c>
      <c r="BD1375" t="s">
        <v>7700</v>
      </c>
      <c r="BE1375" t="s">
        <v>11229</v>
      </c>
      <c r="BG1375" t="s">
        <v>7701</v>
      </c>
      <c r="BH1375" t="s">
        <v>86</v>
      </c>
      <c r="BI1375" t="s">
        <v>1223</v>
      </c>
      <c r="BK1375" t="s">
        <v>264</v>
      </c>
      <c r="BM1375" t="s">
        <v>265</v>
      </c>
      <c r="BO1375" t="s">
        <v>304</v>
      </c>
      <c r="BQ1375" t="s">
        <v>212</v>
      </c>
      <c r="BS1375" t="s">
        <v>266</v>
      </c>
      <c r="BU1375" t="s">
        <v>214</v>
      </c>
      <c r="BV1375" s="5"/>
      <c r="BW1375" t="s">
        <v>267</v>
      </c>
    </row>
    <row r="1376" spans="1:75" x14ac:dyDescent="0.3">
      <c r="A1376" t="s">
        <v>7702</v>
      </c>
      <c r="G1376" s="4">
        <v>154694016</v>
      </c>
      <c r="N1376" s="4">
        <v>2834343</v>
      </c>
      <c r="AB1376" s="4">
        <v>437477</v>
      </c>
      <c r="AI1376" s="5">
        <v>1.8322253654595149E-2</v>
      </c>
      <c r="AL1376" s="5" t="str">
        <f>IFERROR(Table2[[#This Row],[Resultat d''exploitation 2023 (Dhs)]]/Table2[[#This Row],[Charges personnel 2023]], "")</f>
        <v/>
      </c>
      <c r="AM1376" s="5">
        <f>IFERROR(Table2[[#This Row],[Resultat d''exploitation 2022 (Dhs)]]/Table2[[#This Row],[Charges personnel 2022]], "")</f>
        <v>6.4788388875300873</v>
      </c>
      <c r="AN1376" s="5" t="str">
        <f>IFERROR(Table2[[#This Row],[Resultat d''exploitation 2021 (Dhs)]]/Table2[[#This Row],[Charges personnel 2021]], "")</f>
        <v/>
      </c>
      <c r="AO1376" s="5" t="str">
        <f>IFERROR(Table2[[#This Row],[Resultat d''exploitation 2020 (Dhs)]]/Table2[[#This Row],[Charges personnel 2020]], "")</f>
        <v/>
      </c>
      <c r="AQ1376" s="5">
        <v>2.8280150151380129E-3</v>
      </c>
      <c r="BE1376" t="s">
        <v>10979</v>
      </c>
      <c r="BH1376"/>
      <c r="BK1376" t="s">
        <v>472</v>
      </c>
      <c r="BM1376" t="s">
        <v>473</v>
      </c>
      <c r="BO1376" t="s">
        <v>235</v>
      </c>
      <c r="BQ1376" t="s">
        <v>475</v>
      </c>
      <c r="BS1376" t="s">
        <v>476</v>
      </c>
      <c r="BU1376" t="s">
        <v>477</v>
      </c>
      <c r="BV1376" s="5"/>
      <c r="BW1376" t="s">
        <v>478</v>
      </c>
    </row>
    <row r="1377" spans="1:75" x14ac:dyDescent="0.3">
      <c r="A1377" t="s">
        <v>7703</v>
      </c>
      <c r="C1377" t="s">
        <v>7704</v>
      </c>
      <c r="E1377" t="s">
        <v>411</v>
      </c>
      <c r="F1377" s="4">
        <v>154607432</v>
      </c>
      <c r="G1377" s="4">
        <v>133870839</v>
      </c>
      <c r="J1377" s="5">
        <v>0.15490000000000001</v>
      </c>
      <c r="M1377" s="4">
        <v>3248702</v>
      </c>
      <c r="N1377" s="4">
        <v>1400544</v>
      </c>
      <c r="Q1377" s="5">
        <v>1.3196000000000001</v>
      </c>
      <c r="T1377" s="4">
        <v>24048449</v>
      </c>
      <c r="U1377" s="4">
        <v>29937070</v>
      </c>
      <c r="X1377" s="5">
        <v>-0.19670000000000001</v>
      </c>
      <c r="AA1377" s="4">
        <v>19772427</v>
      </c>
      <c r="AB1377" s="4">
        <v>26993074</v>
      </c>
      <c r="AE1377" s="5">
        <v>-0.26750000000000002</v>
      </c>
      <c r="AH1377" s="5">
        <v>2.1012586251351741E-2</v>
      </c>
      <c r="AI1377" s="5">
        <v>1.046190500083442E-2</v>
      </c>
      <c r="AL1377" s="5">
        <f>IFERROR(Table2[[#This Row],[Resultat d''exploitation 2023 (Dhs)]]/Table2[[#This Row],[Charges personnel 2023]], "")</f>
        <v>0.16430466527958354</v>
      </c>
      <c r="AM1377" s="5">
        <f>IFERROR(Table2[[#This Row],[Resultat d''exploitation 2022 (Dhs)]]/Table2[[#This Row],[Charges personnel 2022]], "")</f>
        <v>5.1885309542736777E-2</v>
      </c>
      <c r="AN1377" s="5" t="str">
        <f>IFERROR(Table2[[#This Row],[Resultat d''exploitation 2021 (Dhs)]]/Table2[[#This Row],[Charges personnel 2021]], "")</f>
        <v/>
      </c>
      <c r="AO1377" s="5" t="str">
        <f>IFERROR(Table2[[#This Row],[Resultat d''exploitation 2020 (Dhs)]]/Table2[[#This Row],[Charges personnel 2020]], "")</f>
        <v/>
      </c>
      <c r="AP1377" s="5">
        <v>0.12788794655097821</v>
      </c>
      <c r="AQ1377" s="5">
        <v>0.20163520451231351</v>
      </c>
      <c r="AT1377">
        <v>50033000028</v>
      </c>
      <c r="AU1377">
        <v>38793</v>
      </c>
      <c r="AV1377" t="s">
        <v>482</v>
      </c>
      <c r="AW1377" t="s">
        <v>7705</v>
      </c>
      <c r="AX1377" t="s">
        <v>7706</v>
      </c>
      <c r="AY1377" t="s">
        <v>122</v>
      </c>
      <c r="AZ1377">
        <v>60000000</v>
      </c>
      <c r="BA1377">
        <v>2009</v>
      </c>
      <c r="BB1377">
        <v>16</v>
      </c>
      <c r="BC1377" t="s">
        <v>7707</v>
      </c>
      <c r="BD1377" t="s">
        <v>7708</v>
      </c>
      <c r="BE1377" t="s">
        <v>11230</v>
      </c>
      <c r="BH1377" t="s">
        <v>127</v>
      </c>
      <c r="BI1377" t="s">
        <v>98</v>
      </c>
      <c r="BJ1377" s="5">
        <v>0.15490000029057849</v>
      </c>
      <c r="BK1377" t="s">
        <v>209</v>
      </c>
      <c r="BL1377" s="5">
        <v>1.319600098247538</v>
      </c>
      <c r="BM1377" t="s">
        <v>210</v>
      </c>
      <c r="BN1377" s="5">
        <v>-0.19669997765312369</v>
      </c>
      <c r="BO1377" t="s">
        <v>211</v>
      </c>
      <c r="BP1377" s="5">
        <v>-0.26749998907127071</v>
      </c>
      <c r="BQ1377" t="s">
        <v>405</v>
      </c>
      <c r="BR1377" s="5">
        <v>1.0084856677321981</v>
      </c>
      <c r="BS1377" t="s">
        <v>213</v>
      </c>
      <c r="BT1377" s="5">
        <v>2.1666895066752838</v>
      </c>
      <c r="BU1377" t="s">
        <v>406</v>
      </c>
      <c r="BV1377" s="5">
        <v>-0.36574594272713767</v>
      </c>
      <c r="BW1377" t="s">
        <v>407</v>
      </c>
    </row>
    <row r="1378" spans="1:75" x14ac:dyDescent="0.3">
      <c r="A1378" t="s">
        <v>7709</v>
      </c>
      <c r="G1378" s="4">
        <v>154590479</v>
      </c>
      <c r="N1378" s="4">
        <v>1384756</v>
      </c>
      <c r="U1378" s="4">
        <v>16647464</v>
      </c>
      <c r="AI1378" s="5">
        <v>8.9575762295166957E-3</v>
      </c>
      <c r="AL1378" s="5" t="str">
        <f>IFERROR(Table2[[#This Row],[Resultat d''exploitation 2023 (Dhs)]]/Table2[[#This Row],[Charges personnel 2023]], "")</f>
        <v/>
      </c>
      <c r="AM1378" s="5" t="str">
        <f>IFERROR(Table2[[#This Row],[Resultat d''exploitation 2022 (Dhs)]]/Table2[[#This Row],[Charges personnel 2022]], "")</f>
        <v/>
      </c>
      <c r="AN1378" s="5" t="str">
        <f>IFERROR(Table2[[#This Row],[Resultat d''exploitation 2021 (Dhs)]]/Table2[[#This Row],[Charges personnel 2021]], "")</f>
        <v/>
      </c>
      <c r="AO1378" s="5" t="str">
        <f>IFERROR(Table2[[#This Row],[Resultat d''exploitation 2020 (Dhs)]]/Table2[[#This Row],[Charges personnel 2020]], "")</f>
        <v/>
      </c>
      <c r="BE1378" t="s">
        <v>10979</v>
      </c>
      <c r="BH1378"/>
      <c r="BK1378" t="s">
        <v>472</v>
      </c>
      <c r="BM1378" t="s">
        <v>473</v>
      </c>
      <c r="BO1378" t="s">
        <v>474</v>
      </c>
      <c r="BQ1378" t="s">
        <v>236</v>
      </c>
      <c r="BS1378" t="s">
        <v>476</v>
      </c>
      <c r="BU1378" t="s">
        <v>238</v>
      </c>
      <c r="BV1378" s="5"/>
      <c r="BW1378" t="s">
        <v>478</v>
      </c>
    </row>
    <row r="1379" spans="1:75" x14ac:dyDescent="0.3">
      <c r="A1379" t="s">
        <v>7710</v>
      </c>
      <c r="B1379" t="s">
        <v>7710</v>
      </c>
      <c r="C1379" t="s">
        <v>7711</v>
      </c>
      <c r="E1379" t="s">
        <v>411</v>
      </c>
      <c r="F1379" s="4">
        <v>154273358</v>
      </c>
      <c r="G1379" s="4">
        <v>151352259</v>
      </c>
      <c r="H1379" s="4">
        <v>145338124</v>
      </c>
      <c r="J1379" s="5">
        <v>1.9300000000000001E-2</v>
      </c>
      <c r="K1379" s="5">
        <v>4.1380298812718902E-2</v>
      </c>
      <c r="M1379" s="4">
        <v>45594504</v>
      </c>
      <c r="N1379" s="4">
        <v>41887463</v>
      </c>
      <c r="O1379" s="4">
        <v>47889600</v>
      </c>
      <c r="Q1379" s="5">
        <v>8.8499999999999995E-2</v>
      </c>
      <c r="R1379" s="5">
        <v>-0.1253327862416892</v>
      </c>
      <c r="V1379" s="4">
        <v>0</v>
      </c>
      <c r="AA1379" s="4">
        <v>26968358</v>
      </c>
      <c r="AB1379" s="4">
        <v>26274705</v>
      </c>
      <c r="AC1379" s="4">
        <v>26271924</v>
      </c>
      <c r="AE1379" s="5">
        <v>2.64E-2</v>
      </c>
      <c r="AF1379" s="5">
        <v>1.0585444750829821E-4</v>
      </c>
      <c r="AH1379" s="5">
        <v>0.29554360254477641</v>
      </c>
      <c r="AI1379" s="5">
        <v>0.27675479227568062</v>
      </c>
      <c r="AJ1379" s="5">
        <v>0.32950473476594477</v>
      </c>
      <c r="AL1379" s="5">
        <f>IFERROR(Table2[[#This Row],[Resultat d''exploitation 2023 (Dhs)]]/Table2[[#This Row],[Charges personnel 2023]], "")</f>
        <v>1.6906666694353434</v>
      </c>
      <c r="AM1379" s="5">
        <f>IFERROR(Table2[[#This Row],[Resultat d''exploitation 2022 (Dhs)]]/Table2[[#This Row],[Charges personnel 2022]], "")</f>
        <v>1.5942124944885203</v>
      </c>
      <c r="AN1379" s="5">
        <f>IFERROR(Table2[[#This Row],[Resultat d''exploitation 2021 (Dhs)]]/Table2[[#This Row],[Charges personnel 2021]], "")</f>
        <v>1.8228432755819481</v>
      </c>
      <c r="AO1379" s="5" t="str">
        <f>IFERROR(Table2[[#This Row],[Resultat d''exploitation 2020 (Dhs)]]/Table2[[#This Row],[Charges personnel 2020]], "")</f>
        <v/>
      </c>
      <c r="AP1379" s="5">
        <v>0.17480891289084399</v>
      </c>
      <c r="AQ1379" s="5">
        <v>0.1735996883931544</v>
      </c>
      <c r="AR1379" s="5">
        <v>0.1807641606822997</v>
      </c>
      <c r="AT1379">
        <v>1526968000065</v>
      </c>
      <c r="AU1379">
        <v>93541</v>
      </c>
      <c r="AV1379" t="s">
        <v>92</v>
      </c>
      <c r="AW1379" t="s">
        <v>7712</v>
      </c>
      <c r="AX1379" t="s">
        <v>7713</v>
      </c>
      <c r="AY1379" t="s">
        <v>122</v>
      </c>
      <c r="AZ1379">
        <v>15000000</v>
      </c>
      <c r="BA1379">
        <v>1998</v>
      </c>
      <c r="BB1379">
        <v>27</v>
      </c>
      <c r="BC1379" t="s">
        <v>7714</v>
      </c>
      <c r="BD1379" t="s">
        <v>7715</v>
      </c>
      <c r="BE1379" t="s">
        <v>7716</v>
      </c>
      <c r="BF1379" t="s">
        <v>7717</v>
      </c>
      <c r="BG1379" t="s">
        <v>7718</v>
      </c>
      <c r="BH1379" t="s">
        <v>223</v>
      </c>
      <c r="BI1379" t="s">
        <v>390</v>
      </c>
      <c r="BJ1379" s="5">
        <v>3.028100115500143E-2</v>
      </c>
      <c r="BK1379" t="s">
        <v>196</v>
      </c>
      <c r="BL1379" s="5">
        <v>-2.4256553632977299E-2</v>
      </c>
      <c r="BM1379" t="s">
        <v>197</v>
      </c>
      <c r="BO1379" t="s">
        <v>389</v>
      </c>
      <c r="BP1379" s="5">
        <v>1.3167646048233729E-2</v>
      </c>
      <c r="BQ1379" t="s">
        <v>329</v>
      </c>
      <c r="BR1379" s="5">
        <v>-5.2934640866753042E-2</v>
      </c>
      <c r="BS1379" t="s">
        <v>199</v>
      </c>
      <c r="BT1379" s="5">
        <v>-3.6937815599600632E-2</v>
      </c>
      <c r="BU1379" t="s">
        <v>330</v>
      </c>
      <c r="BV1379" s="5">
        <v>-1.661037628334661E-2</v>
      </c>
      <c r="BW1379" t="s">
        <v>201</v>
      </c>
    </row>
    <row r="1380" spans="1:75" x14ac:dyDescent="0.3">
      <c r="A1380" t="s">
        <v>7719</v>
      </c>
      <c r="F1380" s="4">
        <v>154257340</v>
      </c>
      <c r="M1380" s="4">
        <v>-10845571</v>
      </c>
      <c r="AH1380" s="5">
        <v>-7.0308297809361944E-2</v>
      </c>
      <c r="AL1380" s="5" t="str">
        <f>IFERROR(Table2[[#This Row],[Resultat d''exploitation 2023 (Dhs)]]/Table2[[#This Row],[Charges personnel 2023]], "")</f>
        <v/>
      </c>
      <c r="AM1380" s="5" t="str">
        <f>IFERROR(Table2[[#This Row],[Resultat d''exploitation 2022 (Dhs)]]/Table2[[#This Row],[Charges personnel 2022]], "")</f>
        <v/>
      </c>
      <c r="AN1380" s="5" t="str">
        <f>IFERROR(Table2[[#This Row],[Resultat d''exploitation 2021 (Dhs)]]/Table2[[#This Row],[Charges personnel 2021]], "")</f>
        <v/>
      </c>
      <c r="AO1380" s="5" t="str">
        <f>IFERROR(Table2[[#This Row],[Resultat d''exploitation 2020 (Dhs)]]/Table2[[#This Row],[Charges personnel 2020]], "")</f>
        <v/>
      </c>
      <c r="AP1380" s="5">
        <v>0</v>
      </c>
      <c r="BE1380" t="s">
        <v>10979</v>
      </c>
      <c r="BH1380"/>
      <c r="BK1380" t="s">
        <v>264</v>
      </c>
      <c r="BM1380" t="s">
        <v>265</v>
      </c>
      <c r="BO1380" t="s">
        <v>235</v>
      </c>
      <c r="BQ1380" t="s">
        <v>236</v>
      </c>
      <c r="BS1380" t="s">
        <v>266</v>
      </c>
      <c r="BU1380" t="s">
        <v>238</v>
      </c>
      <c r="BV1380" s="5"/>
      <c r="BW1380" t="s">
        <v>267</v>
      </c>
    </row>
    <row r="1381" spans="1:75" x14ac:dyDescent="0.3">
      <c r="A1381" t="s">
        <v>7720</v>
      </c>
      <c r="B1381" t="s">
        <v>7720</v>
      </c>
      <c r="F1381" s="4">
        <v>154088746</v>
      </c>
      <c r="G1381" s="4">
        <v>137973447</v>
      </c>
      <c r="H1381" s="4">
        <v>116272825</v>
      </c>
      <c r="J1381" s="5">
        <v>0.1168</v>
      </c>
      <c r="K1381" s="5">
        <v>0.18663537245267761</v>
      </c>
      <c r="M1381" s="4">
        <v>3494637</v>
      </c>
      <c r="N1381" s="4">
        <v>3454905</v>
      </c>
      <c r="O1381" s="4">
        <v>17088495</v>
      </c>
      <c r="Q1381" s="5">
        <v>1.15E-2</v>
      </c>
      <c r="R1381" s="5">
        <v>-0.79782274565431299</v>
      </c>
      <c r="T1381" s="4">
        <v>145719862</v>
      </c>
      <c r="U1381" s="4">
        <v>31006864</v>
      </c>
      <c r="V1381" s="4">
        <v>578658263</v>
      </c>
      <c r="X1381" s="5">
        <v>3.6996000000000002</v>
      </c>
      <c r="Y1381" s="5">
        <v>-0.94641593150463676</v>
      </c>
      <c r="AA1381" s="4">
        <v>16320200</v>
      </c>
      <c r="AC1381" s="4">
        <v>901793</v>
      </c>
      <c r="AH1381" s="5">
        <v>2.2679378544621289E-2</v>
      </c>
      <c r="AI1381" s="5">
        <v>2.5040361570440439E-2</v>
      </c>
      <c r="AJ1381" s="5">
        <v>0.14696894996745799</v>
      </c>
      <c r="AL1381" s="5">
        <f>IFERROR(Table2[[#This Row],[Resultat d''exploitation 2023 (Dhs)]]/Table2[[#This Row],[Charges personnel 2023]], "")</f>
        <v>0.2141295449810664</v>
      </c>
      <c r="AM1381" s="5" t="str">
        <f>IFERROR(Table2[[#This Row],[Resultat d''exploitation 2022 (Dhs)]]/Table2[[#This Row],[Charges personnel 2022]], "")</f>
        <v/>
      </c>
      <c r="AN1381" s="5">
        <f>IFERROR(Table2[[#This Row],[Resultat d''exploitation 2021 (Dhs)]]/Table2[[#This Row],[Charges personnel 2021]], "")</f>
        <v>18.949465121153082</v>
      </c>
      <c r="AO1381" s="5" t="str">
        <f>IFERROR(Table2[[#This Row],[Resultat d''exploitation 2020 (Dhs)]]/Table2[[#This Row],[Charges personnel 2020]], "")</f>
        <v/>
      </c>
      <c r="AP1381" s="5">
        <v>0.10591428915905381</v>
      </c>
      <c r="AR1381" s="5">
        <v>7.7558363271899517E-3</v>
      </c>
      <c r="BE1381" t="s">
        <v>10979</v>
      </c>
      <c r="BH1381"/>
      <c r="BJ1381" s="5">
        <v>0.15118825016274839</v>
      </c>
      <c r="BK1381" t="s">
        <v>196</v>
      </c>
      <c r="BL1381" s="5">
        <v>-0.54778066445239981</v>
      </c>
      <c r="BM1381" t="s">
        <v>197</v>
      </c>
      <c r="BN1381" s="5">
        <v>-0.49817961866884891</v>
      </c>
      <c r="BO1381" t="s">
        <v>177</v>
      </c>
      <c r="BP1381" s="5">
        <v>17.097501311276531</v>
      </c>
      <c r="BQ1381" t="s">
        <v>198</v>
      </c>
      <c r="BR1381" s="5">
        <v>-0.60717168935344157</v>
      </c>
      <c r="BS1381" t="s">
        <v>199</v>
      </c>
      <c r="BT1381" s="5">
        <v>-0.98869996891141609</v>
      </c>
      <c r="BU1381" t="s">
        <v>200</v>
      </c>
      <c r="BV1381" s="5">
        <v>2.695412811760642</v>
      </c>
      <c r="BW1381" t="s">
        <v>201</v>
      </c>
    </row>
    <row r="1382" spans="1:75" x14ac:dyDescent="0.3">
      <c r="A1382" t="s">
        <v>7721</v>
      </c>
      <c r="C1382" t="s">
        <v>7722</v>
      </c>
      <c r="E1382" t="s">
        <v>411</v>
      </c>
      <c r="F1382" s="4">
        <v>153997941</v>
      </c>
      <c r="G1382" s="4">
        <v>121949589</v>
      </c>
      <c r="J1382" s="5">
        <v>0.26279999999999998</v>
      </c>
      <c r="M1382" s="4">
        <v>11374883</v>
      </c>
      <c r="N1382" s="4">
        <v>2331444</v>
      </c>
      <c r="Q1382" s="5">
        <v>3.8788999999999998</v>
      </c>
      <c r="T1382" s="4">
        <v>28759876</v>
      </c>
      <c r="U1382" s="4">
        <v>26597499</v>
      </c>
      <c r="X1382" s="5">
        <v>8.1300000000000011E-2</v>
      </c>
      <c r="AA1382" s="4">
        <v>72414149</v>
      </c>
      <c r="AB1382" s="4">
        <v>62313182</v>
      </c>
      <c r="AE1382" s="5">
        <v>0.16209999999999999</v>
      </c>
      <c r="AH1382" s="5">
        <v>7.3863864192833598E-2</v>
      </c>
      <c r="AI1382" s="5">
        <v>1.9118096412772661E-2</v>
      </c>
      <c r="AL1382" s="5">
        <f>IFERROR(Table2[[#This Row],[Resultat d''exploitation 2023 (Dhs)]]/Table2[[#This Row],[Charges personnel 2023]], "")</f>
        <v>0.1570809456036002</v>
      </c>
      <c r="AM1382" s="5">
        <f>IFERROR(Table2[[#This Row],[Resultat d''exploitation 2022 (Dhs)]]/Table2[[#This Row],[Charges personnel 2022]], "")</f>
        <v>3.7414940549818178E-2</v>
      </c>
      <c r="AN1382" s="5" t="str">
        <f>IFERROR(Table2[[#This Row],[Resultat d''exploitation 2021 (Dhs)]]/Table2[[#This Row],[Charges personnel 2021]], "")</f>
        <v/>
      </c>
      <c r="AO1382" s="5" t="str">
        <f>IFERROR(Table2[[#This Row],[Resultat d''exploitation 2020 (Dhs)]]/Table2[[#This Row],[Charges personnel 2020]], "")</f>
        <v/>
      </c>
      <c r="AP1382" s="5">
        <v>0.47022803376312672</v>
      </c>
      <c r="AQ1382" s="5">
        <v>0.51097492423693203</v>
      </c>
      <c r="AT1382">
        <v>1886632000001</v>
      </c>
      <c r="AU1382">
        <v>9271</v>
      </c>
      <c r="AV1382" t="s">
        <v>218</v>
      </c>
      <c r="AW1382" t="s">
        <v>7723</v>
      </c>
      <c r="AX1382" t="s">
        <v>7724</v>
      </c>
      <c r="AY1382" t="s">
        <v>82</v>
      </c>
      <c r="AZ1382">
        <v>8500000</v>
      </c>
      <c r="BA1382">
        <v>1976</v>
      </c>
      <c r="BB1382">
        <v>49</v>
      </c>
      <c r="BC1382" t="s">
        <v>7725</v>
      </c>
      <c r="BD1382" t="s">
        <v>7726</v>
      </c>
      <c r="BE1382" t="s">
        <v>7727</v>
      </c>
      <c r="BH1382" t="s">
        <v>97</v>
      </c>
      <c r="BI1382" t="s">
        <v>882</v>
      </c>
      <c r="BJ1382" s="5">
        <v>0.26280000008856108</v>
      </c>
      <c r="BK1382" t="s">
        <v>209</v>
      </c>
      <c r="BL1382" s="5">
        <v>3.878900372473026</v>
      </c>
      <c r="BM1382" t="s">
        <v>210</v>
      </c>
      <c r="BN1382" s="5">
        <v>8.1300012456058335E-2</v>
      </c>
      <c r="BO1382" t="s">
        <v>211</v>
      </c>
      <c r="BP1382" s="5">
        <v>0.1621000031742883</v>
      </c>
      <c r="BQ1382" t="s">
        <v>405</v>
      </c>
      <c r="BR1382" s="5">
        <v>2.86355746921988</v>
      </c>
      <c r="BS1382" t="s">
        <v>213</v>
      </c>
      <c r="BT1382" s="5">
        <v>3.1983481276536079</v>
      </c>
      <c r="BU1382" t="s">
        <v>406</v>
      </c>
      <c r="BV1382" s="5">
        <v>-7.9743424855250877E-2</v>
      </c>
      <c r="BW1382" t="s">
        <v>407</v>
      </c>
    </row>
    <row r="1383" spans="1:75" x14ac:dyDescent="0.3">
      <c r="A1383" t="s">
        <v>7728</v>
      </c>
      <c r="C1383" t="s">
        <v>7729</v>
      </c>
      <c r="E1383" t="s">
        <v>411</v>
      </c>
      <c r="G1383" s="4">
        <v>153804147</v>
      </c>
      <c r="N1383" s="4">
        <v>6416066</v>
      </c>
      <c r="U1383" s="4">
        <v>77268280</v>
      </c>
      <c r="AB1383" s="4">
        <v>5439605</v>
      </c>
      <c r="AE1383" s="5">
        <v>8.5099999999999995E-2</v>
      </c>
      <c r="AI1383" s="5">
        <v>4.1715819275016039E-2</v>
      </c>
      <c r="AL1383" s="5" t="str">
        <f>IFERROR(Table2[[#This Row],[Resultat d''exploitation 2023 (Dhs)]]/Table2[[#This Row],[Charges personnel 2023]], "")</f>
        <v/>
      </c>
      <c r="AM1383" s="5">
        <f>IFERROR(Table2[[#This Row],[Resultat d''exploitation 2022 (Dhs)]]/Table2[[#This Row],[Charges personnel 2022]], "")</f>
        <v>1.1795095415935533</v>
      </c>
      <c r="AN1383" s="5" t="str">
        <f>IFERROR(Table2[[#This Row],[Resultat d''exploitation 2021 (Dhs)]]/Table2[[#This Row],[Charges personnel 2021]], "")</f>
        <v/>
      </c>
      <c r="AO1383" s="5" t="str">
        <f>IFERROR(Table2[[#This Row],[Resultat d''exploitation 2020 (Dhs)]]/Table2[[#This Row],[Charges personnel 2020]], "")</f>
        <v/>
      </c>
      <c r="AQ1383" s="5">
        <v>3.536708928921143E-2</v>
      </c>
      <c r="AT1383">
        <v>1545918000090</v>
      </c>
      <c r="AU1383">
        <v>4579</v>
      </c>
      <c r="AV1383" t="s">
        <v>1327</v>
      </c>
      <c r="AW1383" t="s">
        <v>7730</v>
      </c>
      <c r="AX1383" t="s">
        <v>7731</v>
      </c>
      <c r="AY1383" t="s">
        <v>122</v>
      </c>
      <c r="AZ1383">
        <v>26000000</v>
      </c>
      <c r="BA1383">
        <v>1965</v>
      </c>
      <c r="BB1383">
        <v>60</v>
      </c>
      <c r="BC1383" t="s">
        <v>7732</v>
      </c>
      <c r="BD1383" t="s">
        <v>7733</v>
      </c>
      <c r="BE1383" t="s">
        <v>10979</v>
      </c>
      <c r="BH1383" t="s">
        <v>127</v>
      </c>
      <c r="BI1383" t="s">
        <v>89</v>
      </c>
      <c r="BK1383" t="s">
        <v>472</v>
      </c>
      <c r="BM1383" t="s">
        <v>473</v>
      </c>
      <c r="BO1383" t="s">
        <v>474</v>
      </c>
      <c r="BQ1383" t="s">
        <v>475</v>
      </c>
      <c r="BS1383" t="s">
        <v>476</v>
      </c>
      <c r="BU1383" t="s">
        <v>477</v>
      </c>
      <c r="BV1383" s="5"/>
      <c r="BW1383" t="s">
        <v>478</v>
      </c>
    </row>
    <row r="1384" spans="1:75" x14ac:dyDescent="0.3">
      <c r="A1384" t="s">
        <v>7734</v>
      </c>
      <c r="B1384" t="s">
        <v>7735</v>
      </c>
      <c r="F1384" s="4">
        <v>153741894</v>
      </c>
      <c r="H1384" s="4">
        <v>225684371</v>
      </c>
      <c r="I1384" s="4">
        <v>166741315.84780201</v>
      </c>
      <c r="L1384" s="5">
        <v>0.35349999999999998</v>
      </c>
      <c r="M1384" s="4">
        <v>7221438</v>
      </c>
      <c r="O1384" s="4">
        <v>9054124</v>
      </c>
      <c r="P1384" s="4">
        <v>6043334.6682685893</v>
      </c>
      <c r="S1384" s="5">
        <v>0.49819999999999998</v>
      </c>
      <c r="T1384" s="4">
        <v>8496179</v>
      </c>
      <c r="V1384" s="4">
        <v>8570602</v>
      </c>
      <c r="W1384" s="4">
        <v>2150014.2989739859</v>
      </c>
      <c r="Z1384" s="5">
        <v>2.9863</v>
      </c>
      <c r="AA1384" s="4">
        <v>18585920</v>
      </c>
      <c r="AC1384" s="4">
        <v>19676440</v>
      </c>
      <c r="AD1384" s="4">
        <v>11409277.51362635</v>
      </c>
      <c r="AG1384" s="5">
        <v>0.72460000000000002</v>
      </c>
      <c r="AH1384" s="5">
        <v>4.697117885122451E-2</v>
      </c>
      <c r="AJ1384" s="5">
        <v>4.0118524645200167E-2</v>
      </c>
      <c r="AK1384" s="5">
        <v>3.6243774601040203E-2</v>
      </c>
      <c r="AL1384" s="5">
        <f>IFERROR(Table2[[#This Row],[Resultat d''exploitation 2023 (Dhs)]]/Table2[[#This Row],[Charges personnel 2023]], "")</f>
        <v>0.38854347807372464</v>
      </c>
      <c r="AM1384" s="5" t="str">
        <f>IFERROR(Table2[[#This Row],[Resultat d''exploitation 2022 (Dhs)]]/Table2[[#This Row],[Charges personnel 2022]], "")</f>
        <v/>
      </c>
      <c r="AN1384" s="5">
        <f>IFERROR(Table2[[#This Row],[Resultat d''exploitation 2021 (Dhs)]]/Table2[[#This Row],[Charges personnel 2021]], "")</f>
        <v>0.46015051503219079</v>
      </c>
      <c r="AO1384" s="5">
        <f>IFERROR(Table2[[#This Row],[Resultat d''exploitation 2020 (Dhs)]]/Table2[[#This Row],[Charges personnel 2020]], "")</f>
        <v>0.52968600869344284</v>
      </c>
      <c r="AP1384" s="5">
        <v>0.1208904060984184</v>
      </c>
      <c r="AR1384" s="5">
        <v>8.7185656289863328E-2</v>
      </c>
      <c r="AS1384" s="5">
        <v>6.8425017852446965E-2</v>
      </c>
      <c r="BE1384" t="s">
        <v>10979</v>
      </c>
      <c r="BH1384"/>
      <c r="BJ1384" s="5">
        <v>-3.9771700304364943E-2</v>
      </c>
      <c r="BK1384" t="s">
        <v>139</v>
      </c>
      <c r="BL1384" s="5">
        <v>9.3134297873490812E-2</v>
      </c>
      <c r="BM1384" t="s">
        <v>140</v>
      </c>
      <c r="BN1384" s="5">
        <v>0.98788452415553074</v>
      </c>
      <c r="BO1384" t="s">
        <v>141</v>
      </c>
      <c r="BP1384" s="5">
        <v>0.27632994833652669</v>
      </c>
      <c r="BQ1384" t="s">
        <v>128</v>
      </c>
      <c r="BR1384" s="5">
        <v>0.13841083231975479</v>
      </c>
      <c r="BS1384" t="s">
        <v>142</v>
      </c>
      <c r="BT1384" s="5">
        <v>-0.14353314415429921</v>
      </c>
      <c r="BU1384" t="s">
        <v>129</v>
      </c>
      <c r="BV1384" s="5">
        <v>0.32919426426099568</v>
      </c>
      <c r="BW1384" t="s">
        <v>143</v>
      </c>
    </row>
    <row r="1385" spans="1:75" x14ac:dyDescent="0.3">
      <c r="A1385" t="s">
        <v>7736</v>
      </c>
      <c r="F1385" s="4">
        <v>153720240</v>
      </c>
      <c r="M1385" s="4">
        <v>778022</v>
      </c>
      <c r="AA1385" s="4">
        <v>218217</v>
      </c>
      <c r="AH1385" s="5">
        <v>5.0612853583887193E-3</v>
      </c>
      <c r="AL1385" s="5">
        <f>IFERROR(Table2[[#This Row],[Resultat d''exploitation 2023 (Dhs)]]/Table2[[#This Row],[Charges personnel 2023]], "")</f>
        <v>3.5653592524872031</v>
      </c>
      <c r="AM1385" s="5" t="str">
        <f>IFERROR(Table2[[#This Row],[Resultat d''exploitation 2022 (Dhs)]]/Table2[[#This Row],[Charges personnel 2022]], "")</f>
        <v/>
      </c>
      <c r="AN1385" s="5" t="str">
        <f>IFERROR(Table2[[#This Row],[Resultat d''exploitation 2021 (Dhs)]]/Table2[[#This Row],[Charges personnel 2021]], "")</f>
        <v/>
      </c>
      <c r="AO1385" s="5" t="str">
        <f>IFERROR(Table2[[#This Row],[Resultat d''exploitation 2020 (Dhs)]]/Table2[[#This Row],[Charges personnel 2020]], "")</f>
        <v/>
      </c>
      <c r="AP1385" s="5">
        <v>1.419572334781679E-3</v>
      </c>
      <c r="BE1385" t="s">
        <v>10979</v>
      </c>
      <c r="BH1385"/>
      <c r="BK1385" t="s">
        <v>264</v>
      </c>
      <c r="BM1385" t="s">
        <v>265</v>
      </c>
      <c r="BO1385" t="s">
        <v>235</v>
      </c>
      <c r="BQ1385" t="s">
        <v>212</v>
      </c>
      <c r="BS1385" t="s">
        <v>266</v>
      </c>
      <c r="BU1385" t="s">
        <v>214</v>
      </c>
      <c r="BV1385" s="5"/>
      <c r="BW1385" t="s">
        <v>267</v>
      </c>
    </row>
    <row r="1386" spans="1:75" x14ac:dyDescent="0.3">
      <c r="A1386" t="s">
        <v>7737</v>
      </c>
      <c r="B1386" t="s">
        <v>7738</v>
      </c>
      <c r="C1386" t="s">
        <v>7739</v>
      </c>
      <c r="E1386" t="s">
        <v>1076</v>
      </c>
      <c r="F1386" s="4">
        <v>153569816</v>
      </c>
      <c r="H1386" s="4">
        <v>125143368</v>
      </c>
      <c r="M1386" s="4">
        <v>1490055</v>
      </c>
      <c r="O1386" s="4">
        <v>1256092</v>
      </c>
      <c r="T1386" s="4">
        <v>13211989</v>
      </c>
      <c r="V1386" s="4">
        <v>10775423</v>
      </c>
      <c r="AA1386" s="4">
        <v>2379223</v>
      </c>
      <c r="AC1386" s="4">
        <v>1287634</v>
      </c>
      <c r="AH1386" s="5">
        <v>9.702785604692005E-3</v>
      </c>
      <c r="AJ1386" s="5">
        <v>1.0037223866309879E-2</v>
      </c>
      <c r="AL1386" s="5">
        <f>IFERROR(Table2[[#This Row],[Resultat d''exploitation 2023 (Dhs)]]/Table2[[#This Row],[Charges personnel 2023]], "")</f>
        <v>0.62627799075580559</v>
      </c>
      <c r="AM1386" s="5" t="str">
        <f>IFERROR(Table2[[#This Row],[Resultat d''exploitation 2022 (Dhs)]]/Table2[[#This Row],[Charges personnel 2022]], "")</f>
        <v/>
      </c>
      <c r="AN1386" s="5">
        <f>IFERROR(Table2[[#This Row],[Resultat d''exploitation 2021 (Dhs)]]/Table2[[#This Row],[Charges personnel 2021]], "")</f>
        <v>0.97550390871940318</v>
      </c>
      <c r="AO1386" s="5" t="str">
        <f>IFERROR(Table2[[#This Row],[Resultat d''exploitation 2020 (Dhs)]]/Table2[[#This Row],[Charges personnel 2020]], "")</f>
        <v/>
      </c>
      <c r="AP1386" s="5">
        <v>1.549277756509131E-2</v>
      </c>
      <c r="AR1386" s="5">
        <v>1.028927078261151E-2</v>
      </c>
      <c r="AT1386">
        <v>65949000006</v>
      </c>
      <c r="AU1386">
        <v>14287</v>
      </c>
      <c r="AV1386" t="s">
        <v>218</v>
      </c>
      <c r="AW1386" t="s">
        <v>7740</v>
      </c>
      <c r="AX1386" t="s">
        <v>7741</v>
      </c>
      <c r="AY1386" t="s">
        <v>122</v>
      </c>
      <c r="AZ1386">
        <v>6000000</v>
      </c>
      <c r="BA1386">
        <v>1999</v>
      </c>
      <c r="BB1386">
        <v>26</v>
      </c>
      <c r="BC1386" t="s">
        <v>7742</v>
      </c>
      <c r="BD1386" t="s">
        <v>7743</v>
      </c>
      <c r="BE1386" t="s">
        <v>10979</v>
      </c>
      <c r="BH1386" t="s">
        <v>138</v>
      </c>
      <c r="BI1386" t="s">
        <v>178</v>
      </c>
      <c r="BJ1386" s="5">
        <v>0.22715105446099229</v>
      </c>
      <c r="BK1386" t="s">
        <v>1197</v>
      </c>
      <c r="BL1386" s="5">
        <v>0.18626263044426669</v>
      </c>
      <c r="BM1386" t="s">
        <v>1198</v>
      </c>
      <c r="BN1386" s="5">
        <v>0.2261225382984966</v>
      </c>
      <c r="BO1386" t="s">
        <v>1199</v>
      </c>
      <c r="BP1386" s="5">
        <v>0.84774788488033082</v>
      </c>
      <c r="BQ1386" t="s">
        <v>198</v>
      </c>
      <c r="BR1386" s="5">
        <v>-3.3319796994906392E-2</v>
      </c>
      <c r="BS1386" t="s">
        <v>1200</v>
      </c>
      <c r="BT1386" s="5">
        <v>-0.35799540610969499</v>
      </c>
      <c r="BU1386" t="s">
        <v>200</v>
      </c>
      <c r="BV1386" s="5">
        <v>0.50572162910451679</v>
      </c>
      <c r="BW1386" t="s">
        <v>1201</v>
      </c>
    </row>
    <row r="1387" spans="1:75" x14ac:dyDescent="0.3">
      <c r="A1387" t="s">
        <v>7744</v>
      </c>
      <c r="C1387" t="s">
        <v>7745</v>
      </c>
      <c r="E1387" t="s">
        <v>1076</v>
      </c>
      <c r="F1387" s="4">
        <v>153321451</v>
      </c>
      <c r="M1387" s="4">
        <v>44817874</v>
      </c>
      <c r="T1387" s="4">
        <v>18491432</v>
      </c>
      <c r="AA1387" s="4">
        <v>21569648</v>
      </c>
      <c r="AH1387" s="5">
        <v>0.29231313497026579</v>
      </c>
      <c r="AL1387" s="5">
        <f>IFERROR(Table2[[#This Row],[Resultat d''exploitation 2023 (Dhs)]]/Table2[[#This Row],[Charges personnel 2023]], "")</f>
        <v>2.0778212977791757</v>
      </c>
      <c r="AM1387" s="5" t="str">
        <f>IFERROR(Table2[[#This Row],[Resultat d''exploitation 2022 (Dhs)]]/Table2[[#This Row],[Charges personnel 2022]], "")</f>
        <v/>
      </c>
      <c r="AN1387" s="5" t="str">
        <f>IFERROR(Table2[[#This Row],[Resultat d''exploitation 2021 (Dhs)]]/Table2[[#This Row],[Charges personnel 2021]], "")</f>
        <v/>
      </c>
      <c r="AO1387" s="5" t="str">
        <f>IFERROR(Table2[[#This Row],[Resultat d''exploitation 2020 (Dhs)]]/Table2[[#This Row],[Charges personnel 2020]], "")</f>
        <v/>
      </c>
      <c r="AP1387" s="5">
        <v>0.14068251936906079</v>
      </c>
      <c r="AT1387">
        <v>53387000068</v>
      </c>
      <c r="AU1387">
        <v>9061</v>
      </c>
      <c r="AV1387" t="s">
        <v>1327</v>
      </c>
      <c r="AW1387" t="s">
        <v>7746</v>
      </c>
      <c r="AX1387" t="s">
        <v>7747</v>
      </c>
      <c r="AY1387" t="s">
        <v>82</v>
      </c>
      <c r="AZ1387">
        <v>80000000</v>
      </c>
      <c r="BA1387">
        <v>2010</v>
      </c>
      <c r="BB1387">
        <v>15</v>
      </c>
      <c r="BC1387" t="s">
        <v>7748</v>
      </c>
      <c r="BD1387" t="s">
        <v>7749</v>
      </c>
      <c r="BE1387" t="s">
        <v>1187</v>
      </c>
      <c r="BH1387" t="s">
        <v>127</v>
      </c>
      <c r="BI1387" t="s">
        <v>178</v>
      </c>
      <c r="BK1387" t="s">
        <v>264</v>
      </c>
      <c r="BM1387" t="s">
        <v>265</v>
      </c>
      <c r="BO1387" t="s">
        <v>304</v>
      </c>
      <c r="BQ1387" t="s">
        <v>212</v>
      </c>
      <c r="BS1387" t="s">
        <v>266</v>
      </c>
      <c r="BU1387" t="s">
        <v>214</v>
      </c>
      <c r="BV1387" s="5"/>
      <c r="BW1387" t="s">
        <v>267</v>
      </c>
    </row>
    <row r="1388" spans="1:75" x14ac:dyDescent="0.3">
      <c r="A1388" t="s">
        <v>7750</v>
      </c>
      <c r="F1388" s="4">
        <v>153268150</v>
      </c>
      <c r="G1388" s="4">
        <v>170052313</v>
      </c>
      <c r="J1388" s="5">
        <v>-9.8699999999999996E-2</v>
      </c>
      <c r="M1388" s="4">
        <v>3196784</v>
      </c>
      <c r="N1388" s="4">
        <v>1739746</v>
      </c>
      <c r="Q1388" s="5">
        <v>0.83750000000000002</v>
      </c>
      <c r="T1388" s="4">
        <v>4744721</v>
      </c>
      <c r="AA1388" s="4">
        <v>4526162</v>
      </c>
      <c r="AB1388" s="4">
        <v>4330841</v>
      </c>
      <c r="AE1388" s="5">
        <v>4.5100000000000001E-2</v>
      </c>
      <c r="AH1388" s="5">
        <v>2.0857457991109041E-2</v>
      </c>
      <c r="AI1388" s="5">
        <v>1.0230651787723701E-2</v>
      </c>
      <c r="AL1388" s="5">
        <f>IFERROR(Table2[[#This Row],[Resultat d''exploitation 2023 (Dhs)]]/Table2[[#This Row],[Charges personnel 2023]], "")</f>
        <v>0.70629023000060542</v>
      </c>
      <c r="AM1388" s="5">
        <f>IFERROR(Table2[[#This Row],[Resultat d''exploitation 2022 (Dhs)]]/Table2[[#This Row],[Charges personnel 2022]], "")</f>
        <v>0.4017108917182598</v>
      </c>
      <c r="AN1388" s="5" t="str">
        <f>IFERROR(Table2[[#This Row],[Resultat d''exploitation 2021 (Dhs)]]/Table2[[#This Row],[Charges personnel 2021]], "")</f>
        <v/>
      </c>
      <c r="AO1388" s="5" t="str">
        <f>IFERROR(Table2[[#This Row],[Resultat d''exploitation 2020 (Dhs)]]/Table2[[#This Row],[Charges personnel 2020]], "")</f>
        <v/>
      </c>
      <c r="AP1388" s="5">
        <v>2.9531001711705921E-2</v>
      </c>
      <c r="AQ1388" s="5">
        <v>2.5467698284115669E-2</v>
      </c>
      <c r="BE1388" t="s">
        <v>10979</v>
      </c>
      <c r="BH1388"/>
      <c r="BJ1388" s="5">
        <v>-9.8699998276412737E-2</v>
      </c>
      <c r="BK1388" t="s">
        <v>209</v>
      </c>
      <c r="BL1388" s="5">
        <v>0.83750041672749931</v>
      </c>
      <c r="BM1388" t="s">
        <v>210</v>
      </c>
      <c r="BO1388" t="s">
        <v>304</v>
      </c>
      <c r="BP1388" s="5">
        <v>4.5100016370954288E-2</v>
      </c>
      <c r="BQ1388" t="s">
        <v>405</v>
      </c>
      <c r="BR1388" s="5">
        <v>1.038722304686102</v>
      </c>
      <c r="BS1388" t="s">
        <v>213</v>
      </c>
      <c r="BT1388" s="5">
        <v>0.75820532766625237</v>
      </c>
      <c r="BU1388" t="s">
        <v>406</v>
      </c>
      <c r="BV1388" s="5">
        <v>0.15954733648327221</v>
      </c>
      <c r="BW1388" t="s">
        <v>407</v>
      </c>
    </row>
    <row r="1389" spans="1:75" x14ac:dyDescent="0.3">
      <c r="A1389" t="s">
        <v>7751</v>
      </c>
      <c r="B1389" t="s">
        <v>7752</v>
      </c>
      <c r="C1389" t="s">
        <v>7753</v>
      </c>
      <c r="E1389" t="s">
        <v>411</v>
      </c>
      <c r="G1389" s="4">
        <v>153247614</v>
      </c>
      <c r="H1389" s="4">
        <v>125234795</v>
      </c>
      <c r="I1389" s="4">
        <v>119407699.2753623</v>
      </c>
      <c r="K1389" s="5">
        <v>0.22368239593477199</v>
      </c>
      <c r="L1389" s="5">
        <v>4.8800000000000003E-2</v>
      </c>
      <c r="N1389" s="4">
        <v>10625065</v>
      </c>
      <c r="O1389" s="4">
        <v>11949625</v>
      </c>
      <c r="P1389" s="4">
        <v>12575905.07261629</v>
      </c>
      <c r="R1389" s="5">
        <v>-0.1108453194137891</v>
      </c>
      <c r="S1389" s="5">
        <v>-4.9799999999999997E-2</v>
      </c>
      <c r="U1389" s="4">
        <v>13838084</v>
      </c>
      <c r="V1389" s="4">
        <v>6463156</v>
      </c>
      <c r="W1389" s="4">
        <v>1732796.053513499</v>
      </c>
      <c r="Y1389" s="5">
        <v>1.141072256340401</v>
      </c>
      <c r="Z1389" s="5">
        <v>2.7299000000000002</v>
      </c>
      <c r="AB1389" s="4">
        <v>6932887</v>
      </c>
      <c r="AC1389" s="4">
        <v>6399228</v>
      </c>
      <c r="AD1389" s="4">
        <v>5767668.3190626409</v>
      </c>
      <c r="AE1389" s="5">
        <v>8.3400000000000002E-2</v>
      </c>
      <c r="AF1389" s="5">
        <v>8.3394278184806048E-2</v>
      </c>
      <c r="AG1389" s="5">
        <v>0.1095</v>
      </c>
      <c r="AI1389" s="5">
        <v>6.9332661844901541E-2</v>
      </c>
      <c r="AJ1389" s="5">
        <v>9.5417771075522587E-2</v>
      </c>
      <c r="AK1389" s="5">
        <v>0.10531904683646399</v>
      </c>
      <c r="AL1389" s="5" t="str">
        <f>IFERROR(Table2[[#This Row],[Resultat d''exploitation 2023 (Dhs)]]/Table2[[#This Row],[Charges personnel 2023]], "")</f>
        <v/>
      </c>
      <c r="AM1389" s="5">
        <f>IFERROR(Table2[[#This Row],[Resultat d''exploitation 2022 (Dhs)]]/Table2[[#This Row],[Charges personnel 2022]], "")</f>
        <v>1.5325599566241308</v>
      </c>
      <c r="AN1389" s="5">
        <f>IFERROR(Table2[[#This Row],[Resultat d''exploitation 2021 (Dhs)]]/Table2[[#This Row],[Charges personnel 2021]], "")</f>
        <v>1.8673541558450488</v>
      </c>
      <c r="AO1389" s="5">
        <f>IFERROR(Table2[[#This Row],[Resultat d''exploitation 2020 (Dhs)]]/Table2[[#This Row],[Charges personnel 2020]], "")</f>
        <v>2.1804140558935821</v>
      </c>
      <c r="AQ1389" s="5">
        <v>4.5239771237156098E-2</v>
      </c>
      <c r="AR1389" s="5">
        <v>5.1097843854018367E-2</v>
      </c>
      <c r="AS1389" s="5">
        <v>4.8302315127620073E-2</v>
      </c>
      <c r="AT1389">
        <v>1527263000054</v>
      </c>
      <c r="AU1389">
        <v>28489</v>
      </c>
      <c r="AV1389" t="s">
        <v>298</v>
      </c>
      <c r="AW1389" t="s">
        <v>7754</v>
      </c>
      <c r="AX1389" t="s">
        <v>7755</v>
      </c>
      <c r="AY1389" t="s">
        <v>122</v>
      </c>
      <c r="AZ1389">
        <v>5000000</v>
      </c>
      <c r="BA1389">
        <v>1988</v>
      </c>
      <c r="BB1389">
        <v>37</v>
      </c>
      <c r="BC1389" t="s">
        <v>7756</v>
      </c>
      <c r="BD1389" t="s">
        <v>7757</v>
      </c>
      <c r="BE1389" t="s">
        <v>11231</v>
      </c>
      <c r="BH1389" t="s">
        <v>138</v>
      </c>
      <c r="BI1389" t="s">
        <v>571</v>
      </c>
      <c r="BJ1389" s="5">
        <v>0.1328716153458824</v>
      </c>
      <c r="BK1389" t="s">
        <v>280</v>
      </c>
      <c r="BL1389" s="5">
        <v>-8.0829299045591996E-2</v>
      </c>
      <c r="BM1389" t="s">
        <v>281</v>
      </c>
      <c r="BN1389" s="5">
        <v>1.8259485856830551</v>
      </c>
      <c r="BO1389" t="s">
        <v>282</v>
      </c>
      <c r="BP1389" s="5">
        <v>9.6369441222274421E-2</v>
      </c>
      <c r="BQ1389" t="s">
        <v>283</v>
      </c>
      <c r="BR1389" s="5">
        <v>-0.18863648051260279</v>
      </c>
      <c r="BS1389" t="s">
        <v>284</v>
      </c>
      <c r="BT1389" s="5">
        <v>-0.16162320254960649</v>
      </c>
      <c r="BU1389" t="s">
        <v>285</v>
      </c>
      <c r="BV1389" s="5">
        <v>-3.2220927445925418E-2</v>
      </c>
      <c r="BW1389" t="s">
        <v>286</v>
      </c>
    </row>
    <row r="1390" spans="1:75" x14ac:dyDescent="0.3">
      <c r="A1390" t="s">
        <v>7758</v>
      </c>
      <c r="C1390" t="s">
        <v>7759</v>
      </c>
      <c r="E1390" t="s">
        <v>411</v>
      </c>
      <c r="F1390" s="4">
        <v>153185629</v>
      </c>
      <c r="G1390" s="4">
        <v>134255590</v>
      </c>
      <c r="J1390" s="5">
        <v>0.14099999999999999</v>
      </c>
      <c r="M1390" s="4">
        <v>27138220</v>
      </c>
      <c r="N1390" s="4">
        <v>20518841</v>
      </c>
      <c r="Q1390" s="5">
        <v>0.3226</v>
      </c>
      <c r="T1390" s="4">
        <v>30127515</v>
      </c>
      <c r="U1390" s="4">
        <v>48616290</v>
      </c>
      <c r="X1390" s="5">
        <v>-0.38030000000000003</v>
      </c>
      <c r="AA1390" s="4">
        <v>16429617</v>
      </c>
      <c r="AB1390" s="4">
        <v>17133816</v>
      </c>
      <c r="AE1390" s="5">
        <v>-4.1099999999999998E-2</v>
      </c>
      <c r="AH1390" s="5">
        <v>0.17715904668838089</v>
      </c>
      <c r="AI1390" s="5">
        <v>0.15283416504296021</v>
      </c>
      <c r="AL1390" s="5">
        <f>IFERROR(Table2[[#This Row],[Resultat d''exploitation 2023 (Dhs)]]/Table2[[#This Row],[Charges personnel 2023]], "")</f>
        <v>1.6517865267340073</v>
      </c>
      <c r="AM1390" s="5">
        <f>IFERROR(Table2[[#This Row],[Resultat d''exploitation 2022 (Dhs)]]/Table2[[#This Row],[Charges personnel 2022]], "")</f>
        <v>1.1975639869133647</v>
      </c>
      <c r="AN1390" s="5" t="str">
        <f>IFERROR(Table2[[#This Row],[Resultat d''exploitation 2021 (Dhs)]]/Table2[[#This Row],[Charges personnel 2021]], "")</f>
        <v/>
      </c>
      <c r="AO1390" s="5" t="str">
        <f>IFERROR(Table2[[#This Row],[Resultat d''exploitation 2020 (Dhs)]]/Table2[[#This Row],[Charges personnel 2020]], "")</f>
        <v/>
      </c>
      <c r="AP1390" s="5">
        <v>0.1072529917280948</v>
      </c>
      <c r="AQ1390" s="5">
        <v>0.12762087597246419</v>
      </c>
      <c r="AT1390">
        <v>1529455000040</v>
      </c>
      <c r="AU1390">
        <v>22871</v>
      </c>
      <c r="AV1390" t="s">
        <v>92</v>
      </c>
      <c r="AW1390" t="s">
        <v>7760</v>
      </c>
      <c r="AX1390" t="s">
        <v>7761</v>
      </c>
      <c r="AY1390" t="s">
        <v>82</v>
      </c>
      <c r="AZ1390">
        <v>23400000</v>
      </c>
      <c r="BA1390">
        <v>1954</v>
      </c>
      <c r="BB1390">
        <v>71</v>
      </c>
      <c r="BC1390" t="s">
        <v>7762</v>
      </c>
      <c r="BD1390" t="s">
        <v>7763</v>
      </c>
      <c r="BE1390" t="s">
        <v>7764</v>
      </c>
      <c r="BH1390" t="s">
        <v>127</v>
      </c>
      <c r="BI1390" t="s">
        <v>89</v>
      </c>
      <c r="BJ1390" s="5">
        <v>0.14100000603326829</v>
      </c>
      <c r="BK1390" t="s">
        <v>209</v>
      </c>
      <c r="BL1390" s="5">
        <v>0.322600043540471</v>
      </c>
      <c r="BM1390" t="s">
        <v>210</v>
      </c>
      <c r="BN1390" s="5">
        <v>-0.38029999821047628</v>
      </c>
      <c r="BO1390" t="s">
        <v>211</v>
      </c>
      <c r="BP1390" s="5">
        <v>-4.1099951114217603E-2</v>
      </c>
      <c r="BQ1390" t="s">
        <v>405</v>
      </c>
      <c r="BR1390" s="5">
        <v>0.1591586648089007</v>
      </c>
      <c r="BS1390" t="s">
        <v>213</v>
      </c>
      <c r="BT1390" s="5">
        <v>0.37928874346945629</v>
      </c>
      <c r="BU1390" t="s">
        <v>406</v>
      </c>
      <c r="BV1390" s="5">
        <v>-0.15959680647203811</v>
      </c>
      <c r="BW1390" t="s">
        <v>407</v>
      </c>
    </row>
    <row r="1391" spans="1:75" x14ac:dyDescent="0.3">
      <c r="A1391" t="s">
        <v>7765</v>
      </c>
      <c r="C1391" t="s">
        <v>7766</v>
      </c>
      <c r="E1391" t="s">
        <v>241</v>
      </c>
      <c r="F1391" s="4">
        <v>153062479</v>
      </c>
      <c r="G1391" s="4">
        <v>117532426</v>
      </c>
      <c r="J1391" s="5">
        <v>0.30230000000000001</v>
      </c>
      <c r="M1391" s="4">
        <v>-60946388</v>
      </c>
      <c r="N1391" s="4">
        <v>-79408974</v>
      </c>
      <c r="Q1391" s="5">
        <v>-0.23250000000000001</v>
      </c>
      <c r="T1391" s="4">
        <v>752060</v>
      </c>
      <c r="U1391" s="4">
        <v>1231875</v>
      </c>
      <c r="X1391" s="5">
        <v>-0.38950000000000001</v>
      </c>
      <c r="AA1391" s="4">
        <v>50543146</v>
      </c>
      <c r="AB1391" s="4">
        <v>44987223</v>
      </c>
      <c r="AE1391" s="5">
        <v>0.1235</v>
      </c>
      <c r="AH1391" s="5">
        <v>-0.39817980473189651</v>
      </c>
      <c r="AI1391" s="5">
        <v>-0.67563460316900126</v>
      </c>
      <c r="AL1391" s="5">
        <f>IFERROR(Table2[[#This Row],[Resultat d''exploitation 2023 (Dhs)]]/Table2[[#This Row],[Charges personnel 2023]], "")</f>
        <v>-1.2058289367266533</v>
      </c>
      <c r="AM1391" s="5">
        <f>IFERROR(Table2[[#This Row],[Resultat d''exploitation 2022 (Dhs)]]/Table2[[#This Row],[Charges personnel 2022]], "")</f>
        <v>-1.7651450501845825</v>
      </c>
      <c r="AN1391" s="5" t="str">
        <f>IFERROR(Table2[[#This Row],[Resultat d''exploitation 2021 (Dhs)]]/Table2[[#This Row],[Charges personnel 2021]], "")</f>
        <v/>
      </c>
      <c r="AO1391" s="5" t="str">
        <f>IFERROR(Table2[[#This Row],[Resultat d''exploitation 2020 (Dhs)]]/Table2[[#This Row],[Charges personnel 2020]], "")</f>
        <v/>
      </c>
      <c r="AP1391" s="5">
        <v>0.33021251406753971</v>
      </c>
      <c r="AQ1391" s="5">
        <v>0.38276435304755813</v>
      </c>
      <c r="AW1391" t="s">
        <v>7767</v>
      </c>
      <c r="AX1391" t="s">
        <v>7768</v>
      </c>
      <c r="AY1391" t="s">
        <v>82</v>
      </c>
      <c r="AZ1391">
        <v>100000</v>
      </c>
      <c r="BA1391">
        <v>2019</v>
      </c>
      <c r="BB1391">
        <v>6</v>
      </c>
      <c r="BC1391" t="s">
        <v>7769</v>
      </c>
      <c r="BD1391" t="s">
        <v>7770</v>
      </c>
      <c r="BE1391" t="s">
        <v>1675</v>
      </c>
      <c r="BH1391" t="s">
        <v>223</v>
      </c>
      <c r="BI1391" t="s">
        <v>408</v>
      </c>
      <c r="BJ1391" s="5">
        <v>0.30230000527684159</v>
      </c>
      <c r="BK1391" t="s">
        <v>209</v>
      </c>
      <c r="BM1391" t="s">
        <v>234</v>
      </c>
      <c r="BN1391" s="5">
        <v>-0.38949974632166418</v>
      </c>
      <c r="BO1391" t="s">
        <v>211</v>
      </c>
      <c r="BP1391" s="5">
        <v>0.123500021328278</v>
      </c>
      <c r="BQ1391" t="s">
        <v>405</v>
      </c>
      <c r="BS1391" t="s">
        <v>237</v>
      </c>
      <c r="BU1391" t="s">
        <v>490</v>
      </c>
      <c r="BV1391" s="5">
        <v>-0.13729554113804551</v>
      </c>
      <c r="BW1391" t="s">
        <v>407</v>
      </c>
    </row>
    <row r="1392" spans="1:75" x14ac:dyDescent="0.3">
      <c r="A1392" t="s">
        <v>7771</v>
      </c>
      <c r="C1392" t="s">
        <v>7772</v>
      </c>
      <c r="E1392" t="s">
        <v>411</v>
      </c>
      <c r="F1392" s="4">
        <v>153042775</v>
      </c>
      <c r="G1392" s="4">
        <v>157354282</v>
      </c>
      <c r="J1392" s="5">
        <v>-2.7400000000000001E-2</v>
      </c>
      <c r="M1392" s="4">
        <v>8175754</v>
      </c>
      <c r="N1392" s="4">
        <v>11233517</v>
      </c>
      <c r="Q1392" s="5">
        <v>-0.2722</v>
      </c>
      <c r="T1392" s="4">
        <v>10934041</v>
      </c>
      <c r="U1392" s="4">
        <v>14352902</v>
      </c>
      <c r="X1392" s="5">
        <v>-0.2382</v>
      </c>
      <c r="AA1392" s="4">
        <v>22439071</v>
      </c>
      <c r="AB1392" s="4">
        <v>21051760</v>
      </c>
      <c r="AE1392" s="5">
        <v>6.59E-2</v>
      </c>
      <c r="AH1392" s="5">
        <v>5.3421365366643409E-2</v>
      </c>
      <c r="AI1392" s="5">
        <v>7.138996700452041E-2</v>
      </c>
      <c r="AL1392" s="5">
        <f>IFERROR(Table2[[#This Row],[Resultat d''exploitation 2023 (Dhs)]]/Table2[[#This Row],[Charges personnel 2023]], "")</f>
        <v>0.36435349752224588</v>
      </c>
      <c r="AM1392" s="5">
        <f>IFERROR(Table2[[#This Row],[Resultat d''exploitation 2022 (Dhs)]]/Table2[[#This Row],[Charges personnel 2022]], "")</f>
        <v>0.53361414912577376</v>
      </c>
      <c r="AN1392" s="5" t="str">
        <f>IFERROR(Table2[[#This Row],[Resultat d''exploitation 2021 (Dhs)]]/Table2[[#This Row],[Charges personnel 2021]], "")</f>
        <v/>
      </c>
      <c r="AO1392" s="5" t="str">
        <f>IFERROR(Table2[[#This Row],[Resultat d''exploitation 2020 (Dhs)]]/Table2[[#This Row],[Charges personnel 2020]], "")</f>
        <v/>
      </c>
      <c r="AP1392" s="5">
        <v>0.14661960357161591</v>
      </c>
      <c r="AQ1392" s="5">
        <v>0.13378574597671261</v>
      </c>
      <c r="AT1392">
        <v>1540301000041</v>
      </c>
      <c r="AU1392">
        <v>1681</v>
      </c>
      <c r="AV1392" t="s">
        <v>1085</v>
      </c>
      <c r="AW1392" t="s">
        <v>7773</v>
      </c>
      <c r="AX1392" t="s">
        <v>7774</v>
      </c>
      <c r="AY1392" t="s">
        <v>122</v>
      </c>
      <c r="AZ1392">
        <v>8500000</v>
      </c>
      <c r="BA1392">
        <v>2002</v>
      </c>
      <c r="BB1392">
        <v>23</v>
      </c>
      <c r="BC1392" t="s">
        <v>7775</v>
      </c>
      <c r="BD1392" t="s">
        <v>7776</v>
      </c>
      <c r="BE1392" t="s">
        <v>10979</v>
      </c>
      <c r="BG1392" t="s">
        <v>7777</v>
      </c>
      <c r="BH1392" t="s">
        <v>223</v>
      </c>
      <c r="BI1392" t="s">
        <v>89</v>
      </c>
      <c r="BJ1392" s="5">
        <v>-2.7399997923157841E-2</v>
      </c>
      <c r="BK1392" t="s">
        <v>209</v>
      </c>
      <c r="BL1392" s="5">
        <v>-0.27219997085507602</v>
      </c>
      <c r="BM1392" t="s">
        <v>210</v>
      </c>
      <c r="BN1392" s="5">
        <v>-0.23819998213601681</v>
      </c>
      <c r="BO1392" t="s">
        <v>211</v>
      </c>
      <c r="BP1392" s="5">
        <v>6.5900000760031441E-2</v>
      </c>
      <c r="BQ1392" t="s">
        <v>405</v>
      </c>
      <c r="BR1392" s="5">
        <v>-0.25169645528396489</v>
      </c>
      <c r="BS1392" t="s">
        <v>213</v>
      </c>
      <c r="BT1392" s="5">
        <v>-0.31719670829723978</v>
      </c>
      <c r="BU1392" t="s">
        <v>406</v>
      </c>
      <c r="BV1392" s="5">
        <v>9.5928437676291445E-2</v>
      </c>
      <c r="BW1392" t="s">
        <v>407</v>
      </c>
    </row>
    <row r="1393" spans="1:75" x14ac:dyDescent="0.3">
      <c r="A1393" t="s">
        <v>7778</v>
      </c>
      <c r="B1393" t="s">
        <v>7778</v>
      </c>
      <c r="G1393" s="4">
        <v>152998870</v>
      </c>
      <c r="H1393" s="4">
        <v>129757252</v>
      </c>
      <c r="K1393" s="5">
        <v>0.179116139111824</v>
      </c>
      <c r="N1393" s="4">
        <v>16676594</v>
      </c>
      <c r="O1393" s="4">
        <v>21926482</v>
      </c>
      <c r="R1393" s="5">
        <v>-0.23943138712357051</v>
      </c>
      <c r="U1393" s="4">
        <v>16908730</v>
      </c>
      <c r="V1393" s="4">
        <v>9113735</v>
      </c>
      <c r="Y1393" s="5">
        <v>0.85530191518625465</v>
      </c>
      <c r="AB1393" s="4">
        <v>20170746</v>
      </c>
      <c r="AC1393" s="4">
        <v>16087591</v>
      </c>
      <c r="AE1393" s="5">
        <v>0.25380000000000003</v>
      </c>
      <c r="AF1393" s="5">
        <v>0.25380773292906322</v>
      </c>
      <c r="AI1393" s="5">
        <v>0.1089981514242556</v>
      </c>
      <c r="AJ1393" s="5">
        <v>0.1689807826694727</v>
      </c>
      <c r="AL1393" s="5" t="str">
        <f>IFERROR(Table2[[#This Row],[Resultat d''exploitation 2023 (Dhs)]]/Table2[[#This Row],[Charges personnel 2023]], "")</f>
        <v/>
      </c>
      <c r="AM1393" s="5">
        <f>IFERROR(Table2[[#This Row],[Resultat d''exploitation 2022 (Dhs)]]/Table2[[#This Row],[Charges personnel 2022]], "")</f>
        <v>0.82677130533496379</v>
      </c>
      <c r="AN1393" s="5">
        <f>IFERROR(Table2[[#This Row],[Resultat d''exploitation 2021 (Dhs)]]/Table2[[#This Row],[Charges personnel 2021]], "")</f>
        <v>1.3629437744905375</v>
      </c>
      <c r="AO1393" s="5" t="str">
        <f>IFERROR(Table2[[#This Row],[Resultat d''exploitation 2020 (Dhs)]]/Table2[[#This Row],[Charges personnel 2020]], "")</f>
        <v/>
      </c>
      <c r="AQ1393" s="5">
        <v>0.13183591486656079</v>
      </c>
      <c r="AR1393" s="5">
        <v>0.12398221102894499</v>
      </c>
      <c r="BE1393" t="s">
        <v>10979</v>
      </c>
      <c r="BH1393"/>
      <c r="BJ1393" s="5">
        <v>0.17911613911182389</v>
      </c>
      <c r="BK1393" t="s">
        <v>111</v>
      </c>
      <c r="BL1393" s="5">
        <v>-0.23943138712357051</v>
      </c>
      <c r="BM1393" t="s">
        <v>112</v>
      </c>
      <c r="BN1393" s="5">
        <v>0.85530191518625465</v>
      </c>
      <c r="BO1393" t="s">
        <v>113</v>
      </c>
      <c r="BP1393" s="5">
        <v>0.25380773292906311</v>
      </c>
      <c r="BQ1393" t="s">
        <v>114</v>
      </c>
      <c r="BR1393" s="5">
        <v>-0.35496717613471718</v>
      </c>
      <c r="BS1393" t="s">
        <v>115</v>
      </c>
      <c r="BT1393" s="5">
        <v>-0.3933929478169359</v>
      </c>
      <c r="BU1393" t="s">
        <v>116</v>
      </c>
      <c r="BV1393" s="5">
        <v>6.3345408768215927E-2</v>
      </c>
      <c r="BW1393" t="s">
        <v>117</v>
      </c>
    </row>
    <row r="1394" spans="1:75" x14ac:dyDescent="0.3">
      <c r="A1394" t="s">
        <v>7779</v>
      </c>
      <c r="C1394" t="s">
        <v>7780</v>
      </c>
      <c r="E1394" t="s">
        <v>411</v>
      </c>
      <c r="F1394" s="4">
        <v>152997060</v>
      </c>
      <c r="G1394" s="4">
        <v>115330212</v>
      </c>
      <c r="J1394" s="5">
        <v>0.32659999999999989</v>
      </c>
      <c r="M1394" s="4">
        <v>9072559</v>
      </c>
      <c r="N1394" s="4">
        <v>4334508</v>
      </c>
      <c r="Q1394" s="5">
        <v>1.0931</v>
      </c>
      <c r="T1394" s="4">
        <v>50093802</v>
      </c>
      <c r="U1394" s="4">
        <v>34717445</v>
      </c>
      <c r="X1394" s="5">
        <v>0.44290000000000002</v>
      </c>
      <c r="AA1394" s="4">
        <v>17873077</v>
      </c>
      <c r="AB1394" s="4">
        <v>18344531</v>
      </c>
      <c r="AE1394" s="5">
        <v>-2.5700000000000001E-2</v>
      </c>
      <c r="AH1394" s="5">
        <v>5.9298910711094707E-2</v>
      </c>
      <c r="AI1394" s="5">
        <v>3.7583456449382061E-2</v>
      </c>
      <c r="AL1394" s="5">
        <f>IFERROR(Table2[[#This Row],[Resultat d''exploitation 2023 (Dhs)]]/Table2[[#This Row],[Charges personnel 2023]], "")</f>
        <v>0.50761035718695779</v>
      </c>
      <c r="AM1394" s="5">
        <f>IFERROR(Table2[[#This Row],[Resultat d''exploitation 2022 (Dhs)]]/Table2[[#This Row],[Charges personnel 2022]], "")</f>
        <v>0.23628339149144778</v>
      </c>
      <c r="AN1394" s="5" t="str">
        <f>IFERROR(Table2[[#This Row],[Resultat d''exploitation 2021 (Dhs)]]/Table2[[#This Row],[Charges personnel 2021]], "")</f>
        <v/>
      </c>
      <c r="AO1394" s="5" t="str">
        <f>IFERROR(Table2[[#This Row],[Resultat d''exploitation 2020 (Dhs)]]/Table2[[#This Row],[Charges personnel 2020]], "")</f>
        <v/>
      </c>
      <c r="AP1394" s="5">
        <v>0.1168197415035295</v>
      </c>
      <c r="AQ1394" s="5">
        <v>0.15906093192649301</v>
      </c>
      <c r="AT1394">
        <v>154700200019</v>
      </c>
      <c r="AU1394">
        <v>163</v>
      </c>
      <c r="AV1394" t="s">
        <v>708</v>
      </c>
      <c r="AW1394" t="s">
        <v>7781</v>
      </c>
      <c r="AX1394" t="s">
        <v>7782</v>
      </c>
      <c r="AY1394" t="s">
        <v>82</v>
      </c>
      <c r="AZ1394">
        <v>10000000</v>
      </c>
      <c r="BA1394">
        <v>1981</v>
      </c>
      <c r="BB1394">
        <v>44</v>
      </c>
      <c r="BC1394" t="s">
        <v>7783</v>
      </c>
      <c r="BD1394" t="s">
        <v>7784</v>
      </c>
      <c r="BE1394" t="s">
        <v>7785</v>
      </c>
      <c r="BH1394" t="s">
        <v>153</v>
      </c>
      <c r="BI1394" t="s">
        <v>89</v>
      </c>
      <c r="BJ1394" s="5">
        <v>0.32660000659671029</v>
      </c>
      <c r="BK1394" t="s">
        <v>209</v>
      </c>
      <c r="BL1394" s="5">
        <v>1.093100070411682</v>
      </c>
      <c r="BM1394" t="s">
        <v>210</v>
      </c>
      <c r="BN1394" s="5">
        <v>0.44290001755601538</v>
      </c>
      <c r="BO1394" t="s">
        <v>211</v>
      </c>
      <c r="BP1394" s="5">
        <v>-2.569997564941839E-2</v>
      </c>
      <c r="BQ1394" t="s">
        <v>405</v>
      </c>
      <c r="BR1394" s="5">
        <v>0.57779289914325282</v>
      </c>
      <c r="BS1394" t="s">
        <v>213</v>
      </c>
      <c r="BT1394" s="5">
        <v>1.1483116269106479</v>
      </c>
      <c r="BU1394" t="s">
        <v>406</v>
      </c>
      <c r="BV1394" s="5">
        <v>-0.26556609414613758</v>
      </c>
      <c r="BW1394" t="s">
        <v>407</v>
      </c>
    </row>
    <row r="1395" spans="1:75" x14ac:dyDescent="0.3">
      <c r="A1395" t="s">
        <v>2278</v>
      </c>
      <c r="B1395" t="s">
        <v>7786</v>
      </c>
      <c r="C1395" t="s">
        <v>7787</v>
      </c>
      <c r="E1395" t="s">
        <v>411</v>
      </c>
      <c r="F1395" s="4">
        <v>152851182</v>
      </c>
      <c r="G1395" s="4">
        <v>193286775</v>
      </c>
      <c r="H1395" s="4">
        <v>179113025</v>
      </c>
      <c r="I1395" s="4">
        <v>179113025</v>
      </c>
      <c r="J1395" s="5">
        <v>-0.2092</v>
      </c>
      <c r="K1395" s="5">
        <v>7.9132994376037102E-2</v>
      </c>
      <c r="L1395" s="5">
        <v>0</v>
      </c>
      <c r="M1395" s="4">
        <v>5747821</v>
      </c>
      <c r="N1395" s="4">
        <v>7020668</v>
      </c>
      <c r="O1395" s="4">
        <v>795091</v>
      </c>
      <c r="P1395" s="4">
        <v>-197980.82669322711</v>
      </c>
      <c r="Q1395" s="5">
        <v>-0.18129999999999999</v>
      </c>
      <c r="R1395" s="5">
        <v>7.8300181991746864</v>
      </c>
      <c r="S1395" s="5">
        <v>-5.016</v>
      </c>
      <c r="T1395" s="4">
        <v>64534943</v>
      </c>
      <c r="U1395" s="4">
        <v>24271293</v>
      </c>
      <c r="V1395" s="4">
        <v>39642700</v>
      </c>
      <c r="W1395" s="4">
        <v>16375867.481824189</v>
      </c>
      <c r="X1395" s="5">
        <v>1.6589</v>
      </c>
      <c r="Y1395" s="5">
        <v>-0.38774874062563852</v>
      </c>
      <c r="Z1395" s="5">
        <v>1.4208000000000001</v>
      </c>
      <c r="AA1395" s="4">
        <v>2707916</v>
      </c>
      <c r="AB1395" s="4">
        <v>2488207</v>
      </c>
      <c r="AC1395" s="4">
        <v>2474186</v>
      </c>
      <c r="AD1395" s="4">
        <v>2073050.6912442399</v>
      </c>
      <c r="AE1395" s="5">
        <v>8.8300000000000003E-2</v>
      </c>
      <c r="AF1395" s="5">
        <v>5.6669142901948364E-3</v>
      </c>
      <c r="AG1395" s="5">
        <v>0.19350000000000001</v>
      </c>
      <c r="AH1395" s="5">
        <v>3.7604033706458352E-2</v>
      </c>
      <c r="AI1395" s="5">
        <v>3.6322547158231598E-2</v>
      </c>
      <c r="AJ1395" s="5">
        <v>4.4390462390995851E-3</v>
      </c>
      <c r="AK1395" s="5">
        <v>-1.10534019897898E-3</v>
      </c>
      <c r="AL1395" s="5">
        <f>IFERROR(Table2[[#This Row],[Resultat d''exploitation 2023 (Dhs)]]/Table2[[#This Row],[Charges personnel 2023]], "")</f>
        <v>2.1225994454776291</v>
      </c>
      <c r="AM1395" s="5">
        <f>IFERROR(Table2[[#This Row],[Resultat d''exploitation 2022 (Dhs)]]/Table2[[#This Row],[Charges personnel 2022]], "")</f>
        <v>2.8215771437022723</v>
      </c>
      <c r="AN1395" s="5">
        <f>IFERROR(Table2[[#This Row],[Resultat d''exploitation 2021 (Dhs)]]/Table2[[#This Row],[Charges personnel 2021]], "")</f>
        <v>0.32135457883926272</v>
      </c>
      <c r="AO1395" s="5">
        <f>IFERROR(Table2[[#This Row],[Resultat d''exploitation 2020 (Dhs)]]/Table2[[#This Row],[Charges personnel 2020]], "")</f>
        <v>-9.5502163805941231E-2</v>
      </c>
      <c r="AP1395" s="5">
        <v>1.7716029176666748E-2</v>
      </c>
      <c r="AQ1395" s="5">
        <v>1.2873136302263831E-2</v>
      </c>
      <c r="AR1395" s="5">
        <v>1.381354594396471E-2</v>
      </c>
      <c r="AS1395" s="5">
        <v>1.1573980681998081E-2</v>
      </c>
      <c r="AT1395">
        <v>226096000006</v>
      </c>
      <c r="AU1395">
        <v>20479</v>
      </c>
      <c r="AV1395" t="s">
        <v>494</v>
      </c>
      <c r="AW1395" t="s">
        <v>7788</v>
      </c>
      <c r="AX1395" t="s">
        <v>7789</v>
      </c>
      <c r="AY1395" t="s">
        <v>122</v>
      </c>
      <c r="AZ1395">
        <v>8000000</v>
      </c>
      <c r="BA1395">
        <v>2001</v>
      </c>
      <c r="BB1395">
        <v>24</v>
      </c>
      <c r="BC1395" t="s">
        <v>7790</v>
      </c>
      <c r="BD1395" t="s">
        <v>4358</v>
      </c>
      <c r="BE1395" t="s">
        <v>10979</v>
      </c>
      <c r="BH1395" t="s">
        <v>138</v>
      </c>
      <c r="BI1395" t="s">
        <v>89</v>
      </c>
      <c r="BJ1395" s="5">
        <v>-5.1478431167448553E-2</v>
      </c>
      <c r="BM1395" t="s">
        <v>87</v>
      </c>
      <c r="BN1395" s="5">
        <v>0.57953846084978244</v>
      </c>
      <c r="BP1395" s="5">
        <v>9.3138244657901437E-2</v>
      </c>
      <c r="BS1395" t="s">
        <v>87</v>
      </c>
      <c r="BU1395" t="s">
        <v>87</v>
      </c>
      <c r="BV1395" s="5">
        <v>0.1524653530054623</v>
      </c>
    </row>
    <row r="1396" spans="1:75" x14ac:dyDescent="0.3">
      <c r="A1396" t="s">
        <v>7791</v>
      </c>
      <c r="B1396" t="s">
        <v>7791</v>
      </c>
      <c r="C1396" t="s">
        <v>7792</v>
      </c>
      <c r="E1396" t="s">
        <v>411</v>
      </c>
      <c r="F1396" s="4">
        <v>152742220</v>
      </c>
      <c r="G1396" s="4">
        <v>137766952</v>
      </c>
      <c r="H1396" s="4">
        <v>132553739</v>
      </c>
      <c r="I1396" s="4">
        <v>94203495.842512965</v>
      </c>
      <c r="J1396" s="5">
        <v>0.1087</v>
      </c>
      <c r="K1396" s="5">
        <v>3.9329052800238198E-2</v>
      </c>
      <c r="L1396" s="5">
        <v>0.40710000000000002</v>
      </c>
      <c r="M1396" s="4">
        <v>8931021</v>
      </c>
      <c r="N1396" s="4">
        <v>9763879</v>
      </c>
      <c r="O1396" s="4">
        <v>5465814</v>
      </c>
      <c r="P1396" s="4">
        <v>4176840.8986703348</v>
      </c>
      <c r="Q1396" s="5">
        <v>-8.5299999999999987E-2</v>
      </c>
      <c r="R1396" s="5">
        <v>0.78635405449215801</v>
      </c>
      <c r="S1396" s="5">
        <v>0.30859999999999999</v>
      </c>
      <c r="T1396" s="4">
        <v>3648792</v>
      </c>
      <c r="U1396" s="4">
        <v>8083278</v>
      </c>
      <c r="V1396" s="4">
        <v>6869348</v>
      </c>
      <c r="W1396" s="4">
        <v>4577429.1997068031</v>
      </c>
      <c r="X1396" s="5">
        <v>-0.54859999999999998</v>
      </c>
      <c r="Y1396" s="5">
        <v>0.17671691694757641</v>
      </c>
      <c r="Z1396" s="5">
        <v>0.50070000000000003</v>
      </c>
      <c r="AA1396" s="4">
        <v>6516258</v>
      </c>
      <c r="AB1396" s="4">
        <v>5212589</v>
      </c>
      <c r="AC1396" s="4">
        <v>4887932</v>
      </c>
      <c r="AD1396" s="4">
        <v>4660499.6186117474</v>
      </c>
      <c r="AE1396" s="5">
        <v>0.25009999999999999</v>
      </c>
      <c r="AF1396" s="5">
        <v>6.6420113864104499E-2</v>
      </c>
      <c r="AG1396" s="5">
        <v>4.8800000000000003E-2</v>
      </c>
      <c r="AH1396" s="5">
        <v>5.8471200693560703E-2</v>
      </c>
      <c r="AI1396" s="5">
        <v>7.0872432453902304E-2</v>
      </c>
      <c r="AJ1396" s="5">
        <v>4.1234702553354603E-2</v>
      </c>
      <c r="AK1396" s="5">
        <v>4.4338491489244437E-2</v>
      </c>
      <c r="AL1396" s="5">
        <f>IFERROR(Table2[[#This Row],[Resultat d''exploitation 2023 (Dhs)]]/Table2[[#This Row],[Charges personnel 2023]], "")</f>
        <v>1.3705751061422062</v>
      </c>
      <c r="AM1396" s="5">
        <f>IFERROR(Table2[[#This Row],[Resultat d''exploitation 2022 (Dhs)]]/Table2[[#This Row],[Charges personnel 2022]], "")</f>
        <v>1.8731342524799097</v>
      </c>
      <c r="AN1396" s="5">
        <f>IFERROR(Table2[[#This Row],[Resultat d''exploitation 2021 (Dhs)]]/Table2[[#This Row],[Charges personnel 2021]], "")</f>
        <v>1.1182262764702946</v>
      </c>
      <c r="AO1396" s="5">
        <f>IFERROR(Table2[[#This Row],[Resultat d''exploitation 2020 (Dhs)]]/Table2[[#This Row],[Charges personnel 2020]], "")</f>
        <v>0.89622170163689807</v>
      </c>
      <c r="AP1396" s="5">
        <v>4.2661799730290682E-2</v>
      </c>
      <c r="AQ1396" s="5">
        <v>3.7836280213269152E-2</v>
      </c>
      <c r="AR1396" s="5">
        <v>3.6875097125702347E-2</v>
      </c>
      <c r="AS1396" s="5">
        <v>4.9472682270762583E-2</v>
      </c>
      <c r="AT1396">
        <v>87623000009</v>
      </c>
      <c r="AU1396">
        <v>7251</v>
      </c>
      <c r="AV1396" t="s">
        <v>171</v>
      </c>
      <c r="AW1396" t="s">
        <v>7793</v>
      </c>
      <c r="AX1396" t="s">
        <v>7794</v>
      </c>
      <c r="AY1396" t="s">
        <v>122</v>
      </c>
      <c r="AZ1396">
        <v>10000000</v>
      </c>
      <c r="BA1396">
        <v>1999</v>
      </c>
      <c r="BB1396">
        <v>26</v>
      </c>
      <c r="BC1396" t="s">
        <v>7795</v>
      </c>
      <c r="BD1396" t="s">
        <v>7796</v>
      </c>
      <c r="BE1396" t="s">
        <v>6372</v>
      </c>
      <c r="BH1396" t="s">
        <v>127</v>
      </c>
      <c r="BI1396" t="s">
        <v>89</v>
      </c>
      <c r="BJ1396" s="5">
        <v>0.1748002392998442</v>
      </c>
      <c r="BL1396" s="5">
        <v>0.28830213328917492</v>
      </c>
      <c r="BN1396" s="5">
        <v>-7.2794874314150104E-2</v>
      </c>
      <c r="BP1396" s="5">
        <v>0.118206291489229</v>
      </c>
      <c r="BR1396" s="5">
        <v>9.6613781809386845E-2</v>
      </c>
      <c r="BT1396" s="5">
        <v>0.15211490321111659</v>
      </c>
      <c r="BV1396" s="5">
        <v>-4.8173251857987258E-2</v>
      </c>
    </row>
    <row r="1397" spans="1:75" x14ac:dyDescent="0.3">
      <c r="A1397" t="s">
        <v>7797</v>
      </c>
      <c r="B1397" t="s">
        <v>7798</v>
      </c>
      <c r="C1397" t="s">
        <v>7799</v>
      </c>
      <c r="E1397" t="s">
        <v>411</v>
      </c>
      <c r="F1397" s="4">
        <v>152557473</v>
      </c>
      <c r="H1397" s="4">
        <v>120947904</v>
      </c>
      <c r="I1397" s="4">
        <v>123757192.2644019</v>
      </c>
      <c r="L1397" s="5">
        <v>-2.2700000000000001E-2</v>
      </c>
      <c r="M1397" s="4">
        <v>26828402</v>
      </c>
      <c r="O1397" s="4">
        <v>14266052</v>
      </c>
      <c r="P1397" s="4">
        <v>7671982.7910728687</v>
      </c>
      <c r="S1397" s="5">
        <v>0.85950000000000004</v>
      </c>
      <c r="T1397" s="4">
        <v>123250386</v>
      </c>
      <c r="V1397" s="4">
        <v>84384898</v>
      </c>
      <c r="W1397" s="4">
        <v>88779482.377695948</v>
      </c>
      <c r="Z1397" s="5">
        <v>-4.9500000000000002E-2</v>
      </c>
      <c r="AA1397" s="4">
        <v>3673992</v>
      </c>
      <c r="AC1397" s="4">
        <v>6021741</v>
      </c>
      <c r="AD1397" s="4">
        <v>6234331.7113572834</v>
      </c>
      <c r="AG1397" s="5">
        <v>-3.4099999999999998E-2</v>
      </c>
      <c r="AH1397" s="5">
        <v>0.17585767168547689</v>
      </c>
      <c r="AJ1397" s="5">
        <v>0.117952039912986</v>
      </c>
      <c r="AK1397" s="5">
        <v>6.1992217589116022E-2</v>
      </c>
      <c r="AL1397" s="5">
        <f>IFERROR(Table2[[#This Row],[Resultat d''exploitation 2023 (Dhs)]]/Table2[[#This Row],[Charges personnel 2023]], "")</f>
        <v>7.3022483445799553</v>
      </c>
      <c r="AM1397" s="5" t="str">
        <f>IFERROR(Table2[[#This Row],[Resultat d''exploitation 2022 (Dhs)]]/Table2[[#This Row],[Charges personnel 2022]], "")</f>
        <v/>
      </c>
      <c r="AN1397" s="5">
        <f>IFERROR(Table2[[#This Row],[Resultat d''exploitation 2021 (Dhs)]]/Table2[[#This Row],[Charges personnel 2021]], "")</f>
        <v>2.3690909323399993</v>
      </c>
      <c r="AO1397" s="5">
        <f>IFERROR(Table2[[#This Row],[Resultat d''exploitation 2020 (Dhs)]]/Table2[[#This Row],[Charges personnel 2020]], "")</f>
        <v>1.2306022756371096</v>
      </c>
      <c r="AP1397" s="5">
        <v>2.408267473072263E-2</v>
      </c>
      <c r="AR1397" s="5">
        <v>4.9787890495398737E-2</v>
      </c>
      <c r="AS1397" s="5">
        <v>5.0375510281761272E-2</v>
      </c>
      <c r="AT1397">
        <v>1516853000018</v>
      </c>
      <c r="AU1397">
        <v>21063</v>
      </c>
      <c r="AV1397" t="s">
        <v>653</v>
      </c>
      <c r="AW1397" t="s">
        <v>7800</v>
      </c>
      <c r="AX1397" t="s">
        <v>7801</v>
      </c>
      <c r="AY1397" t="s">
        <v>82</v>
      </c>
      <c r="AZ1397">
        <v>117354000</v>
      </c>
      <c r="BA1397">
        <v>1999</v>
      </c>
      <c r="BB1397">
        <v>26</v>
      </c>
      <c r="BC1397" t="s">
        <v>7802</v>
      </c>
      <c r="BD1397" t="s">
        <v>7803</v>
      </c>
      <c r="BE1397" t="s">
        <v>1215</v>
      </c>
      <c r="BG1397" t="s">
        <v>7804</v>
      </c>
      <c r="BH1397" t="s">
        <v>86</v>
      </c>
      <c r="BI1397" t="s">
        <v>89</v>
      </c>
      <c r="BJ1397" s="5">
        <v>0.1102774500114294</v>
      </c>
      <c r="BK1397" t="s">
        <v>139</v>
      </c>
      <c r="BL1397" s="5">
        <v>0.87000855175450909</v>
      </c>
      <c r="BM1397" t="s">
        <v>140</v>
      </c>
      <c r="BN1397" s="5">
        <v>0.17825106167712779</v>
      </c>
      <c r="BO1397" t="s">
        <v>141</v>
      </c>
      <c r="BP1397" s="5">
        <v>-0.2323307405263304</v>
      </c>
      <c r="BQ1397" t="s">
        <v>128</v>
      </c>
      <c r="BR1397" s="5">
        <v>0.68427139696952199</v>
      </c>
      <c r="BS1397" t="s">
        <v>142</v>
      </c>
      <c r="BT1397" s="5">
        <v>1.4359560170959911</v>
      </c>
      <c r="BU1397" t="s">
        <v>129</v>
      </c>
      <c r="BV1397" s="5">
        <v>-0.30857889668409733</v>
      </c>
      <c r="BW1397" t="s">
        <v>143</v>
      </c>
    </row>
    <row r="1398" spans="1:75" x14ac:dyDescent="0.3">
      <c r="A1398" t="s">
        <v>7805</v>
      </c>
      <c r="B1398" t="s">
        <v>7805</v>
      </c>
      <c r="C1398" t="s">
        <v>7806</v>
      </c>
      <c r="E1398" t="s">
        <v>411</v>
      </c>
      <c r="F1398" s="4">
        <v>152438691</v>
      </c>
      <c r="G1398" s="4">
        <v>148474423</v>
      </c>
      <c r="H1398" s="4">
        <v>180762949</v>
      </c>
      <c r="I1398" s="4">
        <v>137776637.95731711</v>
      </c>
      <c r="J1398" s="5">
        <v>2.6700000000000002E-2</v>
      </c>
      <c r="K1398" s="5">
        <v>-0.17862358507992701</v>
      </c>
      <c r="L1398" s="5">
        <v>0.312</v>
      </c>
      <c r="M1398" s="4">
        <v>57575263</v>
      </c>
      <c r="N1398" s="4">
        <v>41216452</v>
      </c>
      <c r="O1398" s="4">
        <v>74272633</v>
      </c>
      <c r="P1398" s="4">
        <v>57602476.34558709</v>
      </c>
      <c r="Q1398" s="5">
        <v>0.39689999999999998</v>
      </c>
      <c r="R1398" s="5">
        <v>-0.44506542537680061</v>
      </c>
      <c r="S1398" s="5">
        <v>0.28939999999999999</v>
      </c>
      <c r="V1398" s="4">
        <v>0</v>
      </c>
      <c r="AA1398" s="4">
        <v>20831309</v>
      </c>
      <c r="AB1398" s="4">
        <v>22714326</v>
      </c>
      <c r="AC1398" s="4">
        <v>19989963</v>
      </c>
      <c r="AD1398" s="4">
        <v>10490114.92443325</v>
      </c>
      <c r="AE1398" s="5">
        <v>-8.2899999999999988E-2</v>
      </c>
      <c r="AF1398" s="5">
        <v>0.13628654540281041</v>
      </c>
      <c r="AG1398" s="5">
        <v>0.90559999999999996</v>
      </c>
      <c r="AH1398" s="5">
        <v>0.37769455131309149</v>
      </c>
      <c r="AI1398" s="5">
        <v>0.27759967789199619</v>
      </c>
      <c r="AJ1398" s="5">
        <v>0.41088416299293717</v>
      </c>
      <c r="AK1398" s="5">
        <v>0.41808594838431318</v>
      </c>
      <c r="AL1398" s="5">
        <f>IFERROR(Table2[[#This Row],[Resultat d''exploitation 2023 (Dhs)]]/Table2[[#This Row],[Charges personnel 2023]], "")</f>
        <v>2.7638811848069653</v>
      </c>
      <c r="AM1398" s="5">
        <f>IFERROR(Table2[[#This Row],[Resultat d''exploitation 2022 (Dhs)]]/Table2[[#This Row],[Charges personnel 2022]], "")</f>
        <v>1.8145575616023122</v>
      </c>
      <c r="AN1398" s="5">
        <f>IFERROR(Table2[[#This Row],[Resultat d''exploitation 2021 (Dhs)]]/Table2[[#This Row],[Charges personnel 2021]], "")</f>
        <v>3.715496271804005</v>
      </c>
      <c r="AO1398" s="5">
        <f>IFERROR(Table2[[#This Row],[Resultat d''exploitation 2020 (Dhs)]]/Table2[[#This Row],[Charges personnel 2020]], "")</f>
        <v>5.4911196646112224</v>
      </c>
      <c r="AP1398" s="5">
        <v>0.13665368590707719</v>
      </c>
      <c r="AQ1398" s="5">
        <v>0.15298477368051469</v>
      </c>
      <c r="AR1398" s="5">
        <v>0.1105866169510213</v>
      </c>
      <c r="AS1398" s="5">
        <v>7.6138560789116252E-2</v>
      </c>
      <c r="AT1398">
        <v>1540868000058</v>
      </c>
      <c r="AU1398">
        <v>95829</v>
      </c>
      <c r="AV1398" t="s">
        <v>92</v>
      </c>
      <c r="AW1398" t="s">
        <v>7807</v>
      </c>
      <c r="AX1398" t="s">
        <v>7808</v>
      </c>
      <c r="AY1398" t="s">
        <v>82</v>
      </c>
      <c r="AZ1398">
        <v>10000000</v>
      </c>
      <c r="BA1398">
        <v>1999</v>
      </c>
      <c r="BB1398">
        <v>26</v>
      </c>
      <c r="BC1398" t="s">
        <v>7809</v>
      </c>
      <c r="BD1398" t="s">
        <v>7810</v>
      </c>
      <c r="BE1398" t="s">
        <v>7811</v>
      </c>
      <c r="BH1398" t="s">
        <v>176</v>
      </c>
      <c r="BI1398" t="s">
        <v>268</v>
      </c>
      <c r="BJ1398" s="5">
        <v>3.4284165829670421E-2</v>
      </c>
      <c r="BL1398" s="5">
        <v>-1.575026742982599E-4</v>
      </c>
      <c r="BO1398" t="s">
        <v>389</v>
      </c>
      <c r="BP1398" s="5">
        <v>0.25693293185701283</v>
      </c>
      <c r="BR1398" s="5">
        <v>-3.3300005590185873E-2</v>
      </c>
      <c r="BT1398" s="5">
        <v>-0.20453790971287669</v>
      </c>
      <c r="BV1398" s="5">
        <v>0.2152684662331075</v>
      </c>
    </row>
    <row r="1399" spans="1:75" x14ac:dyDescent="0.3">
      <c r="A1399" t="s">
        <v>7812</v>
      </c>
      <c r="C1399" t="s">
        <v>7813</v>
      </c>
      <c r="E1399" t="s">
        <v>481</v>
      </c>
      <c r="G1399" s="4">
        <v>152262425</v>
      </c>
      <c r="N1399" s="4">
        <v>2569334</v>
      </c>
      <c r="AB1399" s="4">
        <v>8220342</v>
      </c>
      <c r="AE1399" s="5">
        <v>0.2036</v>
      </c>
      <c r="AI1399" s="5">
        <v>1.6874379874089091E-2</v>
      </c>
      <c r="AL1399" s="5" t="str">
        <f>IFERROR(Table2[[#This Row],[Resultat d''exploitation 2023 (Dhs)]]/Table2[[#This Row],[Charges personnel 2023]], "")</f>
        <v/>
      </c>
      <c r="AM1399" s="5">
        <f>IFERROR(Table2[[#This Row],[Resultat d''exploitation 2022 (Dhs)]]/Table2[[#This Row],[Charges personnel 2022]], "")</f>
        <v>0.31255804198900727</v>
      </c>
      <c r="AN1399" s="5" t="str">
        <f>IFERROR(Table2[[#This Row],[Resultat d''exploitation 2021 (Dhs)]]/Table2[[#This Row],[Charges personnel 2021]], "")</f>
        <v/>
      </c>
      <c r="AO1399" s="5" t="str">
        <f>IFERROR(Table2[[#This Row],[Resultat d''exploitation 2020 (Dhs)]]/Table2[[#This Row],[Charges personnel 2020]], "")</f>
        <v/>
      </c>
      <c r="AQ1399" s="5">
        <v>5.3987988172393822E-2</v>
      </c>
      <c r="AT1399">
        <v>1524464000064</v>
      </c>
      <c r="AU1399">
        <v>391089</v>
      </c>
      <c r="AV1399" t="s">
        <v>92</v>
      </c>
      <c r="AW1399" t="s">
        <v>7814</v>
      </c>
      <c r="AX1399" t="s">
        <v>7815</v>
      </c>
      <c r="AY1399" t="s">
        <v>122</v>
      </c>
      <c r="AZ1399">
        <v>400000</v>
      </c>
      <c r="BA1399">
        <v>2012</v>
      </c>
      <c r="BB1399">
        <v>13</v>
      </c>
      <c r="BC1399" t="s">
        <v>7816</v>
      </c>
      <c r="BD1399" t="s">
        <v>7817</v>
      </c>
      <c r="BE1399" t="s">
        <v>4412</v>
      </c>
      <c r="BH1399" t="s">
        <v>488</v>
      </c>
      <c r="BI1399" t="s">
        <v>390</v>
      </c>
      <c r="BK1399" t="s">
        <v>472</v>
      </c>
      <c r="BM1399" t="s">
        <v>473</v>
      </c>
      <c r="BO1399" t="s">
        <v>235</v>
      </c>
      <c r="BQ1399" t="s">
        <v>475</v>
      </c>
      <c r="BS1399" t="s">
        <v>476</v>
      </c>
      <c r="BU1399" t="s">
        <v>477</v>
      </c>
      <c r="BV1399" s="5"/>
      <c r="BW1399" t="s">
        <v>478</v>
      </c>
    </row>
    <row r="1400" spans="1:75" x14ac:dyDescent="0.3">
      <c r="A1400" t="s">
        <v>7818</v>
      </c>
      <c r="B1400" t="s">
        <v>7818</v>
      </c>
      <c r="C1400" t="s">
        <v>7819</v>
      </c>
      <c r="E1400" t="s">
        <v>411</v>
      </c>
      <c r="F1400" s="4">
        <v>152186716</v>
      </c>
      <c r="G1400" s="4">
        <v>148896111</v>
      </c>
      <c r="H1400" s="4">
        <v>239120530</v>
      </c>
      <c r="J1400" s="5">
        <v>2.2100000000000002E-2</v>
      </c>
      <c r="K1400" s="5">
        <v>-0.37731774431915149</v>
      </c>
      <c r="M1400" s="4">
        <v>2365699</v>
      </c>
      <c r="N1400" s="4">
        <v>864403</v>
      </c>
      <c r="O1400" s="4">
        <v>4408991</v>
      </c>
      <c r="Q1400" s="5">
        <v>1.7367999999999999</v>
      </c>
      <c r="R1400" s="5">
        <v>-0.80394539249456398</v>
      </c>
      <c r="T1400" s="4">
        <v>42808183</v>
      </c>
      <c r="U1400" s="4">
        <v>123615890</v>
      </c>
      <c r="V1400" s="4">
        <v>57761325</v>
      </c>
      <c r="X1400" s="5">
        <v>-0.65370000000000006</v>
      </c>
      <c r="Y1400" s="5">
        <v>1.140115206844718</v>
      </c>
      <c r="AA1400" s="4">
        <v>7218630</v>
      </c>
      <c r="AB1400" s="4">
        <v>7379503</v>
      </c>
      <c r="AC1400" s="4">
        <v>3738928</v>
      </c>
      <c r="AE1400" s="5">
        <v>-2.18E-2</v>
      </c>
      <c r="AF1400" s="5">
        <v>0.97369486654998438</v>
      </c>
      <c r="AH1400" s="5">
        <v>1.5544714165459749E-2</v>
      </c>
      <c r="AI1400" s="5">
        <v>5.8054101896590164E-3</v>
      </c>
      <c r="AJ1400" s="5">
        <v>1.8438362444245172E-2</v>
      </c>
      <c r="AL1400" s="5">
        <f>IFERROR(Table2[[#This Row],[Resultat d''exploitation 2023 (Dhs)]]/Table2[[#This Row],[Charges personnel 2023]], "")</f>
        <v>0.32772132662291875</v>
      </c>
      <c r="AM1400" s="5">
        <f>IFERROR(Table2[[#This Row],[Resultat d''exploitation 2022 (Dhs)]]/Table2[[#This Row],[Charges personnel 2022]], "")</f>
        <v>0.11713566618239737</v>
      </c>
      <c r="AN1400" s="5">
        <f>IFERROR(Table2[[#This Row],[Resultat d''exploitation 2021 (Dhs)]]/Table2[[#This Row],[Charges personnel 2021]], "")</f>
        <v>1.1792125978355292</v>
      </c>
      <c r="AO1400" s="5" t="str">
        <f>IFERROR(Table2[[#This Row],[Resultat d''exploitation 2020 (Dhs)]]/Table2[[#This Row],[Charges personnel 2020]], "")</f>
        <v/>
      </c>
      <c r="AP1400" s="5">
        <v>4.7432720737597099E-2</v>
      </c>
      <c r="AQ1400" s="5">
        <v>4.9561422057557973E-2</v>
      </c>
      <c r="AR1400" s="5">
        <v>1.5636164740852661E-2</v>
      </c>
      <c r="AT1400">
        <v>1524080000053</v>
      </c>
      <c r="AU1400">
        <v>33339</v>
      </c>
      <c r="AV1400" t="s">
        <v>92</v>
      </c>
      <c r="AW1400" t="s">
        <v>7820</v>
      </c>
      <c r="AX1400" t="s">
        <v>7821</v>
      </c>
      <c r="AY1400" t="s">
        <v>82</v>
      </c>
      <c r="AZ1400">
        <v>5000000</v>
      </c>
      <c r="BA1400">
        <v>1975</v>
      </c>
      <c r="BB1400">
        <v>50</v>
      </c>
      <c r="BC1400" t="s">
        <v>7822</v>
      </c>
      <c r="BD1400" t="s">
        <v>7823</v>
      </c>
      <c r="BE1400" t="s">
        <v>11232</v>
      </c>
      <c r="BG1400" t="s">
        <v>7824</v>
      </c>
      <c r="BH1400" t="s">
        <v>138</v>
      </c>
      <c r="BI1400" t="s">
        <v>770</v>
      </c>
      <c r="BJ1400" s="5">
        <v>-0.20222588567231459</v>
      </c>
      <c r="BK1400" t="s">
        <v>196</v>
      </c>
      <c r="BL1400" s="5">
        <v>-0.26749576994107899</v>
      </c>
      <c r="BM1400" t="s">
        <v>197</v>
      </c>
      <c r="BN1400" s="5">
        <v>-0.1391156284361271</v>
      </c>
      <c r="BO1400" t="s">
        <v>177</v>
      </c>
      <c r="BP1400" s="5">
        <v>0.38948492712100807</v>
      </c>
      <c r="BQ1400" t="s">
        <v>329</v>
      </c>
      <c r="BR1400" s="5">
        <v>-8.1814993864234187E-2</v>
      </c>
      <c r="BS1400" t="s">
        <v>199</v>
      </c>
      <c r="BT1400" s="5">
        <v>-0.47282319098152531</v>
      </c>
      <c r="BU1400" t="s">
        <v>330</v>
      </c>
      <c r="BV1400" s="5">
        <v>0.74170219635664658</v>
      </c>
      <c r="BW1400" t="s">
        <v>201</v>
      </c>
    </row>
    <row r="1401" spans="1:75" x14ac:dyDescent="0.3">
      <c r="A1401" t="s">
        <v>7825</v>
      </c>
      <c r="B1401" t="s">
        <v>7825</v>
      </c>
      <c r="C1401" t="s">
        <v>7826</v>
      </c>
      <c r="E1401" t="s">
        <v>78</v>
      </c>
      <c r="F1401" s="4">
        <v>152164315</v>
      </c>
      <c r="G1401" s="4">
        <v>397192156</v>
      </c>
      <c r="H1401" s="4">
        <v>565986819</v>
      </c>
      <c r="I1401" s="4">
        <v>569804509.21171856</v>
      </c>
      <c r="J1401" s="5">
        <v>-0.6169</v>
      </c>
      <c r="K1401" s="5">
        <v>-0.29823073141213913</v>
      </c>
      <c r="L1401" s="5">
        <v>-6.7000000000000002E-3</v>
      </c>
      <c r="M1401" s="4">
        <v>-34808025</v>
      </c>
      <c r="N1401" s="4">
        <v>692214</v>
      </c>
      <c r="O1401" s="4">
        <v>379476</v>
      </c>
      <c r="P1401" s="4">
        <v>-11603.63511827589</v>
      </c>
      <c r="Q1401" s="5">
        <v>-51.284999999999997</v>
      </c>
      <c r="R1401" s="5">
        <v>0.82413117035069416</v>
      </c>
      <c r="S1401" s="5">
        <v>-33.703200000000002</v>
      </c>
      <c r="T1401" s="4">
        <v>16645382</v>
      </c>
      <c r="U1401" s="4">
        <v>18213570</v>
      </c>
      <c r="V1401" s="4">
        <v>18063746</v>
      </c>
      <c r="W1401" s="4">
        <v>32164789.88603989</v>
      </c>
      <c r="X1401" s="5">
        <v>-8.6099999999999996E-2</v>
      </c>
      <c r="Y1401" s="5">
        <v>8.2941821701876996E-3</v>
      </c>
      <c r="Z1401" s="5">
        <v>-0.43840000000000001</v>
      </c>
      <c r="AA1401" s="4">
        <v>33325806</v>
      </c>
      <c r="AB1401" s="4">
        <v>39151557</v>
      </c>
      <c r="AC1401" s="4">
        <v>42516889</v>
      </c>
      <c r="AD1401" s="4">
        <v>39683487.959678933</v>
      </c>
      <c r="AE1401" s="5">
        <v>-0.14879999999999999</v>
      </c>
      <c r="AF1401" s="5">
        <v>-7.9152827950323454E-2</v>
      </c>
      <c r="AG1401" s="5">
        <v>7.1400000000000005E-2</v>
      </c>
      <c r="AH1401" s="5">
        <v>-0.22875287809760131</v>
      </c>
      <c r="AI1401" s="5">
        <v>1.742768555580438E-3</v>
      </c>
      <c r="AJ1401" s="5">
        <v>6.70467910667015E-4</v>
      </c>
      <c r="AK1401" s="5">
        <v>-2.0364238841016972E-5</v>
      </c>
      <c r="AL1401" s="5">
        <f>IFERROR(Table2[[#This Row],[Resultat d''exploitation 2023 (Dhs)]]/Table2[[#This Row],[Charges personnel 2023]], "")</f>
        <v>-1.0444766137089077</v>
      </c>
      <c r="AM1401" s="5">
        <f>IFERROR(Table2[[#This Row],[Resultat d''exploitation 2022 (Dhs)]]/Table2[[#This Row],[Charges personnel 2022]], "")</f>
        <v>1.7680369646601794E-2</v>
      </c>
      <c r="AN1401" s="5">
        <f>IFERROR(Table2[[#This Row],[Resultat d''exploitation 2021 (Dhs)]]/Table2[[#This Row],[Charges personnel 2021]], "")</f>
        <v>8.925300249507908E-3</v>
      </c>
      <c r="AO1401" s="5">
        <f>IFERROR(Table2[[#This Row],[Resultat d''exploitation 2020 (Dhs)]]/Table2[[#This Row],[Charges personnel 2020]], "")</f>
        <v>-2.924046175090747E-4</v>
      </c>
      <c r="AP1401" s="5">
        <v>0.21901196742481971</v>
      </c>
      <c r="AQ1401" s="5">
        <v>9.8570821222360702E-2</v>
      </c>
      <c r="AR1401" s="5">
        <v>7.5119927837047379E-2</v>
      </c>
      <c r="AS1401" s="5">
        <v>6.9644039873566529E-2</v>
      </c>
      <c r="AT1401">
        <v>15835000031</v>
      </c>
      <c r="AU1401">
        <v>4035</v>
      </c>
      <c r="AV1401" t="s">
        <v>1327</v>
      </c>
      <c r="AW1401" t="s">
        <v>7827</v>
      </c>
      <c r="AX1401" t="s">
        <v>7828</v>
      </c>
      <c r="AY1401" t="s">
        <v>122</v>
      </c>
      <c r="AZ1401">
        <v>30000000</v>
      </c>
      <c r="BA1401">
        <v>2004</v>
      </c>
      <c r="BB1401">
        <v>21</v>
      </c>
      <c r="BC1401" t="s">
        <v>7829</v>
      </c>
      <c r="BD1401" t="s">
        <v>7830</v>
      </c>
      <c r="BE1401" t="s">
        <v>7831</v>
      </c>
      <c r="BH1401" t="s">
        <v>153</v>
      </c>
      <c r="BI1401" t="s">
        <v>89</v>
      </c>
      <c r="BJ1401" s="5">
        <v>-0.35603492969246359</v>
      </c>
      <c r="BM1401" t="s">
        <v>87</v>
      </c>
      <c r="BN1401" s="5">
        <v>-0.1971439534208915</v>
      </c>
      <c r="BP1401" s="5">
        <v>-5.6539747693001068E-2</v>
      </c>
      <c r="BS1401" t="s">
        <v>87</v>
      </c>
      <c r="BU1401" t="s">
        <v>87</v>
      </c>
      <c r="BV1401" s="5">
        <v>0.46507985573881139</v>
      </c>
    </row>
    <row r="1402" spans="1:75" x14ac:dyDescent="0.3">
      <c r="A1402" t="s">
        <v>7832</v>
      </c>
      <c r="F1402" s="4">
        <v>151793069</v>
      </c>
      <c r="G1402" s="4">
        <v>150334821</v>
      </c>
      <c r="J1402" s="5">
        <v>9.7000000000000003E-3</v>
      </c>
      <c r="M1402" s="4">
        <v>56587201</v>
      </c>
      <c r="N1402" s="4">
        <v>49460013</v>
      </c>
      <c r="Q1402" s="5">
        <v>0.14410000000000001</v>
      </c>
      <c r="AH1402" s="5">
        <v>0.37279173135368909</v>
      </c>
      <c r="AI1402" s="5">
        <v>0.32899904806485247</v>
      </c>
      <c r="AL1402" s="5" t="str">
        <f>IFERROR(Table2[[#This Row],[Resultat d''exploitation 2023 (Dhs)]]/Table2[[#This Row],[Charges personnel 2023]], "")</f>
        <v/>
      </c>
      <c r="AM1402" s="5" t="str">
        <f>IFERROR(Table2[[#This Row],[Resultat d''exploitation 2022 (Dhs)]]/Table2[[#This Row],[Charges personnel 2022]], "")</f>
        <v/>
      </c>
      <c r="AN1402" s="5" t="str">
        <f>IFERROR(Table2[[#This Row],[Resultat d''exploitation 2021 (Dhs)]]/Table2[[#This Row],[Charges personnel 2021]], "")</f>
        <v/>
      </c>
      <c r="AO1402" s="5" t="str">
        <f>IFERROR(Table2[[#This Row],[Resultat d''exploitation 2020 (Dhs)]]/Table2[[#This Row],[Charges personnel 2020]], "")</f>
        <v/>
      </c>
      <c r="AP1402" s="5">
        <v>0</v>
      </c>
      <c r="BE1402" t="s">
        <v>10979</v>
      </c>
      <c r="BH1402"/>
      <c r="BJ1402" s="5">
        <v>9.7000015718247123E-3</v>
      </c>
      <c r="BK1402" t="s">
        <v>209</v>
      </c>
      <c r="BL1402" s="5">
        <v>0.14410000256166519</v>
      </c>
      <c r="BM1402" t="s">
        <v>210</v>
      </c>
      <c r="BO1402" t="s">
        <v>235</v>
      </c>
      <c r="BQ1402" t="s">
        <v>236</v>
      </c>
      <c r="BR1402" s="5">
        <v>0.1331088449842692</v>
      </c>
      <c r="BS1402" t="s">
        <v>213</v>
      </c>
      <c r="BU1402" t="s">
        <v>238</v>
      </c>
      <c r="BV1402" s="5"/>
      <c r="BW1402" t="s">
        <v>215</v>
      </c>
    </row>
    <row r="1403" spans="1:75" x14ac:dyDescent="0.3">
      <c r="A1403" t="s">
        <v>7833</v>
      </c>
      <c r="C1403" t="s">
        <v>7834</v>
      </c>
      <c r="E1403" t="s">
        <v>411</v>
      </c>
      <c r="F1403" s="4">
        <v>151641144</v>
      </c>
      <c r="G1403" s="4">
        <v>137542987</v>
      </c>
      <c r="J1403" s="5">
        <v>0.10249999999999999</v>
      </c>
      <c r="M1403" s="4">
        <v>32789064</v>
      </c>
      <c r="N1403" s="4">
        <v>25895643</v>
      </c>
      <c r="Q1403" s="5">
        <v>0.26619999999999999</v>
      </c>
      <c r="T1403" s="4">
        <v>922331</v>
      </c>
      <c r="U1403" s="4">
        <v>663929</v>
      </c>
      <c r="X1403" s="5">
        <v>0.38919999999999999</v>
      </c>
      <c r="AA1403" s="4">
        <v>10184003</v>
      </c>
      <c r="AH1403" s="5">
        <v>0.2162280179052197</v>
      </c>
      <c r="AI1403" s="5">
        <v>0.18827308876169749</v>
      </c>
      <c r="AL1403" s="5">
        <f>IFERROR(Table2[[#This Row],[Resultat d''exploitation 2023 (Dhs)]]/Table2[[#This Row],[Charges personnel 2023]], "")</f>
        <v>3.2196636234298044</v>
      </c>
      <c r="AM1403" s="5" t="str">
        <f>IFERROR(Table2[[#This Row],[Resultat d''exploitation 2022 (Dhs)]]/Table2[[#This Row],[Charges personnel 2022]], "")</f>
        <v/>
      </c>
      <c r="AN1403" s="5" t="str">
        <f>IFERROR(Table2[[#This Row],[Resultat d''exploitation 2021 (Dhs)]]/Table2[[#This Row],[Charges personnel 2021]], "")</f>
        <v/>
      </c>
      <c r="AO1403" s="5" t="str">
        <f>IFERROR(Table2[[#This Row],[Resultat d''exploitation 2020 (Dhs)]]/Table2[[#This Row],[Charges personnel 2020]], "")</f>
        <v/>
      </c>
      <c r="AP1403" s="5">
        <v>6.7158574060876247E-2</v>
      </c>
      <c r="AU1403">
        <v>212781</v>
      </c>
      <c r="AV1403" t="s">
        <v>92</v>
      </c>
      <c r="AW1403" t="s">
        <v>7835</v>
      </c>
      <c r="AX1403" t="s">
        <v>7836</v>
      </c>
      <c r="AY1403" t="s">
        <v>122</v>
      </c>
      <c r="AZ1403">
        <v>1000000</v>
      </c>
      <c r="BA1403">
        <v>2010</v>
      </c>
      <c r="BB1403">
        <v>15</v>
      </c>
      <c r="BC1403" t="s">
        <v>7837</v>
      </c>
      <c r="BD1403" t="s">
        <v>7838</v>
      </c>
      <c r="BE1403" t="s">
        <v>11233</v>
      </c>
      <c r="BG1403" t="s">
        <v>7839</v>
      </c>
      <c r="BH1403" t="s">
        <v>138</v>
      </c>
      <c r="BI1403" t="s">
        <v>390</v>
      </c>
      <c r="BJ1403" s="5">
        <v>0.1025000060526533</v>
      </c>
      <c r="BK1403" t="s">
        <v>209</v>
      </c>
      <c r="BL1403" s="5">
        <v>0.26620003218302019</v>
      </c>
      <c r="BM1403" t="s">
        <v>210</v>
      </c>
      <c r="BN1403" s="5">
        <v>0.38920125495346652</v>
      </c>
      <c r="BO1403" t="s">
        <v>211</v>
      </c>
      <c r="BQ1403" t="s">
        <v>212</v>
      </c>
      <c r="BR1403" s="5">
        <v>0.14848074850944609</v>
      </c>
      <c r="BS1403" t="s">
        <v>213</v>
      </c>
      <c r="BU1403" t="s">
        <v>214</v>
      </c>
      <c r="BV1403" s="5"/>
      <c r="BW1403" t="s">
        <v>215</v>
      </c>
    </row>
    <row r="1404" spans="1:75" x14ac:dyDescent="0.3">
      <c r="A1404" t="s">
        <v>7840</v>
      </c>
      <c r="F1404" s="4">
        <v>151566168</v>
      </c>
      <c r="M1404" s="4">
        <v>-34919511</v>
      </c>
      <c r="T1404" s="4">
        <v>22189321</v>
      </c>
      <c r="AA1404" s="4">
        <v>42742174</v>
      </c>
      <c r="AH1404" s="5">
        <v>-0.23039119785623929</v>
      </c>
      <c r="AL1404" s="5">
        <f>IFERROR(Table2[[#This Row],[Resultat d''exploitation 2023 (Dhs)]]/Table2[[#This Row],[Charges personnel 2023]], "")</f>
        <v>-0.81698022660241854</v>
      </c>
      <c r="AM1404" s="5" t="str">
        <f>IFERROR(Table2[[#This Row],[Resultat d''exploitation 2022 (Dhs)]]/Table2[[#This Row],[Charges personnel 2022]], "")</f>
        <v/>
      </c>
      <c r="AN1404" s="5" t="str">
        <f>IFERROR(Table2[[#This Row],[Resultat d''exploitation 2021 (Dhs)]]/Table2[[#This Row],[Charges personnel 2021]], "")</f>
        <v/>
      </c>
      <c r="AO1404" s="5" t="str">
        <f>IFERROR(Table2[[#This Row],[Resultat d''exploitation 2020 (Dhs)]]/Table2[[#This Row],[Charges personnel 2020]], "")</f>
        <v/>
      </c>
      <c r="AP1404" s="5">
        <v>0.28200339537514729</v>
      </c>
      <c r="BE1404" t="s">
        <v>10979</v>
      </c>
      <c r="BH1404"/>
      <c r="BK1404" t="s">
        <v>264</v>
      </c>
      <c r="BM1404" t="s">
        <v>265</v>
      </c>
      <c r="BO1404" t="s">
        <v>304</v>
      </c>
      <c r="BQ1404" t="s">
        <v>212</v>
      </c>
      <c r="BS1404" t="s">
        <v>266</v>
      </c>
      <c r="BU1404" t="s">
        <v>214</v>
      </c>
      <c r="BV1404" s="5"/>
      <c r="BW1404" t="s">
        <v>267</v>
      </c>
    </row>
    <row r="1405" spans="1:75" x14ac:dyDescent="0.3">
      <c r="A1405" t="s">
        <v>7841</v>
      </c>
      <c r="C1405" t="s">
        <v>7842</v>
      </c>
      <c r="E1405" t="s">
        <v>1076</v>
      </c>
      <c r="F1405" s="4">
        <v>151529941</v>
      </c>
      <c r="M1405" s="4">
        <v>-103074042</v>
      </c>
      <c r="T1405" s="4">
        <v>1183806202</v>
      </c>
      <c r="AA1405" s="4">
        <v>31073956</v>
      </c>
      <c r="AH1405" s="5">
        <v>-0.68022228029508702</v>
      </c>
      <c r="AL1405" s="5">
        <f>IFERROR(Table2[[#This Row],[Resultat d''exploitation 2023 (Dhs)]]/Table2[[#This Row],[Charges personnel 2023]], "")</f>
        <v>-3.3170556719588582</v>
      </c>
      <c r="AM1405" s="5" t="str">
        <f>IFERROR(Table2[[#This Row],[Resultat d''exploitation 2022 (Dhs)]]/Table2[[#This Row],[Charges personnel 2022]], "")</f>
        <v/>
      </c>
      <c r="AN1405" s="5" t="str">
        <f>IFERROR(Table2[[#This Row],[Resultat d''exploitation 2021 (Dhs)]]/Table2[[#This Row],[Charges personnel 2021]], "")</f>
        <v/>
      </c>
      <c r="AO1405" s="5" t="str">
        <f>IFERROR(Table2[[#This Row],[Resultat d''exploitation 2020 (Dhs)]]/Table2[[#This Row],[Charges personnel 2020]], "")</f>
        <v/>
      </c>
      <c r="AP1405" s="5">
        <v>0.20506809278042279</v>
      </c>
      <c r="AT1405">
        <v>226258000094</v>
      </c>
      <c r="AU1405">
        <v>26259</v>
      </c>
      <c r="AV1405" t="s">
        <v>218</v>
      </c>
      <c r="AW1405" t="s">
        <v>7843</v>
      </c>
      <c r="AX1405" t="s">
        <v>7844</v>
      </c>
      <c r="AY1405" t="s">
        <v>82</v>
      </c>
      <c r="AZ1405">
        <v>5000000</v>
      </c>
      <c r="BA1405">
        <v>2004</v>
      </c>
      <c r="BB1405">
        <v>21</v>
      </c>
      <c r="BC1405" t="s">
        <v>7845</v>
      </c>
      <c r="BD1405" t="s">
        <v>1288</v>
      </c>
      <c r="BE1405" t="s">
        <v>10979</v>
      </c>
      <c r="BH1405" t="s">
        <v>127</v>
      </c>
      <c r="BI1405" t="s">
        <v>1239</v>
      </c>
      <c r="BK1405" t="s">
        <v>264</v>
      </c>
      <c r="BM1405" t="s">
        <v>265</v>
      </c>
      <c r="BO1405" t="s">
        <v>304</v>
      </c>
      <c r="BQ1405" t="s">
        <v>212</v>
      </c>
      <c r="BS1405" t="s">
        <v>266</v>
      </c>
      <c r="BU1405" t="s">
        <v>214</v>
      </c>
      <c r="BV1405" s="5"/>
      <c r="BW1405" t="s">
        <v>267</v>
      </c>
    </row>
    <row r="1406" spans="1:75" x14ac:dyDescent="0.3">
      <c r="A1406" t="s">
        <v>7846</v>
      </c>
      <c r="F1406" s="4">
        <v>151437615</v>
      </c>
      <c r="M1406" s="4">
        <v>5448881</v>
      </c>
      <c r="T1406" s="4">
        <v>33266747</v>
      </c>
      <c r="AA1406" s="4">
        <v>10706310</v>
      </c>
      <c r="AH1406" s="5">
        <v>3.598102756702818E-2</v>
      </c>
      <c r="AL1406" s="5">
        <f>IFERROR(Table2[[#This Row],[Resultat d''exploitation 2023 (Dhs)]]/Table2[[#This Row],[Charges personnel 2023]], "")</f>
        <v>0.50894108240841152</v>
      </c>
      <c r="AM1406" s="5" t="str">
        <f>IFERROR(Table2[[#This Row],[Resultat d''exploitation 2022 (Dhs)]]/Table2[[#This Row],[Charges personnel 2022]], "")</f>
        <v/>
      </c>
      <c r="AN1406" s="5" t="str">
        <f>IFERROR(Table2[[#This Row],[Resultat d''exploitation 2021 (Dhs)]]/Table2[[#This Row],[Charges personnel 2021]], "")</f>
        <v/>
      </c>
      <c r="AO1406" s="5" t="str">
        <f>IFERROR(Table2[[#This Row],[Resultat d''exploitation 2020 (Dhs)]]/Table2[[#This Row],[Charges personnel 2020]], "")</f>
        <v/>
      </c>
      <c r="AP1406" s="5">
        <v>7.0697824975650858E-2</v>
      </c>
      <c r="BE1406" t="s">
        <v>10979</v>
      </c>
      <c r="BH1406"/>
      <c r="BK1406" t="s">
        <v>264</v>
      </c>
      <c r="BM1406" t="s">
        <v>265</v>
      </c>
      <c r="BO1406" t="s">
        <v>304</v>
      </c>
      <c r="BQ1406" t="s">
        <v>212</v>
      </c>
      <c r="BS1406" t="s">
        <v>266</v>
      </c>
      <c r="BU1406" t="s">
        <v>214</v>
      </c>
      <c r="BV1406" s="5"/>
      <c r="BW1406" t="s">
        <v>267</v>
      </c>
    </row>
    <row r="1407" spans="1:75" x14ac:dyDescent="0.3">
      <c r="A1407" t="s">
        <v>7847</v>
      </c>
      <c r="F1407" s="4">
        <v>151309211</v>
      </c>
      <c r="M1407" s="4">
        <v>3072759</v>
      </c>
      <c r="T1407" s="4">
        <v>25007013</v>
      </c>
      <c r="AA1407" s="4">
        <v>20411499</v>
      </c>
      <c r="AH1407" s="5">
        <v>2.030781192825069E-2</v>
      </c>
      <c r="AL1407" s="5">
        <f>IFERROR(Table2[[#This Row],[Resultat d''exploitation 2023 (Dhs)]]/Table2[[#This Row],[Charges personnel 2023]], "")</f>
        <v>0.15054058499084266</v>
      </c>
      <c r="AM1407" s="5" t="str">
        <f>IFERROR(Table2[[#This Row],[Resultat d''exploitation 2022 (Dhs)]]/Table2[[#This Row],[Charges personnel 2022]], "")</f>
        <v/>
      </c>
      <c r="AN1407" s="5" t="str">
        <f>IFERROR(Table2[[#This Row],[Resultat d''exploitation 2021 (Dhs)]]/Table2[[#This Row],[Charges personnel 2021]], "")</f>
        <v/>
      </c>
      <c r="AO1407" s="5" t="str">
        <f>IFERROR(Table2[[#This Row],[Resultat d''exploitation 2020 (Dhs)]]/Table2[[#This Row],[Charges personnel 2020]], "")</f>
        <v/>
      </c>
      <c r="AP1407" s="5">
        <v>0.1348992494581179</v>
      </c>
      <c r="BE1407" t="s">
        <v>10979</v>
      </c>
      <c r="BH1407"/>
      <c r="BK1407" t="s">
        <v>264</v>
      </c>
      <c r="BM1407" t="s">
        <v>265</v>
      </c>
      <c r="BO1407" t="s">
        <v>304</v>
      </c>
      <c r="BQ1407" t="s">
        <v>212</v>
      </c>
      <c r="BS1407" t="s">
        <v>266</v>
      </c>
      <c r="BU1407" t="s">
        <v>214</v>
      </c>
      <c r="BV1407" s="5"/>
      <c r="BW1407" t="s">
        <v>267</v>
      </c>
    </row>
    <row r="1408" spans="1:75" x14ac:dyDescent="0.3">
      <c r="A1408" t="s">
        <v>7848</v>
      </c>
      <c r="B1408" t="s">
        <v>7848</v>
      </c>
      <c r="C1408" t="s">
        <v>7849</v>
      </c>
      <c r="E1408" t="s">
        <v>411</v>
      </c>
      <c r="F1408" s="4">
        <v>151247373</v>
      </c>
      <c r="G1408" s="4">
        <v>129625791</v>
      </c>
      <c r="H1408" s="4">
        <v>118244309</v>
      </c>
      <c r="I1408" s="4">
        <v>131426374.34700461</v>
      </c>
      <c r="J1408" s="5">
        <v>0.1668</v>
      </c>
      <c r="K1408" s="5">
        <v>9.6253951638382795E-2</v>
      </c>
      <c r="L1408" s="5">
        <v>-0.1003</v>
      </c>
      <c r="M1408" s="4">
        <v>17350124</v>
      </c>
      <c r="N1408" s="4">
        <v>55142</v>
      </c>
      <c r="O1408" s="4">
        <v>7908851</v>
      </c>
      <c r="P1408" s="4">
        <v>3294942.715493897</v>
      </c>
      <c r="Q1408" s="5">
        <v>313.64299999999997</v>
      </c>
      <c r="R1408" s="5">
        <v>-0.99302781149878783</v>
      </c>
      <c r="S1408" s="5">
        <v>1.4003000000000001</v>
      </c>
      <c r="T1408" s="4">
        <v>1487117</v>
      </c>
      <c r="U1408" s="4">
        <v>1955960</v>
      </c>
      <c r="V1408" s="4">
        <v>375092</v>
      </c>
      <c r="W1408" s="4">
        <v>49974.952035813258</v>
      </c>
      <c r="X1408" s="5">
        <v>-0.2397</v>
      </c>
      <c r="Y1408" s="5">
        <v>4.2146140146950613</v>
      </c>
      <c r="Z1408" s="5">
        <v>6.5056000000000003</v>
      </c>
      <c r="AA1408" s="4">
        <v>86568224</v>
      </c>
      <c r="AC1408" s="4">
        <v>71190617</v>
      </c>
      <c r="AD1408" s="4">
        <v>99986821.629213482</v>
      </c>
      <c r="AG1408" s="5">
        <v>-0.28799999999999998</v>
      </c>
      <c r="AH1408" s="5">
        <v>0.11471355604966441</v>
      </c>
      <c r="AI1408" s="5">
        <v>4.2539373973810512E-4</v>
      </c>
      <c r="AJ1408" s="5">
        <v>6.6885679885025168E-2</v>
      </c>
      <c r="AK1408" s="5">
        <v>2.5070635417471621E-2</v>
      </c>
      <c r="AL1408" s="5">
        <f>IFERROR(Table2[[#This Row],[Resultat d''exploitation 2023 (Dhs)]]/Table2[[#This Row],[Charges personnel 2023]], "")</f>
        <v>0.20042139249616581</v>
      </c>
      <c r="AM1408" s="5" t="str">
        <f>IFERROR(Table2[[#This Row],[Resultat d''exploitation 2022 (Dhs)]]/Table2[[#This Row],[Charges personnel 2022]], "")</f>
        <v/>
      </c>
      <c r="AN1408" s="5">
        <f>IFERROR(Table2[[#This Row],[Resultat d''exploitation 2021 (Dhs)]]/Table2[[#This Row],[Charges personnel 2021]], "")</f>
        <v>0.11109400835787109</v>
      </c>
      <c r="AO1408" s="5">
        <f>IFERROR(Table2[[#This Row],[Resultat d''exploitation 2020 (Dhs)]]/Table2[[#This Row],[Charges personnel 2020]], "")</f>
        <v>3.2953769924927816E-2</v>
      </c>
      <c r="AP1408" s="5">
        <v>0.57236183533581109</v>
      </c>
      <c r="AR1408" s="5">
        <v>0.60206379150137368</v>
      </c>
      <c r="AS1408" s="5">
        <v>0.76078201294071024</v>
      </c>
      <c r="AT1408">
        <v>1611648000092</v>
      </c>
      <c r="AU1408">
        <v>142207</v>
      </c>
      <c r="AV1408" t="s">
        <v>92</v>
      </c>
      <c r="AW1408" t="s">
        <v>7850</v>
      </c>
      <c r="AX1408" t="s">
        <v>7851</v>
      </c>
      <c r="AY1408" t="s">
        <v>82</v>
      </c>
      <c r="AZ1408">
        <v>32300000</v>
      </c>
      <c r="BA1408">
        <v>2005</v>
      </c>
      <c r="BB1408">
        <v>20</v>
      </c>
      <c r="BC1408" t="s">
        <v>7852</v>
      </c>
      <c r="BD1408" t="s">
        <v>7853</v>
      </c>
      <c r="BE1408" t="s">
        <v>10979</v>
      </c>
      <c r="BH1408" t="s">
        <v>223</v>
      </c>
      <c r="BI1408" t="s">
        <v>667</v>
      </c>
      <c r="BJ1408" s="5">
        <v>4.7936830750413113E-2</v>
      </c>
      <c r="BL1408" s="5">
        <v>0.73974222715776761</v>
      </c>
      <c r="BN1408" s="5">
        <v>2.0988288038161529</v>
      </c>
      <c r="BP1408" s="5">
        <v>-6.9518222719188172E-2</v>
      </c>
      <c r="BQ1408" t="s">
        <v>128</v>
      </c>
      <c r="BR1408" s="5">
        <v>0.66015944483214906</v>
      </c>
      <c r="BT1408" s="5">
        <v>1.466149980645258</v>
      </c>
      <c r="BU1408" t="s">
        <v>129</v>
      </c>
      <c r="BV1408" s="5">
        <v>-9.0498379554194153E-2</v>
      </c>
    </row>
    <row r="1409" spans="1:75" x14ac:dyDescent="0.3">
      <c r="A1409" t="s">
        <v>7854</v>
      </c>
      <c r="F1409" s="4">
        <v>151244941</v>
      </c>
      <c r="G1409" s="4">
        <v>170416834</v>
      </c>
      <c r="J1409" s="5">
        <v>-0.1125</v>
      </c>
      <c r="M1409" s="4">
        <v>9292132</v>
      </c>
      <c r="N1409" s="4">
        <v>32052887</v>
      </c>
      <c r="Q1409" s="5">
        <v>-0.71010000000000006</v>
      </c>
      <c r="T1409" s="4">
        <v>165341625</v>
      </c>
      <c r="U1409" s="4">
        <v>294936897</v>
      </c>
      <c r="X1409" s="5">
        <v>-0.43940000000000001</v>
      </c>
      <c r="AA1409" s="4">
        <v>1417056</v>
      </c>
      <c r="AB1409" s="4">
        <v>1413099</v>
      </c>
      <c r="AE1409" s="5">
        <v>2.8E-3</v>
      </c>
      <c r="AH1409" s="5">
        <v>6.1437638433142698E-2</v>
      </c>
      <c r="AI1409" s="5">
        <v>0.18808521580679061</v>
      </c>
      <c r="AL1409" s="5">
        <f>IFERROR(Table2[[#This Row],[Resultat d''exploitation 2023 (Dhs)]]/Table2[[#This Row],[Charges personnel 2023]], "")</f>
        <v>6.5573498859607522</v>
      </c>
      <c r="AM1409" s="5">
        <f>IFERROR(Table2[[#This Row],[Resultat d''exploitation 2022 (Dhs)]]/Table2[[#This Row],[Charges personnel 2022]], "")</f>
        <v>22.682690313983663</v>
      </c>
      <c r="AN1409" s="5" t="str">
        <f>IFERROR(Table2[[#This Row],[Resultat d''exploitation 2021 (Dhs)]]/Table2[[#This Row],[Charges personnel 2021]], "")</f>
        <v/>
      </c>
      <c r="AO1409" s="5" t="str">
        <f>IFERROR(Table2[[#This Row],[Resultat d''exploitation 2020 (Dhs)]]/Table2[[#This Row],[Charges personnel 2020]], "")</f>
        <v/>
      </c>
      <c r="AP1409" s="5">
        <v>9.3692786722697728E-3</v>
      </c>
      <c r="AQ1409" s="5">
        <v>8.2920153298939939E-3</v>
      </c>
      <c r="BE1409" t="s">
        <v>10979</v>
      </c>
      <c r="BH1409"/>
      <c r="BJ1409" s="5">
        <v>-0.1124999951589289</v>
      </c>
      <c r="BK1409" t="s">
        <v>209</v>
      </c>
      <c r="BL1409" s="5">
        <v>-0.71009999816865177</v>
      </c>
      <c r="BM1409" t="s">
        <v>210</v>
      </c>
      <c r="BN1409" s="5">
        <v>-0.43939999816299691</v>
      </c>
      <c r="BO1409" t="s">
        <v>211</v>
      </c>
      <c r="BP1409" s="5">
        <v>2.8002284341013262E-3</v>
      </c>
      <c r="BQ1409" t="s">
        <v>405</v>
      </c>
      <c r="BR1409" s="5">
        <v>-0.67335211239434067</v>
      </c>
      <c r="BS1409" t="s">
        <v>213</v>
      </c>
      <c r="BT1409" s="5">
        <v>-0.710909517557615</v>
      </c>
      <c r="BU1409" t="s">
        <v>406</v>
      </c>
      <c r="BV1409" s="5">
        <v>0.12991574418490021</v>
      </c>
      <c r="BW1409" t="s">
        <v>407</v>
      </c>
    </row>
    <row r="1410" spans="1:75" x14ac:dyDescent="0.3">
      <c r="A1410" t="s">
        <v>7855</v>
      </c>
      <c r="C1410" t="s">
        <v>7856</v>
      </c>
      <c r="E1410" t="s">
        <v>411</v>
      </c>
      <c r="F1410" s="4">
        <v>151174241</v>
      </c>
      <c r="M1410" s="4">
        <v>67506675</v>
      </c>
      <c r="AA1410" s="4">
        <v>59392939</v>
      </c>
      <c r="AH1410" s="5">
        <v>0.4465487939840227</v>
      </c>
      <c r="AL1410" s="5">
        <f>IFERROR(Table2[[#This Row],[Resultat d''exploitation 2023 (Dhs)]]/Table2[[#This Row],[Charges personnel 2023]], "")</f>
        <v>1.1366111213994647</v>
      </c>
      <c r="AM1410" s="5" t="str">
        <f>IFERROR(Table2[[#This Row],[Resultat d''exploitation 2022 (Dhs)]]/Table2[[#This Row],[Charges personnel 2022]], "")</f>
        <v/>
      </c>
      <c r="AN1410" s="5" t="str">
        <f>IFERROR(Table2[[#This Row],[Resultat d''exploitation 2021 (Dhs)]]/Table2[[#This Row],[Charges personnel 2021]], "")</f>
        <v/>
      </c>
      <c r="AO1410" s="5" t="str">
        <f>IFERROR(Table2[[#This Row],[Resultat d''exploitation 2020 (Dhs)]]/Table2[[#This Row],[Charges personnel 2020]], "")</f>
        <v/>
      </c>
      <c r="AP1410" s="5">
        <v>0.39287737518721849</v>
      </c>
      <c r="AT1410">
        <v>1524939000043</v>
      </c>
      <c r="AU1410">
        <v>35433</v>
      </c>
      <c r="AV1410" t="s">
        <v>92</v>
      </c>
      <c r="AW1410" t="s">
        <v>7857</v>
      </c>
      <c r="AX1410" t="s">
        <v>7858</v>
      </c>
      <c r="AY1410" t="s">
        <v>82</v>
      </c>
      <c r="AZ1410">
        <v>210000000</v>
      </c>
      <c r="BC1410" t="s">
        <v>7859</v>
      </c>
      <c r="BD1410" t="s">
        <v>7860</v>
      </c>
      <c r="BE1410" t="s">
        <v>10979</v>
      </c>
      <c r="BH1410" t="s">
        <v>176</v>
      </c>
      <c r="BI1410" t="s">
        <v>268</v>
      </c>
      <c r="BK1410" t="s">
        <v>264</v>
      </c>
      <c r="BM1410" t="s">
        <v>265</v>
      </c>
      <c r="BO1410" t="s">
        <v>235</v>
      </c>
      <c r="BQ1410" t="s">
        <v>212</v>
      </c>
      <c r="BS1410" t="s">
        <v>266</v>
      </c>
      <c r="BU1410" t="s">
        <v>214</v>
      </c>
      <c r="BV1410" s="5"/>
      <c r="BW1410" t="s">
        <v>267</v>
      </c>
    </row>
    <row r="1411" spans="1:75" x14ac:dyDescent="0.3">
      <c r="A1411" t="s">
        <v>7861</v>
      </c>
      <c r="F1411" s="4">
        <v>151099543</v>
      </c>
      <c r="G1411" s="4">
        <v>130901449</v>
      </c>
      <c r="J1411" s="5">
        <v>0.15429999999999999</v>
      </c>
      <c r="M1411" s="4">
        <v>3222990</v>
      </c>
      <c r="N1411" s="4">
        <v>2141237</v>
      </c>
      <c r="Q1411" s="5">
        <v>0.50519999999999998</v>
      </c>
      <c r="T1411" s="4">
        <v>13675587</v>
      </c>
      <c r="AA1411" s="4">
        <v>19658184</v>
      </c>
      <c r="AB1411" s="4">
        <v>17753259</v>
      </c>
      <c r="AE1411" s="5">
        <v>0.10730000000000001</v>
      </c>
      <c r="AH1411" s="5">
        <v>2.1330243202654819E-2</v>
      </c>
      <c r="AI1411" s="5">
        <v>1.6357626415579252E-2</v>
      </c>
      <c r="AL1411" s="5">
        <f>IFERROR(Table2[[#This Row],[Resultat d''exploitation 2023 (Dhs)]]/Table2[[#This Row],[Charges personnel 2023]], "")</f>
        <v>0.16395156337940472</v>
      </c>
      <c r="AM1411" s="5">
        <f>IFERROR(Table2[[#This Row],[Resultat d''exploitation 2022 (Dhs)]]/Table2[[#This Row],[Charges personnel 2022]], "")</f>
        <v>0.12061092557710108</v>
      </c>
      <c r="AN1411" s="5" t="str">
        <f>IFERROR(Table2[[#This Row],[Resultat d''exploitation 2021 (Dhs)]]/Table2[[#This Row],[Charges personnel 2021]], "")</f>
        <v/>
      </c>
      <c r="AO1411" s="5" t="str">
        <f>IFERROR(Table2[[#This Row],[Resultat d''exploitation 2020 (Dhs)]]/Table2[[#This Row],[Charges personnel 2020]], "")</f>
        <v/>
      </c>
      <c r="AP1411" s="5">
        <v>0.13010088323033511</v>
      </c>
      <c r="AQ1411" s="5">
        <v>0.1356230900087286</v>
      </c>
      <c r="BE1411" t="s">
        <v>10979</v>
      </c>
      <c r="BH1411"/>
      <c r="BJ1411" s="5">
        <v>0.15430000320317319</v>
      </c>
      <c r="BK1411" t="s">
        <v>209</v>
      </c>
      <c r="BL1411" s="5">
        <v>0.50520003157053606</v>
      </c>
      <c r="BM1411" t="s">
        <v>210</v>
      </c>
      <c r="BO1411" t="s">
        <v>304</v>
      </c>
      <c r="BP1411" s="5">
        <v>0.1073000174221532</v>
      </c>
      <c r="BQ1411" t="s">
        <v>405</v>
      </c>
      <c r="BR1411" s="5">
        <v>0.3039937861852362</v>
      </c>
      <c r="BS1411" t="s">
        <v>213</v>
      </c>
      <c r="BT1411" s="5">
        <v>0.35934255205261612</v>
      </c>
      <c r="BU1411" t="s">
        <v>406</v>
      </c>
      <c r="BV1411" s="5">
        <v>-4.0717305423715877E-2</v>
      </c>
      <c r="BW1411" t="s">
        <v>407</v>
      </c>
    </row>
    <row r="1412" spans="1:75" x14ac:dyDescent="0.3">
      <c r="A1412" t="s">
        <v>7862</v>
      </c>
      <c r="C1412" t="s">
        <v>7863</v>
      </c>
      <c r="E1412" t="s">
        <v>758</v>
      </c>
      <c r="F1412" s="4">
        <v>150949261</v>
      </c>
      <c r="M1412" s="4">
        <v>-37066515</v>
      </c>
      <c r="T1412" s="4">
        <v>35206863</v>
      </c>
      <c r="AA1412" s="4">
        <v>42395071</v>
      </c>
      <c r="AH1412" s="5">
        <v>-0.2455561210067799</v>
      </c>
      <c r="AL1412" s="5">
        <f>IFERROR(Table2[[#This Row],[Resultat d''exploitation 2023 (Dhs)]]/Table2[[#This Row],[Charges personnel 2023]], "")</f>
        <v>-0.87431189819212707</v>
      </c>
      <c r="AM1412" s="5" t="str">
        <f>IFERROR(Table2[[#This Row],[Resultat d''exploitation 2022 (Dhs)]]/Table2[[#This Row],[Charges personnel 2022]], "")</f>
        <v/>
      </c>
      <c r="AN1412" s="5" t="str">
        <f>IFERROR(Table2[[#This Row],[Resultat d''exploitation 2021 (Dhs)]]/Table2[[#This Row],[Charges personnel 2021]], "")</f>
        <v/>
      </c>
      <c r="AO1412" s="5" t="str">
        <f>IFERROR(Table2[[#This Row],[Resultat d''exploitation 2020 (Dhs)]]/Table2[[#This Row],[Charges personnel 2020]], "")</f>
        <v/>
      </c>
      <c r="AP1412" s="5">
        <v>0.28085643294404727</v>
      </c>
      <c r="AT1412">
        <v>1617755000006</v>
      </c>
      <c r="AU1412">
        <v>8239</v>
      </c>
      <c r="AV1412" t="s">
        <v>482</v>
      </c>
      <c r="AW1412" t="s">
        <v>7864</v>
      </c>
      <c r="AX1412" t="s">
        <v>7865</v>
      </c>
      <c r="AY1412" t="s">
        <v>82</v>
      </c>
      <c r="AZ1412">
        <v>6200000</v>
      </c>
      <c r="BA1412">
        <v>1970</v>
      </c>
      <c r="BB1412">
        <v>55</v>
      </c>
      <c r="BC1412" t="s">
        <v>7866</v>
      </c>
      <c r="BD1412" t="s">
        <v>7867</v>
      </c>
      <c r="BE1412" t="s">
        <v>10979</v>
      </c>
      <c r="BH1412" t="s">
        <v>138</v>
      </c>
      <c r="BI1412" t="s">
        <v>408</v>
      </c>
      <c r="BK1412" t="s">
        <v>264</v>
      </c>
      <c r="BM1412" t="s">
        <v>265</v>
      </c>
      <c r="BO1412" t="s">
        <v>304</v>
      </c>
      <c r="BQ1412" t="s">
        <v>212</v>
      </c>
      <c r="BS1412" t="s">
        <v>266</v>
      </c>
      <c r="BU1412" t="s">
        <v>214</v>
      </c>
      <c r="BV1412" s="5"/>
      <c r="BW1412" t="s">
        <v>267</v>
      </c>
    </row>
    <row r="1413" spans="1:75" x14ac:dyDescent="0.3">
      <c r="A1413" t="s">
        <v>7868</v>
      </c>
      <c r="B1413" t="s">
        <v>7868</v>
      </c>
      <c r="G1413" s="4">
        <v>150841805</v>
      </c>
      <c r="H1413" s="4">
        <v>169041403</v>
      </c>
      <c r="I1413" s="4">
        <v>159971044.7619949</v>
      </c>
      <c r="K1413" s="5">
        <v>-0.1076635526977968</v>
      </c>
      <c r="L1413" s="5">
        <v>5.67E-2</v>
      </c>
      <c r="N1413" s="4">
        <v>7890475</v>
      </c>
      <c r="O1413" s="4">
        <v>6072205</v>
      </c>
      <c r="P1413" s="4">
        <v>3597277.843601896</v>
      </c>
      <c r="R1413" s="5">
        <v>0.29944147142594818</v>
      </c>
      <c r="S1413" s="5">
        <v>0.68799999999999994</v>
      </c>
      <c r="U1413" s="4">
        <v>53973405</v>
      </c>
      <c r="V1413" s="4">
        <v>54368622</v>
      </c>
      <c r="W1413" s="4">
        <v>82489185.25261721</v>
      </c>
      <c r="Y1413" s="5">
        <v>-7.2692112741057999E-3</v>
      </c>
      <c r="Z1413" s="5">
        <v>-0.34089999999999998</v>
      </c>
      <c r="AB1413" s="4">
        <v>1130339</v>
      </c>
      <c r="AC1413" s="4">
        <v>1520044</v>
      </c>
      <c r="AD1413" s="4">
        <v>2121781.1278615301</v>
      </c>
      <c r="AE1413" s="5">
        <v>-0.25640000000000002</v>
      </c>
      <c r="AF1413" s="5">
        <v>-0.2563774469686404</v>
      </c>
      <c r="AG1413" s="5">
        <v>-0.28360000000000002</v>
      </c>
      <c r="AI1413" s="5">
        <v>5.230960342857207E-2</v>
      </c>
      <c r="AJ1413" s="5">
        <v>3.5921406781035767E-2</v>
      </c>
      <c r="AK1413" s="5">
        <v>2.2487056010379439E-2</v>
      </c>
      <c r="AL1413" s="5" t="str">
        <f>IFERROR(Table2[[#This Row],[Resultat d''exploitation 2023 (Dhs)]]/Table2[[#This Row],[Charges personnel 2023]], "")</f>
        <v/>
      </c>
      <c r="AM1413" s="5">
        <f>IFERROR(Table2[[#This Row],[Resultat d''exploitation 2022 (Dhs)]]/Table2[[#This Row],[Charges personnel 2022]], "")</f>
        <v>6.9806270508228065</v>
      </c>
      <c r="AN1413" s="5">
        <f>IFERROR(Table2[[#This Row],[Resultat d''exploitation 2021 (Dhs)]]/Table2[[#This Row],[Charges personnel 2021]], "")</f>
        <v>3.9947560728505227</v>
      </c>
      <c r="AO1413" s="5">
        <f>IFERROR(Table2[[#This Row],[Resultat d''exploitation 2020 (Dhs)]]/Table2[[#This Row],[Charges personnel 2020]], "")</f>
        <v>1.6954047693069398</v>
      </c>
      <c r="AQ1413" s="5">
        <v>7.4935393407682968E-3</v>
      </c>
      <c r="AR1413" s="5">
        <v>8.9921402273264381E-3</v>
      </c>
      <c r="AS1413" s="5">
        <v>1.3263532353735129E-2</v>
      </c>
      <c r="BE1413" t="s">
        <v>10979</v>
      </c>
      <c r="BH1413"/>
      <c r="BJ1413" s="5">
        <v>-2.895318142520131E-2</v>
      </c>
      <c r="BK1413" t="s">
        <v>280</v>
      </c>
      <c r="BL1413" s="5">
        <v>0.48103247897100498</v>
      </c>
      <c r="BM1413" t="s">
        <v>281</v>
      </c>
      <c r="BN1413" s="5">
        <v>-0.1911063958410619</v>
      </c>
      <c r="BO1413" t="s">
        <v>282</v>
      </c>
      <c r="BP1413" s="5">
        <v>-0.27011562765622532</v>
      </c>
      <c r="BQ1413" t="s">
        <v>283</v>
      </c>
      <c r="BR1413" s="5">
        <v>0.52519162891106519</v>
      </c>
      <c r="BS1413" t="s">
        <v>284</v>
      </c>
      <c r="BT1413" s="5">
        <v>1.0291330176246609</v>
      </c>
      <c r="BU1413" t="s">
        <v>285</v>
      </c>
      <c r="BV1413" s="5">
        <v>-0.24835305735822</v>
      </c>
      <c r="BW1413" t="s">
        <v>286</v>
      </c>
    </row>
    <row r="1414" spans="1:75" x14ac:dyDescent="0.3">
      <c r="A1414" t="s">
        <v>7869</v>
      </c>
      <c r="B1414" t="s">
        <v>7869</v>
      </c>
      <c r="C1414" t="s">
        <v>7870</v>
      </c>
      <c r="E1414" t="s">
        <v>411</v>
      </c>
      <c r="F1414" s="4">
        <v>150766509</v>
      </c>
      <c r="G1414" s="4">
        <v>151752902</v>
      </c>
      <c r="H1414" s="4">
        <v>124259356</v>
      </c>
      <c r="J1414" s="5">
        <v>-6.5000000000000006E-3</v>
      </c>
      <c r="K1414" s="5">
        <v>0.22125936335932719</v>
      </c>
      <c r="M1414" s="4">
        <v>12110340</v>
      </c>
      <c r="N1414" s="4">
        <v>9879539</v>
      </c>
      <c r="O1414" s="4">
        <v>6272594</v>
      </c>
      <c r="Q1414" s="5">
        <v>0.2258</v>
      </c>
      <c r="R1414" s="5">
        <v>0.57503243474709187</v>
      </c>
      <c r="T1414" s="4">
        <v>7357156</v>
      </c>
      <c r="U1414" s="4">
        <v>20777057</v>
      </c>
      <c r="V1414" s="4">
        <v>20200643</v>
      </c>
      <c r="X1414" s="5">
        <v>-0.64590000000000003</v>
      </c>
      <c r="Y1414" s="5">
        <v>2.8534438235456101E-2</v>
      </c>
      <c r="AA1414" s="4">
        <v>3371020</v>
      </c>
      <c r="AB1414" s="4">
        <v>2985052</v>
      </c>
      <c r="AC1414" s="4">
        <v>4577393</v>
      </c>
      <c r="AE1414" s="5">
        <v>0.1293</v>
      </c>
      <c r="AF1414" s="5">
        <v>-0.34787072029865029</v>
      </c>
      <c r="AH1414" s="5">
        <v>8.0325133747044572E-2</v>
      </c>
      <c r="AI1414" s="5">
        <v>6.5102801131275895E-2</v>
      </c>
      <c r="AJ1414" s="5">
        <v>5.0479852800782259E-2</v>
      </c>
      <c r="AL1414" s="5">
        <f>IFERROR(Table2[[#This Row],[Resultat d''exploitation 2023 (Dhs)]]/Table2[[#This Row],[Charges personnel 2023]], "")</f>
        <v>3.5924853605140283</v>
      </c>
      <c r="AM1414" s="5">
        <f>IFERROR(Table2[[#This Row],[Resultat d''exploitation 2022 (Dhs)]]/Table2[[#This Row],[Charges personnel 2022]], "")</f>
        <v>3.3096706523035446</v>
      </c>
      <c r="AN1414" s="5">
        <f>IFERROR(Table2[[#This Row],[Resultat d''exploitation 2021 (Dhs)]]/Table2[[#This Row],[Charges personnel 2021]], "")</f>
        <v>1.3703420265640289</v>
      </c>
      <c r="AO1414" s="5" t="str">
        <f>IFERROR(Table2[[#This Row],[Resultat d''exploitation 2020 (Dhs)]]/Table2[[#This Row],[Charges personnel 2020]], "")</f>
        <v/>
      </c>
      <c r="AP1414" s="5">
        <v>2.235920976322401E-2</v>
      </c>
      <c r="AQ1414" s="5">
        <v>1.9670477207743939E-2</v>
      </c>
      <c r="AR1414" s="5">
        <v>3.6837411261007993E-2</v>
      </c>
      <c r="AT1414">
        <v>103427000004</v>
      </c>
      <c r="AU1414">
        <v>935</v>
      </c>
      <c r="AV1414" t="s">
        <v>443</v>
      </c>
      <c r="AW1414" t="s">
        <v>7871</v>
      </c>
      <c r="AX1414" t="s">
        <v>7872</v>
      </c>
      <c r="AY1414" t="s">
        <v>122</v>
      </c>
      <c r="AZ1414">
        <v>5000000</v>
      </c>
      <c r="BA1414">
        <v>1997</v>
      </c>
      <c r="BB1414">
        <v>28</v>
      </c>
      <c r="BC1414" t="s">
        <v>7873</v>
      </c>
      <c r="BD1414" t="s">
        <v>7874</v>
      </c>
      <c r="BE1414" t="s">
        <v>7875</v>
      </c>
      <c r="BH1414" t="s">
        <v>176</v>
      </c>
      <c r="BI1414" t="s">
        <v>178</v>
      </c>
      <c r="BJ1414" s="5">
        <v>0.101508594811063</v>
      </c>
      <c r="BK1414" t="s">
        <v>196</v>
      </c>
      <c r="BL1414" s="5">
        <v>0.38948729137426907</v>
      </c>
      <c r="BM1414" t="s">
        <v>197</v>
      </c>
      <c r="BN1414" s="5">
        <v>-0.39650679346291112</v>
      </c>
      <c r="BO1414" t="s">
        <v>177</v>
      </c>
      <c r="BP1414" s="5">
        <v>-0.14183348633092621</v>
      </c>
      <c r="BQ1414" t="s">
        <v>329</v>
      </c>
      <c r="BR1414" s="5">
        <v>0.26144026285387428</v>
      </c>
      <c r="BS1414" t="s">
        <v>199</v>
      </c>
      <c r="BT1414" s="5">
        <v>0.61913482901301276</v>
      </c>
      <c r="BU1414" t="s">
        <v>330</v>
      </c>
      <c r="BV1414" s="5">
        <v>-0.22091709705063961</v>
      </c>
      <c r="BW1414" t="s">
        <v>201</v>
      </c>
    </row>
    <row r="1415" spans="1:75" x14ac:dyDescent="0.3">
      <c r="A1415" t="s">
        <v>7876</v>
      </c>
      <c r="B1415" t="s">
        <v>7877</v>
      </c>
      <c r="C1415" t="s">
        <v>7877</v>
      </c>
      <c r="E1415" t="s">
        <v>411</v>
      </c>
      <c r="F1415" s="4">
        <v>150627039</v>
      </c>
      <c r="G1415" s="4">
        <v>120193934</v>
      </c>
      <c r="H1415" s="4">
        <v>116724120</v>
      </c>
      <c r="I1415" s="4">
        <v>89519226.934580863</v>
      </c>
      <c r="J1415" s="5">
        <v>0.25319999999999998</v>
      </c>
      <c r="K1415" s="5">
        <v>2.9726623768934798E-2</v>
      </c>
      <c r="L1415" s="5">
        <v>0.3039</v>
      </c>
      <c r="M1415" s="4">
        <v>11877081</v>
      </c>
      <c r="N1415" s="4">
        <v>9489518</v>
      </c>
      <c r="O1415" s="4">
        <v>8731429</v>
      </c>
      <c r="P1415" s="4">
        <v>5952705.8903736016</v>
      </c>
      <c r="Q1415" s="5">
        <v>0.25159999999999999</v>
      </c>
      <c r="R1415" s="5">
        <v>8.6823016026357197E-2</v>
      </c>
      <c r="S1415" s="5">
        <v>0.46679999999999999</v>
      </c>
      <c r="T1415" s="4">
        <v>15441718</v>
      </c>
      <c r="U1415" s="4">
        <v>19189409</v>
      </c>
      <c r="V1415" s="4">
        <v>13696711</v>
      </c>
      <c r="W1415" s="4">
        <v>8620789.9043303113</v>
      </c>
      <c r="X1415" s="5">
        <v>-0.1953</v>
      </c>
      <c r="Y1415" s="5">
        <v>0.40102313613830359</v>
      </c>
      <c r="Z1415" s="5">
        <v>0.58879999999999999</v>
      </c>
      <c r="AA1415" s="4">
        <v>12471674</v>
      </c>
      <c r="AB1415" s="4">
        <v>12660312</v>
      </c>
      <c r="AC1415" s="4">
        <v>15795906</v>
      </c>
      <c r="AD1415" s="4">
        <v>13594892.847921509</v>
      </c>
      <c r="AE1415" s="5">
        <v>-1.49E-2</v>
      </c>
      <c r="AF1415" s="5">
        <v>-0.1985067523192402</v>
      </c>
      <c r="AG1415" s="5">
        <v>0.16189999999999999</v>
      </c>
      <c r="AH1415" s="5">
        <v>7.8850922642116072E-2</v>
      </c>
      <c r="AI1415" s="5">
        <v>7.8951721473730946E-2</v>
      </c>
      <c r="AJ1415" s="5">
        <v>7.4803982244629474E-2</v>
      </c>
      <c r="AK1415" s="5">
        <v>6.6496395179146697E-2</v>
      </c>
      <c r="AL1415" s="5">
        <f>IFERROR(Table2[[#This Row],[Resultat d''exploitation 2023 (Dhs)]]/Table2[[#This Row],[Charges personnel 2023]], "")</f>
        <v>0.95232452355634056</v>
      </c>
      <c r="AM1415" s="5">
        <f>IFERROR(Table2[[#This Row],[Resultat d''exploitation 2022 (Dhs)]]/Table2[[#This Row],[Charges personnel 2022]], "")</f>
        <v>0.74954851033687009</v>
      </c>
      <c r="AN1415" s="5">
        <f>IFERROR(Table2[[#This Row],[Resultat d''exploitation 2021 (Dhs)]]/Table2[[#This Row],[Charges personnel 2021]], "")</f>
        <v>0.55276531779816873</v>
      </c>
      <c r="AO1415" s="5">
        <f>IFERROR(Table2[[#This Row],[Resultat d''exploitation 2020 (Dhs)]]/Table2[[#This Row],[Charges personnel 2020]], "")</f>
        <v>0.43786339156646581</v>
      </c>
      <c r="AP1415" s="5">
        <v>8.279837459992824E-2</v>
      </c>
      <c r="AQ1415" s="5">
        <v>0.10533237060033331</v>
      </c>
      <c r="AR1415" s="5">
        <v>0.13532683733233539</v>
      </c>
      <c r="AS1415" s="5">
        <v>0.15186561941443519</v>
      </c>
      <c r="AU1415">
        <v>747</v>
      </c>
      <c r="AV1415" t="s">
        <v>1795</v>
      </c>
      <c r="AW1415" t="s">
        <v>7878</v>
      </c>
      <c r="AX1415" t="s">
        <v>7879</v>
      </c>
      <c r="AY1415" t="s">
        <v>122</v>
      </c>
      <c r="AZ1415">
        <v>3000000</v>
      </c>
      <c r="BA1415">
        <v>1993</v>
      </c>
      <c r="BB1415">
        <v>32</v>
      </c>
      <c r="BC1415" t="s">
        <v>7880</v>
      </c>
      <c r="BD1415" t="s">
        <v>7881</v>
      </c>
      <c r="BE1415" t="s">
        <v>10979</v>
      </c>
      <c r="BH1415" t="s">
        <v>138</v>
      </c>
      <c r="BI1415" t="s">
        <v>98</v>
      </c>
      <c r="BJ1415" s="5">
        <v>0.1894025682813272</v>
      </c>
      <c r="BL1415" s="5">
        <v>0.25892086334807912</v>
      </c>
      <c r="BN1415" s="5">
        <v>0.2144589840909277</v>
      </c>
      <c r="BP1415" s="5">
        <v>-2.833553476018769E-2</v>
      </c>
      <c r="BR1415" s="5">
        <v>5.8448078825998451E-2</v>
      </c>
      <c r="BT1415" s="5">
        <v>0.29563332650779839</v>
      </c>
      <c r="BV1415" s="5">
        <v>-0.18306510247085131</v>
      </c>
    </row>
    <row r="1416" spans="1:75" x14ac:dyDescent="0.3">
      <c r="A1416" t="s">
        <v>7882</v>
      </c>
      <c r="C1416" t="s">
        <v>7883</v>
      </c>
      <c r="E1416" t="s">
        <v>811</v>
      </c>
      <c r="F1416" s="4">
        <v>150509884</v>
      </c>
      <c r="M1416" s="4">
        <v>1574290</v>
      </c>
      <c r="T1416" s="4">
        <v>69671271</v>
      </c>
      <c r="AA1416" s="4">
        <v>2567688</v>
      </c>
      <c r="AH1416" s="5">
        <v>1.0459711735609341E-2</v>
      </c>
      <c r="AL1416" s="5">
        <f>IFERROR(Table2[[#This Row],[Resultat d''exploitation 2023 (Dhs)]]/Table2[[#This Row],[Charges personnel 2023]], "")</f>
        <v>0.61311576795934708</v>
      </c>
      <c r="AM1416" s="5" t="str">
        <f>IFERROR(Table2[[#This Row],[Resultat d''exploitation 2022 (Dhs)]]/Table2[[#This Row],[Charges personnel 2022]], "")</f>
        <v/>
      </c>
      <c r="AN1416" s="5" t="str">
        <f>IFERROR(Table2[[#This Row],[Resultat d''exploitation 2021 (Dhs)]]/Table2[[#This Row],[Charges personnel 2021]], "")</f>
        <v/>
      </c>
      <c r="AO1416" s="5" t="str">
        <f>IFERROR(Table2[[#This Row],[Resultat d''exploitation 2020 (Dhs)]]/Table2[[#This Row],[Charges personnel 2020]], "")</f>
        <v/>
      </c>
      <c r="AP1416" s="5">
        <v>1.7059929432940098E-2</v>
      </c>
      <c r="AT1416">
        <v>94411000063</v>
      </c>
      <c r="AU1416">
        <v>146953</v>
      </c>
      <c r="AV1416" t="s">
        <v>92</v>
      </c>
      <c r="AW1416" t="s">
        <v>7884</v>
      </c>
      <c r="AX1416" t="s">
        <v>7885</v>
      </c>
      <c r="AY1416" t="s">
        <v>122</v>
      </c>
      <c r="AZ1416">
        <v>4000000</v>
      </c>
      <c r="BA1416">
        <v>2006</v>
      </c>
      <c r="BB1416">
        <v>19</v>
      </c>
      <c r="BC1416" t="s">
        <v>7886</v>
      </c>
      <c r="BD1416" t="s">
        <v>7887</v>
      </c>
      <c r="BE1416" t="s">
        <v>7888</v>
      </c>
      <c r="BF1416" t="s">
        <v>7889</v>
      </c>
      <c r="BH1416" t="s">
        <v>176</v>
      </c>
      <c r="BI1416" t="s">
        <v>178</v>
      </c>
      <c r="BK1416" t="s">
        <v>264</v>
      </c>
      <c r="BM1416" t="s">
        <v>265</v>
      </c>
      <c r="BO1416" t="s">
        <v>304</v>
      </c>
      <c r="BQ1416" t="s">
        <v>212</v>
      </c>
      <c r="BS1416" t="s">
        <v>266</v>
      </c>
      <c r="BU1416" t="s">
        <v>214</v>
      </c>
      <c r="BV1416" s="5"/>
      <c r="BW1416" t="s">
        <v>267</v>
      </c>
    </row>
    <row r="1417" spans="1:75" x14ac:dyDescent="0.3">
      <c r="A1417" t="s">
        <v>7890</v>
      </c>
      <c r="B1417" t="s">
        <v>7890</v>
      </c>
      <c r="G1417" s="4">
        <v>150360840</v>
      </c>
      <c r="H1417" s="4">
        <v>120767054</v>
      </c>
      <c r="I1417" s="4">
        <v>107904801.64403149</v>
      </c>
      <c r="K1417" s="5">
        <v>0.24504850470228409</v>
      </c>
      <c r="L1417" s="5">
        <v>0.1192</v>
      </c>
      <c r="N1417" s="4">
        <v>8088575</v>
      </c>
      <c r="O1417" s="4">
        <v>6875667</v>
      </c>
      <c r="P1417" s="4">
        <v>5185269.2307692301</v>
      </c>
      <c r="R1417" s="5">
        <v>0.17640586724168</v>
      </c>
      <c r="S1417" s="5">
        <v>0.32600000000000001</v>
      </c>
      <c r="U1417" s="4">
        <v>1172973</v>
      </c>
      <c r="V1417" s="4">
        <v>2121188</v>
      </c>
      <c r="W1417" s="4">
        <v>5043242.9862101758</v>
      </c>
      <c r="Y1417" s="5">
        <v>-0.44702072612139993</v>
      </c>
      <c r="Z1417" s="5">
        <v>-0.57940000000000003</v>
      </c>
      <c r="AB1417" s="4">
        <v>3311427</v>
      </c>
      <c r="AC1417" s="4">
        <v>3666571</v>
      </c>
      <c r="AD1417" s="4">
        <v>3797194.490472245</v>
      </c>
      <c r="AE1417" s="5">
        <v>-9.69E-2</v>
      </c>
      <c r="AF1417" s="5">
        <v>-9.6859981710431906E-2</v>
      </c>
      <c r="AG1417" s="5">
        <v>-3.44E-2</v>
      </c>
      <c r="AI1417" s="5">
        <v>5.3794425463438489E-2</v>
      </c>
      <c r="AJ1417" s="5">
        <v>5.6933300699709047E-2</v>
      </c>
      <c r="AK1417" s="5">
        <v>4.8054110213510047E-2</v>
      </c>
      <c r="AL1417" s="5" t="str">
        <f>IFERROR(Table2[[#This Row],[Resultat d''exploitation 2023 (Dhs)]]/Table2[[#This Row],[Charges personnel 2023]], "")</f>
        <v/>
      </c>
      <c r="AM1417" s="5">
        <f>IFERROR(Table2[[#This Row],[Resultat d''exploitation 2022 (Dhs)]]/Table2[[#This Row],[Charges personnel 2022]], "")</f>
        <v>2.4426251884761463</v>
      </c>
      <c r="AN1417" s="5">
        <f>IFERROR(Table2[[#This Row],[Resultat d''exploitation 2021 (Dhs)]]/Table2[[#This Row],[Charges personnel 2021]], "")</f>
        <v>1.8752308355681644</v>
      </c>
      <c r="AO1417" s="5">
        <f>IFERROR(Table2[[#This Row],[Resultat d''exploitation 2020 (Dhs)]]/Table2[[#This Row],[Charges personnel 2020]], "")</f>
        <v>1.3655527110291248</v>
      </c>
      <c r="AQ1417" s="5">
        <v>2.2023200987703981E-2</v>
      </c>
      <c r="AR1417" s="5">
        <v>3.036068926546805E-2</v>
      </c>
      <c r="AS1417" s="5">
        <v>3.5190227243073552E-2</v>
      </c>
      <c r="BE1417" t="s">
        <v>10979</v>
      </c>
      <c r="BH1417"/>
      <c r="BJ1417" s="5">
        <v>0.1804483412935933</v>
      </c>
      <c r="BK1417" t="s">
        <v>280</v>
      </c>
      <c r="BL1417" s="5">
        <v>0.24896524369674419</v>
      </c>
      <c r="BM1417" t="s">
        <v>281</v>
      </c>
      <c r="BN1417" s="5">
        <v>-0.5177313170095541</v>
      </c>
      <c r="BO1417" t="s">
        <v>282</v>
      </c>
      <c r="BP1417" s="5">
        <v>-6.6152045748127719E-2</v>
      </c>
      <c r="BQ1417" t="s">
        <v>283</v>
      </c>
      <c r="BR1417" s="5">
        <v>5.8043118030956631E-2</v>
      </c>
      <c r="BS1417" t="s">
        <v>284</v>
      </c>
      <c r="BT1417" s="5">
        <v>0.33743960996018862</v>
      </c>
      <c r="BU1417" t="s">
        <v>285</v>
      </c>
      <c r="BV1417" s="5">
        <v>-0.20890400571996581</v>
      </c>
      <c r="BW1417" t="s">
        <v>286</v>
      </c>
    </row>
    <row r="1418" spans="1:75" x14ac:dyDescent="0.3">
      <c r="A1418" t="s">
        <v>7891</v>
      </c>
      <c r="C1418" t="s">
        <v>7892</v>
      </c>
      <c r="E1418" t="s">
        <v>411</v>
      </c>
      <c r="F1418" s="4">
        <v>150352018</v>
      </c>
      <c r="M1418" s="4">
        <v>3703337</v>
      </c>
      <c r="T1418" s="4">
        <v>138370055</v>
      </c>
      <c r="AA1418" s="4">
        <v>2557473</v>
      </c>
      <c r="AH1418" s="5">
        <v>2.463110937426859E-2</v>
      </c>
      <c r="AL1418" s="5">
        <f>IFERROR(Table2[[#This Row],[Resultat d''exploitation 2023 (Dhs)]]/Table2[[#This Row],[Charges personnel 2023]], "")</f>
        <v>1.4480453948096421</v>
      </c>
      <c r="AM1418" s="5" t="str">
        <f>IFERROR(Table2[[#This Row],[Resultat d''exploitation 2022 (Dhs)]]/Table2[[#This Row],[Charges personnel 2022]], "")</f>
        <v/>
      </c>
      <c r="AN1418" s="5" t="str">
        <f>IFERROR(Table2[[#This Row],[Resultat d''exploitation 2021 (Dhs)]]/Table2[[#This Row],[Charges personnel 2021]], "")</f>
        <v/>
      </c>
      <c r="AO1418" s="5" t="str">
        <f>IFERROR(Table2[[#This Row],[Resultat d''exploitation 2020 (Dhs)]]/Table2[[#This Row],[Charges personnel 2020]], "")</f>
        <v/>
      </c>
      <c r="AP1418" s="5">
        <v>1.7009901390216131E-2</v>
      </c>
      <c r="AT1418">
        <v>50166000026</v>
      </c>
      <c r="AU1418">
        <v>451747</v>
      </c>
      <c r="AV1418" t="s">
        <v>92</v>
      </c>
      <c r="AW1418" t="s">
        <v>7893</v>
      </c>
      <c r="AX1418" t="s">
        <v>7894</v>
      </c>
      <c r="AY1418" t="s">
        <v>122</v>
      </c>
      <c r="AZ1418">
        <v>24000000</v>
      </c>
      <c r="BA1418">
        <v>2009</v>
      </c>
      <c r="BB1418">
        <v>16</v>
      </c>
      <c r="BC1418" t="s">
        <v>7895</v>
      </c>
      <c r="BD1418" t="s">
        <v>7896</v>
      </c>
      <c r="BE1418" t="s">
        <v>4453</v>
      </c>
      <c r="BH1418" t="s">
        <v>127</v>
      </c>
      <c r="BI1418" t="s">
        <v>178</v>
      </c>
      <c r="BK1418" t="s">
        <v>264</v>
      </c>
      <c r="BM1418" t="s">
        <v>265</v>
      </c>
      <c r="BO1418" t="s">
        <v>304</v>
      </c>
      <c r="BQ1418" t="s">
        <v>212</v>
      </c>
      <c r="BS1418" t="s">
        <v>266</v>
      </c>
      <c r="BU1418" t="s">
        <v>214</v>
      </c>
      <c r="BV1418" s="5"/>
      <c r="BW1418" t="s">
        <v>267</v>
      </c>
    </row>
    <row r="1419" spans="1:75" x14ac:dyDescent="0.3">
      <c r="A1419" t="s">
        <v>7897</v>
      </c>
      <c r="G1419" s="4">
        <v>150336822</v>
      </c>
      <c r="N1419" s="4">
        <v>4193176</v>
      </c>
      <c r="U1419" s="4">
        <v>2400000</v>
      </c>
      <c r="AI1419" s="5">
        <v>2.7891876016908221E-2</v>
      </c>
      <c r="AL1419" s="5" t="str">
        <f>IFERROR(Table2[[#This Row],[Resultat d''exploitation 2023 (Dhs)]]/Table2[[#This Row],[Charges personnel 2023]], "")</f>
        <v/>
      </c>
      <c r="AM1419" s="5" t="str">
        <f>IFERROR(Table2[[#This Row],[Resultat d''exploitation 2022 (Dhs)]]/Table2[[#This Row],[Charges personnel 2022]], "")</f>
        <v/>
      </c>
      <c r="AN1419" s="5" t="str">
        <f>IFERROR(Table2[[#This Row],[Resultat d''exploitation 2021 (Dhs)]]/Table2[[#This Row],[Charges personnel 2021]], "")</f>
        <v/>
      </c>
      <c r="AO1419" s="5" t="str">
        <f>IFERROR(Table2[[#This Row],[Resultat d''exploitation 2020 (Dhs)]]/Table2[[#This Row],[Charges personnel 2020]], "")</f>
        <v/>
      </c>
      <c r="BE1419" t="s">
        <v>10979</v>
      </c>
      <c r="BH1419"/>
      <c r="BK1419" t="s">
        <v>472</v>
      </c>
      <c r="BM1419" t="s">
        <v>473</v>
      </c>
      <c r="BO1419" t="s">
        <v>474</v>
      </c>
      <c r="BQ1419" t="s">
        <v>236</v>
      </c>
      <c r="BS1419" t="s">
        <v>476</v>
      </c>
      <c r="BU1419" t="s">
        <v>238</v>
      </c>
      <c r="BV1419" s="5"/>
      <c r="BW1419" t="s">
        <v>478</v>
      </c>
    </row>
    <row r="1420" spans="1:75" x14ac:dyDescent="0.3">
      <c r="A1420" t="s">
        <v>7898</v>
      </c>
      <c r="C1420" t="s">
        <v>7899</v>
      </c>
      <c r="E1420" t="s">
        <v>411</v>
      </c>
      <c r="G1420" s="4">
        <v>150272875</v>
      </c>
      <c r="N1420" s="4">
        <v>-287117</v>
      </c>
      <c r="U1420" s="4">
        <v>21255734</v>
      </c>
      <c r="AB1420" s="4">
        <v>26336414</v>
      </c>
      <c r="AI1420" s="5">
        <v>-1.9106375651627081E-3</v>
      </c>
      <c r="AL1420" s="5" t="str">
        <f>IFERROR(Table2[[#This Row],[Resultat d''exploitation 2023 (Dhs)]]/Table2[[#This Row],[Charges personnel 2023]], "")</f>
        <v/>
      </c>
      <c r="AM1420" s="5">
        <f>IFERROR(Table2[[#This Row],[Resultat d''exploitation 2022 (Dhs)]]/Table2[[#This Row],[Charges personnel 2022]], "")</f>
        <v>-1.0901901830674441E-2</v>
      </c>
      <c r="AN1420" s="5" t="str">
        <f>IFERROR(Table2[[#This Row],[Resultat d''exploitation 2021 (Dhs)]]/Table2[[#This Row],[Charges personnel 2021]], "")</f>
        <v/>
      </c>
      <c r="AO1420" s="5" t="str">
        <f>IFERROR(Table2[[#This Row],[Resultat d''exploitation 2020 (Dhs)]]/Table2[[#This Row],[Charges personnel 2020]], "")</f>
        <v/>
      </c>
      <c r="AQ1420" s="5">
        <v>0.1752572711475707</v>
      </c>
      <c r="AT1420">
        <v>19581000060</v>
      </c>
      <c r="AU1420">
        <v>35921</v>
      </c>
      <c r="AV1420" t="s">
        <v>218</v>
      </c>
      <c r="AW1420" t="s">
        <v>7900</v>
      </c>
      <c r="AX1420" t="s">
        <v>7901</v>
      </c>
      <c r="AY1420" t="s">
        <v>122</v>
      </c>
      <c r="AZ1420">
        <v>100000</v>
      </c>
      <c r="BA1420">
        <v>2008</v>
      </c>
      <c r="BB1420">
        <v>17</v>
      </c>
      <c r="BC1420" t="s">
        <v>7902</v>
      </c>
      <c r="BD1420" t="s">
        <v>7903</v>
      </c>
      <c r="BE1420" t="s">
        <v>10979</v>
      </c>
      <c r="BH1420" t="s">
        <v>223</v>
      </c>
      <c r="BI1420" t="s">
        <v>195</v>
      </c>
      <c r="BK1420" t="s">
        <v>472</v>
      </c>
      <c r="BM1420" t="s">
        <v>473</v>
      </c>
      <c r="BO1420" t="s">
        <v>474</v>
      </c>
      <c r="BQ1420" t="s">
        <v>475</v>
      </c>
      <c r="BS1420" t="s">
        <v>476</v>
      </c>
      <c r="BU1420" t="s">
        <v>477</v>
      </c>
      <c r="BV1420" s="5"/>
      <c r="BW1420" t="s">
        <v>478</v>
      </c>
    </row>
    <row r="1421" spans="1:75" x14ac:dyDescent="0.3">
      <c r="A1421" t="s">
        <v>7904</v>
      </c>
      <c r="C1421" t="s">
        <v>7905</v>
      </c>
      <c r="E1421" t="s">
        <v>411</v>
      </c>
      <c r="F1421" s="4">
        <v>150209047</v>
      </c>
      <c r="G1421" s="4">
        <v>150404572</v>
      </c>
      <c r="J1421" s="5">
        <v>-1.2999999999999999E-3</v>
      </c>
      <c r="M1421" s="4">
        <v>2866200</v>
      </c>
      <c r="N1421" s="4">
        <v>146984615</v>
      </c>
      <c r="Q1421" s="5">
        <v>-0.98049999999999993</v>
      </c>
      <c r="T1421" s="4">
        <v>40484958</v>
      </c>
      <c r="U1421" s="4">
        <v>29262709</v>
      </c>
      <c r="X1421" s="5">
        <v>0.38350000000000001</v>
      </c>
      <c r="AA1421" s="4">
        <v>10625634</v>
      </c>
      <c r="AB1421" s="4">
        <v>9580411</v>
      </c>
      <c r="AE1421" s="5">
        <v>0.1091</v>
      </c>
      <c r="AH1421" s="5">
        <v>1.9081407260376271E-2</v>
      </c>
      <c r="AI1421" s="5">
        <v>0.97726161542482892</v>
      </c>
      <c r="AL1421" s="5">
        <f>IFERROR(Table2[[#This Row],[Resultat d''exploitation 2023 (Dhs)]]/Table2[[#This Row],[Charges personnel 2023]], "")</f>
        <v>0.26974390422256217</v>
      </c>
      <c r="AM1421" s="5">
        <f>IFERROR(Table2[[#This Row],[Resultat d''exploitation 2022 (Dhs)]]/Table2[[#This Row],[Charges personnel 2022]], "")</f>
        <v>15.342203481666914</v>
      </c>
      <c r="AN1421" s="5" t="str">
        <f>IFERROR(Table2[[#This Row],[Resultat d''exploitation 2021 (Dhs)]]/Table2[[#This Row],[Charges personnel 2021]], "")</f>
        <v/>
      </c>
      <c r="AO1421" s="5" t="str">
        <f>IFERROR(Table2[[#This Row],[Resultat d''exploitation 2020 (Dhs)]]/Table2[[#This Row],[Charges personnel 2020]], "")</f>
        <v/>
      </c>
      <c r="AP1421" s="5">
        <v>7.0738974863478091E-2</v>
      </c>
      <c r="AQ1421" s="5">
        <v>6.3697604883979186E-2</v>
      </c>
      <c r="AT1421">
        <v>94142000051</v>
      </c>
      <c r="AU1421">
        <v>133663</v>
      </c>
      <c r="AV1421" t="s">
        <v>92</v>
      </c>
      <c r="AW1421" t="s">
        <v>7906</v>
      </c>
      <c r="AX1421" t="s">
        <v>7907</v>
      </c>
      <c r="AY1421" t="s">
        <v>82</v>
      </c>
      <c r="AZ1421">
        <v>18000000</v>
      </c>
      <c r="BC1421" t="s">
        <v>7908</v>
      </c>
      <c r="BD1421" t="s">
        <v>7909</v>
      </c>
      <c r="BE1421" t="s">
        <v>11234</v>
      </c>
      <c r="BG1421" t="s">
        <v>7910</v>
      </c>
      <c r="BH1421" t="s">
        <v>176</v>
      </c>
      <c r="BI1421" t="s">
        <v>178</v>
      </c>
      <c r="BJ1421" s="5">
        <v>-1.299993726254556E-3</v>
      </c>
      <c r="BK1421" t="s">
        <v>209</v>
      </c>
      <c r="BL1421" s="5">
        <v>-0.9804999999489743</v>
      </c>
      <c r="BM1421" t="s">
        <v>210</v>
      </c>
      <c r="BN1421" s="5">
        <v>0.38350000336605888</v>
      </c>
      <c r="BO1421" t="s">
        <v>211</v>
      </c>
      <c r="BP1421" s="5">
        <v>0.1091000166903069</v>
      </c>
      <c r="BQ1421" t="s">
        <v>405</v>
      </c>
      <c r="BR1421" s="5">
        <v>-0.98047461707366734</v>
      </c>
      <c r="BS1421" t="s">
        <v>213</v>
      </c>
      <c r="BT1421" s="5">
        <v>-0.98241817711876323</v>
      </c>
      <c r="BU1421" t="s">
        <v>406</v>
      </c>
      <c r="BV1421" s="5">
        <v>0.1105437165545593</v>
      </c>
      <c r="BW1421" t="s">
        <v>407</v>
      </c>
    </row>
    <row r="1422" spans="1:75" x14ac:dyDescent="0.3">
      <c r="A1422" t="s">
        <v>7911</v>
      </c>
      <c r="F1422" s="4">
        <v>150042858</v>
      </c>
      <c r="G1422" s="4">
        <v>134447005</v>
      </c>
      <c r="J1422" s="5">
        <v>0.11600000000000001</v>
      </c>
      <c r="M1422" s="4">
        <v>8515689</v>
      </c>
      <c r="N1422" s="4">
        <v>2270487</v>
      </c>
      <c r="Q1422" s="5">
        <v>2.7505999999999999</v>
      </c>
      <c r="T1422" s="4">
        <v>32229612</v>
      </c>
      <c r="AA1422" s="4">
        <v>6116967</v>
      </c>
      <c r="AB1422" s="4">
        <v>4226467</v>
      </c>
      <c r="AE1422" s="5">
        <v>0.44729999999999998</v>
      </c>
      <c r="AH1422" s="5">
        <v>5.675504394884294E-2</v>
      </c>
      <c r="AI1422" s="5">
        <v>1.688759820272679E-2</v>
      </c>
      <c r="AL1422" s="5">
        <f>IFERROR(Table2[[#This Row],[Resultat d''exploitation 2023 (Dhs)]]/Table2[[#This Row],[Charges personnel 2023]], "")</f>
        <v>1.3921423803659558</v>
      </c>
      <c r="AM1422" s="5">
        <f>IFERROR(Table2[[#This Row],[Resultat d''exploitation 2022 (Dhs)]]/Table2[[#This Row],[Charges personnel 2022]], "")</f>
        <v>0.53720684439272803</v>
      </c>
      <c r="AN1422" s="5" t="str">
        <f>IFERROR(Table2[[#This Row],[Resultat d''exploitation 2021 (Dhs)]]/Table2[[#This Row],[Charges personnel 2021]], "")</f>
        <v/>
      </c>
      <c r="AO1422" s="5" t="str">
        <f>IFERROR(Table2[[#This Row],[Resultat d''exploitation 2020 (Dhs)]]/Table2[[#This Row],[Charges personnel 2020]], "")</f>
        <v/>
      </c>
      <c r="AP1422" s="5">
        <v>4.0768131729402267E-2</v>
      </c>
      <c r="AQ1422" s="5">
        <v>3.1435932693331482E-2</v>
      </c>
      <c r="BE1422" t="s">
        <v>10979</v>
      </c>
      <c r="BH1422"/>
      <c r="BJ1422" s="5">
        <v>0.1160000031239075</v>
      </c>
      <c r="BK1422" t="s">
        <v>209</v>
      </c>
      <c r="BL1422" s="5">
        <v>2.750600201630752</v>
      </c>
      <c r="BM1422" t="s">
        <v>210</v>
      </c>
      <c r="BO1422" t="s">
        <v>304</v>
      </c>
      <c r="BP1422" s="5">
        <v>0.44730031016449429</v>
      </c>
      <c r="BQ1422" t="s">
        <v>405</v>
      </c>
      <c r="BR1422" s="5">
        <v>2.3607528594373401</v>
      </c>
      <c r="BS1422" t="s">
        <v>213</v>
      </c>
      <c r="BT1422" s="5">
        <v>1.591445725044081</v>
      </c>
      <c r="BU1422" t="s">
        <v>406</v>
      </c>
      <c r="BV1422" s="5">
        <v>0.29686407357814598</v>
      </c>
      <c r="BW1422" t="s">
        <v>407</v>
      </c>
    </row>
    <row r="1423" spans="1:75" x14ac:dyDescent="0.3">
      <c r="A1423" t="s">
        <v>7912</v>
      </c>
      <c r="C1423" t="s">
        <v>7913</v>
      </c>
      <c r="E1423" t="s">
        <v>241</v>
      </c>
      <c r="G1423" s="4">
        <v>150038975</v>
      </c>
      <c r="N1423" s="4">
        <v>25856337</v>
      </c>
      <c r="U1423" s="4">
        <v>18231859</v>
      </c>
      <c r="AB1423" s="4">
        <v>4007212</v>
      </c>
      <c r="AI1423" s="5">
        <v>0.17233080271309509</v>
      </c>
      <c r="AL1423" s="5" t="str">
        <f>IFERROR(Table2[[#This Row],[Resultat d''exploitation 2023 (Dhs)]]/Table2[[#This Row],[Charges personnel 2023]], "")</f>
        <v/>
      </c>
      <c r="AM1423" s="5">
        <f>IFERROR(Table2[[#This Row],[Resultat d''exploitation 2022 (Dhs)]]/Table2[[#This Row],[Charges personnel 2022]], "")</f>
        <v>6.4524504817813479</v>
      </c>
      <c r="AN1423" s="5" t="str">
        <f>IFERROR(Table2[[#This Row],[Resultat d''exploitation 2021 (Dhs)]]/Table2[[#This Row],[Charges personnel 2021]], "")</f>
        <v/>
      </c>
      <c r="AO1423" s="5" t="str">
        <f>IFERROR(Table2[[#This Row],[Resultat d''exploitation 2020 (Dhs)]]/Table2[[#This Row],[Charges personnel 2020]], "")</f>
        <v/>
      </c>
      <c r="AQ1423" s="5">
        <v>2.6707807088124931E-2</v>
      </c>
      <c r="AT1423">
        <v>1535636000090</v>
      </c>
      <c r="AU1423">
        <v>1687</v>
      </c>
      <c r="AV1423" t="s">
        <v>1085</v>
      </c>
      <c r="AW1423" t="s">
        <v>7914</v>
      </c>
      <c r="AX1423" t="s">
        <v>7915</v>
      </c>
      <c r="AY1423" t="s">
        <v>82</v>
      </c>
      <c r="AZ1423">
        <v>16546086</v>
      </c>
      <c r="BA1423">
        <v>2004</v>
      </c>
      <c r="BB1423">
        <v>21</v>
      </c>
      <c r="BC1423" t="s">
        <v>7916</v>
      </c>
      <c r="BD1423" t="s">
        <v>7917</v>
      </c>
      <c r="BE1423" t="s">
        <v>7918</v>
      </c>
      <c r="BH1423" t="s">
        <v>86</v>
      </c>
      <c r="BI1423" t="s">
        <v>109</v>
      </c>
      <c r="BK1423" t="s">
        <v>472</v>
      </c>
      <c r="BM1423" t="s">
        <v>473</v>
      </c>
      <c r="BO1423" t="s">
        <v>474</v>
      </c>
      <c r="BQ1423" t="s">
        <v>475</v>
      </c>
      <c r="BS1423" t="s">
        <v>476</v>
      </c>
      <c r="BU1423" t="s">
        <v>477</v>
      </c>
      <c r="BV1423" s="5"/>
      <c r="BW1423" t="s">
        <v>478</v>
      </c>
    </row>
    <row r="1424" spans="1:75" x14ac:dyDescent="0.3">
      <c r="A1424" t="s">
        <v>7919</v>
      </c>
      <c r="C1424" t="s">
        <v>7920</v>
      </c>
      <c r="E1424" t="s">
        <v>241</v>
      </c>
      <c r="F1424" s="4">
        <v>149960910</v>
      </c>
      <c r="M1424" s="4">
        <v>8240016</v>
      </c>
      <c r="T1424" s="4">
        <v>14166360</v>
      </c>
      <c r="AA1424" s="4">
        <v>21605626</v>
      </c>
      <c r="AH1424" s="5">
        <v>5.4947759386096022E-2</v>
      </c>
      <c r="AL1424" s="5">
        <f>IFERROR(Table2[[#This Row],[Resultat d''exploitation 2023 (Dhs)]]/Table2[[#This Row],[Charges personnel 2023]], "")</f>
        <v>0.38138288610568377</v>
      </c>
      <c r="AM1424" s="5" t="str">
        <f>IFERROR(Table2[[#This Row],[Resultat d''exploitation 2022 (Dhs)]]/Table2[[#This Row],[Charges personnel 2022]], "")</f>
        <v/>
      </c>
      <c r="AN1424" s="5" t="str">
        <f>IFERROR(Table2[[#This Row],[Resultat d''exploitation 2021 (Dhs)]]/Table2[[#This Row],[Charges personnel 2021]], "")</f>
        <v/>
      </c>
      <c r="AO1424" s="5" t="str">
        <f>IFERROR(Table2[[#This Row],[Resultat d''exploitation 2020 (Dhs)]]/Table2[[#This Row],[Charges personnel 2020]], "")</f>
        <v/>
      </c>
      <c r="AP1424" s="5">
        <v>0.14407505262538081</v>
      </c>
      <c r="AT1424">
        <v>80011000087</v>
      </c>
      <c r="AU1424">
        <v>15303</v>
      </c>
      <c r="AV1424" t="s">
        <v>92</v>
      </c>
      <c r="AW1424" t="s">
        <v>7921</v>
      </c>
      <c r="AX1424" t="s">
        <v>7922</v>
      </c>
      <c r="AY1424" t="s">
        <v>82</v>
      </c>
      <c r="AZ1424">
        <v>10000000</v>
      </c>
      <c r="BA1424">
        <v>1950</v>
      </c>
      <c r="BB1424">
        <v>75</v>
      </c>
      <c r="BC1424" t="s">
        <v>7923</v>
      </c>
      <c r="BD1424" t="s">
        <v>7924</v>
      </c>
      <c r="BE1424" t="s">
        <v>7925</v>
      </c>
      <c r="BF1424" t="s">
        <v>7926</v>
      </c>
      <c r="BG1424" t="s">
        <v>7927</v>
      </c>
      <c r="BH1424" t="s">
        <v>176</v>
      </c>
      <c r="BI1424" t="s">
        <v>2337</v>
      </c>
      <c r="BK1424" t="s">
        <v>264</v>
      </c>
      <c r="BM1424" t="s">
        <v>265</v>
      </c>
      <c r="BO1424" t="s">
        <v>304</v>
      </c>
      <c r="BQ1424" t="s">
        <v>212</v>
      </c>
      <c r="BS1424" t="s">
        <v>266</v>
      </c>
      <c r="BU1424" t="s">
        <v>214</v>
      </c>
      <c r="BV1424" s="5"/>
      <c r="BW1424" t="s">
        <v>267</v>
      </c>
    </row>
    <row r="1425" spans="1:75" x14ac:dyDescent="0.3">
      <c r="A1425" t="s">
        <v>7928</v>
      </c>
      <c r="C1425" t="s">
        <v>5129</v>
      </c>
      <c r="D1425" t="s">
        <v>7929</v>
      </c>
      <c r="E1425" t="s">
        <v>411</v>
      </c>
      <c r="F1425" s="4">
        <v>149877055</v>
      </c>
      <c r="M1425" s="4">
        <v>-82367292</v>
      </c>
      <c r="T1425" s="4">
        <v>299658583</v>
      </c>
      <c r="AA1425" s="4">
        <v>32887548</v>
      </c>
      <c r="AH1425" s="5">
        <v>-0.54956572238492407</v>
      </c>
      <c r="AL1425" s="5">
        <f>IFERROR(Table2[[#This Row],[Resultat d''exploitation 2023 (Dhs)]]/Table2[[#This Row],[Charges personnel 2023]], "")</f>
        <v>-2.5045130150779253</v>
      </c>
      <c r="AM1425" s="5" t="str">
        <f>IFERROR(Table2[[#This Row],[Resultat d''exploitation 2022 (Dhs)]]/Table2[[#This Row],[Charges personnel 2022]], "")</f>
        <v/>
      </c>
      <c r="AN1425" s="5" t="str">
        <f>IFERROR(Table2[[#This Row],[Resultat d''exploitation 2021 (Dhs)]]/Table2[[#This Row],[Charges personnel 2021]], "")</f>
        <v/>
      </c>
      <c r="AO1425" s="5" t="str">
        <f>IFERROR(Table2[[#This Row],[Resultat d''exploitation 2020 (Dhs)]]/Table2[[#This Row],[Charges personnel 2020]], "")</f>
        <v/>
      </c>
      <c r="AP1425" s="5">
        <v>0.2194301722835427</v>
      </c>
      <c r="AU1425">
        <v>50027</v>
      </c>
      <c r="AV1425" t="s">
        <v>412</v>
      </c>
      <c r="AW1425" t="s">
        <v>5131</v>
      </c>
      <c r="AX1425" t="s">
        <v>5132</v>
      </c>
      <c r="AY1425" t="s">
        <v>122</v>
      </c>
      <c r="AZ1425">
        <v>300000</v>
      </c>
      <c r="BA1425">
        <v>2019</v>
      </c>
      <c r="BB1425">
        <v>6</v>
      </c>
      <c r="BC1425" t="s">
        <v>5133</v>
      </c>
      <c r="BD1425" t="s">
        <v>5134</v>
      </c>
      <c r="BE1425" t="s">
        <v>11139</v>
      </c>
      <c r="BG1425" t="s">
        <v>5135</v>
      </c>
      <c r="BH1425" t="s">
        <v>153</v>
      </c>
      <c r="BI1425" t="s">
        <v>1223</v>
      </c>
      <c r="BK1425" t="s">
        <v>264</v>
      </c>
      <c r="BM1425" t="s">
        <v>265</v>
      </c>
      <c r="BO1425" t="s">
        <v>304</v>
      </c>
      <c r="BQ1425" t="s">
        <v>212</v>
      </c>
      <c r="BS1425" t="s">
        <v>266</v>
      </c>
      <c r="BU1425" t="s">
        <v>214</v>
      </c>
      <c r="BV1425" s="5"/>
      <c r="BW1425" t="s">
        <v>267</v>
      </c>
    </row>
    <row r="1426" spans="1:75" x14ac:dyDescent="0.3">
      <c r="A1426" t="s">
        <v>7930</v>
      </c>
      <c r="C1426" t="s">
        <v>7931</v>
      </c>
      <c r="E1426" t="s">
        <v>411</v>
      </c>
      <c r="F1426" s="4">
        <v>149622597</v>
      </c>
      <c r="G1426" s="4">
        <v>133341588</v>
      </c>
      <c r="J1426" s="5">
        <v>0.1221</v>
      </c>
      <c r="M1426" s="4">
        <v>5122143</v>
      </c>
      <c r="N1426" s="4">
        <v>4259578</v>
      </c>
      <c r="Q1426" s="5">
        <v>0.20250000000000001</v>
      </c>
      <c r="T1426" s="4">
        <v>21873027</v>
      </c>
      <c r="U1426" s="4">
        <v>17944890</v>
      </c>
      <c r="X1426" s="5">
        <v>0.21890000000000001</v>
      </c>
      <c r="AA1426" s="4">
        <v>8092422</v>
      </c>
      <c r="AB1426" s="4">
        <v>7398447</v>
      </c>
      <c r="AE1426" s="5">
        <v>9.3800000000000008E-2</v>
      </c>
      <c r="AH1426" s="5">
        <v>3.4233752806736809E-2</v>
      </c>
      <c r="AI1426" s="5">
        <v>3.1944857293884937E-2</v>
      </c>
      <c r="AL1426" s="5">
        <f>IFERROR(Table2[[#This Row],[Resultat d''exploitation 2023 (Dhs)]]/Table2[[#This Row],[Charges personnel 2023]], "")</f>
        <v>0.63295549836624931</v>
      </c>
      <c r="AM1426" s="5">
        <f>IFERROR(Table2[[#This Row],[Resultat d''exploitation 2022 (Dhs)]]/Table2[[#This Row],[Charges personnel 2022]], "")</f>
        <v>0.57573947613600529</v>
      </c>
      <c r="AN1426" s="5" t="str">
        <f>IFERROR(Table2[[#This Row],[Resultat d''exploitation 2021 (Dhs)]]/Table2[[#This Row],[Charges personnel 2021]], "")</f>
        <v/>
      </c>
      <c r="AO1426" s="5" t="str">
        <f>IFERROR(Table2[[#This Row],[Resultat d''exploitation 2020 (Dhs)]]/Table2[[#This Row],[Charges personnel 2020]], "")</f>
        <v/>
      </c>
      <c r="AP1426" s="5">
        <v>5.408556035155572E-2</v>
      </c>
      <c r="AQ1426" s="5">
        <v>5.5484917428761993E-2</v>
      </c>
      <c r="AT1426">
        <v>103024000021</v>
      </c>
      <c r="AU1426">
        <v>17457</v>
      </c>
      <c r="AV1426" t="s">
        <v>538</v>
      </c>
      <c r="AW1426" t="s">
        <v>7932</v>
      </c>
      <c r="AX1426" t="s">
        <v>7933</v>
      </c>
      <c r="AY1426" t="s">
        <v>122</v>
      </c>
      <c r="AZ1426">
        <v>1200000</v>
      </c>
      <c r="BA1426">
        <v>2004</v>
      </c>
      <c r="BB1426">
        <v>21</v>
      </c>
      <c r="BC1426" t="s">
        <v>7934</v>
      </c>
      <c r="BD1426" t="s">
        <v>7935</v>
      </c>
      <c r="BE1426" t="s">
        <v>10979</v>
      </c>
      <c r="BH1426" t="s">
        <v>138</v>
      </c>
      <c r="BI1426" t="s">
        <v>178</v>
      </c>
      <c r="BJ1426" s="5">
        <v>0.1221000082884869</v>
      </c>
      <c r="BK1426" t="s">
        <v>209</v>
      </c>
      <c r="BL1426" s="5">
        <v>0.20250010681809319</v>
      </c>
      <c r="BM1426" t="s">
        <v>210</v>
      </c>
      <c r="BN1426" s="5">
        <v>0.2189000322654526</v>
      </c>
      <c r="BO1426" t="s">
        <v>211</v>
      </c>
      <c r="BP1426" s="5">
        <v>9.3800090748774601E-2</v>
      </c>
      <c r="BQ1426" t="s">
        <v>405</v>
      </c>
      <c r="BR1426" s="5">
        <v>7.1651455249732043E-2</v>
      </c>
      <c r="BS1426" t="s">
        <v>213</v>
      </c>
      <c r="BT1426" s="5">
        <v>9.9378320580414847E-2</v>
      </c>
      <c r="BU1426" t="s">
        <v>406</v>
      </c>
      <c r="BV1426" s="5">
        <v>-2.5220494903014371E-2</v>
      </c>
      <c r="BW1426" t="s">
        <v>407</v>
      </c>
    </row>
    <row r="1427" spans="1:75" x14ac:dyDescent="0.3">
      <c r="A1427" t="s">
        <v>7936</v>
      </c>
      <c r="C1427" t="s">
        <v>7937</v>
      </c>
      <c r="E1427" t="s">
        <v>241</v>
      </c>
      <c r="F1427" s="4">
        <v>149515090</v>
      </c>
      <c r="G1427" s="4">
        <v>144612718</v>
      </c>
      <c r="J1427" s="5">
        <v>3.39E-2</v>
      </c>
      <c r="M1427" s="4">
        <v>26232261</v>
      </c>
      <c r="N1427" s="4">
        <v>17312738</v>
      </c>
      <c r="Q1427" s="5">
        <v>0.51519999999999999</v>
      </c>
      <c r="T1427" s="4">
        <v>2879902</v>
      </c>
      <c r="U1427" s="4">
        <v>1260075</v>
      </c>
      <c r="X1427" s="5">
        <v>1.2855000000000001</v>
      </c>
      <c r="AA1427" s="4">
        <v>21571214</v>
      </c>
      <c r="AB1427" s="4">
        <v>16161844</v>
      </c>
      <c r="AE1427" s="5">
        <v>0.3347</v>
      </c>
      <c r="AH1427" s="5">
        <v>0.17544891957059319</v>
      </c>
      <c r="AI1427" s="5">
        <v>0.1197179490119258</v>
      </c>
      <c r="AL1427" s="5">
        <f>IFERROR(Table2[[#This Row],[Resultat d''exploitation 2023 (Dhs)]]/Table2[[#This Row],[Charges personnel 2023]], "")</f>
        <v>1.216077175814027</v>
      </c>
      <c r="AM1427" s="5">
        <f>IFERROR(Table2[[#This Row],[Resultat d''exploitation 2022 (Dhs)]]/Table2[[#This Row],[Charges personnel 2022]], "")</f>
        <v>1.0712105623590971</v>
      </c>
      <c r="AN1427" s="5" t="str">
        <f>IFERROR(Table2[[#This Row],[Resultat d''exploitation 2021 (Dhs)]]/Table2[[#This Row],[Charges personnel 2021]], "")</f>
        <v/>
      </c>
      <c r="AO1427" s="5" t="str">
        <f>IFERROR(Table2[[#This Row],[Resultat d''exploitation 2020 (Dhs)]]/Table2[[#This Row],[Charges personnel 2020]], "")</f>
        <v/>
      </c>
      <c r="AP1427" s="5">
        <v>0.14427449430020739</v>
      </c>
      <c r="AQ1427" s="5">
        <v>0.111759492688603</v>
      </c>
      <c r="AT1427">
        <v>1527221000024</v>
      </c>
      <c r="AU1427">
        <v>144841</v>
      </c>
      <c r="AV1427" t="s">
        <v>92</v>
      </c>
      <c r="AW1427" t="s">
        <v>7938</v>
      </c>
      <c r="AX1427" t="s">
        <v>7939</v>
      </c>
      <c r="AY1427" t="s">
        <v>122</v>
      </c>
      <c r="AZ1427">
        <v>5000000</v>
      </c>
      <c r="BA1427">
        <v>2005</v>
      </c>
      <c r="BB1427">
        <v>20</v>
      </c>
      <c r="BC1427" t="s">
        <v>7940</v>
      </c>
      <c r="BD1427" t="s">
        <v>7941</v>
      </c>
      <c r="BE1427" t="s">
        <v>7942</v>
      </c>
      <c r="BH1427" t="s">
        <v>127</v>
      </c>
      <c r="BI1427" t="s">
        <v>390</v>
      </c>
      <c r="BJ1427" s="5">
        <v>3.3900005945535223E-2</v>
      </c>
      <c r="BK1427" t="s">
        <v>209</v>
      </c>
      <c r="BL1427" s="5">
        <v>0.51520002208778304</v>
      </c>
      <c r="BM1427" t="s">
        <v>210</v>
      </c>
      <c r="BN1427" s="5">
        <v>1.285500466242089</v>
      </c>
      <c r="BO1427" t="s">
        <v>211</v>
      </c>
      <c r="BP1427" s="5">
        <v>0.33470005031604072</v>
      </c>
      <c r="BQ1427" t="s">
        <v>405</v>
      </c>
      <c r="BR1427" s="5">
        <v>0.46551892192135469</v>
      </c>
      <c r="BS1427" t="s">
        <v>213</v>
      </c>
      <c r="BT1427" s="5">
        <v>0.13523635646001669</v>
      </c>
      <c r="BU1427" t="s">
        <v>406</v>
      </c>
      <c r="BV1427" s="5">
        <v>0.29093726921436081</v>
      </c>
      <c r="BW1427" t="s">
        <v>407</v>
      </c>
    </row>
    <row r="1428" spans="1:75" x14ac:dyDescent="0.3">
      <c r="A1428" t="s">
        <v>7943</v>
      </c>
      <c r="C1428" t="s">
        <v>7944</v>
      </c>
      <c r="E1428" t="s">
        <v>811</v>
      </c>
      <c r="F1428" s="4">
        <v>149150179</v>
      </c>
      <c r="M1428" s="4">
        <v>3663665</v>
      </c>
      <c r="T1428" s="4">
        <v>46875655</v>
      </c>
      <c r="AA1428" s="4">
        <v>11426892</v>
      </c>
      <c r="AH1428" s="5">
        <v>2.4563597741307439E-2</v>
      </c>
      <c r="AL1428" s="5">
        <f>IFERROR(Table2[[#This Row],[Resultat d''exploitation 2023 (Dhs)]]/Table2[[#This Row],[Charges personnel 2023]], "")</f>
        <v>0.32061780228604592</v>
      </c>
      <c r="AM1428" s="5" t="str">
        <f>IFERROR(Table2[[#This Row],[Resultat d''exploitation 2022 (Dhs)]]/Table2[[#This Row],[Charges personnel 2022]], "")</f>
        <v/>
      </c>
      <c r="AN1428" s="5" t="str">
        <f>IFERROR(Table2[[#This Row],[Resultat d''exploitation 2021 (Dhs)]]/Table2[[#This Row],[Charges personnel 2021]], "")</f>
        <v/>
      </c>
      <c r="AO1428" s="5" t="str">
        <f>IFERROR(Table2[[#This Row],[Resultat d''exploitation 2020 (Dhs)]]/Table2[[#This Row],[Charges personnel 2020]], "")</f>
        <v/>
      </c>
      <c r="AP1428" s="5">
        <v>7.6613330782526246E-2</v>
      </c>
      <c r="AT1428">
        <v>52587000037</v>
      </c>
      <c r="AU1428">
        <v>186017</v>
      </c>
      <c r="AV1428" t="s">
        <v>92</v>
      </c>
      <c r="AW1428" t="s">
        <v>7945</v>
      </c>
      <c r="AX1428" t="s">
        <v>7946</v>
      </c>
      <c r="AY1428" t="s">
        <v>122</v>
      </c>
      <c r="AZ1428">
        <v>16000000</v>
      </c>
      <c r="BA1428">
        <v>2008</v>
      </c>
      <c r="BB1428">
        <v>17</v>
      </c>
      <c r="BC1428" t="s">
        <v>7947</v>
      </c>
      <c r="BD1428" t="s">
        <v>7948</v>
      </c>
      <c r="BE1428" t="s">
        <v>2997</v>
      </c>
      <c r="BH1428" t="s">
        <v>223</v>
      </c>
      <c r="BI1428" t="s">
        <v>882</v>
      </c>
      <c r="BK1428" t="s">
        <v>264</v>
      </c>
      <c r="BM1428" t="s">
        <v>265</v>
      </c>
      <c r="BO1428" t="s">
        <v>304</v>
      </c>
      <c r="BQ1428" t="s">
        <v>212</v>
      </c>
      <c r="BS1428" t="s">
        <v>266</v>
      </c>
      <c r="BU1428" t="s">
        <v>214</v>
      </c>
      <c r="BV1428" s="5"/>
      <c r="BW1428" t="s">
        <v>267</v>
      </c>
    </row>
    <row r="1429" spans="1:75" x14ac:dyDescent="0.3">
      <c r="A1429" t="s">
        <v>7949</v>
      </c>
      <c r="C1429" t="s">
        <v>7950</v>
      </c>
      <c r="E1429" t="s">
        <v>1076</v>
      </c>
      <c r="F1429" s="4">
        <v>149062219</v>
      </c>
      <c r="M1429" s="4">
        <v>7562851</v>
      </c>
      <c r="AA1429" s="4">
        <v>45649566</v>
      </c>
      <c r="AH1429" s="5">
        <v>5.0736202981118909E-2</v>
      </c>
      <c r="AL1429" s="5">
        <f>IFERROR(Table2[[#This Row],[Resultat d''exploitation 2023 (Dhs)]]/Table2[[#This Row],[Charges personnel 2023]], "")</f>
        <v>0.16567191460264924</v>
      </c>
      <c r="AM1429" s="5" t="str">
        <f>IFERROR(Table2[[#This Row],[Resultat d''exploitation 2022 (Dhs)]]/Table2[[#This Row],[Charges personnel 2022]], "")</f>
        <v/>
      </c>
      <c r="AN1429" s="5" t="str">
        <f>IFERROR(Table2[[#This Row],[Resultat d''exploitation 2021 (Dhs)]]/Table2[[#This Row],[Charges personnel 2021]], "")</f>
        <v/>
      </c>
      <c r="AO1429" s="5" t="str">
        <f>IFERROR(Table2[[#This Row],[Resultat d''exploitation 2020 (Dhs)]]/Table2[[#This Row],[Charges personnel 2020]], "")</f>
        <v/>
      </c>
      <c r="AP1429" s="5">
        <v>0.30624504523174978</v>
      </c>
      <c r="AT1429">
        <v>78606000095</v>
      </c>
      <c r="AU1429">
        <v>63199</v>
      </c>
      <c r="AV1429" t="s">
        <v>298</v>
      </c>
      <c r="AW1429" t="s">
        <v>7951</v>
      </c>
      <c r="AX1429" t="s">
        <v>7952</v>
      </c>
      <c r="AY1429" t="s">
        <v>82</v>
      </c>
      <c r="AZ1429">
        <v>160000000</v>
      </c>
      <c r="BA1429">
        <v>1983</v>
      </c>
      <c r="BB1429">
        <v>42</v>
      </c>
      <c r="BC1429" t="s">
        <v>7953</v>
      </c>
      <c r="BD1429" t="s">
        <v>7954</v>
      </c>
      <c r="BE1429" t="s">
        <v>10979</v>
      </c>
      <c r="BG1429" t="s">
        <v>7955</v>
      </c>
      <c r="BH1429" t="s">
        <v>223</v>
      </c>
      <c r="BI1429" t="s">
        <v>390</v>
      </c>
      <c r="BK1429" t="s">
        <v>264</v>
      </c>
      <c r="BM1429" t="s">
        <v>265</v>
      </c>
      <c r="BO1429" t="s">
        <v>235</v>
      </c>
      <c r="BQ1429" t="s">
        <v>212</v>
      </c>
      <c r="BS1429" t="s">
        <v>266</v>
      </c>
      <c r="BU1429" t="s">
        <v>214</v>
      </c>
      <c r="BV1429" s="5"/>
      <c r="BW1429" t="s">
        <v>267</v>
      </c>
    </row>
    <row r="1430" spans="1:75" x14ac:dyDescent="0.3">
      <c r="A1430" t="s">
        <v>7956</v>
      </c>
      <c r="C1430" t="s">
        <v>7957</v>
      </c>
      <c r="E1430" t="s">
        <v>411</v>
      </c>
      <c r="G1430" s="4">
        <v>148954728</v>
      </c>
      <c r="N1430" s="4">
        <v>9337808</v>
      </c>
      <c r="U1430" s="4">
        <v>18287000</v>
      </c>
      <c r="AB1430" s="4">
        <v>199922</v>
      </c>
      <c r="AI1430" s="5">
        <v>6.2688899676954193E-2</v>
      </c>
      <c r="AL1430" s="5" t="str">
        <f>IFERROR(Table2[[#This Row],[Resultat d''exploitation 2023 (Dhs)]]/Table2[[#This Row],[Charges personnel 2023]], "")</f>
        <v/>
      </c>
      <c r="AM1430" s="5">
        <f>IFERROR(Table2[[#This Row],[Resultat d''exploitation 2022 (Dhs)]]/Table2[[#This Row],[Charges personnel 2022]], "")</f>
        <v>46.707255829773615</v>
      </c>
      <c r="AN1430" s="5" t="str">
        <f>IFERROR(Table2[[#This Row],[Resultat d''exploitation 2021 (Dhs)]]/Table2[[#This Row],[Charges personnel 2021]], "")</f>
        <v/>
      </c>
      <c r="AO1430" s="5" t="str">
        <f>IFERROR(Table2[[#This Row],[Resultat d''exploitation 2020 (Dhs)]]/Table2[[#This Row],[Charges personnel 2020]], "")</f>
        <v/>
      </c>
      <c r="AQ1430" s="5">
        <v>1.342166191596147E-3</v>
      </c>
      <c r="AT1430">
        <v>1537581000052</v>
      </c>
      <c r="AU1430">
        <v>23015</v>
      </c>
      <c r="AV1430" t="s">
        <v>494</v>
      </c>
      <c r="AW1430" t="s">
        <v>7958</v>
      </c>
      <c r="AX1430" t="s">
        <v>7959</v>
      </c>
      <c r="AY1430" t="s">
        <v>122</v>
      </c>
      <c r="AZ1430">
        <v>8000000</v>
      </c>
      <c r="BC1430" t="s">
        <v>7960</v>
      </c>
      <c r="BD1430" t="s">
        <v>7961</v>
      </c>
      <c r="BE1430" t="s">
        <v>10979</v>
      </c>
      <c r="BH1430" t="s">
        <v>176</v>
      </c>
      <c r="BI1430" t="s">
        <v>178</v>
      </c>
      <c r="BK1430" t="s">
        <v>472</v>
      </c>
      <c r="BM1430" t="s">
        <v>473</v>
      </c>
      <c r="BO1430" t="s">
        <v>474</v>
      </c>
      <c r="BQ1430" t="s">
        <v>475</v>
      </c>
      <c r="BS1430" t="s">
        <v>476</v>
      </c>
      <c r="BU1430" t="s">
        <v>477</v>
      </c>
      <c r="BV1430" s="5"/>
      <c r="BW1430" t="s">
        <v>478</v>
      </c>
    </row>
    <row r="1431" spans="1:75" x14ac:dyDescent="0.3">
      <c r="A1431" t="s">
        <v>7962</v>
      </c>
      <c r="B1431" t="s">
        <v>7962</v>
      </c>
      <c r="C1431" t="s">
        <v>7963</v>
      </c>
      <c r="E1431" t="s">
        <v>411</v>
      </c>
      <c r="F1431" s="4">
        <v>148873784</v>
      </c>
      <c r="G1431" s="4">
        <v>142790892</v>
      </c>
      <c r="H1431" s="4">
        <v>130175400</v>
      </c>
      <c r="I1431" s="4">
        <v>113879275.6539235</v>
      </c>
      <c r="J1431" s="5">
        <v>4.2599999999999999E-2</v>
      </c>
      <c r="K1431" s="5">
        <v>9.6911490189390603E-2</v>
      </c>
      <c r="L1431" s="5">
        <v>0.1431</v>
      </c>
      <c r="M1431" s="4">
        <v>25227897</v>
      </c>
      <c r="N1431" s="4">
        <v>25593889</v>
      </c>
      <c r="O1431" s="4">
        <v>16260530</v>
      </c>
      <c r="P1431" s="4">
        <v>8913786.8654752765</v>
      </c>
      <c r="Q1431" s="5">
        <v>-1.43E-2</v>
      </c>
      <c r="R1431" s="5">
        <v>0.57398860922737449</v>
      </c>
      <c r="S1431" s="5">
        <v>0.82420000000000004</v>
      </c>
      <c r="T1431" s="4">
        <v>5237069</v>
      </c>
      <c r="U1431" s="4">
        <v>2803420</v>
      </c>
      <c r="V1431" s="4">
        <v>2743791</v>
      </c>
      <c r="W1431" s="4">
        <v>7527547.3251028797</v>
      </c>
      <c r="X1431" s="5">
        <v>0.86809999999999998</v>
      </c>
      <c r="Y1431" s="5">
        <v>2.1732340400562499E-2</v>
      </c>
      <c r="Z1431" s="5">
        <v>-0.63549999999999995</v>
      </c>
      <c r="AA1431" s="4">
        <v>33118544</v>
      </c>
      <c r="AB1431" s="4">
        <v>30044946</v>
      </c>
      <c r="AC1431" s="4">
        <v>33300470</v>
      </c>
      <c r="AD1431" s="4">
        <v>34829484.363560297</v>
      </c>
      <c r="AE1431" s="5">
        <v>0.1023</v>
      </c>
      <c r="AF1431" s="5">
        <v>-9.7762103657996424E-2</v>
      </c>
      <c r="AG1431" s="5">
        <v>-4.3900000000000002E-2</v>
      </c>
      <c r="AH1431" s="5">
        <v>0.16945829092380699</v>
      </c>
      <c r="AI1431" s="5">
        <v>0.17924034678626419</v>
      </c>
      <c r="AJ1431" s="5">
        <v>0.1249124642597603</v>
      </c>
      <c r="AK1431" s="5">
        <v>7.8274003889558186E-2</v>
      </c>
      <c r="AL1431" s="5">
        <f>IFERROR(Table2[[#This Row],[Resultat d''exploitation 2023 (Dhs)]]/Table2[[#This Row],[Charges personnel 2023]], "")</f>
        <v>0.76174535329814019</v>
      </c>
      <c r="AM1431" s="5">
        <f>IFERROR(Table2[[#This Row],[Resultat d''exploitation 2022 (Dhs)]]/Table2[[#This Row],[Charges personnel 2022]], "")</f>
        <v>0.8518533865895449</v>
      </c>
      <c r="AN1431" s="5">
        <f>IFERROR(Table2[[#This Row],[Resultat d''exploitation 2021 (Dhs)]]/Table2[[#This Row],[Charges personnel 2021]], "")</f>
        <v>0.4882973123202165</v>
      </c>
      <c r="AO1431" s="5">
        <f>IFERROR(Table2[[#This Row],[Resultat d''exploitation 2020 (Dhs)]]/Table2[[#This Row],[Charges personnel 2020]], "")</f>
        <v>0.25592646656581458</v>
      </c>
      <c r="AP1431" s="5">
        <v>0.22246055087845421</v>
      </c>
      <c r="AQ1431" s="5">
        <v>0.21041220192111409</v>
      </c>
      <c r="AR1431" s="5">
        <v>0.25581231169637281</v>
      </c>
      <c r="AS1431" s="5">
        <v>0.30584567879941832</v>
      </c>
      <c r="AT1431">
        <v>1628705000012</v>
      </c>
      <c r="AU1431">
        <v>367133</v>
      </c>
      <c r="AV1431" t="s">
        <v>92</v>
      </c>
      <c r="AW1431" t="s">
        <v>7964</v>
      </c>
      <c r="AX1431" t="s">
        <v>7965</v>
      </c>
      <c r="AY1431" t="s">
        <v>122</v>
      </c>
      <c r="AZ1431">
        <v>12750000</v>
      </c>
      <c r="BA1431">
        <v>2017</v>
      </c>
      <c r="BB1431">
        <v>8</v>
      </c>
      <c r="BC1431" t="s">
        <v>7966</v>
      </c>
      <c r="BD1431" t="s">
        <v>7967</v>
      </c>
      <c r="BE1431" t="s">
        <v>7968</v>
      </c>
      <c r="BG1431" t="s">
        <v>3669</v>
      </c>
      <c r="BH1431" t="s">
        <v>223</v>
      </c>
      <c r="BI1431" t="s">
        <v>611</v>
      </c>
      <c r="BJ1431" s="5">
        <v>9.3430482776232671E-2</v>
      </c>
      <c r="BL1431" s="5">
        <v>0.41451080050264028</v>
      </c>
      <c r="BN1431" s="5">
        <v>-0.1139091190551539</v>
      </c>
      <c r="BP1431" s="5">
        <v>-1.665013267722781E-2</v>
      </c>
      <c r="BR1431" s="5">
        <v>0.29364493013875109</v>
      </c>
      <c r="BT1431" s="5">
        <v>0.43846137321778378</v>
      </c>
      <c r="BV1431" s="5">
        <v>-0.1006745441868097</v>
      </c>
    </row>
    <row r="1432" spans="1:75" x14ac:dyDescent="0.3">
      <c r="A1432" t="s">
        <v>7969</v>
      </c>
      <c r="B1432" t="s">
        <v>7969</v>
      </c>
      <c r="C1432" t="s">
        <v>7970</v>
      </c>
      <c r="E1432" t="s">
        <v>411</v>
      </c>
      <c r="F1432" s="4">
        <v>148851227</v>
      </c>
      <c r="G1432" s="4">
        <v>151379260</v>
      </c>
      <c r="H1432" s="4">
        <v>146731760</v>
      </c>
      <c r="I1432" s="4">
        <v>143194847.27237239</v>
      </c>
      <c r="J1432" s="5">
        <v>-1.67E-2</v>
      </c>
      <c r="K1432" s="5">
        <v>3.1673442750226599E-2</v>
      </c>
      <c r="L1432" s="5">
        <v>2.47E-2</v>
      </c>
      <c r="M1432" s="4">
        <v>8284126</v>
      </c>
      <c r="N1432" s="4">
        <v>8251121</v>
      </c>
      <c r="O1432" s="4">
        <v>3467601</v>
      </c>
      <c r="P1432" s="4">
        <v>2269520.9110543882</v>
      </c>
      <c r="Q1432" s="5">
        <v>4.0000000000000001E-3</v>
      </c>
      <c r="R1432" s="5">
        <v>1.379489739448108</v>
      </c>
      <c r="S1432" s="5">
        <v>0.52790000000000004</v>
      </c>
      <c r="V1432" s="4">
        <v>29227587</v>
      </c>
      <c r="W1432" s="4">
        <v>17875106.721301451</v>
      </c>
      <c r="Z1432" s="5">
        <v>0.6351</v>
      </c>
      <c r="AA1432" s="4">
        <v>3052667</v>
      </c>
      <c r="AB1432" s="4">
        <v>2927656</v>
      </c>
      <c r="AC1432" s="4">
        <v>2886959</v>
      </c>
      <c r="AD1432" s="4">
        <v>2787716.2997296252</v>
      </c>
      <c r="AE1432" s="5">
        <v>4.2699999999999988E-2</v>
      </c>
      <c r="AF1432" s="5">
        <v>1.409684030843528E-2</v>
      </c>
      <c r="AG1432" s="5">
        <v>3.56E-2</v>
      </c>
      <c r="AH1432" s="5">
        <v>5.5653730015944043E-2</v>
      </c>
      <c r="AI1432" s="5">
        <v>5.4506284414390718E-2</v>
      </c>
      <c r="AJ1432" s="5">
        <v>2.3632245670603281E-2</v>
      </c>
      <c r="AK1432" s="5">
        <v>1.584918001090856E-2</v>
      </c>
      <c r="AL1432" s="5">
        <f>IFERROR(Table2[[#This Row],[Resultat d''exploitation 2023 (Dhs)]]/Table2[[#This Row],[Charges personnel 2023]], "")</f>
        <v>2.7137339251218688</v>
      </c>
      <c r="AM1432" s="5">
        <f>IFERROR(Table2[[#This Row],[Resultat d''exploitation 2022 (Dhs)]]/Table2[[#This Row],[Charges personnel 2022]], "")</f>
        <v>2.8183369220974051</v>
      </c>
      <c r="AN1432" s="5">
        <f>IFERROR(Table2[[#This Row],[Resultat d''exploitation 2021 (Dhs)]]/Table2[[#This Row],[Charges personnel 2021]], "")</f>
        <v>1.2011258213227136</v>
      </c>
      <c r="AO1432" s="5">
        <f>IFERROR(Table2[[#This Row],[Resultat d''exploitation 2020 (Dhs)]]/Table2[[#This Row],[Charges personnel 2020]], "")</f>
        <v>0.81411473300726633</v>
      </c>
      <c r="AP1432" s="5">
        <v>2.0508174917496649E-2</v>
      </c>
      <c r="AQ1432" s="5">
        <v>1.9339875224650981E-2</v>
      </c>
      <c r="AR1432" s="5">
        <v>1.9675079205756139E-2</v>
      </c>
      <c r="AS1432" s="5">
        <v>1.946799310751092E-2</v>
      </c>
      <c r="AT1432">
        <v>1544923000086</v>
      </c>
      <c r="AU1432">
        <v>183</v>
      </c>
      <c r="AV1432" t="s">
        <v>7971</v>
      </c>
      <c r="AW1432" t="s">
        <v>7972</v>
      </c>
      <c r="AX1432" t="s">
        <v>7973</v>
      </c>
      <c r="AY1432" t="s">
        <v>82</v>
      </c>
      <c r="AZ1432">
        <v>15000000</v>
      </c>
      <c r="BA1432">
        <v>1995</v>
      </c>
      <c r="BB1432">
        <v>30</v>
      </c>
      <c r="BC1432" t="s">
        <v>7974</v>
      </c>
      <c r="BD1432" t="s">
        <v>7975</v>
      </c>
      <c r="BE1432" t="s">
        <v>10979</v>
      </c>
      <c r="BH1432" t="s">
        <v>138</v>
      </c>
      <c r="BI1432" t="s">
        <v>89</v>
      </c>
      <c r="BJ1432" s="5">
        <v>1.2997428226452E-2</v>
      </c>
      <c r="BL1432" s="5">
        <v>0.53970493725111957</v>
      </c>
      <c r="BN1432" s="5">
        <v>0.63509999999999978</v>
      </c>
      <c r="BO1432" t="s">
        <v>295</v>
      </c>
      <c r="BP1432" s="5">
        <v>3.072692068530225E-2</v>
      </c>
      <c r="BR1432" s="5">
        <v>0.51994950268217677</v>
      </c>
      <c r="BT1432" s="5">
        <v>0.49380491219479522</v>
      </c>
      <c r="BV1432" s="5">
        <v>1.750201132286278E-2</v>
      </c>
    </row>
    <row r="1433" spans="1:75" x14ac:dyDescent="0.3">
      <c r="A1433" t="s">
        <v>7976</v>
      </c>
      <c r="F1433" s="4">
        <v>148721163</v>
      </c>
      <c r="M1433" s="4">
        <v>14956087</v>
      </c>
      <c r="AA1433" s="4">
        <v>80201703</v>
      </c>
      <c r="AH1433" s="5">
        <v>0.100564618365713</v>
      </c>
      <c r="AL1433" s="5">
        <f>IFERROR(Table2[[#This Row],[Resultat d''exploitation 2023 (Dhs)]]/Table2[[#This Row],[Charges personnel 2023]], "")</f>
        <v>0.18648091549876442</v>
      </c>
      <c r="AM1433" s="5" t="str">
        <f>IFERROR(Table2[[#This Row],[Resultat d''exploitation 2022 (Dhs)]]/Table2[[#This Row],[Charges personnel 2022]], "")</f>
        <v/>
      </c>
      <c r="AN1433" s="5" t="str">
        <f>IFERROR(Table2[[#This Row],[Resultat d''exploitation 2021 (Dhs)]]/Table2[[#This Row],[Charges personnel 2021]], "")</f>
        <v/>
      </c>
      <c r="AO1433" s="5" t="str">
        <f>IFERROR(Table2[[#This Row],[Resultat d''exploitation 2020 (Dhs)]]/Table2[[#This Row],[Charges personnel 2020]], "")</f>
        <v/>
      </c>
      <c r="AP1433" s="5">
        <v>0.53927565776230513</v>
      </c>
      <c r="BE1433" t="s">
        <v>10979</v>
      </c>
      <c r="BH1433"/>
      <c r="BK1433" t="s">
        <v>264</v>
      </c>
      <c r="BM1433" t="s">
        <v>265</v>
      </c>
      <c r="BO1433" t="s">
        <v>235</v>
      </c>
      <c r="BQ1433" t="s">
        <v>212</v>
      </c>
      <c r="BS1433" t="s">
        <v>266</v>
      </c>
      <c r="BU1433" t="s">
        <v>214</v>
      </c>
      <c r="BV1433" s="5"/>
      <c r="BW1433" t="s">
        <v>267</v>
      </c>
    </row>
    <row r="1434" spans="1:75" x14ac:dyDescent="0.3">
      <c r="A1434" t="s">
        <v>7977</v>
      </c>
      <c r="F1434" s="4">
        <v>148544764</v>
      </c>
      <c r="G1434" s="4">
        <v>131350927</v>
      </c>
      <c r="J1434" s="5">
        <v>0.13089999999999999</v>
      </c>
      <c r="M1434" s="4">
        <v>1907930</v>
      </c>
      <c r="N1434" s="4">
        <v>1244897</v>
      </c>
      <c r="Q1434" s="5">
        <v>0.53259999999999996</v>
      </c>
      <c r="T1434" s="4">
        <v>21442024</v>
      </c>
      <c r="AA1434" s="4">
        <v>19761262</v>
      </c>
      <c r="AB1434" s="4">
        <v>17413872</v>
      </c>
      <c r="AE1434" s="5">
        <v>0.1348</v>
      </c>
      <c r="AH1434" s="5">
        <v>1.2844141716095761E-2</v>
      </c>
      <c r="AI1434" s="5">
        <v>9.4776415243723409E-3</v>
      </c>
      <c r="AL1434" s="5">
        <f>IFERROR(Table2[[#This Row],[Resultat d''exploitation 2023 (Dhs)]]/Table2[[#This Row],[Charges personnel 2023]], "")</f>
        <v>9.654899570685313E-2</v>
      </c>
      <c r="AM1434" s="5">
        <f>IFERROR(Table2[[#This Row],[Resultat d''exploitation 2022 (Dhs)]]/Table2[[#This Row],[Charges personnel 2022]], "")</f>
        <v>7.1488810759605906E-2</v>
      </c>
      <c r="AN1434" s="5" t="str">
        <f>IFERROR(Table2[[#This Row],[Resultat d''exploitation 2021 (Dhs)]]/Table2[[#This Row],[Charges personnel 2021]], "")</f>
        <v/>
      </c>
      <c r="AO1434" s="5" t="str">
        <f>IFERROR(Table2[[#This Row],[Resultat d''exploitation 2020 (Dhs)]]/Table2[[#This Row],[Charges personnel 2020]], "")</f>
        <v/>
      </c>
      <c r="AP1434" s="5">
        <v>0.13303236995953621</v>
      </c>
      <c r="AQ1434" s="5">
        <v>0.13257517398411661</v>
      </c>
      <c r="BE1434" t="s">
        <v>10979</v>
      </c>
      <c r="BH1434"/>
      <c r="BJ1434" s="5">
        <v>0.13090000499197091</v>
      </c>
      <c r="BK1434" t="s">
        <v>209</v>
      </c>
      <c r="BL1434" s="5">
        <v>0.53260068905298996</v>
      </c>
      <c r="BM1434" t="s">
        <v>210</v>
      </c>
      <c r="BO1434" t="s">
        <v>304</v>
      </c>
      <c r="BP1434" s="5">
        <v>0.13480000312394619</v>
      </c>
      <c r="BQ1434" t="s">
        <v>405</v>
      </c>
      <c r="BR1434" s="5">
        <v>0.35520442328043939</v>
      </c>
      <c r="BS1434" t="s">
        <v>213</v>
      </c>
      <c r="BT1434" s="5">
        <v>0.350546955264323</v>
      </c>
      <c r="BU1434" t="s">
        <v>406</v>
      </c>
      <c r="BV1434" s="5">
        <v>3.4485791093465949E-3</v>
      </c>
      <c r="BW1434" t="s">
        <v>407</v>
      </c>
    </row>
    <row r="1435" spans="1:75" x14ac:dyDescent="0.3">
      <c r="A1435" t="s">
        <v>7978</v>
      </c>
      <c r="B1435" t="s">
        <v>7978</v>
      </c>
      <c r="F1435" s="4">
        <v>148460781</v>
      </c>
      <c r="G1435" s="4">
        <v>110355148</v>
      </c>
      <c r="H1435" s="4">
        <v>111297423</v>
      </c>
      <c r="J1435" s="5">
        <v>0.3453</v>
      </c>
      <c r="K1435" s="5">
        <v>-8.4662786846376008E-3</v>
      </c>
      <c r="M1435" s="4">
        <v>9921844</v>
      </c>
      <c r="N1435" s="4">
        <v>3721901</v>
      </c>
      <c r="O1435" s="4">
        <v>2351183</v>
      </c>
      <c r="Q1435" s="5">
        <v>1.6657999999999999</v>
      </c>
      <c r="R1435" s="5">
        <v>0.58299077528206011</v>
      </c>
      <c r="T1435" s="4">
        <v>4917047</v>
      </c>
      <c r="U1435" s="4">
        <v>8514367</v>
      </c>
      <c r="V1435" s="4">
        <v>9947882</v>
      </c>
      <c r="X1435" s="5">
        <v>-0.42249999999999999</v>
      </c>
      <c r="Y1435" s="5">
        <v>-0.1441025335845359</v>
      </c>
      <c r="AA1435" s="4">
        <v>31589282</v>
      </c>
      <c r="AC1435" s="4">
        <v>1399388</v>
      </c>
      <c r="AH1435" s="5">
        <v>6.6831414553854468E-2</v>
      </c>
      <c r="AI1435" s="5">
        <v>3.3726573408247341E-2</v>
      </c>
      <c r="AJ1435" s="5">
        <v>2.1125224076392141E-2</v>
      </c>
      <c r="AL1435" s="5">
        <f>IFERROR(Table2[[#This Row],[Resultat d''exploitation 2023 (Dhs)]]/Table2[[#This Row],[Charges personnel 2023]], "")</f>
        <v>0.31408893687422207</v>
      </c>
      <c r="AM1435" s="5" t="str">
        <f>IFERROR(Table2[[#This Row],[Resultat d''exploitation 2022 (Dhs)]]/Table2[[#This Row],[Charges personnel 2022]], "")</f>
        <v/>
      </c>
      <c r="AN1435" s="5">
        <f>IFERROR(Table2[[#This Row],[Resultat d''exploitation 2021 (Dhs)]]/Table2[[#This Row],[Charges personnel 2021]], "")</f>
        <v>1.6801508945338963</v>
      </c>
      <c r="AO1435" s="5" t="str">
        <f>IFERROR(Table2[[#This Row],[Resultat d''exploitation 2020 (Dhs)]]/Table2[[#This Row],[Charges personnel 2020]], "")</f>
        <v/>
      </c>
      <c r="AP1435" s="5">
        <v>0.21277863276227821</v>
      </c>
      <c r="AR1435" s="5">
        <v>1.2573408820076629E-2</v>
      </c>
      <c r="BE1435" t="s">
        <v>10979</v>
      </c>
      <c r="BH1435"/>
      <c r="BJ1435" s="5">
        <v>0.15495035340918301</v>
      </c>
      <c r="BK1435" t="s">
        <v>196</v>
      </c>
      <c r="BL1435" s="5">
        <v>1.0542485103759409</v>
      </c>
      <c r="BM1435" t="s">
        <v>197</v>
      </c>
      <c r="BN1435" s="5">
        <v>-0.29694894023616231</v>
      </c>
      <c r="BO1435" t="s">
        <v>177</v>
      </c>
      <c r="BP1435" s="5">
        <v>21.5736407629621</v>
      </c>
      <c r="BQ1435" t="s">
        <v>198</v>
      </c>
      <c r="BR1435" s="5">
        <v>0.77864659230780697</v>
      </c>
      <c r="BS1435" t="s">
        <v>199</v>
      </c>
      <c r="BT1435" s="5">
        <v>-0.81305909017097189</v>
      </c>
      <c r="BU1435" t="s">
        <v>200</v>
      </c>
      <c r="BV1435" s="5">
        <v>3.1137461477356752</v>
      </c>
      <c r="BW1435" t="s">
        <v>201</v>
      </c>
    </row>
    <row r="1436" spans="1:75" x14ac:dyDescent="0.3">
      <c r="A1436" t="s">
        <v>7979</v>
      </c>
      <c r="C1436" t="s">
        <v>7980</v>
      </c>
      <c r="E1436" t="s">
        <v>481</v>
      </c>
      <c r="F1436" s="4">
        <v>148197821</v>
      </c>
      <c r="M1436" s="4">
        <v>4081245</v>
      </c>
      <c r="T1436" s="4">
        <v>30450271</v>
      </c>
      <c r="AA1436" s="4">
        <v>33886706</v>
      </c>
      <c r="AH1436" s="5">
        <v>2.753917009346581E-2</v>
      </c>
      <c r="AL1436" s="5">
        <f>IFERROR(Table2[[#This Row],[Resultat d''exploitation 2023 (Dhs)]]/Table2[[#This Row],[Charges personnel 2023]], "")</f>
        <v>0.12043793811059712</v>
      </c>
      <c r="AM1436" s="5" t="str">
        <f>IFERROR(Table2[[#This Row],[Resultat d''exploitation 2022 (Dhs)]]/Table2[[#This Row],[Charges personnel 2022]], "")</f>
        <v/>
      </c>
      <c r="AN1436" s="5" t="str">
        <f>IFERROR(Table2[[#This Row],[Resultat d''exploitation 2021 (Dhs)]]/Table2[[#This Row],[Charges personnel 2021]], "")</f>
        <v/>
      </c>
      <c r="AO1436" s="5" t="str">
        <f>IFERROR(Table2[[#This Row],[Resultat d''exploitation 2020 (Dhs)]]/Table2[[#This Row],[Charges personnel 2020]], "")</f>
        <v/>
      </c>
      <c r="AP1436" s="5">
        <v>0.22865859815847089</v>
      </c>
      <c r="AT1436">
        <v>216095000082</v>
      </c>
      <c r="AU1436">
        <v>57845</v>
      </c>
      <c r="AV1436" t="s">
        <v>218</v>
      </c>
      <c r="AW1436" t="s">
        <v>7981</v>
      </c>
      <c r="AX1436" t="s">
        <v>7982</v>
      </c>
      <c r="AY1436" t="s">
        <v>567</v>
      </c>
      <c r="AZ1436">
        <v>300000</v>
      </c>
      <c r="BA1436">
        <v>2013</v>
      </c>
      <c r="BB1436">
        <v>12</v>
      </c>
      <c r="BC1436" t="s">
        <v>7983</v>
      </c>
      <c r="BD1436" t="s">
        <v>7984</v>
      </c>
      <c r="BE1436" t="s">
        <v>7985</v>
      </c>
      <c r="BH1436" t="s">
        <v>488</v>
      </c>
      <c r="BI1436" t="s">
        <v>1239</v>
      </c>
      <c r="BK1436" t="s">
        <v>264</v>
      </c>
      <c r="BM1436" t="s">
        <v>265</v>
      </c>
      <c r="BO1436" t="s">
        <v>304</v>
      </c>
      <c r="BQ1436" t="s">
        <v>212</v>
      </c>
      <c r="BS1436" t="s">
        <v>266</v>
      </c>
      <c r="BU1436" t="s">
        <v>214</v>
      </c>
      <c r="BV1436" s="5"/>
      <c r="BW1436" t="s">
        <v>267</v>
      </c>
    </row>
    <row r="1437" spans="1:75" x14ac:dyDescent="0.3">
      <c r="A1437" t="s">
        <v>7986</v>
      </c>
      <c r="C1437" t="s">
        <v>7987</v>
      </c>
      <c r="E1437" t="s">
        <v>411</v>
      </c>
      <c r="F1437" s="4">
        <v>148038822</v>
      </c>
      <c r="G1437" s="4">
        <v>102826159</v>
      </c>
      <c r="J1437" s="5">
        <v>0.43969999999999998</v>
      </c>
      <c r="M1437" s="4">
        <v>5107428</v>
      </c>
      <c r="N1437" s="4">
        <v>3219914</v>
      </c>
      <c r="Q1437" s="5">
        <v>0.58619999999999994</v>
      </c>
      <c r="T1437" s="4">
        <v>70309017</v>
      </c>
      <c r="U1437" s="4">
        <v>49119056</v>
      </c>
      <c r="X1437" s="5">
        <v>0.43140000000000001</v>
      </c>
      <c r="AA1437" s="4">
        <v>9797225</v>
      </c>
      <c r="AB1437" s="4">
        <v>8932553</v>
      </c>
      <c r="AE1437" s="5">
        <v>9.6799999999999997E-2</v>
      </c>
      <c r="AH1437" s="5">
        <v>3.4500598768612202E-2</v>
      </c>
      <c r="AI1437" s="5">
        <v>3.131415226742059E-2</v>
      </c>
      <c r="AL1437" s="5">
        <f>IFERROR(Table2[[#This Row],[Resultat d''exploitation 2023 (Dhs)]]/Table2[[#This Row],[Charges personnel 2023]], "")</f>
        <v>0.52131373934966274</v>
      </c>
      <c r="AM1437" s="5">
        <f>IFERROR(Table2[[#This Row],[Resultat d''exploitation 2022 (Dhs)]]/Table2[[#This Row],[Charges personnel 2022]], "")</f>
        <v>0.3604696216188138</v>
      </c>
      <c r="AN1437" s="5" t="str">
        <f>IFERROR(Table2[[#This Row],[Resultat d''exploitation 2021 (Dhs)]]/Table2[[#This Row],[Charges personnel 2021]], "")</f>
        <v/>
      </c>
      <c r="AO1437" s="5" t="str">
        <f>IFERROR(Table2[[#This Row],[Resultat d''exploitation 2020 (Dhs)]]/Table2[[#This Row],[Charges personnel 2020]], "")</f>
        <v/>
      </c>
      <c r="AP1437" s="5">
        <v>6.6180106458831447E-2</v>
      </c>
      <c r="AQ1437" s="5">
        <v>8.687043342735383E-2</v>
      </c>
      <c r="AT1437">
        <v>1525071000068</v>
      </c>
      <c r="AU1437">
        <v>25165</v>
      </c>
      <c r="AV1437" t="s">
        <v>1327</v>
      </c>
      <c r="AW1437" t="s">
        <v>7988</v>
      </c>
      <c r="AX1437" t="s">
        <v>7989</v>
      </c>
      <c r="AY1437" t="s">
        <v>82</v>
      </c>
      <c r="AZ1437">
        <v>18000000</v>
      </c>
      <c r="BA1437">
        <v>1946</v>
      </c>
      <c r="BB1437">
        <v>79</v>
      </c>
      <c r="BC1437" t="s">
        <v>7990</v>
      </c>
      <c r="BD1437" t="s">
        <v>7991</v>
      </c>
      <c r="BE1437" t="s">
        <v>11235</v>
      </c>
      <c r="BF1437" t="s">
        <v>7992</v>
      </c>
      <c r="BH1437" t="s">
        <v>127</v>
      </c>
      <c r="BI1437" t="s">
        <v>2337</v>
      </c>
      <c r="BJ1437" s="5">
        <v>0.43970000863301723</v>
      </c>
      <c r="BK1437" t="s">
        <v>209</v>
      </c>
      <c r="BL1437" s="5">
        <v>0.58620012832640866</v>
      </c>
      <c r="BM1437" t="s">
        <v>210</v>
      </c>
      <c r="BN1437" s="5">
        <v>0.43140000491866132</v>
      </c>
      <c r="BO1437" t="s">
        <v>211</v>
      </c>
      <c r="BP1437" s="5">
        <v>9.6800097351787295E-2</v>
      </c>
      <c r="BQ1437" t="s">
        <v>405</v>
      </c>
      <c r="BR1437" s="5">
        <v>0.10175739307836219</v>
      </c>
      <c r="BS1437" t="s">
        <v>213</v>
      </c>
      <c r="BT1437" s="5">
        <v>0.44620713670273432</v>
      </c>
      <c r="BU1437" t="s">
        <v>406</v>
      </c>
      <c r="BV1437" s="5">
        <v>-0.23817455666115511</v>
      </c>
      <c r="BW1437" t="s">
        <v>407</v>
      </c>
    </row>
    <row r="1438" spans="1:75" x14ac:dyDescent="0.3">
      <c r="A1438" t="s">
        <v>7993</v>
      </c>
      <c r="C1438" t="s">
        <v>7994</v>
      </c>
      <c r="E1438" t="s">
        <v>411</v>
      </c>
      <c r="G1438" s="4">
        <v>148011640</v>
      </c>
      <c r="N1438" s="4">
        <v>110761175</v>
      </c>
      <c r="AB1438" s="4">
        <v>22981415</v>
      </c>
      <c r="AI1438" s="5">
        <v>0.7483274626238855</v>
      </c>
      <c r="AL1438" s="5" t="str">
        <f>IFERROR(Table2[[#This Row],[Resultat d''exploitation 2023 (Dhs)]]/Table2[[#This Row],[Charges personnel 2023]], "")</f>
        <v/>
      </c>
      <c r="AM1438" s="5">
        <f>IFERROR(Table2[[#This Row],[Resultat d''exploitation 2022 (Dhs)]]/Table2[[#This Row],[Charges personnel 2022]], "")</f>
        <v>4.8195977053632246</v>
      </c>
      <c r="AN1438" s="5" t="str">
        <f>IFERROR(Table2[[#This Row],[Resultat d''exploitation 2021 (Dhs)]]/Table2[[#This Row],[Charges personnel 2021]], "")</f>
        <v/>
      </c>
      <c r="AO1438" s="5" t="str">
        <f>IFERROR(Table2[[#This Row],[Resultat d''exploitation 2020 (Dhs)]]/Table2[[#This Row],[Charges personnel 2020]], "")</f>
        <v/>
      </c>
      <c r="AQ1438" s="5">
        <v>0.1552676194926291</v>
      </c>
      <c r="AT1438">
        <v>229140000074</v>
      </c>
      <c r="AU1438">
        <v>72667</v>
      </c>
      <c r="AV1438" t="s">
        <v>298</v>
      </c>
      <c r="AW1438" t="s">
        <v>7995</v>
      </c>
      <c r="AX1438" t="s">
        <v>7996</v>
      </c>
      <c r="AY1438" t="s">
        <v>122</v>
      </c>
      <c r="AZ1438">
        <v>1000000</v>
      </c>
      <c r="BA1438">
        <v>2010</v>
      </c>
      <c r="BB1438">
        <v>15</v>
      </c>
      <c r="BC1438" t="s">
        <v>7997</v>
      </c>
      <c r="BD1438" t="s">
        <v>7998</v>
      </c>
      <c r="BE1438" t="s">
        <v>7999</v>
      </c>
      <c r="BG1438" t="s">
        <v>8000</v>
      </c>
      <c r="BH1438" t="s">
        <v>176</v>
      </c>
      <c r="BI1438" t="s">
        <v>178</v>
      </c>
      <c r="BK1438" t="s">
        <v>472</v>
      </c>
      <c r="BM1438" t="s">
        <v>473</v>
      </c>
      <c r="BO1438" t="s">
        <v>235</v>
      </c>
      <c r="BQ1438" t="s">
        <v>475</v>
      </c>
      <c r="BS1438" t="s">
        <v>476</v>
      </c>
      <c r="BU1438" t="s">
        <v>477</v>
      </c>
      <c r="BV1438" s="5"/>
      <c r="BW1438" t="s">
        <v>478</v>
      </c>
    </row>
    <row r="1439" spans="1:75" x14ac:dyDescent="0.3">
      <c r="A1439" t="s">
        <v>8001</v>
      </c>
      <c r="F1439" s="4">
        <v>147946253</v>
      </c>
      <c r="M1439" s="4">
        <v>7168397</v>
      </c>
      <c r="T1439" s="4">
        <v>17119073</v>
      </c>
      <c r="AA1439" s="4">
        <v>78758368</v>
      </c>
      <c r="AH1439" s="5">
        <v>4.8452710728672528E-2</v>
      </c>
      <c r="AL1439" s="5">
        <f>IFERROR(Table2[[#This Row],[Resultat d''exploitation 2023 (Dhs)]]/Table2[[#This Row],[Charges personnel 2023]], "")</f>
        <v>9.1017591933850131E-2</v>
      </c>
      <c r="AM1439" s="5" t="str">
        <f>IFERROR(Table2[[#This Row],[Resultat d''exploitation 2022 (Dhs)]]/Table2[[#This Row],[Charges personnel 2022]], "")</f>
        <v/>
      </c>
      <c r="AN1439" s="5" t="str">
        <f>IFERROR(Table2[[#This Row],[Resultat d''exploitation 2021 (Dhs)]]/Table2[[#This Row],[Charges personnel 2021]], "")</f>
        <v/>
      </c>
      <c r="AO1439" s="5" t="str">
        <f>IFERROR(Table2[[#This Row],[Resultat d''exploitation 2020 (Dhs)]]/Table2[[#This Row],[Charges personnel 2020]], "")</f>
        <v/>
      </c>
      <c r="AP1439" s="5">
        <v>0.53234445890292337</v>
      </c>
      <c r="BE1439" t="s">
        <v>10979</v>
      </c>
      <c r="BH1439"/>
      <c r="BK1439" t="s">
        <v>264</v>
      </c>
      <c r="BM1439" t="s">
        <v>265</v>
      </c>
      <c r="BO1439" t="s">
        <v>304</v>
      </c>
      <c r="BQ1439" t="s">
        <v>212</v>
      </c>
      <c r="BS1439" t="s">
        <v>266</v>
      </c>
      <c r="BU1439" t="s">
        <v>214</v>
      </c>
      <c r="BV1439" s="5"/>
      <c r="BW1439" t="s">
        <v>267</v>
      </c>
    </row>
    <row r="1440" spans="1:75" x14ac:dyDescent="0.3">
      <c r="A1440" t="s">
        <v>8002</v>
      </c>
      <c r="F1440" s="4">
        <v>147885799</v>
      </c>
      <c r="G1440" s="4">
        <v>133146483</v>
      </c>
      <c r="J1440" s="5">
        <v>0.11070000000000001</v>
      </c>
      <c r="M1440" s="4">
        <v>7692829</v>
      </c>
      <c r="N1440" s="4">
        <v>5301742</v>
      </c>
      <c r="Q1440" s="5">
        <v>0.45100000000000001</v>
      </c>
      <c r="T1440" s="4">
        <v>28613210</v>
      </c>
      <c r="U1440" s="4">
        <v>48057121</v>
      </c>
      <c r="X1440" s="5">
        <v>-0.40460000000000002</v>
      </c>
      <c r="AA1440" s="4">
        <v>3343724</v>
      </c>
      <c r="AB1440" s="4">
        <v>2738064</v>
      </c>
      <c r="AE1440" s="5">
        <v>0.22120000000000001</v>
      </c>
      <c r="AH1440" s="5">
        <v>5.2018713439821222E-2</v>
      </c>
      <c r="AI1440" s="5">
        <v>3.9818866263256827E-2</v>
      </c>
      <c r="AL1440" s="5">
        <f>IFERROR(Table2[[#This Row],[Resultat d''exploitation 2023 (Dhs)]]/Table2[[#This Row],[Charges personnel 2023]], "")</f>
        <v>2.3006770295634449</v>
      </c>
      <c r="AM1440" s="5">
        <f>IFERROR(Table2[[#This Row],[Resultat d''exploitation 2022 (Dhs)]]/Table2[[#This Row],[Charges personnel 2022]], "")</f>
        <v>1.9363104733855747</v>
      </c>
      <c r="AN1440" s="5" t="str">
        <f>IFERROR(Table2[[#This Row],[Resultat d''exploitation 2021 (Dhs)]]/Table2[[#This Row],[Charges personnel 2021]], "")</f>
        <v/>
      </c>
      <c r="AO1440" s="5" t="str">
        <f>IFERROR(Table2[[#This Row],[Resultat d''exploitation 2020 (Dhs)]]/Table2[[#This Row],[Charges personnel 2020]], "")</f>
        <v/>
      </c>
      <c r="AP1440" s="5">
        <v>2.2610176383467351E-2</v>
      </c>
      <c r="AQ1440" s="5">
        <v>2.0564298345003972E-2</v>
      </c>
      <c r="BE1440" t="s">
        <v>10979</v>
      </c>
      <c r="BH1440"/>
      <c r="BJ1440" s="5">
        <v>0.11070000249274339</v>
      </c>
      <c r="BK1440" t="s">
        <v>209</v>
      </c>
      <c r="BL1440" s="5">
        <v>0.45100025614222639</v>
      </c>
      <c r="BM1440" t="s">
        <v>210</v>
      </c>
      <c r="BN1440" s="5">
        <v>-0.40459999674137781</v>
      </c>
      <c r="BO1440" t="s">
        <v>211</v>
      </c>
      <c r="BP1440" s="5">
        <v>0.2212000888218828</v>
      </c>
      <c r="BQ1440" t="s">
        <v>405</v>
      </c>
      <c r="BR1440" s="5">
        <v>0.30638358952529732</v>
      </c>
      <c r="BS1440" t="s">
        <v>213</v>
      </c>
      <c r="BT1440" s="5">
        <v>0.1881756883444354</v>
      </c>
      <c r="BU1440" t="s">
        <v>406</v>
      </c>
      <c r="BV1440" s="5">
        <v>9.948688762144986E-2</v>
      </c>
      <c r="BW1440" t="s">
        <v>407</v>
      </c>
    </row>
    <row r="1441" spans="1:75" x14ac:dyDescent="0.3">
      <c r="A1441" t="s">
        <v>8003</v>
      </c>
      <c r="C1441" t="s">
        <v>8004</v>
      </c>
      <c r="E1441" t="s">
        <v>411</v>
      </c>
      <c r="F1441" s="4">
        <v>147673859</v>
      </c>
      <c r="M1441" s="4">
        <v>-24356631</v>
      </c>
      <c r="AA1441" s="4">
        <v>63015997</v>
      </c>
      <c r="AH1441" s="5">
        <v>-0.16493529162801929</v>
      </c>
      <c r="AL1441" s="5">
        <f>IFERROR(Table2[[#This Row],[Resultat d''exploitation 2023 (Dhs)]]/Table2[[#This Row],[Charges personnel 2023]], "")</f>
        <v>-0.38651504633021994</v>
      </c>
      <c r="AM1441" s="5" t="str">
        <f>IFERROR(Table2[[#This Row],[Resultat d''exploitation 2022 (Dhs)]]/Table2[[#This Row],[Charges personnel 2022]], "")</f>
        <v/>
      </c>
      <c r="AN1441" s="5" t="str">
        <f>IFERROR(Table2[[#This Row],[Resultat d''exploitation 2021 (Dhs)]]/Table2[[#This Row],[Charges personnel 2021]], "")</f>
        <v/>
      </c>
      <c r="AO1441" s="5" t="str">
        <f>IFERROR(Table2[[#This Row],[Resultat d''exploitation 2020 (Dhs)]]/Table2[[#This Row],[Charges personnel 2020]], "")</f>
        <v/>
      </c>
      <c r="AP1441" s="5">
        <v>0.42672411641927771</v>
      </c>
      <c r="AT1441">
        <v>1685480000075</v>
      </c>
      <c r="AU1441">
        <v>113607</v>
      </c>
      <c r="AV1441" t="s">
        <v>92</v>
      </c>
      <c r="AW1441" t="s">
        <v>8005</v>
      </c>
      <c r="AX1441" t="s">
        <v>8006</v>
      </c>
      <c r="AY1441" t="s">
        <v>82</v>
      </c>
      <c r="AZ1441">
        <v>50100000</v>
      </c>
      <c r="BC1441" t="s">
        <v>8007</v>
      </c>
      <c r="BD1441" t="s">
        <v>8008</v>
      </c>
      <c r="BE1441" t="s">
        <v>8009</v>
      </c>
      <c r="BH1441" t="s">
        <v>223</v>
      </c>
      <c r="BI1441" t="s">
        <v>571</v>
      </c>
      <c r="BK1441" t="s">
        <v>264</v>
      </c>
      <c r="BM1441" t="s">
        <v>265</v>
      </c>
      <c r="BO1441" t="s">
        <v>235</v>
      </c>
      <c r="BQ1441" t="s">
        <v>212</v>
      </c>
      <c r="BS1441" t="s">
        <v>266</v>
      </c>
      <c r="BU1441" t="s">
        <v>214</v>
      </c>
      <c r="BV1441" s="5"/>
      <c r="BW1441" t="s">
        <v>267</v>
      </c>
    </row>
    <row r="1442" spans="1:75" x14ac:dyDescent="0.3">
      <c r="A1442" t="s">
        <v>8010</v>
      </c>
      <c r="B1442" t="s">
        <v>8011</v>
      </c>
      <c r="F1442" s="4">
        <v>147596037</v>
      </c>
      <c r="G1442" s="4">
        <v>131793943</v>
      </c>
      <c r="H1442" s="4">
        <v>142926504</v>
      </c>
      <c r="J1442" s="5">
        <v>0.11990000000000001</v>
      </c>
      <c r="K1442" s="5">
        <v>-7.7890109171074307E-2</v>
      </c>
      <c r="M1442" s="4">
        <v>2456936</v>
      </c>
      <c r="N1442" s="4">
        <v>2238870</v>
      </c>
      <c r="O1442" s="4">
        <v>4744915</v>
      </c>
      <c r="Q1442" s="5">
        <v>9.74E-2</v>
      </c>
      <c r="R1442" s="5">
        <v>-0.52815382361960117</v>
      </c>
      <c r="T1442" s="4">
        <v>15617132</v>
      </c>
      <c r="U1442" s="4">
        <v>16296704</v>
      </c>
      <c r="V1442" s="4">
        <v>14916546</v>
      </c>
      <c r="X1442" s="5">
        <v>-4.1700000000000001E-2</v>
      </c>
      <c r="Y1442" s="5">
        <v>9.2525307132093407E-2</v>
      </c>
      <c r="AA1442" s="4">
        <v>7469131</v>
      </c>
      <c r="AC1442" s="4">
        <v>5847790</v>
      </c>
      <c r="AH1442" s="5">
        <v>1.6646354806938341E-2</v>
      </c>
      <c r="AI1442" s="5">
        <v>1.698765473615127E-2</v>
      </c>
      <c r="AJ1442" s="5">
        <v>3.3198286302448143E-2</v>
      </c>
      <c r="AL1442" s="5">
        <f>IFERROR(Table2[[#This Row],[Resultat d''exploitation 2023 (Dhs)]]/Table2[[#This Row],[Charges personnel 2023]], "")</f>
        <v>0.32894536191693519</v>
      </c>
      <c r="AM1442" s="5" t="str">
        <f>IFERROR(Table2[[#This Row],[Resultat d''exploitation 2022 (Dhs)]]/Table2[[#This Row],[Charges personnel 2022]], "")</f>
        <v/>
      </c>
      <c r="AN1442" s="5">
        <f>IFERROR(Table2[[#This Row],[Resultat d''exploitation 2021 (Dhs)]]/Table2[[#This Row],[Charges personnel 2021]], "")</f>
        <v>0.81140311126083531</v>
      </c>
      <c r="AO1442" s="5" t="str">
        <f>IFERROR(Table2[[#This Row],[Resultat d''exploitation 2020 (Dhs)]]/Table2[[#This Row],[Charges personnel 2020]], "")</f>
        <v/>
      </c>
      <c r="AP1442" s="5">
        <v>5.0605227293467239E-2</v>
      </c>
      <c r="AR1442" s="5">
        <v>4.0914664784636443E-2</v>
      </c>
      <c r="BE1442" t="s">
        <v>10979</v>
      </c>
      <c r="BH1442"/>
      <c r="BJ1442" s="5">
        <v>1.6204146999321049E-2</v>
      </c>
      <c r="BK1442" t="s">
        <v>196</v>
      </c>
      <c r="BL1442" s="5">
        <v>-0.28041400303614211</v>
      </c>
      <c r="BM1442" t="s">
        <v>197</v>
      </c>
      <c r="BN1442" s="5">
        <v>2.3214072983928968E-2</v>
      </c>
      <c r="BO1442" t="s">
        <v>177</v>
      </c>
      <c r="BP1442" s="5">
        <v>0.27725704924424432</v>
      </c>
      <c r="BQ1442" t="s">
        <v>198</v>
      </c>
      <c r="BR1442" s="5">
        <v>-0.29188834833170713</v>
      </c>
      <c r="BS1442" t="s">
        <v>199</v>
      </c>
      <c r="BT1442" s="5">
        <v>-0.59459686886609475</v>
      </c>
      <c r="BU1442" t="s">
        <v>200</v>
      </c>
      <c r="BV1442" s="5">
        <v>0.1121367480007367</v>
      </c>
      <c r="BW1442" t="s">
        <v>201</v>
      </c>
    </row>
    <row r="1443" spans="1:75" x14ac:dyDescent="0.3">
      <c r="A1443" t="s">
        <v>8012</v>
      </c>
      <c r="C1443" t="s">
        <v>8013</v>
      </c>
      <c r="E1443" t="s">
        <v>411</v>
      </c>
      <c r="F1443" s="4">
        <v>147516905</v>
      </c>
      <c r="G1443" s="4">
        <v>116347428</v>
      </c>
      <c r="J1443" s="5">
        <v>0.26790000000000003</v>
      </c>
      <c r="M1443" s="4">
        <v>8963546</v>
      </c>
      <c r="N1443" s="4">
        <v>6666329</v>
      </c>
      <c r="Q1443" s="5">
        <v>0.34460000000000002</v>
      </c>
      <c r="T1443" s="4">
        <v>12964667</v>
      </c>
      <c r="U1443" s="4">
        <v>24039805</v>
      </c>
      <c r="X1443" s="5">
        <v>-0.4607</v>
      </c>
      <c r="AA1443" s="4">
        <v>3159964</v>
      </c>
      <c r="AB1443" s="4">
        <v>2169857</v>
      </c>
      <c r="AE1443" s="5">
        <v>0.45629999999999998</v>
      </c>
      <c r="AH1443" s="5">
        <v>6.0762839350513763E-2</v>
      </c>
      <c r="AI1443" s="5">
        <v>5.7296745743275049E-2</v>
      </c>
      <c r="AL1443" s="5">
        <f>IFERROR(Table2[[#This Row],[Resultat d''exploitation 2023 (Dhs)]]/Table2[[#This Row],[Charges personnel 2023]], "")</f>
        <v>2.8365975055412025</v>
      </c>
      <c r="AM1443" s="5">
        <f>IFERROR(Table2[[#This Row],[Resultat d''exploitation 2022 (Dhs)]]/Table2[[#This Row],[Charges personnel 2022]], "")</f>
        <v>3.0722434704222445</v>
      </c>
      <c r="AN1443" s="5" t="str">
        <f>IFERROR(Table2[[#This Row],[Resultat d''exploitation 2021 (Dhs)]]/Table2[[#This Row],[Charges personnel 2021]], "")</f>
        <v/>
      </c>
      <c r="AO1443" s="5" t="str">
        <f>IFERROR(Table2[[#This Row],[Resultat d''exploitation 2020 (Dhs)]]/Table2[[#This Row],[Charges personnel 2020]], "")</f>
        <v/>
      </c>
      <c r="AP1443" s="5">
        <v>2.1421029677920641E-2</v>
      </c>
      <c r="AQ1443" s="5">
        <v>1.8649806336930801E-2</v>
      </c>
      <c r="AT1443">
        <v>1530836000001</v>
      </c>
      <c r="AU1443">
        <v>695</v>
      </c>
      <c r="AV1443" t="s">
        <v>443</v>
      </c>
      <c r="AW1443" t="s">
        <v>8014</v>
      </c>
      <c r="AX1443" t="s">
        <v>8015</v>
      </c>
      <c r="AY1443" t="s">
        <v>122</v>
      </c>
      <c r="AZ1443">
        <v>2000000</v>
      </c>
      <c r="BA1443">
        <v>1996</v>
      </c>
      <c r="BB1443">
        <v>29</v>
      </c>
      <c r="BC1443" t="s">
        <v>8016</v>
      </c>
      <c r="BD1443" t="s">
        <v>8017</v>
      </c>
      <c r="BE1443" t="s">
        <v>10979</v>
      </c>
      <c r="BH1443" t="s">
        <v>488</v>
      </c>
      <c r="BI1443" t="s">
        <v>89</v>
      </c>
      <c r="BJ1443" s="5">
        <v>0.26790000892843108</v>
      </c>
      <c r="BK1443" t="s">
        <v>209</v>
      </c>
      <c r="BL1443" s="5">
        <v>0.34460000399020219</v>
      </c>
      <c r="BM1443" t="s">
        <v>210</v>
      </c>
      <c r="BN1443" s="5">
        <v>-0.46069999319878008</v>
      </c>
      <c r="BO1443" t="s">
        <v>211</v>
      </c>
      <c r="BP1443" s="5">
        <v>0.45630057648960293</v>
      </c>
      <c r="BQ1443" t="s">
        <v>405</v>
      </c>
      <c r="BR1443" s="5">
        <v>6.0493725468614867E-2</v>
      </c>
      <c r="BS1443" t="s">
        <v>213</v>
      </c>
      <c r="BT1443" s="5">
        <v>-7.6701591898462151E-2</v>
      </c>
      <c r="BU1443" t="s">
        <v>406</v>
      </c>
      <c r="BV1443" s="5">
        <v>0.1485926068573804</v>
      </c>
      <c r="BW1443" t="s">
        <v>407</v>
      </c>
    </row>
    <row r="1444" spans="1:75" x14ac:dyDescent="0.3">
      <c r="A1444" t="s">
        <v>8018</v>
      </c>
      <c r="F1444" s="4">
        <v>147387928</v>
      </c>
      <c r="G1444" s="4">
        <v>117113967</v>
      </c>
      <c r="J1444" s="5">
        <v>0.25850000000000001</v>
      </c>
      <c r="M1444" s="4">
        <v>4208458</v>
      </c>
      <c r="N1444" s="4">
        <v>2859201</v>
      </c>
      <c r="Q1444" s="5">
        <v>0.47189999999999999</v>
      </c>
      <c r="T1444" s="4">
        <v>26228723</v>
      </c>
      <c r="U1444" s="4">
        <v>21208638</v>
      </c>
      <c r="X1444" s="5">
        <v>0.23669999999999999</v>
      </c>
      <c r="AA1444" s="4">
        <v>275596</v>
      </c>
      <c r="AB1444" s="4">
        <v>708837</v>
      </c>
      <c r="AE1444" s="5">
        <v>-0.61119999999999997</v>
      </c>
      <c r="AH1444" s="5">
        <v>2.855361397033819E-2</v>
      </c>
      <c r="AI1444" s="5">
        <v>2.4413834431891459E-2</v>
      </c>
      <c r="AL1444" s="5">
        <f>IFERROR(Table2[[#This Row],[Resultat d''exploitation 2023 (Dhs)]]/Table2[[#This Row],[Charges personnel 2023]], "")</f>
        <v>15.270388539746586</v>
      </c>
      <c r="AM1444" s="5">
        <f>IFERROR(Table2[[#This Row],[Resultat d''exploitation 2022 (Dhs)]]/Table2[[#This Row],[Charges personnel 2022]], "")</f>
        <v>4.0336508957630599</v>
      </c>
      <c r="AN1444" s="5" t="str">
        <f>IFERROR(Table2[[#This Row],[Resultat d''exploitation 2021 (Dhs)]]/Table2[[#This Row],[Charges personnel 2021]], "")</f>
        <v/>
      </c>
      <c r="AO1444" s="5" t="str">
        <f>IFERROR(Table2[[#This Row],[Resultat d''exploitation 2020 (Dhs)]]/Table2[[#This Row],[Charges personnel 2020]], "")</f>
        <v/>
      </c>
      <c r="AP1444" s="5">
        <v>1.869868202502989E-3</v>
      </c>
      <c r="AQ1444" s="5">
        <v>6.0525402576449318E-3</v>
      </c>
      <c r="BE1444" t="s">
        <v>10979</v>
      </c>
      <c r="BH1444"/>
      <c r="BJ1444" s="5">
        <v>0.25850000452977562</v>
      </c>
      <c r="BK1444" t="s">
        <v>209</v>
      </c>
      <c r="BL1444" s="5">
        <v>0.47190001682288168</v>
      </c>
      <c r="BM1444" t="s">
        <v>210</v>
      </c>
      <c r="BN1444" s="5">
        <v>0.23670001817184111</v>
      </c>
      <c r="BO1444" t="s">
        <v>211</v>
      </c>
      <c r="BP1444" s="5">
        <v>-0.61119975396318194</v>
      </c>
      <c r="BQ1444" t="s">
        <v>405</v>
      </c>
      <c r="BR1444" s="5">
        <v>0.1695669539332583</v>
      </c>
      <c r="BS1444" t="s">
        <v>213</v>
      </c>
      <c r="BT1444" s="5">
        <v>2.7857486764128692</v>
      </c>
      <c r="BU1444" t="s">
        <v>406</v>
      </c>
      <c r="BV1444" s="5">
        <v>-0.69106059226270022</v>
      </c>
      <c r="BW1444" t="s">
        <v>407</v>
      </c>
    </row>
    <row r="1445" spans="1:75" x14ac:dyDescent="0.3">
      <c r="A1445" t="s">
        <v>8019</v>
      </c>
      <c r="C1445" t="s">
        <v>8020</v>
      </c>
      <c r="E1445" t="s">
        <v>411</v>
      </c>
      <c r="F1445" s="4">
        <v>147316429</v>
      </c>
      <c r="G1445" s="4">
        <v>150047289</v>
      </c>
      <c r="J1445" s="5">
        <v>-1.8200000000000001E-2</v>
      </c>
      <c r="M1445" s="4">
        <v>36739404</v>
      </c>
      <c r="N1445" s="4">
        <v>31254278</v>
      </c>
      <c r="Q1445" s="5">
        <v>0.17549999999999999</v>
      </c>
      <c r="T1445" s="4">
        <v>146180374</v>
      </c>
      <c r="U1445" s="4">
        <v>134356961</v>
      </c>
      <c r="X1445" s="5">
        <v>8.8000000000000009E-2</v>
      </c>
      <c r="AA1445" s="4">
        <v>2370468</v>
      </c>
      <c r="AB1445" s="4">
        <v>2812276</v>
      </c>
      <c r="AE1445" s="5">
        <v>-0.15709999999999999</v>
      </c>
      <c r="AH1445" s="5">
        <v>0.2493910845476712</v>
      </c>
      <c r="AI1445" s="5">
        <v>0.20829618587777349</v>
      </c>
      <c r="AL1445" s="5">
        <f>IFERROR(Table2[[#This Row],[Resultat d''exploitation 2023 (Dhs)]]/Table2[[#This Row],[Charges personnel 2023]], "")</f>
        <v>15.498797705769494</v>
      </c>
      <c r="AM1445" s="5">
        <f>IFERROR(Table2[[#This Row],[Resultat d''exploitation 2022 (Dhs)]]/Table2[[#This Row],[Charges personnel 2022]], "")</f>
        <v>11.113517307689573</v>
      </c>
      <c r="AN1445" s="5" t="str">
        <f>IFERROR(Table2[[#This Row],[Resultat d''exploitation 2021 (Dhs)]]/Table2[[#This Row],[Charges personnel 2021]], "")</f>
        <v/>
      </c>
      <c r="AO1445" s="5" t="str">
        <f>IFERROR(Table2[[#This Row],[Resultat d''exploitation 2020 (Dhs)]]/Table2[[#This Row],[Charges personnel 2020]], "")</f>
        <v/>
      </c>
      <c r="AP1445" s="5">
        <v>1.6090995526371329E-2</v>
      </c>
      <c r="AQ1445" s="5">
        <v>1.874259787526051E-2</v>
      </c>
      <c r="AT1445">
        <v>205060000043</v>
      </c>
      <c r="AU1445">
        <v>57777</v>
      </c>
      <c r="AV1445" t="s">
        <v>92</v>
      </c>
      <c r="AW1445" t="s">
        <v>8021</v>
      </c>
      <c r="AX1445" t="s">
        <v>8022</v>
      </c>
      <c r="AY1445" t="s">
        <v>122</v>
      </c>
      <c r="AZ1445">
        <v>12000000</v>
      </c>
      <c r="BA1445">
        <v>1988</v>
      </c>
      <c r="BB1445">
        <v>37</v>
      </c>
      <c r="BC1445" t="s">
        <v>8023</v>
      </c>
      <c r="BD1445" t="s">
        <v>8024</v>
      </c>
      <c r="BE1445" t="s">
        <v>8025</v>
      </c>
      <c r="BH1445" t="s">
        <v>138</v>
      </c>
      <c r="BI1445" t="s">
        <v>178</v>
      </c>
      <c r="BJ1445" s="5">
        <v>-1.8199995602719569E-2</v>
      </c>
      <c r="BK1445" t="s">
        <v>209</v>
      </c>
      <c r="BL1445" s="5">
        <v>0.17550000675107591</v>
      </c>
      <c r="BM1445" t="s">
        <v>210</v>
      </c>
      <c r="BN1445" s="5">
        <v>8.8000003215315425E-2</v>
      </c>
      <c r="BO1445" t="s">
        <v>211</v>
      </c>
      <c r="BP1445" s="5">
        <v>-0.15709980101526311</v>
      </c>
      <c r="BQ1445" t="s">
        <v>405</v>
      </c>
      <c r="BR1445" s="5">
        <v>0.197290692082148</v>
      </c>
      <c r="BS1445" t="s">
        <v>213</v>
      </c>
      <c r="BT1445" s="5">
        <v>0.39458978437417769</v>
      </c>
      <c r="BU1445" t="s">
        <v>406</v>
      </c>
      <c r="BV1445" s="5">
        <v>-0.14147464329847201</v>
      </c>
      <c r="BW1445" t="s">
        <v>407</v>
      </c>
    </row>
    <row r="1446" spans="1:75" x14ac:dyDescent="0.3">
      <c r="A1446" t="s">
        <v>8026</v>
      </c>
      <c r="B1446" t="s">
        <v>8026</v>
      </c>
      <c r="C1446" t="s">
        <v>8027</v>
      </c>
      <c r="E1446" t="s">
        <v>411</v>
      </c>
      <c r="G1446" s="4">
        <v>147251182</v>
      </c>
      <c r="H1446" s="4">
        <v>118025237</v>
      </c>
      <c r="I1446" s="4">
        <v>111576136.32066549</v>
      </c>
      <c r="K1446" s="5">
        <v>0.24762453982617291</v>
      </c>
      <c r="L1446" s="5">
        <v>5.7799999999999997E-2</v>
      </c>
      <c r="N1446" s="4">
        <v>4777456</v>
      </c>
      <c r="O1446" s="4">
        <v>4593615</v>
      </c>
      <c r="P1446" s="4">
        <v>4574402.5094602667</v>
      </c>
      <c r="R1446" s="5">
        <v>4.0020985650734697E-2</v>
      </c>
      <c r="S1446" s="5">
        <v>4.1999999999999997E-3</v>
      </c>
      <c r="U1446" s="4">
        <v>37654859</v>
      </c>
      <c r="V1446" s="4">
        <v>37157120</v>
      </c>
      <c r="W1446" s="4">
        <v>34765269.461077847</v>
      </c>
      <c r="Y1446" s="5">
        <v>1.33955215043577E-2</v>
      </c>
      <c r="Z1446" s="5">
        <v>6.88E-2</v>
      </c>
      <c r="AB1446" s="4">
        <v>7349460</v>
      </c>
      <c r="AC1446" s="4">
        <v>7017988</v>
      </c>
      <c r="AD1446" s="4">
        <v>6218312.9541024277</v>
      </c>
      <c r="AE1446" s="5">
        <v>4.7199999999999999E-2</v>
      </c>
      <c r="AF1446" s="5">
        <v>4.7231770701232322E-2</v>
      </c>
      <c r="AG1446" s="5">
        <v>0.12859999999999999</v>
      </c>
      <c r="AI1446" s="5">
        <v>3.244426248476566E-2</v>
      </c>
      <c r="AJ1446" s="5">
        <v>3.8920616613546823E-2</v>
      </c>
      <c r="AK1446" s="5">
        <v>4.0998036500507699E-2</v>
      </c>
      <c r="AL1446" s="5" t="str">
        <f>IFERROR(Table2[[#This Row],[Resultat d''exploitation 2023 (Dhs)]]/Table2[[#This Row],[Charges personnel 2023]], "")</f>
        <v/>
      </c>
      <c r="AM1446" s="5">
        <f>IFERROR(Table2[[#This Row],[Resultat d''exploitation 2022 (Dhs)]]/Table2[[#This Row],[Charges personnel 2022]], "")</f>
        <v>0.65004177177642986</v>
      </c>
      <c r="AN1446" s="5">
        <f>IFERROR(Table2[[#This Row],[Resultat d''exploitation 2021 (Dhs)]]/Table2[[#This Row],[Charges personnel 2021]], "")</f>
        <v>0.65454871111207369</v>
      </c>
      <c r="AO1446" s="5">
        <f>IFERROR(Table2[[#This Row],[Resultat d''exploitation 2020 (Dhs)]]/Table2[[#This Row],[Charges personnel 2020]], "")</f>
        <v>0.73563401250855043</v>
      </c>
      <c r="AQ1446" s="5">
        <v>4.9911042479781252E-2</v>
      </c>
      <c r="AR1446" s="5">
        <v>5.9461757318902908E-2</v>
      </c>
      <c r="AS1446" s="5">
        <v>5.5731567332921783E-2</v>
      </c>
      <c r="AT1446">
        <v>1525017000071</v>
      </c>
      <c r="AU1446">
        <v>9019</v>
      </c>
      <c r="AV1446" t="s">
        <v>482</v>
      </c>
      <c r="AW1446" t="s">
        <v>8028</v>
      </c>
      <c r="AX1446" t="s">
        <v>8029</v>
      </c>
      <c r="AY1446" t="s">
        <v>122</v>
      </c>
      <c r="AZ1446">
        <v>40000000</v>
      </c>
      <c r="BA1446">
        <v>1997</v>
      </c>
      <c r="BB1446">
        <v>28</v>
      </c>
      <c r="BC1446" t="s">
        <v>8030</v>
      </c>
      <c r="BD1446" t="s">
        <v>8031</v>
      </c>
      <c r="BE1446" t="s">
        <v>11013</v>
      </c>
      <c r="BF1446" t="s">
        <v>8032</v>
      </c>
      <c r="BH1446" t="s">
        <v>127</v>
      </c>
      <c r="BI1446" t="s">
        <v>89</v>
      </c>
      <c r="BJ1446" s="5">
        <v>0.1487981712329309</v>
      </c>
      <c r="BK1446" t="s">
        <v>280</v>
      </c>
      <c r="BL1446" s="5">
        <v>2.1953557550668631E-2</v>
      </c>
      <c r="BM1446" t="s">
        <v>281</v>
      </c>
      <c r="BN1446" s="5">
        <v>4.0729135454493408E-2</v>
      </c>
      <c r="BO1446" t="s">
        <v>282</v>
      </c>
      <c r="BP1446" s="5">
        <v>8.7154899916939588E-2</v>
      </c>
      <c r="BQ1446" t="s">
        <v>283</v>
      </c>
      <c r="BR1446" s="5">
        <v>-0.1104150553670606</v>
      </c>
      <c r="BS1446" t="s">
        <v>284</v>
      </c>
      <c r="BT1446" s="5">
        <v>-5.9974289193979853E-2</v>
      </c>
      <c r="BU1446" t="s">
        <v>285</v>
      </c>
      <c r="BV1446" s="5">
        <v>-5.3658921871222558E-2</v>
      </c>
      <c r="BW1446" t="s">
        <v>286</v>
      </c>
    </row>
    <row r="1447" spans="1:75" x14ac:dyDescent="0.3">
      <c r="A1447" t="s">
        <v>8033</v>
      </c>
      <c r="F1447" s="4">
        <v>147193250</v>
      </c>
      <c r="M1447" s="4">
        <v>4993617</v>
      </c>
      <c r="T1447" s="4">
        <v>12989027</v>
      </c>
      <c r="AA1447" s="4">
        <v>463085</v>
      </c>
      <c r="AH1447" s="5">
        <v>3.3925584223461328E-2</v>
      </c>
      <c r="AL1447" s="5">
        <f>IFERROR(Table2[[#This Row],[Resultat d''exploitation 2023 (Dhs)]]/Table2[[#This Row],[Charges personnel 2023]], "")</f>
        <v>10.783370223609056</v>
      </c>
      <c r="AM1447" s="5" t="str">
        <f>IFERROR(Table2[[#This Row],[Resultat d''exploitation 2022 (Dhs)]]/Table2[[#This Row],[Charges personnel 2022]], "")</f>
        <v/>
      </c>
      <c r="AN1447" s="5" t="str">
        <f>IFERROR(Table2[[#This Row],[Resultat d''exploitation 2021 (Dhs)]]/Table2[[#This Row],[Charges personnel 2021]], "")</f>
        <v/>
      </c>
      <c r="AO1447" s="5" t="str">
        <f>IFERROR(Table2[[#This Row],[Resultat d''exploitation 2020 (Dhs)]]/Table2[[#This Row],[Charges personnel 2020]], "")</f>
        <v/>
      </c>
      <c r="AP1447" s="5">
        <v>3.1461021480264891E-3</v>
      </c>
      <c r="BE1447" t="s">
        <v>10979</v>
      </c>
      <c r="BH1447"/>
      <c r="BK1447" t="s">
        <v>264</v>
      </c>
      <c r="BM1447" t="s">
        <v>265</v>
      </c>
      <c r="BO1447" t="s">
        <v>304</v>
      </c>
      <c r="BQ1447" t="s">
        <v>212</v>
      </c>
      <c r="BS1447" t="s">
        <v>266</v>
      </c>
      <c r="BU1447" t="s">
        <v>214</v>
      </c>
      <c r="BV1447" s="5"/>
      <c r="BW1447" t="s">
        <v>267</v>
      </c>
    </row>
    <row r="1448" spans="1:75" x14ac:dyDescent="0.3">
      <c r="A1448" t="s">
        <v>8034</v>
      </c>
      <c r="C1448" t="s">
        <v>8035</v>
      </c>
      <c r="E1448" t="s">
        <v>411</v>
      </c>
      <c r="G1448" s="4">
        <v>147044946</v>
      </c>
      <c r="N1448" s="4">
        <v>-738433</v>
      </c>
      <c r="U1448" s="4">
        <v>51461105</v>
      </c>
      <c r="AB1448" s="4">
        <v>5251408</v>
      </c>
      <c r="AI1448" s="5">
        <v>-5.0218182949314013E-3</v>
      </c>
      <c r="AL1448" s="5" t="str">
        <f>IFERROR(Table2[[#This Row],[Resultat d''exploitation 2023 (Dhs)]]/Table2[[#This Row],[Charges personnel 2023]], "")</f>
        <v/>
      </c>
      <c r="AM1448" s="5">
        <f>IFERROR(Table2[[#This Row],[Resultat d''exploitation 2022 (Dhs)]]/Table2[[#This Row],[Charges personnel 2022]], "")</f>
        <v>-0.14061619283818741</v>
      </c>
      <c r="AN1448" s="5" t="str">
        <f>IFERROR(Table2[[#This Row],[Resultat d''exploitation 2021 (Dhs)]]/Table2[[#This Row],[Charges personnel 2021]], "")</f>
        <v/>
      </c>
      <c r="AO1448" s="5" t="str">
        <f>IFERROR(Table2[[#This Row],[Resultat d''exploitation 2020 (Dhs)]]/Table2[[#This Row],[Charges personnel 2020]], "")</f>
        <v/>
      </c>
      <c r="AQ1448" s="5">
        <v>3.5712944530579098E-2</v>
      </c>
      <c r="AT1448">
        <v>1533442000061</v>
      </c>
      <c r="AU1448">
        <v>15609</v>
      </c>
      <c r="AV1448" t="s">
        <v>494</v>
      </c>
      <c r="AW1448" t="s">
        <v>8036</v>
      </c>
      <c r="AX1448" t="s">
        <v>8037</v>
      </c>
      <c r="AY1448" t="s">
        <v>122</v>
      </c>
      <c r="AZ1448">
        <v>9000000</v>
      </c>
      <c r="BA1448">
        <v>1982</v>
      </c>
      <c r="BB1448">
        <v>43</v>
      </c>
      <c r="BC1448" t="s">
        <v>8038</v>
      </c>
      <c r="BD1448" t="s">
        <v>8039</v>
      </c>
      <c r="BE1448" t="s">
        <v>11236</v>
      </c>
      <c r="BF1448" t="s">
        <v>8040</v>
      </c>
      <c r="BH1448" t="s">
        <v>127</v>
      </c>
      <c r="BI1448" t="s">
        <v>178</v>
      </c>
      <c r="BK1448" t="s">
        <v>472</v>
      </c>
      <c r="BM1448" t="s">
        <v>473</v>
      </c>
      <c r="BO1448" t="s">
        <v>474</v>
      </c>
      <c r="BQ1448" t="s">
        <v>475</v>
      </c>
      <c r="BS1448" t="s">
        <v>476</v>
      </c>
      <c r="BU1448" t="s">
        <v>477</v>
      </c>
      <c r="BV1448" s="5"/>
      <c r="BW1448" t="s">
        <v>478</v>
      </c>
    </row>
    <row r="1449" spans="1:75" x14ac:dyDescent="0.3">
      <c r="A1449" t="s">
        <v>8041</v>
      </c>
      <c r="G1449" s="4">
        <v>146969011</v>
      </c>
      <c r="N1449" s="4">
        <v>11169871</v>
      </c>
      <c r="U1449" s="4">
        <v>112611658</v>
      </c>
      <c r="AB1449" s="4">
        <v>122059</v>
      </c>
      <c r="AI1449" s="5">
        <v>7.6001538855017536E-2</v>
      </c>
      <c r="AL1449" s="5" t="str">
        <f>IFERROR(Table2[[#This Row],[Resultat d''exploitation 2023 (Dhs)]]/Table2[[#This Row],[Charges personnel 2023]], "")</f>
        <v/>
      </c>
      <c r="AM1449" s="5">
        <f>IFERROR(Table2[[#This Row],[Resultat d''exploitation 2022 (Dhs)]]/Table2[[#This Row],[Charges personnel 2022]], "")</f>
        <v>91.512063837979994</v>
      </c>
      <c r="AN1449" s="5" t="str">
        <f>IFERROR(Table2[[#This Row],[Resultat d''exploitation 2021 (Dhs)]]/Table2[[#This Row],[Charges personnel 2021]], "")</f>
        <v/>
      </c>
      <c r="AO1449" s="5" t="str">
        <f>IFERROR(Table2[[#This Row],[Resultat d''exploitation 2020 (Dhs)]]/Table2[[#This Row],[Charges personnel 2020]], "")</f>
        <v/>
      </c>
      <c r="AQ1449" s="5">
        <v>8.3050841241627462E-4</v>
      </c>
      <c r="BE1449" t="s">
        <v>10979</v>
      </c>
      <c r="BH1449"/>
      <c r="BK1449" t="s">
        <v>472</v>
      </c>
      <c r="BM1449" t="s">
        <v>473</v>
      </c>
      <c r="BO1449" t="s">
        <v>474</v>
      </c>
      <c r="BQ1449" t="s">
        <v>475</v>
      </c>
      <c r="BS1449" t="s">
        <v>476</v>
      </c>
      <c r="BU1449" t="s">
        <v>477</v>
      </c>
      <c r="BV1449" s="5"/>
      <c r="BW1449" t="s">
        <v>478</v>
      </c>
    </row>
    <row r="1450" spans="1:75" x14ac:dyDescent="0.3">
      <c r="A1450" t="s">
        <v>8042</v>
      </c>
      <c r="F1450" s="4">
        <v>146851095</v>
      </c>
      <c r="M1450" s="4">
        <v>-2172592</v>
      </c>
      <c r="T1450" s="4">
        <v>4709000</v>
      </c>
      <c r="AA1450" s="4">
        <v>1489881</v>
      </c>
      <c r="AH1450" s="5">
        <v>-1.4794523663579079E-2</v>
      </c>
      <c r="AL1450" s="5">
        <f>IFERROR(Table2[[#This Row],[Resultat d''exploitation 2023 (Dhs)]]/Table2[[#This Row],[Charges personnel 2023]], "")</f>
        <v>-1.4582318990577099</v>
      </c>
      <c r="AM1450" s="5" t="str">
        <f>IFERROR(Table2[[#This Row],[Resultat d''exploitation 2022 (Dhs)]]/Table2[[#This Row],[Charges personnel 2022]], "")</f>
        <v/>
      </c>
      <c r="AN1450" s="5" t="str">
        <f>IFERROR(Table2[[#This Row],[Resultat d''exploitation 2021 (Dhs)]]/Table2[[#This Row],[Charges personnel 2021]], "")</f>
        <v/>
      </c>
      <c r="AO1450" s="5" t="str">
        <f>IFERROR(Table2[[#This Row],[Resultat d''exploitation 2020 (Dhs)]]/Table2[[#This Row],[Charges personnel 2020]], "")</f>
        <v/>
      </c>
      <c r="AP1450" s="5">
        <v>1.014552189753846E-2</v>
      </c>
      <c r="BE1450" t="s">
        <v>10979</v>
      </c>
      <c r="BH1450"/>
      <c r="BK1450" t="s">
        <v>264</v>
      </c>
      <c r="BM1450" t="s">
        <v>265</v>
      </c>
      <c r="BO1450" t="s">
        <v>304</v>
      </c>
      <c r="BQ1450" t="s">
        <v>212</v>
      </c>
      <c r="BS1450" t="s">
        <v>266</v>
      </c>
      <c r="BU1450" t="s">
        <v>214</v>
      </c>
      <c r="BV1450" s="5"/>
      <c r="BW1450" t="s">
        <v>267</v>
      </c>
    </row>
    <row r="1451" spans="1:75" x14ac:dyDescent="0.3">
      <c r="A1451" t="s">
        <v>8043</v>
      </c>
      <c r="F1451" s="4">
        <v>146820280</v>
      </c>
      <c r="G1451" s="4">
        <v>154304025</v>
      </c>
      <c r="J1451" s="5">
        <v>-4.8499999999999988E-2</v>
      </c>
      <c r="M1451" s="4">
        <v>14170372</v>
      </c>
      <c r="N1451" s="4">
        <v>19746895</v>
      </c>
      <c r="Q1451" s="5">
        <v>-0.28239999999999998</v>
      </c>
      <c r="T1451" s="4">
        <v>32037880</v>
      </c>
      <c r="AA1451" s="4">
        <v>2163380</v>
      </c>
      <c r="AB1451" s="4">
        <v>2359193</v>
      </c>
      <c r="AE1451" s="5">
        <v>-8.3000000000000004E-2</v>
      </c>
      <c r="AH1451" s="5">
        <v>9.6515086335484446E-2</v>
      </c>
      <c r="AI1451" s="5">
        <v>0.12797394624022279</v>
      </c>
      <c r="AL1451" s="5">
        <f>IFERROR(Table2[[#This Row],[Resultat d''exploitation 2023 (Dhs)]]/Table2[[#This Row],[Charges personnel 2023]], "")</f>
        <v>6.5501077018369402</v>
      </c>
      <c r="AM1451" s="5">
        <f>IFERROR(Table2[[#This Row],[Resultat d''exploitation 2022 (Dhs)]]/Table2[[#This Row],[Charges personnel 2022]], "")</f>
        <v>8.3701905694023342</v>
      </c>
      <c r="AN1451" s="5" t="str">
        <f>IFERROR(Table2[[#This Row],[Resultat d''exploitation 2021 (Dhs)]]/Table2[[#This Row],[Charges personnel 2021]], "")</f>
        <v/>
      </c>
      <c r="AO1451" s="5" t="str">
        <f>IFERROR(Table2[[#This Row],[Resultat d''exploitation 2020 (Dhs)]]/Table2[[#This Row],[Charges personnel 2020]], "")</f>
        <v/>
      </c>
      <c r="AP1451" s="5">
        <v>1.473488539866563E-2</v>
      </c>
      <c r="AQ1451" s="5">
        <v>1.528925120391383E-2</v>
      </c>
      <c r="BE1451" t="s">
        <v>10979</v>
      </c>
      <c r="BH1451"/>
      <c r="BJ1451" s="5">
        <v>-4.8499998622848588E-2</v>
      </c>
      <c r="BK1451" t="s">
        <v>209</v>
      </c>
      <c r="BL1451" s="5">
        <v>-0.2823999925051508</v>
      </c>
      <c r="BM1451" t="s">
        <v>210</v>
      </c>
      <c r="BO1451" t="s">
        <v>304</v>
      </c>
      <c r="BP1451" s="5">
        <v>-8.2999991946398621E-2</v>
      </c>
      <c r="BQ1451" t="s">
        <v>405</v>
      </c>
      <c r="BR1451" s="5">
        <v>-0.2458223789214582</v>
      </c>
      <c r="BS1451" t="s">
        <v>213</v>
      </c>
      <c r="BT1451" s="5">
        <v>-0.21744819935388349</v>
      </c>
      <c r="BU1451" t="s">
        <v>406</v>
      </c>
      <c r="BV1451" s="5">
        <v>-3.625853207947094E-2</v>
      </c>
      <c r="BW1451" t="s">
        <v>407</v>
      </c>
    </row>
    <row r="1452" spans="1:75" x14ac:dyDescent="0.3">
      <c r="A1452" t="s">
        <v>8044</v>
      </c>
      <c r="B1452" t="s">
        <v>8044</v>
      </c>
      <c r="C1452" t="s">
        <v>8045</v>
      </c>
      <c r="E1452" t="s">
        <v>411</v>
      </c>
      <c r="F1452" s="4">
        <v>146610345</v>
      </c>
      <c r="G1452" s="4">
        <v>133756358</v>
      </c>
      <c r="H1452" s="4">
        <v>129612078</v>
      </c>
      <c r="J1452" s="5">
        <v>9.6099999999999991E-2</v>
      </c>
      <c r="K1452" s="5">
        <v>3.1974489291036599E-2</v>
      </c>
      <c r="M1452" s="4">
        <v>28617446</v>
      </c>
      <c r="N1452" s="4">
        <v>15296902</v>
      </c>
      <c r="O1452" s="4">
        <v>9480477</v>
      </c>
      <c r="Q1452" s="5">
        <v>0.87080000000000002</v>
      </c>
      <c r="R1452" s="5">
        <v>0.61351607097406602</v>
      </c>
      <c r="T1452" s="4">
        <v>43037910</v>
      </c>
      <c r="U1452" s="4">
        <v>42049741</v>
      </c>
      <c r="V1452" s="4">
        <v>36510093</v>
      </c>
      <c r="X1452" s="5">
        <v>2.35E-2</v>
      </c>
      <c r="Y1452" s="5">
        <v>0.15172922183463081</v>
      </c>
      <c r="AA1452" s="4">
        <v>9306583</v>
      </c>
      <c r="AB1452" s="4">
        <v>9558938</v>
      </c>
      <c r="AC1452" s="4">
        <v>9273915</v>
      </c>
      <c r="AE1452" s="5">
        <v>-2.64E-2</v>
      </c>
      <c r="AF1452" s="5">
        <v>3.073383786674775E-2</v>
      </c>
      <c r="AH1452" s="5">
        <v>0.19519390667827699</v>
      </c>
      <c r="AI1452" s="5">
        <v>0.1143639242928549</v>
      </c>
      <c r="AJ1452" s="5">
        <v>7.3145011994946954E-2</v>
      </c>
      <c r="AL1452" s="5">
        <f>IFERROR(Table2[[#This Row],[Resultat d''exploitation 2023 (Dhs)]]/Table2[[#This Row],[Charges personnel 2023]], "")</f>
        <v>3.0749681166546305</v>
      </c>
      <c r="AM1452" s="5">
        <f>IFERROR(Table2[[#This Row],[Resultat d''exploitation 2022 (Dhs)]]/Table2[[#This Row],[Charges personnel 2022]], "")</f>
        <v>1.6002721222796925</v>
      </c>
      <c r="AN1452" s="5">
        <f>IFERROR(Table2[[#This Row],[Resultat d''exploitation 2021 (Dhs)]]/Table2[[#This Row],[Charges personnel 2021]], "")</f>
        <v>1.0222734411518759</v>
      </c>
      <c r="AO1452" s="5" t="str">
        <f>IFERROR(Table2[[#This Row],[Resultat d''exploitation 2020 (Dhs)]]/Table2[[#This Row],[Charges personnel 2020]], "")</f>
        <v/>
      </c>
      <c r="AP1452" s="5">
        <v>6.3478351408285685E-2</v>
      </c>
      <c r="AQ1452" s="5">
        <v>7.146529812063214E-2</v>
      </c>
      <c r="AR1452" s="5">
        <v>7.1551317925787755E-2</v>
      </c>
      <c r="AT1452">
        <v>66016000040</v>
      </c>
      <c r="AU1452">
        <v>18975</v>
      </c>
      <c r="AV1452" t="s">
        <v>218</v>
      </c>
      <c r="AW1452" t="s">
        <v>8046</v>
      </c>
      <c r="AX1452" t="s">
        <v>8047</v>
      </c>
      <c r="AY1452" t="s">
        <v>122</v>
      </c>
      <c r="AZ1452">
        <v>200000</v>
      </c>
      <c r="BA1452">
        <v>2003</v>
      </c>
      <c r="BB1452">
        <v>22</v>
      </c>
      <c r="BC1452" t="s">
        <v>8048</v>
      </c>
      <c r="BD1452" t="s">
        <v>8049</v>
      </c>
      <c r="BE1452" t="s">
        <v>8050</v>
      </c>
      <c r="BH1452" t="s">
        <v>86</v>
      </c>
      <c r="BI1452" t="s">
        <v>331</v>
      </c>
      <c r="BJ1452" s="5">
        <v>6.3554063222889035E-2</v>
      </c>
      <c r="BK1452" t="s">
        <v>196</v>
      </c>
      <c r="BL1452" s="5">
        <v>0.737402097657472</v>
      </c>
      <c r="BM1452" t="s">
        <v>197</v>
      </c>
      <c r="BN1452" s="5">
        <v>8.5723197190219702E-2</v>
      </c>
      <c r="BO1452" t="s">
        <v>177</v>
      </c>
      <c r="BP1452" s="5">
        <v>1.759735868971823E-3</v>
      </c>
      <c r="BQ1452" t="s">
        <v>329</v>
      </c>
      <c r="BR1452" s="5">
        <v>0.63358136434796775</v>
      </c>
      <c r="BS1452" t="s">
        <v>199</v>
      </c>
      <c r="BT1452" s="5">
        <v>0.73435009957789021</v>
      </c>
      <c r="BU1452" t="s">
        <v>330</v>
      </c>
      <c r="BV1452" s="5">
        <v>-5.8101726551316069E-2</v>
      </c>
      <c r="BW1452" t="s">
        <v>201</v>
      </c>
    </row>
    <row r="1453" spans="1:75" x14ac:dyDescent="0.3">
      <c r="A1453" t="s">
        <v>8051</v>
      </c>
      <c r="B1453" t="s">
        <v>8052</v>
      </c>
      <c r="F1453" s="4">
        <v>146561966</v>
      </c>
      <c r="G1453" s="4">
        <v>102569785</v>
      </c>
      <c r="H1453" s="4">
        <v>100881024</v>
      </c>
      <c r="I1453" s="4">
        <v>99852542.809066623</v>
      </c>
      <c r="J1453" s="5">
        <v>0.4289</v>
      </c>
      <c r="K1453" s="5">
        <v>1.6740125476918201E-2</v>
      </c>
      <c r="L1453" s="5">
        <v>1.03E-2</v>
      </c>
      <c r="M1453" s="4">
        <v>1035431</v>
      </c>
      <c r="N1453" s="4">
        <v>2973667</v>
      </c>
      <c r="O1453" s="4">
        <v>986529</v>
      </c>
      <c r="P1453" s="4">
        <v>1489325.1811594199</v>
      </c>
      <c r="Q1453" s="5">
        <v>-0.65180000000000005</v>
      </c>
      <c r="R1453" s="5">
        <v>2.014272261636505</v>
      </c>
      <c r="S1453" s="5">
        <v>-0.33760000000000001</v>
      </c>
      <c r="T1453" s="4">
        <v>5440923</v>
      </c>
      <c r="V1453" s="4">
        <v>13564820</v>
      </c>
      <c r="W1453" s="4">
        <v>2279150.4948166069</v>
      </c>
      <c r="Z1453" s="5">
        <v>4.9516999999999998</v>
      </c>
      <c r="AA1453" s="4">
        <v>1241955</v>
      </c>
      <c r="AB1453" s="4">
        <v>2146853</v>
      </c>
      <c r="AC1453" s="4">
        <v>2028652</v>
      </c>
      <c r="AD1453" s="4">
        <v>1336485.9345147901</v>
      </c>
      <c r="AE1453" s="5">
        <v>-0.42149999999999999</v>
      </c>
      <c r="AF1453" s="5">
        <v>5.826578437307138E-2</v>
      </c>
      <c r="AG1453" s="5">
        <v>0.51790000000000003</v>
      </c>
      <c r="AH1453" s="5">
        <v>7.0648001542228224E-3</v>
      </c>
      <c r="AI1453" s="5">
        <v>2.8991647004037301E-2</v>
      </c>
      <c r="AJ1453" s="5">
        <v>9.7791334869876019E-3</v>
      </c>
      <c r="AK1453" s="5">
        <v>1.491524541350177E-2</v>
      </c>
      <c r="AL1453" s="5">
        <f>IFERROR(Table2[[#This Row],[Resultat d''exploitation 2023 (Dhs)]]/Table2[[#This Row],[Charges personnel 2023]], "")</f>
        <v>0.83371056117170106</v>
      </c>
      <c r="AM1453" s="5">
        <f>IFERROR(Table2[[#This Row],[Resultat d''exploitation 2022 (Dhs)]]/Table2[[#This Row],[Charges personnel 2022]], "")</f>
        <v>1.3851283716211589</v>
      </c>
      <c r="AN1453" s="5">
        <f>IFERROR(Table2[[#This Row],[Resultat d''exploitation 2021 (Dhs)]]/Table2[[#This Row],[Charges personnel 2021]], "")</f>
        <v>0.48629779774944148</v>
      </c>
      <c r="AO1453" s="5">
        <f>IFERROR(Table2[[#This Row],[Resultat d''exploitation 2020 (Dhs)]]/Table2[[#This Row],[Charges personnel 2020]], "")</f>
        <v>1.1143590386531961</v>
      </c>
      <c r="AP1453" s="5">
        <v>8.4739242649078551E-3</v>
      </c>
      <c r="AQ1453" s="5">
        <v>2.0930657113105971E-2</v>
      </c>
      <c r="AR1453" s="5">
        <v>2.0109351784533831E-2</v>
      </c>
      <c r="AS1453" s="5">
        <v>1.338459589427138E-2</v>
      </c>
      <c r="BE1453" t="s">
        <v>10979</v>
      </c>
      <c r="BH1453"/>
      <c r="BJ1453" s="5">
        <v>0.13645972935806469</v>
      </c>
      <c r="BL1453" s="5">
        <v>-0.1141152813382854</v>
      </c>
      <c r="BN1453" s="5">
        <v>0.54507579287625263</v>
      </c>
      <c r="BO1453" t="s">
        <v>141</v>
      </c>
      <c r="BP1453" s="5">
        <v>-2.415579091635911E-2</v>
      </c>
      <c r="BR1453" s="5">
        <v>-0.2204873645966221</v>
      </c>
      <c r="BT1453" s="5">
        <v>-9.2186323989565944E-2</v>
      </c>
      <c r="BV1453" s="5">
        <v>-0.1413297067421371</v>
      </c>
    </row>
    <row r="1454" spans="1:75" x14ac:dyDescent="0.3">
      <c r="A1454" t="s">
        <v>8053</v>
      </c>
      <c r="C1454" t="s">
        <v>8054</v>
      </c>
      <c r="E1454" t="s">
        <v>411</v>
      </c>
      <c r="F1454" s="4">
        <v>146484021</v>
      </c>
      <c r="G1454" s="4">
        <v>151201508</v>
      </c>
      <c r="J1454" s="5">
        <v>-3.1199999999999999E-2</v>
      </c>
      <c r="M1454" s="4">
        <v>4081048</v>
      </c>
      <c r="N1454" s="4">
        <v>5999776</v>
      </c>
      <c r="Q1454" s="5">
        <v>-0.31979999999999997</v>
      </c>
      <c r="T1454" s="4">
        <v>46371966</v>
      </c>
      <c r="U1454" s="4">
        <v>61176736</v>
      </c>
      <c r="X1454" s="5">
        <v>-0.24199999999999999</v>
      </c>
      <c r="AA1454" s="4">
        <v>11541673</v>
      </c>
      <c r="AB1454" s="4">
        <v>11357678</v>
      </c>
      <c r="AE1454" s="5">
        <v>1.6199999999999999E-2</v>
      </c>
      <c r="AH1454" s="5">
        <v>2.7860021674309451E-2</v>
      </c>
      <c r="AI1454" s="5">
        <v>3.9680662444186728E-2</v>
      </c>
      <c r="AL1454" s="5">
        <f>IFERROR(Table2[[#This Row],[Resultat d''exploitation 2023 (Dhs)]]/Table2[[#This Row],[Charges personnel 2023]], "")</f>
        <v>0.35359241246914552</v>
      </c>
      <c r="AM1454" s="5">
        <f>IFERROR(Table2[[#This Row],[Resultat d''exploitation 2022 (Dhs)]]/Table2[[#This Row],[Charges personnel 2022]], "")</f>
        <v>0.52825727230513142</v>
      </c>
      <c r="AN1454" s="5" t="str">
        <f>IFERROR(Table2[[#This Row],[Resultat d''exploitation 2021 (Dhs)]]/Table2[[#This Row],[Charges personnel 2021]], "")</f>
        <v/>
      </c>
      <c r="AO1454" s="5" t="str">
        <f>IFERROR(Table2[[#This Row],[Resultat d''exploitation 2020 (Dhs)]]/Table2[[#This Row],[Charges personnel 2020]], "")</f>
        <v/>
      </c>
      <c r="AP1454" s="5">
        <v>7.879134475698206E-2</v>
      </c>
      <c r="AQ1454" s="5">
        <v>7.5116168814930079E-2</v>
      </c>
      <c r="AT1454">
        <v>231321000066</v>
      </c>
      <c r="AU1454">
        <v>19057</v>
      </c>
      <c r="AV1454" t="s">
        <v>653</v>
      </c>
      <c r="AW1454" t="s">
        <v>8055</v>
      </c>
      <c r="AX1454" t="s">
        <v>8056</v>
      </c>
      <c r="AY1454" t="s">
        <v>122</v>
      </c>
      <c r="AZ1454">
        <v>25000000</v>
      </c>
      <c r="BA1454">
        <v>1993</v>
      </c>
      <c r="BB1454">
        <v>32</v>
      </c>
      <c r="BC1454" t="s">
        <v>8057</v>
      </c>
      <c r="BD1454" t="s">
        <v>8058</v>
      </c>
      <c r="BE1454" t="s">
        <v>10979</v>
      </c>
      <c r="BF1454" t="s">
        <v>8059</v>
      </c>
      <c r="BH1454" t="s">
        <v>86</v>
      </c>
      <c r="BI1454" t="s">
        <v>882</v>
      </c>
      <c r="BJ1454" s="5">
        <v>-3.1199999671960969E-2</v>
      </c>
      <c r="BK1454" t="s">
        <v>209</v>
      </c>
      <c r="BL1454" s="5">
        <v>-0.31979993919773009</v>
      </c>
      <c r="BM1454" t="s">
        <v>210</v>
      </c>
      <c r="BN1454" s="5">
        <v>-0.2419999981692387</v>
      </c>
      <c r="BO1454" t="s">
        <v>211</v>
      </c>
      <c r="BP1454" s="5">
        <v>1.6200054271656491E-2</v>
      </c>
      <c r="BQ1454" t="s">
        <v>405</v>
      </c>
      <c r="BR1454" s="5">
        <v>-0.29789423970690349</v>
      </c>
      <c r="BS1454" t="s">
        <v>213</v>
      </c>
      <c r="BT1454" s="5">
        <v>-0.33064355001457729</v>
      </c>
      <c r="BU1454" t="s">
        <v>406</v>
      </c>
      <c r="BV1454" s="5">
        <v>4.8926562683286212E-2</v>
      </c>
      <c r="BW1454" t="s">
        <v>407</v>
      </c>
    </row>
    <row r="1455" spans="1:75" x14ac:dyDescent="0.3">
      <c r="A1455" t="s">
        <v>8060</v>
      </c>
      <c r="C1455" t="s">
        <v>8061</v>
      </c>
      <c r="E1455" t="s">
        <v>411</v>
      </c>
      <c r="G1455" s="4">
        <v>146444368</v>
      </c>
      <c r="N1455" s="4">
        <v>-23131936</v>
      </c>
      <c r="AB1455" s="4">
        <v>6402903</v>
      </c>
      <c r="AE1455" s="5">
        <v>0.2213</v>
      </c>
      <c r="AI1455" s="5">
        <v>-0.1579571568091987</v>
      </c>
      <c r="AL1455" s="5" t="str">
        <f>IFERROR(Table2[[#This Row],[Resultat d''exploitation 2023 (Dhs)]]/Table2[[#This Row],[Charges personnel 2023]], "")</f>
        <v/>
      </c>
      <c r="AM1455" s="5">
        <f>IFERROR(Table2[[#This Row],[Resultat d''exploitation 2022 (Dhs)]]/Table2[[#This Row],[Charges personnel 2022]], "")</f>
        <v>-3.6127262899344252</v>
      </c>
      <c r="AN1455" s="5" t="str">
        <f>IFERROR(Table2[[#This Row],[Resultat d''exploitation 2021 (Dhs)]]/Table2[[#This Row],[Charges personnel 2021]], "")</f>
        <v/>
      </c>
      <c r="AO1455" s="5" t="str">
        <f>IFERROR(Table2[[#This Row],[Resultat d''exploitation 2020 (Dhs)]]/Table2[[#This Row],[Charges personnel 2020]], "")</f>
        <v/>
      </c>
      <c r="AQ1455" s="5">
        <v>4.3722425706395208E-2</v>
      </c>
      <c r="AT1455">
        <v>1524951000010</v>
      </c>
      <c r="AU1455">
        <v>83089</v>
      </c>
      <c r="AV1455" t="s">
        <v>92</v>
      </c>
      <c r="AW1455" t="s">
        <v>8062</v>
      </c>
      <c r="AX1455" t="s">
        <v>8063</v>
      </c>
      <c r="AY1455" t="s">
        <v>82</v>
      </c>
      <c r="AZ1455">
        <v>50000000</v>
      </c>
      <c r="BA1455">
        <v>1996</v>
      </c>
      <c r="BB1455">
        <v>29</v>
      </c>
      <c r="BC1455" t="s">
        <v>8064</v>
      </c>
      <c r="BD1455" t="s">
        <v>8065</v>
      </c>
      <c r="BE1455" t="s">
        <v>11044</v>
      </c>
      <c r="BG1455" t="s">
        <v>8066</v>
      </c>
      <c r="BH1455" t="s">
        <v>138</v>
      </c>
      <c r="BI1455" t="s">
        <v>268</v>
      </c>
      <c r="BK1455" t="s">
        <v>472</v>
      </c>
      <c r="BM1455" t="s">
        <v>473</v>
      </c>
      <c r="BO1455" t="s">
        <v>235</v>
      </c>
      <c r="BQ1455" t="s">
        <v>475</v>
      </c>
      <c r="BS1455" t="s">
        <v>476</v>
      </c>
      <c r="BU1455" t="s">
        <v>477</v>
      </c>
      <c r="BV1455" s="5"/>
      <c r="BW1455" t="s">
        <v>478</v>
      </c>
    </row>
    <row r="1456" spans="1:75" x14ac:dyDescent="0.3">
      <c r="A1456" t="s">
        <v>8067</v>
      </c>
      <c r="B1456" t="s">
        <v>8067</v>
      </c>
      <c r="C1456" t="s">
        <v>8068</v>
      </c>
      <c r="E1456" t="s">
        <v>411</v>
      </c>
      <c r="G1456" s="4">
        <v>146262625</v>
      </c>
      <c r="H1456" s="4">
        <v>128014535</v>
      </c>
      <c r="I1456" s="4">
        <v>97721019.083969459</v>
      </c>
      <c r="K1456" s="5">
        <v>0.14254701624311639</v>
      </c>
      <c r="L1456" s="5">
        <v>0.31</v>
      </c>
      <c r="N1456" s="4">
        <v>2570598</v>
      </c>
      <c r="O1456" s="4">
        <v>8450430</v>
      </c>
      <c r="P1456" s="4">
        <v>6057655.9139784947</v>
      </c>
      <c r="R1456" s="5">
        <v>-0.69580269879757595</v>
      </c>
      <c r="S1456" s="5">
        <v>0.39500000000000002</v>
      </c>
      <c r="U1456" s="4">
        <v>75766082</v>
      </c>
      <c r="V1456" s="4">
        <v>59201502</v>
      </c>
      <c r="W1456" s="4">
        <v>42797297.766211227</v>
      </c>
      <c r="Y1456" s="5">
        <v>0.27979999561497609</v>
      </c>
      <c r="Z1456" s="5">
        <v>0.38329999999999997</v>
      </c>
      <c r="AB1456" s="4">
        <v>19136346</v>
      </c>
      <c r="AC1456" s="4">
        <v>28647906</v>
      </c>
      <c r="AD1456" s="4">
        <v>25258248.986069471</v>
      </c>
      <c r="AE1456" s="5">
        <v>3.4599999999999999E-2</v>
      </c>
      <c r="AF1456" s="5">
        <v>-0.33201588974775331</v>
      </c>
      <c r="AG1456" s="5">
        <v>0.13420000000000001</v>
      </c>
      <c r="AI1456" s="5">
        <v>1.7575221284316479E-2</v>
      </c>
      <c r="AJ1456" s="5">
        <v>6.6011488461056395E-2</v>
      </c>
      <c r="AK1456" s="5">
        <v>6.1989283070956192E-2</v>
      </c>
      <c r="AL1456" s="5" t="str">
        <f>IFERROR(Table2[[#This Row],[Resultat d''exploitation 2023 (Dhs)]]/Table2[[#This Row],[Charges personnel 2023]], "")</f>
        <v/>
      </c>
      <c r="AM1456" s="5">
        <f>IFERROR(Table2[[#This Row],[Resultat d''exploitation 2022 (Dhs)]]/Table2[[#This Row],[Charges personnel 2022]], "")</f>
        <v>0.13433066061828106</v>
      </c>
      <c r="AN1456" s="5">
        <f>IFERROR(Table2[[#This Row],[Resultat d''exploitation 2021 (Dhs)]]/Table2[[#This Row],[Charges personnel 2021]], "")</f>
        <v>0.2949754861664235</v>
      </c>
      <c r="AO1456" s="5">
        <f>IFERROR(Table2[[#This Row],[Resultat d''exploitation 2020 (Dhs)]]/Table2[[#This Row],[Charges personnel 2020]], "")</f>
        <v>0.23982881463079397</v>
      </c>
      <c r="AQ1456" s="5">
        <v>0.1308355159084558</v>
      </c>
      <c r="AR1456" s="5">
        <v>0.22378635363554619</v>
      </c>
      <c r="AS1456" s="5">
        <v>0.25847304114139069</v>
      </c>
      <c r="AU1456">
        <v>4289</v>
      </c>
      <c r="AV1456" t="s">
        <v>2172</v>
      </c>
      <c r="AW1456" t="s">
        <v>8069</v>
      </c>
      <c r="AX1456" t="s">
        <v>8070</v>
      </c>
      <c r="AY1456" t="s">
        <v>122</v>
      </c>
      <c r="AZ1456">
        <v>100000</v>
      </c>
      <c r="BA1456">
        <v>2003</v>
      </c>
      <c r="BB1456">
        <v>22</v>
      </c>
      <c r="BC1456" t="s">
        <v>8071</v>
      </c>
      <c r="BD1456" t="s">
        <v>8072</v>
      </c>
      <c r="BE1456" t="s">
        <v>1792</v>
      </c>
      <c r="BH1456" t="s">
        <v>138</v>
      </c>
      <c r="BI1456" t="s">
        <v>331</v>
      </c>
      <c r="BJ1456" s="5">
        <v>0.22341186494102749</v>
      </c>
      <c r="BK1456" t="s">
        <v>280</v>
      </c>
      <c r="BL1456" s="5">
        <v>-0.34857445922240549</v>
      </c>
      <c r="BM1456" t="s">
        <v>281</v>
      </c>
      <c r="BN1456" s="5">
        <v>0.33054399924775008</v>
      </c>
      <c r="BO1456" t="s">
        <v>282</v>
      </c>
      <c r="BP1456" s="5">
        <v>-0.12958195225047259</v>
      </c>
      <c r="BQ1456" t="s">
        <v>283</v>
      </c>
      <c r="BR1456" s="5">
        <v>-0.46753373949908889</v>
      </c>
      <c r="BS1456" t="s">
        <v>284</v>
      </c>
      <c r="BT1456" s="5">
        <v>-0.25159463034818669</v>
      </c>
      <c r="BU1456" t="s">
        <v>285</v>
      </c>
      <c r="BV1456" s="5">
        <v>-0.2885322819789029</v>
      </c>
      <c r="BW1456" t="s">
        <v>286</v>
      </c>
    </row>
    <row r="1457" spans="1:75" x14ac:dyDescent="0.3">
      <c r="A1457" t="s">
        <v>8073</v>
      </c>
      <c r="F1457" s="4">
        <v>146185433</v>
      </c>
      <c r="M1457" s="4">
        <v>2162028</v>
      </c>
      <c r="T1457" s="4">
        <v>9502985</v>
      </c>
      <c r="AA1457" s="4">
        <v>1378411</v>
      </c>
      <c r="AH1457" s="5">
        <v>1.4789626815963261E-2</v>
      </c>
      <c r="AL1457" s="5">
        <f>IFERROR(Table2[[#This Row],[Resultat d''exploitation 2023 (Dhs)]]/Table2[[#This Row],[Charges personnel 2023]], "")</f>
        <v>1.5684929966461383</v>
      </c>
      <c r="AM1457" s="5" t="str">
        <f>IFERROR(Table2[[#This Row],[Resultat d''exploitation 2022 (Dhs)]]/Table2[[#This Row],[Charges personnel 2022]], "")</f>
        <v/>
      </c>
      <c r="AN1457" s="5" t="str">
        <f>IFERROR(Table2[[#This Row],[Resultat d''exploitation 2021 (Dhs)]]/Table2[[#This Row],[Charges personnel 2021]], "")</f>
        <v/>
      </c>
      <c r="AO1457" s="5" t="str">
        <f>IFERROR(Table2[[#This Row],[Resultat d''exploitation 2020 (Dhs)]]/Table2[[#This Row],[Charges personnel 2020]], "")</f>
        <v/>
      </c>
      <c r="AP1457" s="5">
        <v>9.4291953152404722E-3</v>
      </c>
      <c r="BE1457" t="s">
        <v>10979</v>
      </c>
      <c r="BH1457"/>
      <c r="BK1457" t="s">
        <v>264</v>
      </c>
      <c r="BM1457" t="s">
        <v>265</v>
      </c>
      <c r="BO1457" t="s">
        <v>304</v>
      </c>
      <c r="BQ1457" t="s">
        <v>212</v>
      </c>
      <c r="BS1457" t="s">
        <v>266</v>
      </c>
      <c r="BU1457" t="s">
        <v>214</v>
      </c>
      <c r="BV1457" s="5"/>
      <c r="BW1457" t="s">
        <v>267</v>
      </c>
    </row>
    <row r="1458" spans="1:75" x14ac:dyDescent="0.3">
      <c r="A1458" t="s">
        <v>8074</v>
      </c>
      <c r="B1458" t="s">
        <v>8074</v>
      </c>
      <c r="F1458" s="4">
        <v>146165693</v>
      </c>
      <c r="G1458" s="4">
        <v>170614792</v>
      </c>
      <c r="H1458" s="4">
        <v>154441771</v>
      </c>
      <c r="I1458" s="4">
        <v>143001639.81481481</v>
      </c>
      <c r="J1458" s="5">
        <v>-0.14330000000000001</v>
      </c>
      <c r="K1458" s="5">
        <v>0.1047192148554163</v>
      </c>
      <c r="L1458" s="5">
        <v>0.08</v>
      </c>
      <c r="M1458" s="4">
        <v>1056015</v>
      </c>
      <c r="N1458" s="4">
        <v>1347817</v>
      </c>
      <c r="O1458" s="4">
        <v>10568225</v>
      </c>
      <c r="P1458" s="4">
        <v>7861507.8479506057</v>
      </c>
      <c r="Q1458" s="5">
        <v>-0.2165</v>
      </c>
      <c r="R1458" s="5">
        <v>-0.87246514906713279</v>
      </c>
      <c r="S1458" s="5">
        <v>0.34429999999999999</v>
      </c>
      <c r="T1458" s="4">
        <v>1137899</v>
      </c>
      <c r="U1458" s="4">
        <v>1540407</v>
      </c>
      <c r="V1458" s="4">
        <v>66150037</v>
      </c>
      <c r="W1458" s="4">
        <v>97451439.304655269</v>
      </c>
      <c r="X1458" s="5">
        <v>-0.26129999999999998</v>
      </c>
      <c r="Y1458" s="5">
        <v>-0.97671343706126723</v>
      </c>
      <c r="Z1458" s="5">
        <v>-0.32119999999999999</v>
      </c>
      <c r="AC1458" s="4">
        <v>23109628</v>
      </c>
      <c r="AD1458" s="4">
        <v>23871116.62018387</v>
      </c>
      <c r="AG1458" s="5">
        <v>-3.1899999999999998E-2</v>
      </c>
      <c r="AH1458" s="5">
        <v>7.2247801678058613E-3</v>
      </c>
      <c r="AI1458" s="5">
        <v>7.8997663930569402E-3</v>
      </c>
      <c r="AJ1458" s="5">
        <v>6.8428540618068925E-2</v>
      </c>
      <c r="AK1458" s="5">
        <v>5.4974948945558613E-2</v>
      </c>
      <c r="AL1458" s="5" t="str">
        <f>IFERROR(Table2[[#This Row],[Resultat d''exploitation 2023 (Dhs)]]/Table2[[#This Row],[Charges personnel 2023]], "")</f>
        <v/>
      </c>
      <c r="AM1458" s="5" t="str">
        <f>IFERROR(Table2[[#This Row],[Resultat d''exploitation 2022 (Dhs)]]/Table2[[#This Row],[Charges personnel 2022]], "")</f>
        <v/>
      </c>
      <c r="AN1458" s="5">
        <f>IFERROR(Table2[[#This Row],[Resultat d''exploitation 2021 (Dhs)]]/Table2[[#This Row],[Charges personnel 2021]], "")</f>
        <v>0.45730831322771615</v>
      </c>
      <c r="AO1458" s="5">
        <f>IFERROR(Table2[[#This Row],[Resultat d''exploitation 2020 (Dhs)]]/Table2[[#This Row],[Charges personnel 2020]], "")</f>
        <v>0.32933138290244135</v>
      </c>
      <c r="AP1458" s="5">
        <v>0</v>
      </c>
      <c r="AR1458" s="5">
        <v>0.1496332750548425</v>
      </c>
      <c r="AS1458" s="5">
        <v>0.1669289712418448</v>
      </c>
      <c r="BE1458" t="s">
        <v>10979</v>
      </c>
      <c r="BH1458"/>
      <c r="BJ1458" s="5">
        <v>7.3215942071891424E-3</v>
      </c>
      <c r="BL1458" s="5">
        <v>-0.48786072980171052</v>
      </c>
      <c r="BN1458" s="5">
        <v>-0.77313274341864457</v>
      </c>
      <c r="BP1458" s="5">
        <v>-3.190000000000015E-2</v>
      </c>
      <c r="BQ1458" t="s">
        <v>1053</v>
      </c>
      <c r="BR1458" s="5">
        <v>-0.49158315165340238</v>
      </c>
      <c r="BT1458" s="5">
        <v>0.38859621939882277</v>
      </c>
      <c r="BU1458" t="s">
        <v>1054</v>
      </c>
      <c r="BV1458" s="5"/>
      <c r="BW1458" t="s">
        <v>87</v>
      </c>
    </row>
    <row r="1459" spans="1:75" x14ac:dyDescent="0.3">
      <c r="A1459" t="s">
        <v>8075</v>
      </c>
      <c r="B1459" t="s">
        <v>8075</v>
      </c>
      <c r="C1459" t="s">
        <v>8076</v>
      </c>
      <c r="E1459" t="s">
        <v>411</v>
      </c>
      <c r="F1459" s="4">
        <v>146138036</v>
      </c>
      <c r="G1459" s="4">
        <v>127575762</v>
      </c>
      <c r="H1459" s="4">
        <v>108391633</v>
      </c>
      <c r="J1459" s="5">
        <v>0.14549999999999999</v>
      </c>
      <c r="K1459" s="5">
        <v>0.17698902091455709</v>
      </c>
      <c r="M1459" s="4">
        <v>10191966</v>
      </c>
      <c r="N1459" s="4">
        <v>3538385</v>
      </c>
      <c r="O1459" s="4">
        <v>4124182</v>
      </c>
      <c r="Q1459" s="5">
        <v>1.8804000000000001</v>
      </c>
      <c r="R1459" s="5">
        <v>-0.14203956081472641</v>
      </c>
      <c r="T1459" s="4">
        <v>47697130</v>
      </c>
      <c r="U1459" s="4">
        <v>45404217</v>
      </c>
      <c r="V1459" s="4">
        <v>46898640</v>
      </c>
      <c r="X1459" s="5">
        <v>5.0500000000000003E-2</v>
      </c>
      <c r="Y1459" s="5">
        <v>-3.1864953866465998E-2</v>
      </c>
      <c r="AA1459" s="4">
        <v>9492805</v>
      </c>
      <c r="AB1459" s="4">
        <v>8811663</v>
      </c>
      <c r="AC1459" s="4">
        <v>8109784</v>
      </c>
      <c r="AE1459" s="5">
        <v>7.7300000000000008E-2</v>
      </c>
      <c r="AF1459" s="5">
        <v>8.6547187939900738E-2</v>
      </c>
      <c r="AH1459" s="5">
        <v>6.9742048538273774E-2</v>
      </c>
      <c r="AI1459" s="5">
        <v>2.7735558420572081E-2</v>
      </c>
      <c r="AJ1459" s="5">
        <v>3.804889626489897E-2</v>
      </c>
      <c r="AL1459" s="5">
        <f>IFERROR(Table2[[#This Row],[Resultat d''exploitation 2023 (Dhs)]]/Table2[[#This Row],[Charges personnel 2023]], "")</f>
        <v>1.0736516761905464</v>
      </c>
      <c r="AM1459" s="5">
        <f>IFERROR(Table2[[#This Row],[Resultat d''exploitation 2022 (Dhs)]]/Table2[[#This Row],[Charges personnel 2022]], "")</f>
        <v>0.40155700461989979</v>
      </c>
      <c r="AN1459" s="5">
        <f>IFERROR(Table2[[#This Row],[Resultat d''exploitation 2021 (Dhs)]]/Table2[[#This Row],[Charges personnel 2021]], "")</f>
        <v>0.50854400067868644</v>
      </c>
      <c r="AO1459" s="5" t="str">
        <f>IFERROR(Table2[[#This Row],[Resultat d''exploitation 2020 (Dhs)]]/Table2[[#This Row],[Charges personnel 2020]], "")</f>
        <v/>
      </c>
      <c r="AP1459" s="5">
        <v>6.495779784531934E-2</v>
      </c>
      <c r="AQ1459" s="5">
        <v>6.9070040122511667E-2</v>
      </c>
      <c r="AR1459" s="5">
        <v>7.4819280561996881E-2</v>
      </c>
      <c r="AT1459">
        <v>79539000027</v>
      </c>
      <c r="AU1459">
        <v>122709</v>
      </c>
      <c r="AV1459" t="s">
        <v>1327</v>
      </c>
      <c r="AW1459" t="s">
        <v>8077</v>
      </c>
      <c r="AX1459" t="s">
        <v>8078</v>
      </c>
      <c r="AY1459" t="s">
        <v>122</v>
      </c>
      <c r="AZ1459">
        <v>10000000</v>
      </c>
      <c r="BA1459">
        <v>2003</v>
      </c>
      <c r="BB1459">
        <v>22</v>
      </c>
      <c r="BC1459" t="s">
        <v>8079</v>
      </c>
      <c r="BD1459" t="s">
        <v>8080</v>
      </c>
      <c r="BE1459" t="s">
        <v>8081</v>
      </c>
      <c r="BF1459" t="s">
        <v>8082</v>
      </c>
      <c r="BH1459" t="s">
        <v>127</v>
      </c>
      <c r="BI1459" t="s">
        <v>144</v>
      </c>
      <c r="BJ1459" s="5">
        <v>0.16113777359134079</v>
      </c>
      <c r="BK1459" t="s">
        <v>196</v>
      </c>
      <c r="BL1459" s="5">
        <v>0.5720272569625422</v>
      </c>
      <c r="BM1459" t="s">
        <v>197</v>
      </c>
      <c r="BN1459" s="5">
        <v>8.4770036288206452E-3</v>
      </c>
      <c r="BO1459" t="s">
        <v>177</v>
      </c>
      <c r="BP1459" s="5">
        <v>8.1913740123729317E-2</v>
      </c>
      <c r="BQ1459" t="s">
        <v>329</v>
      </c>
      <c r="BR1459" s="5">
        <v>0.35386798424474702</v>
      </c>
      <c r="BS1459" t="s">
        <v>199</v>
      </c>
      <c r="BT1459" s="5">
        <v>0.45300609342733972</v>
      </c>
      <c r="BU1459" t="s">
        <v>330</v>
      </c>
      <c r="BV1459" s="5">
        <v>-6.8229658245098301E-2</v>
      </c>
      <c r="BW1459" t="s">
        <v>201</v>
      </c>
    </row>
    <row r="1460" spans="1:75" x14ac:dyDescent="0.3">
      <c r="A1460" t="s">
        <v>8083</v>
      </c>
      <c r="C1460" t="s">
        <v>8084</v>
      </c>
      <c r="E1460" t="s">
        <v>411</v>
      </c>
      <c r="F1460" s="4">
        <v>146073460</v>
      </c>
      <c r="G1460" s="4">
        <v>107779428</v>
      </c>
      <c r="J1460" s="5">
        <v>0.3553</v>
      </c>
      <c r="M1460" s="4">
        <v>4437603</v>
      </c>
      <c r="N1460" s="4">
        <v>2716788</v>
      </c>
      <c r="Q1460" s="5">
        <v>0.63340000000000007</v>
      </c>
      <c r="T1460" s="4">
        <v>13802102</v>
      </c>
      <c r="U1460" s="4">
        <v>17763323</v>
      </c>
      <c r="X1460" s="5">
        <v>-0.223</v>
      </c>
      <c r="AA1460" s="4">
        <v>16782706</v>
      </c>
      <c r="AB1460" s="4">
        <v>123769</v>
      </c>
      <c r="AE1460" s="5">
        <v>134.59700000000001</v>
      </c>
      <c r="AH1460" s="5">
        <v>3.0379255752550811E-2</v>
      </c>
      <c r="AI1460" s="5">
        <v>2.5206925388396011E-2</v>
      </c>
      <c r="AL1460" s="5">
        <f>IFERROR(Table2[[#This Row],[Resultat d''exploitation 2023 (Dhs)]]/Table2[[#This Row],[Charges personnel 2023]], "")</f>
        <v>0.26441522600705752</v>
      </c>
      <c r="AM1460" s="5">
        <f>IFERROR(Table2[[#This Row],[Resultat d''exploitation 2022 (Dhs)]]/Table2[[#This Row],[Charges personnel 2022]], "")</f>
        <v>21.950472250725142</v>
      </c>
      <c r="AN1460" s="5" t="str">
        <f>IFERROR(Table2[[#This Row],[Resultat d''exploitation 2021 (Dhs)]]/Table2[[#This Row],[Charges personnel 2021]], "")</f>
        <v/>
      </c>
      <c r="AO1460" s="5" t="str">
        <f>IFERROR(Table2[[#This Row],[Resultat d''exploitation 2020 (Dhs)]]/Table2[[#This Row],[Charges personnel 2020]], "")</f>
        <v/>
      </c>
      <c r="AP1460" s="5">
        <v>0.1148922329901681</v>
      </c>
      <c r="AQ1460" s="5">
        <v>1.14835458210077E-3</v>
      </c>
      <c r="AU1460">
        <v>19047</v>
      </c>
      <c r="AV1460" t="s">
        <v>653</v>
      </c>
      <c r="AW1460" t="s">
        <v>8085</v>
      </c>
      <c r="AX1460" t="s">
        <v>8086</v>
      </c>
      <c r="AY1460" t="s">
        <v>122</v>
      </c>
      <c r="AZ1460">
        <v>4100000</v>
      </c>
      <c r="BA1460">
        <v>1993</v>
      </c>
      <c r="BB1460">
        <v>32</v>
      </c>
      <c r="BC1460" t="s">
        <v>8087</v>
      </c>
      <c r="BD1460" t="s">
        <v>8088</v>
      </c>
      <c r="BE1460" t="s">
        <v>10979</v>
      </c>
      <c r="BH1460" t="s">
        <v>86</v>
      </c>
      <c r="BI1460" t="s">
        <v>98</v>
      </c>
      <c r="BJ1460" s="5">
        <v>0.35530001142704148</v>
      </c>
      <c r="BK1460" t="s">
        <v>209</v>
      </c>
      <c r="BL1460" s="5">
        <v>0.63340054505541099</v>
      </c>
      <c r="BM1460" t="s">
        <v>210</v>
      </c>
      <c r="BN1460" s="5">
        <v>-0.2229999983674226</v>
      </c>
      <c r="BO1460" t="s">
        <v>211</v>
      </c>
      <c r="BP1460" s="5">
        <v>134.59700732816779</v>
      </c>
      <c r="BQ1460" t="s">
        <v>405</v>
      </c>
      <c r="BR1460" s="5">
        <v>0.2051948139036375</v>
      </c>
      <c r="BS1460" t="s">
        <v>213</v>
      </c>
      <c r="BT1460" s="5">
        <v>-0.9879540074132882</v>
      </c>
      <c r="BU1460" t="s">
        <v>406</v>
      </c>
      <c r="BV1460" s="5">
        <v>99.049440112815375</v>
      </c>
      <c r="BW1460" t="s">
        <v>407</v>
      </c>
    </row>
    <row r="1461" spans="1:75" x14ac:dyDescent="0.3">
      <c r="A1461" t="s">
        <v>8089</v>
      </c>
      <c r="B1461" t="s">
        <v>8090</v>
      </c>
      <c r="F1461" s="4">
        <v>146068176</v>
      </c>
      <c r="H1461" s="4">
        <v>211004086</v>
      </c>
      <c r="I1461" s="4">
        <v>144523346.57534251</v>
      </c>
      <c r="L1461" s="5">
        <v>0.46</v>
      </c>
      <c r="M1461" s="4">
        <v>35074251</v>
      </c>
      <c r="O1461" s="4">
        <v>39323000</v>
      </c>
      <c r="P1461" s="4">
        <v>27531330.952881049</v>
      </c>
      <c r="S1461" s="5">
        <v>0.42830000000000001</v>
      </c>
      <c r="T1461" s="4">
        <v>152588180</v>
      </c>
      <c r="V1461" s="4">
        <v>0</v>
      </c>
      <c r="AC1461" s="4">
        <v>74939606</v>
      </c>
      <c r="AD1461" s="4">
        <v>70751138.595166162</v>
      </c>
      <c r="AG1461" s="5">
        <v>5.9200000000000003E-2</v>
      </c>
      <c r="AH1461" s="5">
        <v>0.24012246856563749</v>
      </c>
      <c r="AJ1461" s="5">
        <v>0.18636132003623851</v>
      </c>
      <c r="AK1461" s="5">
        <v>0.19049746359511879</v>
      </c>
      <c r="AL1461" s="5" t="str">
        <f>IFERROR(Table2[[#This Row],[Resultat d''exploitation 2023 (Dhs)]]/Table2[[#This Row],[Charges personnel 2023]], "")</f>
        <v/>
      </c>
      <c r="AM1461" s="5" t="str">
        <f>IFERROR(Table2[[#This Row],[Resultat d''exploitation 2022 (Dhs)]]/Table2[[#This Row],[Charges personnel 2022]], "")</f>
        <v/>
      </c>
      <c r="AN1461" s="5">
        <f>IFERROR(Table2[[#This Row],[Resultat d''exploitation 2021 (Dhs)]]/Table2[[#This Row],[Charges personnel 2021]], "")</f>
        <v>0.52472920660938627</v>
      </c>
      <c r="AO1461" s="5">
        <f>IFERROR(Table2[[#This Row],[Resultat d''exploitation 2020 (Dhs)]]/Table2[[#This Row],[Charges personnel 2020]], "")</f>
        <v>0.38912915748838617</v>
      </c>
      <c r="AP1461" s="5">
        <v>0</v>
      </c>
      <c r="AR1461" s="5">
        <v>0.35515713188606213</v>
      </c>
      <c r="AS1461" s="5">
        <v>0.48954816139883928</v>
      </c>
      <c r="BE1461" t="s">
        <v>10979</v>
      </c>
      <c r="BH1461"/>
      <c r="BJ1461" s="5">
        <v>5.3303606518271263E-3</v>
      </c>
      <c r="BK1461" t="s">
        <v>139</v>
      </c>
      <c r="BL1461" s="5">
        <v>0.12870539070034009</v>
      </c>
      <c r="BM1461" t="s">
        <v>140</v>
      </c>
      <c r="BO1461" t="s">
        <v>682</v>
      </c>
      <c r="BP1461" s="5">
        <v>5.9199999999999919E-2</v>
      </c>
      <c r="BQ1461" t="s">
        <v>1053</v>
      </c>
      <c r="BR1461" s="5">
        <v>0.1227208834800535</v>
      </c>
      <c r="BS1461" t="s">
        <v>142</v>
      </c>
      <c r="BT1461" s="5">
        <v>0.34847054380664638</v>
      </c>
      <c r="BU1461" t="s">
        <v>1054</v>
      </c>
      <c r="BV1461" s="5"/>
      <c r="BW1461" t="s">
        <v>1640</v>
      </c>
    </row>
    <row r="1462" spans="1:75" x14ac:dyDescent="0.3">
      <c r="A1462" t="s">
        <v>8091</v>
      </c>
      <c r="C1462" t="s">
        <v>8092</v>
      </c>
      <c r="E1462" t="s">
        <v>411</v>
      </c>
      <c r="F1462" s="4">
        <v>146048915</v>
      </c>
      <c r="M1462" s="4">
        <v>84438726</v>
      </c>
      <c r="AA1462" s="4">
        <v>21968681</v>
      </c>
      <c r="AH1462" s="5">
        <v>0.5781537370544656</v>
      </c>
      <c r="AL1462" s="5">
        <f>IFERROR(Table2[[#This Row],[Resultat d''exploitation 2023 (Dhs)]]/Table2[[#This Row],[Charges personnel 2023]], "")</f>
        <v>3.843595616869306</v>
      </c>
      <c r="AM1462" s="5" t="str">
        <f>IFERROR(Table2[[#This Row],[Resultat d''exploitation 2022 (Dhs)]]/Table2[[#This Row],[Charges personnel 2022]], "")</f>
        <v/>
      </c>
      <c r="AN1462" s="5" t="str">
        <f>IFERROR(Table2[[#This Row],[Resultat d''exploitation 2021 (Dhs)]]/Table2[[#This Row],[Charges personnel 2021]], "")</f>
        <v/>
      </c>
      <c r="AO1462" s="5" t="str">
        <f>IFERROR(Table2[[#This Row],[Resultat d''exploitation 2020 (Dhs)]]/Table2[[#This Row],[Charges personnel 2020]], "")</f>
        <v/>
      </c>
      <c r="AP1462" s="5">
        <v>0.1504200219494955</v>
      </c>
      <c r="AT1462">
        <v>214552000033</v>
      </c>
      <c r="AU1462">
        <v>92517</v>
      </c>
      <c r="AV1462" t="s">
        <v>92</v>
      </c>
      <c r="AW1462" t="s">
        <v>8093</v>
      </c>
      <c r="AX1462" t="s">
        <v>8094</v>
      </c>
      <c r="AY1462" t="s">
        <v>82</v>
      </c>
      <c r="AZ1462">
        <v>100000000</v>
      </c>
      <c r="BA1462">
        <v>1998</v>
      </c>
      <c r="BB1462">
        <v>27</v>
      </c>
      <c r="BC1462" t="s">
        <v>8095</v>
      </c>
      <c r="BD1462" t="s">
        <v>8096</v>
      </c>
      <c r="BE1462" t="s">
        <v>8097</v>
      </c>
      <c r="BG1462" t="s">
        <v>8098</v>
      </c>
      <c r="BH1462" t="s">
        <v>223</v>
      </c>
      <c r="BI1462" t="s">
        <v>268</v>
      </c>
      <c r="BK1462" t="s">
        <v>264</v>
      </c>
      <c r="BM1462" t="s">
        <v>265</v>
      </c>
      <c r="BO1462" t="s">
        <v>235</v>
      </c>
      <c r="BQ1462" t="s">
        <v>212</v>
      </c>
      <c r="BS1462" t="s">
        <v>266</v>
      </c>
      <c r="BU1462" t="s">
        <v>214</v>
      </c>
      <c r="BV1462" s="5"/>
      <c r="BW1462" t="s">
        <v>267</v>
      </c>
    </row>
    <row r="1463" spans="1:75" x14ac:dyDescent="0.3">
      <c r="A1463" t="s">
        <v>8099</v>
      </c>
      <c r="B1463" t="s">
        <v>8099</v>
      </c>
      <c r="C1463" t="s">
        <v>8100</v>
      </c>
      <c r="E1463" t="s">
        <v>411</v>
      </c>
      <c r="F1463" s="4">
        <v>145912643</v>
      </c>
      <c r="H1463" s="4">
        <v>180535626</v>
      </c>
      <c r="I1463" s="4">
        <v>134187324.2158466</v>
      </c>
      <c r="L1463" s="5">
        <v>0.34539999999999998</v>
      </c>
      <c r="M1463" s="4">
        <v>4795316</v>
      </c>
      <c r="O1463" s="4">
        <v>5256220</v>
      </c>
      <c r="P1463" s="4">
        <v>8758906.8488585223</v>
      </c>
      <c r="S1463" s="5">
        <v>-0.39989999999999998</v>
      </c>
      <c r="T1463" s="4">
        <v>20456631</v>
      </c>
      <c r="V1463" s="4">
        <v>23927657</v>
      </c>
      <c r="W1463" s="4">
        <v>23585664.859536719</v>
      </c>
      <c r="Z1463" s="5">
        <v>1.4500000000000001E-2</v>
      </c>
      <c r="AA1463" s="4">
        <v>17435897</v>
      </c>
      <c r="AC1463" s="4">
        <v>17770493</v>
      </c>
      <c r="AD1463" s="4">
        <v>11105169.97875266</v>
      </c>
      <c r="AG1463" s="5">
        <v>0.60019999999999996</v>
      </c>
      <c r="AH1463" s="5">
        <v>3.2864294014604341E-2</v>
      </c>
      <c r="AJ1463" s="5">
        <v>2.9114585948814331E-2</v>
      </c>
      <c r="AK1463" s="5">
        <v>6.5273727604623896E-2</v>
      </c>
      <c r="AL1463" s="5">
        <f>IFERROR(Table2[[#This Row],[Resultat d''exploitation 2023 (Dhs)]]/Table2[[#This Row],[Charges personnel 2023]], "")</f>
        <v>0.27502548334622534</v>
      </c>
      <c r="AM1463" s="5" t="str">
        <f>IFERROR(Table2[[#This Row],[Resultat d''exploitation 2022 (Dhs)]]/Table2[[#This Row],[Charges personnel 2022]], "")</f>
        <v/>
      </c>
      <c r="AN1463" s="5">
        <f>IFERROR(Table2[[#This Row],[Resultat d''exploitation 2021 (Dhs)]]/Table2[[#This Row],[Charges personnel 2021]], "")</f>
        <v>0.29578357786697307</v>
      </c>
      <c r="AO1463" s="5">
        <f>IFERROR(Table2[[#This Row],[Resultat d''exploitation 2020 (Dhs)]]/Table2[[#This Row],[Charges personnel 2020]], "")</f>
        <v>0.78872334827983681</v>
      </c>
      <c r="AP1463" s="5">
        <v>0.11949545043879441</v>
      </c>
      <c r="AR1463" s="5">
        <v>9.8432056839573595E-2</v>
      </c>
      <c r="AS1463" s="5">
        <v>8.2758710956106957E-2</v>
      </c>
      <c r="AT1463">
        <v>79286000068</v>
      </c>
      <c r="AU1463">
        <v>108209</v>
      </c>
      <c r="AV1463" t="s">
        <v>92</v>
      </c>
      <c r="AW1463" t="s">
        <v>8101</v>
      </c>
      <c r="AX1463" t="s">
        <v>8102</v>
      </c>
      <c r="AY1463" t="s">
        <v>82</v>
      </c>
      <c r="AZ1463">
        <v>30000000</v>
      </c>
      <c r="BA1463">
        <v>2002</v>
      </c>
      <c r="BB1463">
        <v>23</v>
      </c>
      <c r="BC1463" t="s">
        <v>8103</v>
      </c>
      <c r="BD1463" t="s">
        <v>8104</v>
      </c>
      <c r="BE1463" t="s">
        <v>8105</v>
      </c>
      <c r="BH1463" t="s">
        <v>138</v>
      </c>
      <c r="BI1463" t="s">
        <v>331</v>
      </c>
      <c r="BJ1463" s="5">
        <v>4.2775252154337862E-2</v>
      </c>
      <c r="BK1463" t="s">
        <v>139</v>
      </c>
      <c r="BL1463" s="5">
        <v>-0.26008188183649972</v>
      </c>
      <c r="BM1463" t="s">
        <v>140</v>
      </c>
      <c r="BN1463" s="5">
        <v>-6.8692727986785052E-2</v>
      </c>
      <c r="BO1463" t="s">
        <v>141</v>
      </c>
      <c r="BP1463" s="5">
        <v>0.25302444092875759</v>
      </c>
      <c r="BQ1463" t="s">
        <v>128</v>
      </c>
      <c r="BR1463" s="5">
        <v>-0.2904337568091927</v>
      </c>
      <c r="BS1463" t="s">
        <v>142</v>
      </c>
      <c r="BT1463" s="5">
        <v>-0.40949426523950039</v>
      </c>
      <c r="BU1463" t="s">
        <v>129</v>
      </c>
      <c r="BV1463" s="5">
        <v>0.2016246437955371</v>
      </c>
      <c r="BW1463" t="s">
        <v>143</v>
      </c>
    </row>
    <row r="1464" spans="1:75" x14ac:dyDescent="0.3">
      <c r="A1464" t="s">
        <v>8106</v>
      </c>
      <c r="C1464" t="s">
        <v>8107</v>
      </c>
      <c r="E1464" t="s">
        <v>102</v>
      </c>
      <c r="F1464" s="4">
        <v>145695128</v>
      </c>
      <c r="M1464" s="4">
        <v>88900820</v>
      </c>
      <c r="AA1464" s="4">
        <v>471847</v>
      </c>
      <c r="AH1464" s="5">
        <v>0.61018389029453335</v>
      </c>
      <c r="AL1464" s="5">
        <f>IFERROR(Table2[[#This Row],[Resultat d''exploitation 2023 (Dhs)]]/Table2[[#This Row],[Charges personnel 2023]], "")</f>
        <v>188.41026858282453</v>
      </c>
      <c r="AM1464" s="5" t="str">
        <f>IFERROR(Table2[[#This Row],[Resultat d''exploitation 2022 (Dhs)]]/Table2[[#This Row],[Charges personnel 2022]], "")</f>
        <v/>
      </c>
      <c r="AN1464" s="5" t="str">
        <f>IFERROR(Table2[[#This Row],[Resultat d''exploitation 2021 (Dhs)]]/Table2[[#This Row],[Charges personnel 2021]], "")</f>
        <v/>
      </c>
      <c r="AO1464" s="5" t="str">
        <f>IFERROR(Table2[[#This Row],[Resultat d''exploitation 2020 (Dhs)]]/Table2[[#This Row],[Charges personnel 2020]], "")</f>
        <v/>
      </c>
      <c r="AP1464" s="5">
        <v>3.2385914785016011E-3</v>
      </c>
      <c r="AT1464">
        <v>1530601000041</v>
      </c>
      <c r="AU1464">
        <v>15207</v>
      </c>
      <c r="AV1464" t="s">
        <v>92</v>
      </c>
      <c r="AW1464" t="s">
        <v>7857</v>
      </c>
      <c r="AX1464" t="s">
        <v>8108</v>
      </c>
      <c r="AY1464" t="s">
        <v>82</v>
      </c>
      <c r="AZ1464">
        <v>1796170800</v>
      </c>
      <c r="BA1464">
        <v>1949</v>
      </c>
      <c r="BB1464">
        <v>76</v>
      </c>
      <c r="BC1464" t="s">
        <v>8109</v>
      </c>
      <c r="BD1464" t="s">
        <v>8110</v>
      </c>
      <c r="BE1464" t="s">
        <v>1390</v>
      </c>
      <c r="BG1464" t="s">
        <v>5972</v>
      </c>
      <c r="BH1464" t="s">
        <v>153</v>
      </c>
      <c r="BI1464" t="s">
        <v>268</v>
      </c>
      <c r="BK1464" t="s">
        <v>264</v>
      </c>
      <c r="BM1464" t="s">
        <v>265</v>
      </c>
      <c r="BO1464" t="s">
        <v>235</v>
      </c>
      <c r="BQ1464" t="s">
        <v>212</v>
      </c>
      <c r="BS1464" t="s">
        <v>266</v>
      </c>
      <c r="BU1464" t="s">
        <v>214</v>
      </c>
      <c r="BV1464" s="5"/>
      <c r="BW1464" t="s">
        <v>267</v>
      </c>
    </row>
    <row r="1465" spans="1:75" x14ac:dyDescent="0.3">
      <c r="A1465" t="s">
        <v>8111</v>
      </c>
      <c r="F1465" s="4">
        <v>145438541</v>
      </c>
      <c r="M1465" s="4">
        <v>7584303</v>
      </c>
      <c r="T1465" s="4">
        <v>3150836</v>
      </c>
      <c r="AA1465" s="4">
        <v>2524618</v>
      </c>
      <c r="AH1465" s="5">
        <v>5.2147820982335072E-2</v>
      </c>
      <c r="AL1465" s="5">
        <f>IFERROR(Table2[[#This Row],[Resultat d''exploitation 2023 (Dhs)]]/Table2[[#This Row],[Charges personnel 2023]], "")</f>
        <v>3.0041388439756034</v>
      </c>
      <c r="AM1465" s="5" t="str">
        <f>IFERROR(Table2[[#This Row],[Resultat d''exploitation 2022 (Dhs)]]/Table2[[#This Row],[Charges personnel 2022]], "")</f>
        <v/>
      </c>
      <c r="AN1465" s="5" t="str">
        <f>IFERROR(Table2[[#This Row],[Resultat d''exploitation 2021 (Dhs)]]/Table2[[#This Row],[Charges personnel 2021]], "")</f>
        <v/>
      </c>
      <c r="AO1465" s="5" t="str">
        <f>IFERROR(Table2[[#This Row],[Resultat d''exploitation 2020 (Dhs)]]/Table2[[#This Row],[Charges personnel 2020]], "")</f>
        <v/>
      </c>
      <c r="AP1465" s="5">
        <v>1.7358658734069669E-2</v>
      </c>
      <c r="BE1465" t="s">
        <v>10979</v>
      </c>
      <c r="BH1465"/>
      <c r="BK1465" t="s">
        <v>264</v>
      </c>
      <c r="BM1465" t="s">
        <v>265</v>
      </c>
      <c r="BO1465" t="s">
        <v>304</v>
      </c>
      <c r="BQ1465" t="s">
        <v>212</v>
      </c>
      <c r="BS1465" t="s">
        <v>266</v>
      </c>
      <c r="BU1465" t="s">
        <v>214</v>
      </c>
      <c r="BV1465" s="5"/>
      <c r="BW1465" t="s">
        <v>267</v>
      </c>
    </row>
    <row r="1466" spans="1:75" x14ac:dyDescent="0.3">
      <c r="A1466" t="s">
        <v>8112</v>
      </c>
      <c r="B1466" t="s">
        <v>8112</v>
      </c>
      <c r="C1466" t="s">
        <v>8113</v>
      </c>
      <c r="E1466" t="s">
        <v>411</v>
      </c>
      <c r="F1466" s="4">
        <v>145402720</v>
      </c>
      <c r="G1466" s="4">
        <v>129419421</v>
      </c>
      <c r="H1466" s="4">
        <v>156093094</v>
      </c>
      <c r="J1466" s="5">
        <v>0.1235</v>
      </c>
      <c r="K1466" s="5">
        <v>-0.17088310774338289</v>
      </c>
      <c r="M1466" s="4">
        <v>12497476</v>
      </c>
      <c r="N1466" s="4">
        <v>11394489</v>
      </c>
      <c r="O1466" s="4">
        <v>17439036</v>
      </c>
      <c r="Q1466" s="5">
        <v>9.6799999999999997E-2</v>
      </c>
      <c r="R1466" s="5">
        <v>-0.34661015666232919</v>
      </c>
      <c r="T1466" s="4">
        <v>19689878</v>
      </c>
      <c r="U1466" s="4">
        <v>18282152</v>
      </c>
      <c r="V1466" s="4">
        <v>0</v>
      </c>
      <c r="X1466" s="5">
        <v>7.6999999999999999E-2</v>
      </c>
      <c r="AA1466" s="4">
        <v>23125297</v>
      </c>
      <c r="AB1466" s="4">
        <v>24719718</v>
      </c>
      <c r="AC1466" s="4">
        <v>27160579</v>
      </c>
      <c r="AE1466" s="5">
        <v>-6.4500000000000002E-2</v>
      </c>
      <c r="AF1466" s="5">
        <v>-8.9867782273713684E-2</v>
      </c>
      <c r="AH1466" s="5">
        <v>8.5950771759978076E-2</v>
      </c>
      <c r="AI1466" s="5">
        <v>8.8043115260112312E-2</v>
      </c>
      <c r="AJ1466" s="5">
        <v>0.1117220214752102</v>
      </c>
      <c r="AL1466" s="5">
        <f>IFERROR(Table2[[#This Row],[Resultat d''exploitation 2023 (Dhs)]]/Table2[[#This Row],[Charges personnel 2023]], "")</f>
        <v>0.54042445379187998</v>
      </c>
      <c r="AM1466" s="5">
        <f>IFERROR(Table2[[#This Row],[Resultat d''exploitation 2022 (Dhs)]]/Table2[[#This Row],[Charges personnel 2022]], "")</f>
        <v>0.46094737003067754</v>
      </c>
      <c r="AN1466" s="5">
        <f>IFERROR(Table2[[#This Row],[Resultat d''exploitation 2021 (Dhs)]]/Table2[[#This Row],[Charges personnel 2021]], "")</f>
        <v>0.64207158470369874</v>
      </c>
      <c r="AO1466" s="5" t="str">
        <f>IFERROR(Table2[[#This Row],[Resultat d''exploitation 2020 (Dhs)]]/Table2[[#This Row],[Charges personnel 2020]], "")</f>
        <v/>
      </c>
      <c r="AP1466" s="5">
        <v>0.1590430839258028</v>
      </c>
      <c r="AQ1466" s="5">
        <v>0.19100470245497389</v>
      </c>
      <c r="AR1466" s="5">
        <v>0.17400243857040851</v>
      </c>
      <c r="AT1466">
        <v>1535343000047</v>
      </c>
      <c r="AU1466">
        <v>21949</v>
      </c>
      <c r="AV1466" t="s">
        <v>218</v>
      </c>
      <c r="AW1466" t="s">
        <v>8114</v>
      </c>
      <c r="AX1466" t="s">
        <v>8115</v>
      </c>
      <c r="AY1466" t="s">
        <v>122</v>
      </c>
      <c r="AZ1466">
        <v>120000</v>
      </c>
      <c r="BA1466">
        <v>2010</v>
      </c>
      <c r="BB1466">
        <v>15</v>
      </c>
      <c r="BC1466" t="s">
        <v>8116</v>
      </c>
      <c r="BD1466" t="s">
        <v>8117</v>
      </c>
      <c r="BE1466" t="s">
        <v>10979</v>
      </c>
      <c r="BH1466" t="s">
        <v>176</v>
      </c>
      <c r="BI1466" t="s">
        <v>882</v>
      </c>
      <c r="BJ1466" s="5">
        <v>-3.4850875928922657E-2</v>
      </c>
      <c r="BK1466" t="s">
        <v>196</v>
      </c>
      <c r="BL1466" s="5">
        <v>-0.15345525409131111</v>
      </c>
      <c r="BM1466" t="s">
        <v>197</v>
      </c>
      <c r="BO1466" t="s">
        <v>88</v>
      </c>
      <c r="BP1466" s="5">
        <v>-7.7271047629699274E-2</v>
      </c>
      <c r="BQ1466" t="s">
        <v>329</v>
      </c>
      <c r="BR1466" s="5">
        <v>-0.12288710128244799</v>
      </c>
      <c r="BS1466" t="s">
        <v>199</v>
      </c>
      <c r="BT1466" s="5">
        <v>-8.2564014346694359E-2</v>
      </c>
      <c r="BU1466" t="s">
        <v>330</v>
      </c>
      <c r="BV1466" s="5">
        <v>-4.395193513914708E-2</v>
      </c>
      <c r="BW1466" t="s">
        <v>201</v>
      </c>
    </row>
    <row r="1467" spans="1:75" x14ac:dyDescent="0.3">
      <c r="A1467" t="s">
        <v>8118</v>
      </c>
      <c r="F1467" s="4">
        <v>145204270</v>
      </c>
      <c r="G1467" s="4">
        <v>128057386</v>
      </c>
      <c r="J1467" s="5">
        <v>0.13389999999999999</v>
      </c>
      <c r="M1467" s="4">
        <v>1406893</v>
      </c>
      <c r="N1467" s="4">
        <v>979321</v>
      </c>
      <c r="Q1467" s="5">
        <v>0.43659999999999999</v>
      </c>
      <c r="T1467" s="4">
        <v>5312535</v>
      </c>
      <c r="AA1467" s="4">
        <v>1165042</v>
      </c>
      <c r="AB1467" s="4">
        <v>1120232</v>
      </c>
      <c r="AE1467" s="5">
        <v>0.04</v>
      </c>
      <c r="AH1467" s="5">
        <v>9.6890607969035616E-3</v>
      </c>
      <c r="AI1467" s="5">
        <v>7.6475167156699574E-3</v>
      </c>
      <c r="AL1467" s="5">
        <f>IFERROR(Table2[[#This Row],[Resultat d''exploitation 2023 (Dhs)]]/Table2[[#This Row],[Charges personnel 2023]], "")</f>
        <v>1.2075899409635018</v>
      </c>
      <c r="AM1467" s="5">
        <f>IFERROR(Table2[[#This Row],[Resultat d''exploitation 2022 (Dhs)]]/Table2[[#This Row],[Charges personnel 2022]], "")</f>
        <v>0.87421266309121681</v>
      </c>
      <c r="AN1467" s="5" t="str">
        <f>IFERROR(Table2[[#This Row],[Resultat d''exploitation 2021 (Dhs)]]/Table2[[#This Row],[Charges personnel 2021]], "")</f>
        <v/>
      </c>
      <c r="AO1467" s="5" t="str">
        <f>IFERROR(Table2[[#This Row],[Resultat d''exploitation 2020 (Dhs)]]/Table2[[#This Row],[Charges personnel 2020]], "")</f>
        <v/>
      </c>
      <c r="AP1467" s="5">
        <v>8.0234692822738624E-3</v>
      </c>
      <c r="AQ1467" s="5">
        <v>8.7478905746209753E-3</v>
      </c>
      <c r="BE1467" t="s">
        <v>10979</v>
      </c>
      <c r="BH1467"/>
      <c r="BJ1467" s="5">
        <v>0.1339000001140114</v>
      </c>
      <c r="BK1467" t="s">
        <v>209</v>
      </c>
      <c r="BL1467" s="5">
        <v>0.43660046093160482</v>
      </c>
      <c r="BM1467" t="s">
        <v>210</v>
      </c>
      <c r="BO1467" t="s">
        <v>304</v>
      </c>
      <c r="BP1467" s="5">
        <v>4.0000642724007163E-2</v>
      </c>
      <c r="BQ1467" t="s">
        <v>405</v>
      </c>
      <c r="BR1467" s="5">
        <v>0.26695516428887678</v>
      </c>
      <c r="BS1467" t="s">
        <v>213</v>
      </c>
      <c r="BT1467" s="5">
        <v>0.38134574337262822</v>
      </c>
      <c r="BU1467" t="s">
        <v>406</v>
      </c>
      <c r="BV1467" s="5">
        <v>-8.281096867498261E-2</v>
      </c>
      <c r="BW1467" t="s">
        <v>407</v>
      </c>
    </row>
    <row r="1468" spans="1:75" x14ac:dyDescent="0.3">
      <c r="A1468" t="s">
        <v>8119</v>
      </c>
      <c r="G1468" s="4">
        <v>145056308</v>
      </c>
      <c r="N1468" s="4">
        <v>1111029</v>
      </c>
      <c r="U1468" s="4">
        <v>16946351</v>
      </c>
      <c r="AB1468" s="4">
        <v>3602921</v>
      </c>
      <c r="AE1468" s="5">
        <v>-0.1638</v>
      </c>
      <c r="AI1468" s="5">
        <v>7.6592946237126073E-3</v>
      </c>
      <c r="AL1468" s="5" t="str">
        <f>IFERROR(Table2[[#This Row],[Resultat d''exploitation 2023 (Dhs)]]/Table2[[#This Row],[Charges personnel 2023]], "")</f>
        <v/>
      </c>
      <c r="AM1468" s="5">
        <f>IFERROR(Table2[[#This Row],[Resultat d''exploitation 2022 (Dhs)]]/Table2[[#This Row],[Charges personnel 2022]], "")</f>
        <v>0.30836895951923454</v>
      </c>
      <c r="AN1468" s="5" t="str">
        <f>IFERROR(Table2[[#This Row],[Resultat d''exploitation 2021 (Dhs)]]/Table2[[#This Row],[Charges personnel 2021]], "")</f>
        <v/>
      </c>
      <c r="AO1468" s="5" t="str">
        <f>IFERROR(Table2[[#This Row],[Resultat d''exploitation 2020 (Dhs)]]/Table2[[#This Row],[Charges personnel 2020]], "")</f>
        <v/>
      </c>
      <c r="AQ1468" s="5">
        <v>2.483808563499355E-2</v>
      </c>
      <c r="BE1468" t="s">
        <v>10979</v>
      </c>
      <c r="BH1468"/>
      <c r="BK1468" t="s">
        <v>472</v>
      </c>
      <c r="BM1468" t="s">
        <v>473</v>
      </c>
      <c r="BO1468" t="s">
        <v>474</v>
      </c>
      <c r="BQ1468" t="s">
        <v>475</v>
      </c>
      <c r="BS1468" t="s">
        <v>476</v>
      </c>
      <c r="BU1468" t="s">
        <v>477</v>
      </c>
      <c r="BV1468" s="5"/>
      <c r="BW1468" t="s">
        <v>478</v>
      </c>
    </row>
    <row r="1469" spans="1:75" x14ac:dyDescent="0.3">
      <c r="A1469" t="s">
        <v>8120</v>
      </c>
      <c r="F1469" s="4">
        <v>145036680</v>
      </c>
      <c r="M1469" s="4">
        <v>619914</v>
      </c>
      <c r="T1469" s="4">
        <v>4636605</v>
      </c>
      <c r="AA1469" s="4">
        <v>89830</v>
      </c>
      <c r="AH1469" s="5">
        <v>4.2741877434039448E-3</v>
      </c>
      <c r="AL1469" s="5">
        <f>IFERROR(Table2[[#This Row],[Resultat d''exploitation 2023 (Dhs)]]/Table2[[#This Row],[Charges personnel 2023]], "")</f>
        <v>6.9009684960480913</v>
      </c>
      <c r="AM1469" s="5" t="str">
        <f>IFERROR(Table2[[#This Row],[Resultat d''exploitation 2022 (Dhs)]]/Table2[[#This Row],[Charges personnel 2022]], "")</f>
        <v/>
      </c>
      <c r="AN1469" s="5" t="str">
        <f>IFERROR(Table2[[#This Row],[Resultat d''exploitation 2021 (Dhs)]]/Table2[[#This Row],[Charges personnel 2021]], "")</f>
        <v/>
      </c>
      <c r="AO1469" s="5" t="str">
        <f>IFERROR(Table2[[#This Row],[Resultat d''exploitation 2020 (Dhs)]]/Table2[[#This Row],[Charges personnel 2020]], "")</f>
        <v/>
      </c>
      <c r="AP1469" s="5">
        <v>6.1936056451374923E-4</v>
      </c>
      <c r="BE1469" t="s">
        <v>10979</v>
      </c>
      <c r="BH1469"/>
      <c r="BK1469" t="s">
        <v>264</v>
      </c>
      <c r="BM1469" t="s">
        <v>265</v>
      </c>
      <c r="BO1469" t="s">
        <v>304</v>
      </c>
      <c r="BQ1469" t="s">
        <v>212</v>
      </c>
      <c r="BS1469" t="s">
        <v>266</v>
      </c>
      <c r="BU1469" t="s">
        <v>214</v>
      </c>
      <c r="BV1469" s="5"/>
      <c r="BW1469" t="s">
        <v>267</v>
      </c>
    </row>
    <row r="1470" spans="1:75" x14ac:dyDescent="0.3">
      <c r="A1470" t="s">
        <v>8121</v>
      </c>
      <c r="B1470" t="s">
        <v>8122</v>
      </c>
      <c r="C1470" t="s">
        <v>8122</v>
      </c>
      <c r="E1470" t="s">
        <v>411</v>
      </c>
      <c r="F1470" s="4">
        <v>144879957</v>
      </c>
      <c r="H1470" s="4">
        <v>111632816</v>
      </c>
      <c r="I1470" s="4">
        <v>139541020</v>
      </c>
      <c r="L1470" s="5">
        <v>-0.2</v>
      </c>
      <c r="M1470" s="4">
        <v>4356383</v>
      </c>
      <c r="O1470" s="4">
        <v>3146308</v>
      </c>
      <c r="P1470" s="4">
        <v>3110229.3396599451</v>
      </c>
      <c r="S1470" s="5">
        <v>1.1599999999999999E-2</v>
      </c>
      <c r="T1470" s="4">
        <v>49303956</v>
      </c>
      <c r="V1470" s="4">
        <v>8713150</v>
      </c>
      <c r="W1470" s="4">
        <v>9604442.2398589067</v>
      </c>
      <c r="Z1470" s="5">
        <v>-9.2799999999999994E-2</v>
      </c>
      <c r="AA1470" s="4">
        <v>5042485</v>
      </c>
      <c r="AC1470" s="4">
        <v>6387756</v>
      </c>
      <c r="AD1470" s="4">
        <v>5208966.8107314687</v>
      </c>
      <c r="AG1470" s="5">
        <v>0.2263</v>
      </c>
      <c r="AH1470" s="5">
        <v>3.006891422531275E-2</v>
      </c>
      <c r="AJ1470" s="5">
        <v>2.8184436375769652E-2</v>
      </c>
      <c r="AK1470" s="5">
        <v>2.228899673844971E-2</v>
      </c>
      <c r="AL1470" s="5">
        <f>IFERROR(Table2[[#This Row],[Resultat d''exploitation 2023 (Dhs)]]/Table2[[#This Row],[Charges personnel 2023]], "")</f>
        <v>0.86393573803392576</v>
      </c>
      <c r="AM1470" s="5" t="str">
        <f>IFERROR(Table2[[#This Row],[Resultat d''exploitation 2022 (Dhs)]]/Table2[[#This Row],[Charges personnel 2022]], "")</f>
        <v/>
      </c>
      <c r="AN1470" s="5">
        <f>IFERROR(Table2[[#This Row],[Resultat d''exploitation 2021 (Dhs)]]/Table2[[#This Row],[Charges personnel 2021]], "")</f>
        <v>0.4925529403439956</v>
      </c>
      <c r="AO1470" s="5">
        <f>IFERROR(Table2[[#This Row],[Resultat d''exploitation 2020 (Dhs)]]/Table2[[#This Row],[Charges personnel 2020]], "")</f>
        <v>0.59709141038339453</v>
      </c>
      <c r="AP1470" s="5">
        <v>3.4804572726370983E-2</v>
      </c>
      <c r="AR1470" s="5">
        <v>5.7221131105391093E-2</v>
      </c>
      <c r="AS1470" s="5">
        <v>3.7329287192622421E-2</v>
      </c>
      <c r="AT1470">
        <v>2656384000014</v>
      </c>
      <c r="AU1470">
        <v>476301</v>
      </c>
      <c r="AV1470" t="s">
        <v>92</v>
      </c>
      <c r="AW1470" t="s">
        <v>8123</v>
      </c>
      <c r="AX1470" t="s">
        <v>8124</v>
      </c>
      <c r="AY1470" t="s">
        <v>122</v>
      </c>
      <c r="AZ1470">
        <v>100000</v>
      </c>
      <c r="BA1470">
        <v>2020</v>
      </c>
      <c r="BB1470">
        <v>5</v>
      </c>
      <c r="BC1470" t="s">
        <v>8125</v>
      </c>
      <c r="BD1470" t="s">
        <v>8126</v>
      </c>
      <c r="BE1470" t="s">
        <v>8127</v>
      </c>
      <c r="BH1470" t="s">
        <v>488</v>
      </c>
      <c r="BI1470" t="s">
        <v>178</v>
      </c>
      <c r="BJ1470" s="5">
        <v>1.8950783529467548E-2</v>
      </c>
      <c r="BK1470" t="s">
        <v>139</v>
      </c>
      <c r="BL1470" s="5">
        <v>0.18349607068894569</v>
      </c>
      <c r="BM1470" t="s">
        <v>140</v>
      </c>
      <c r="BN1470" s="5">
        <v>1.265712543573102</v>
      </c>
      <c r="BO1470" t="s">
        <v>141</v>
      </c>
      <c r="BP1470" s="5">
        <v>-1.6110077480697371E-2</v>
      </c>
      <c r="BQ1470" t="s">
        <v>128</v>
      </c>
      <c r="BR1470" s="5">
        <v>0.16148501951146449</v>
      </c>
      <c r="BS1470" t="s">
        <v>142</v>
      </c>
      <c r="BT1470" s="5">
        <v>0.20287447162640021</v>
      </c>
      <c r="BU1470" t="s">
        <v>129</v>
      </c>
      <c r="BV1470" s="5">
        <v>-3.4408787526243663E-2</v>
      </c>
      <c r="BW1470" t="s">
        <v>143</v>
      </c>
    </row>
    <row r="1471" spans="1:75" x14ac:dyDescent="0.3">
      <c r="A1471" t="s">
        <v>8128</v>
      </c>
      <c r="F1471" s="4">
        <v>144838700</v>
      </c>
      <c r="M1471" s="4">
        <v>235422</v>
      </c>
      <c r="T1471" s="4">
        <v>2803125</v>
      </c>
      <c r="AA1471" s="4">
        <v>17470201</v>
      </c>
      <c r="AH1471" s="5">
        <v>1.625408126419251E-3</v>
      </c>
      <c r="AL1471" s="5">
        <f>IFERROR(Table2[[#This Row],[Resultat d''exploitation 2023 (Dhs)]]/Table2[[#This Row],[Charges personnel 2023]], "")</f>
        <v>1.3475632020490205E-2</v>
      </c>
      <c r="AM1471" s="5" t="str">
        <f>IFERROR(Table2[[#This Row],[Resultat d''exploitation 2022 (Dhs)]]/Table2[[#This Row],[Charges personnel 2022]], "")</f>
        <v/>
      </c>
      <c r="AN1471" s="5" t="str">
        <f>IFERROR(Table2[[#This Row],[Resultat d''exploitation 2021 (Dhs)]]/Table2[[#This Row],[Charges personnel 2021]], "")</f>
        <v/>
      </c>
      <c r="AO1471" s="5" t="str">
        <f>IFERROR(Table2[[#This Row],[Resultat d''exploitation 2020 (Dhs)]]/Table2[[#This Row],[Charges personnel 2020]], "")</f>
        <v/>
      </c>
      <c r="AP1471" s="5">
        <v>0.1206183223130282</v>
      </c>
      <c r="BE1471" t="s">
        <v>10979</v>
      </c>
      <c r="BH1471"/>
      <c r="BK1471" t="s">
        <v>264</v>
      </c>
      <c r="BM1471" t="s">
        <v>265</v>
      </c>
      <c r="BO1471" t="s">
        <v>304</v>
      </c>
      <c r="BQ1471" t="s">
        <v>212</v>
      </c>
      <c r="BS1471" t="s">
        <v>266</v>
      </c>
      <c r="BU1471" t="s">
        <v>214</v>
      </c>
      <c r="BV1471" s="5"/>
      <c r="BW1471" t="s">
        <v>267</v>
      </c>
    </row>
    <row r="1472" spans="1:75" x14ac:dyDescent="0.3">
      <c r="A1472" t="s">
        <v>8129</v>
      </c>
      <c r="F1472" s="4">
        <v>144819013</v>
      </c>
      <c r="G1472" s="4">
        <v>148517088</v>
      </c>
      <c r="J1472" s="5">
        <v>-2.4899999999999999E-2</v>
      </c>
      <c r="M1472" s="4">
        <v>10284652</v>
      </c>
      <c r="N1472" s="4">
        <v>5925021</v>
      </c>
      <c r="Q1472" s="5">
        <v>0.73580000000000001</v>
      </c>
      <c r="T1472" s="4">
        <v>11788171</v>
      </c>
      <c r="U1472" s="4">
        <v>14363556</v>
      </c>
      <c r="X1472" s="5">
        <v>-0.17929999999999999</v>
      </c>
      <c r="AA1472" s="4">
        <v>5585951</v>
      </c>
      <c r="AB1472" s="4">
        <v>5666414</v>
      </c>
      <c r="AE1472" s="5">
        <v>-1.4200000000000001E-2</v>
      </c>
      <c r="AH1472" s="5">
        <v>7.1017277268696749E-2</v>
      </c>
      <c r="AI1472" s="5">
        <v>3.9894540620133888E-2</v>
      </c>
      <c r="AL1472" s="5">
        <f>IFERROR(Table2[[#This Row],[Resultat d''exploitation 2023 (Dhs)]]/Table2[[#This Row],[Charges personnel 2023]], "")</f>
        <v>1.8411640202357664</v>
      </c>
      <c r="AM1472" s="5">
        <f>IFERROR(Table2[[#This Row],[Resultat d''exploitation 2022 (Dhs)]]/Table2[[#This Row],[Charges personnel 2022]], "")</f>
        <v>1.0456385643548107</v>
      </c>
      <c r="AN1472" s="5" t="str">
        <f>IFERROR(Table2[[#This Row],[Resultat d''exploitation 2021 (Dhs)]]/Table2[[#This Row],[Charges personnel 2021]], "")</f>
        <v/>
      </c>
      <c r="AO1472" s="5" t="str">
        <f>IFERROR(Table2[[#This Row],[Resultat d''exploitation 2020 (Dhs)]]/Table2[[#This Row],[Charges personnel 2020]], "")</f>
        <v/>
      </c>
      <c r="AP1472" s="5">
        <v>3.857194496968433E-2</v>
      </c>
      <c r="AQ1472" s="5">
        <v>3.8153279708796867E-2</v>
      </c>
      <c r="BE1472" t="s">
        <v>10979</v>
      </c>
      <c r="BH1472"/>
      <c r="BJ1472" s="5">
        <v>-2.4899996692636431E-2</v>
      </c>
      <c r="BK1472" t="s">
        <v>209</v>
      </c>
      <c r="BL1472" s="5">
        <v>0.73580009252287892</v>
      </c>
      <c r="BM1472" t="s">
        <v>210</v>
      </c>
      <c r="BN1472" s="5">
        <v>-0.1792999588681243</v>
      </c>
      <c r="BO1472" t="s">
        <v>211</v>
      </c>
      <c r="BP1472" s="5">
        <v>-1.41999860934976E-2</v>
      </c>
      <c r="BQ1472" t="s">
        <v>405</v>
      </c>
      <c r="BR1472" s="5">
        <v>0.78012520422044651</v>
      </c>
      <c r="BS1472" t="s">
        <v>213</v>
      </c>
      <c r="BT1472" s="5">
        <v>0.76080347741556187</v>
      </c>
      <c r="BU1472" t="s">
        <v>406</v>
      </c>
      <c r="BV1472" s="5">
        <v>1.097324434708891E-2</v>
      </c>
      <c r="BW1472" t="s">
        <v>407</v>
      </c>
    </row>
    <row r="1473" spans="1:75" x14ac:dyDescent="0.3">
      <c r="A1473" t="s">
        <v>8130</v>
      </c>
      <c r="B1473" t="s">
        <v>8130</v>
      </c>
      <c r="C1473" t="s">
        <v>8131</v>
      </c>
      <c r="E1473" t="s">
        <v>411</v>
      </c>
      <c r="F1473" s="4">
        <v>144567748</v>
      </c>
      <c r="G1473" s="4">
        <v>148824117</v>
      </c>
      <c r="H1473" s="4">
        <v>115514199</v>
      </c>
      <c r="I1473" s="4">
        <v>86650813.142299905</v>
      </c>
      <c r="J1473" s="5">
        <v>-2.86E-2</v>
      </c>
      <c r="K1473" s="5">
        <v>0.28836210862700962</v>
      </c>
      <c r="L1473" s="5">
        <v>0.33310000000000001</v>
      </c>
      <c r="M1473" s="4">
        <v>6212005</v>
      </c>
      <c r="N1473" s="4">
        <v>7208174</v>
      </c>
      <c r="O1473" s="4">
        <v>-5863872</v>
      </c>
      <c r="P1473" s="4">
        <v>-9926988.3189436253</v>
      </c>
      <c r="Q1473" s="5">
        <v>-0.13819999999999999</v>
      </c>
      <c r="R1473" s="5">
        <v>-2.2292515934863522</v>
      </c>
      <c r="S1473" s="5">
        <v>-0.4093</v>
      </c>
      <c r="T1473" s="4">
        <v>18161376</v>
      </c>
      <c r="U1473" s="4">
        <v>32115607</v>
      </c>
      <c r="V1473" s="4">
        <v>16301656</v>
      </c>
      <c r="W1473" s="4">
        <v>18802371.395617072</v>
      </c>
      <c r="X1473" s="5">
        <v>-0.43450000000000011</v>
      </c>
      <c r="Y1473" s="5">
        <v>0.97008248732521396</v>
      </c>
      <c r="Z1473" s="5">
        <v>-0.13300000000000001</v>
      </c>
      <c r="AA1473" s="4">
        <v>19976643</v>
      </c>
      <c r="AB1473" s="4">
        <v>19338473</v>
      </c>
      <c r="AC1473" s="4">
        <v>22538740</v>
      </c>
      <c r="AD1473" s="4">
        <v>21854688.25753903</v>
      </c>
      <c r="AE1473" s="5">
        <v>3.3000000000000002E-2</v>
      </c>
      <c r="AF1473" s="5">
        <v>-0.14198961432626669</v>
      </c>
      <c r="AG1473" s="5">
        <v>3.1300000000000001E-2</v>
      </c>
      <c r="AH1473" s="5">
        <v>4.2969507970754307E-2</v>
      </c>
      <c r="AI1473" s="5">
        <v>4.843417952212678E-2</v>
      </c>
      <c r="AJ1473" s="5">
        <v>-5.0763213966449269E-2</v>
      </c>
      <c r="AK1473" s="5">
        <v>-0.1145631294035441</v>
      </c>
      <c r="AL1473" s="5">
        <f>IFERROR(Table2[[#This Row],[Resultat d''exploitation 2023 (Dhs)]]/Table2[[#This Row],[Charges personnel 2023]], "")</f>
        <v>0.31096340861675309</v>
      </c>
      <c r="AM1473" s="5">
        <f>IFERROR(Table2[[#This Row],[Resultat d''exploitation 2022 (Dhs)]]/Table2[[#This Row],[Charges personnel 2022]], "")</f>
        <v>0.37273749587157168</v>
      </c>
      <c r="AN1473" s="5">
        <f>IFERROR(Table2[[#This Row],[Resultat d''exploitation 2021 (Dhs)]]/Table2[[#This Row],[Charges personnel 2021]], "")</f>
        <v>-0.26016858085234579</v>
      </c>
      <c r="AO1473" s="5">
        <f>IFERROR(Table2[[#This Row],[Resultat d''exploitation 2020 (Dhs)]]/Table2[[#This Row],[Charges personnel 2020]], "")</f>
        <v>-0.4542269467293451</v>
      </c>
      <c r="AP1473" s="5">
        <v>0.1381818785750194</v>
      </c>
      <c r="AQ1473" s="5">
        <v>0.1299417956566811</v>
      </c>
      <c r="AR1473" s="5">
        <v>0.1951166193863319</v>
      </c>
      <c r="AS1473" s="5">
        <v>0.25221561650724239</v>
      </c>
      <c r="AT1473">
        <v>1620643000018</v>
      </c>
      <c r="AU1473">
        <v>30525</v>
      </c>
      <c r="AV1473" t="s">
        <v>92</v>
      </c>
      <c r="AW1473" t="s">
        <v>8132</v>
      </c>
      <c r="AX1473" t="s">
        <v>8133</v>
      </c>
      <c r="AY1473" t="s">
        <v>82</v>
      </c>
      <c r="AZ1473">
        <v>48989100</v>
      </c>
      <c r="BA1473">
        <v>1929</v>
      </c>
      <c r="BB1473">
        <v>96</v>
      </c>
      <c r="BC1473" t="s">
        <v>8134</v>
      </c>
      <c r="BD1473" t="s">
        <v>8135</v>
      </c>
      <c r="BE1473" t="s">
        <v>11237</v>
      </c>
      <c r="BH1473" t="s">
        <v>86</v>
      </c>
      <c r="BI1473" t="s">
        <v>1689</v>
      </c>
      <c r="BJ1473" s="5">
        <v>0.18604069627596381</v>
      </c>
      <c r="BM1473" t="s">
        <v>87</v>
      </c>
      <c r="BN1473" s="5">
        <v>-1.149537038358517E-2</v>
      </c>
      <c r="BP1473" s="5">
        <v>-2.9506500349423259E-2</v>
      </c>
      <c r="BS1473" t="s">
        <v>87</v>
      </c>
      <c r="BU1473" t="s">
        <v>87</v>
      </c>
      <c r="BV1473" s="5">
        <v>-0.18173676274530989</v>
      </c>
    </row>
    <row r="1474" spans="1:75" x14ac:dyDescent="0.3">
      <c r="A1474" t="s">
        <v>8136</v>
      </c>
      <c r="B1474" t="s">
        <v>8136</v>
      </c>
      <c r="C1474" t="s">
        <v>8137</v>
      </c>
      <c r="E1474" t="s">
        <v>411</v>
      </c>
      <c r="F1474" s="4">
        <v>144541130</v>
      </c>
      <c r="H1474" s="4">
        <v>117378679</v>
      </c>
      <c r="I1474" s="4">
        <v>103902521.9084713</v>
      </c>
      <c r="L1474" s="5">
        <v>0.12970000000000001</v>
      </c>
      <c r="M1474" s="4">
        <v>11877902</v>
      </c>
      <c r="O1474" s="4">
        <v>5316640</v>
      </c>
      <c r="P1474" s="4">
        <v>5901476.3014763016</v>
      </c>
      <c r="S1474" s="5">
        <v>-9.9099999999999994E-2</v>
      </c>
      <c r="V1474" s="4">
        <v>5747992</v>
      </c>
      <c r="W1474" s="4">
        <v>12476648.57825049</v>
      </c>
      <c r="Z1474" s="5">
        <v>-0.5393</v>
      </c>
      <c r="AA1474" s="4">
        <v>15856861</v>
      </c>
      <c r="AC1474" s="4">
        <v>13039408</v>
      </c>
      <c r="AD1474" s="4">
        <v>11354413.096482061</v>
      </c>
      <c r="AG1474" s="5">
        <v>0.1484</v>
      </c>
      <c r="AH1474" s="5">
        <v>8.2176623359731582E-2</v>
      </c>
      <c r="AJ1474" s="5">
        <v>4.5294767715012368E-2</v>
      </c>
      <c r="AK1474" s="5">
        <v>5.6798200785491693E-2</v>
      </c>
      <c r="AL1474" s="5">
        <f>IFERROR(Table2[[#This Row],[Resultat d''exploitation 2023 (Dhs)]]/Table2[[#This Row],[Charges personnel 2023]], "")</f>
        <v>0.74907019743693282</v>
      </c>
      <c r="AM1474" s="5" t="str">
        <f>IFERROR(Table2[[#This Row],[Resultat d''exploitation 2022 (Dhs)]]/Table2[[#This Row],[Charges personnel 2022]], "")</f>
        <v/>
      </c>
      <c r="AN1474" s="5">
        <f>IFERROR(Table2[[#This Row],[Resultat d''exploitation 2021 (Dhs)]]/Table2[[#This Row],[Charges personnel 2021]], "")</f>
        <v>0.40773630213887013</v>
      </c>
      <c r="AO1474" s="5">
        <f>IFERROR(Table2[[#This Row],[Resultat d''exploitation 2020 (Dhs)]]/Table2[[#This Row],[Charges personnel 2020]], "")</f>
        <v>0.51975176975943893</v>
      </c>
      <c r="AP1474" s="5">
        <v>0.1097048362635604</v>
      </c>
      <c r="AR1474" s="5">
        <v>0.1110883859921443</v>
      </c>
      <c r="AS1474" s="5">
        <v>0.1092794754922722</v>
      </c>
      <c r="AT1474">
        <v>1524089000004</v>
      </c>
      <c r="AU1474">
        <v>2095</v>
      </c>
      <c r="AV1474" t="s">
        <v>79</v>
      </c>
      <c r="AW1474" t="s">
        <v>8138</v>
      </c>
      <c r="AX1474" t="s">
        <v>8139</v>
      </c>
      <c r="AY1474" t="s">
        <v>122</v>
      </c>
      <c r="AZ1474">
        <v>300000</v>
      </c>
      <c r="BA1474">
        <v>2002</v>
      </c>
      <c r="BB1474">
        <v>23</v>
      </c>
      <c r="BC1474" t="s">
        <v>8140</v>
      </c>
      <c r="BD1474" t="s">
        <v>8141</v>
      </c>
      <c r="BE1474" t="s">
        <v>11238</v>
      </c>
      <c r="BH1474" t="s">
        <v>138</v>
      </c>
      <c r="BI1474" t="s">
        <v>178</v>
      </c>
      <c r="BJ1474" s="5">
        <v>0.17945853760529459</v>
      </c>
      <c r="BK1474" t="s">
        <v>139</v>
      </c>
      <c r="BL1474" s="5">
        <v>0.41869662359723447</v>
      </c>
      <c r="BM1474" t="s">
        <v>140</v>
      </c>
      <c r="BN1474" s="5">
        <v>-0.53930000000000011</v>
      </c>
      <c r="BO1474" t="s">
        <v>295</v>
      </c>
      <c r="BP1474" s="5">
        <v>0.18175177765567721</v>
      </c>
      <c r="BQ1474" t="s">
        <v>128</v>
      </c>
      <c r="BR1474" s="5">
        <v>0.2028372158615048</v>
      </c>
      <c r="BS1474" t="s">
        <v>142</v>
      </c>
      <c r="BT1474" s="5">
        <v>0.20050305861320661</v>
      </c>
      <c r="BU1474" t="s">
        <v>129</v>
      </c>
      <c r="BV1474" s="5">
        <v>1.944315952842945E-3</v>
      </c>
      <c r="BW1474" t="s">
        <v>143</v>
      </c>
    </row>
    <row r="1475" spans="1:75" x14ac:dyDescent="0.3">
      <c r="A1475" t="s">
        <v>8142</v>
      </c>
      <c r="F1475" s="4">
        <v>144048549</v>
      </c>
      <c r="M1475" s="4">
        <v>4920407</v>
      </c>
      <c r="AA1475" s="4">
        <v>445317</v>
      </c>
      <c r="AH1475" s="5">
        <v>3.4157976835990207E-2</v>
      </c>
      <c r="AL1475" s="5">
        <f>IFERROR(Table2[[#This Row],[Resultat d''exploitation 2023 (Dhs)]]/Table2[[#This Row],[Charges personnel 2023]], "")</f>
        <v>11.049223362234095</v>
      </c>
      <c r="AM1475" s="5" t="str">
        <f>IFERROR(Table2[[#This Row],[Resultat d''exploitation 2022 (Dhs)]]/Table2[[#This Row],[Charges personnel 2022]], "")</f>
        <v/>
      </c>
      <c r="AN1475" s="5" t="str">
        <f>IFERROR(Table2[[#This Row],[Resultat d''exploitation 2021 (Dhs)]]/Table2[[#This Row],[Charges personnel 2021]], "")</f>
        <v/>
      </c>
      <c r="AO1475" s="5" t="str">
        <f>IFERROR(Table2[[#This Row],[Resultat d''exploitation 2020 (Dhs)]]/Table2[[#This Row],[Charges personnel 2020]], "")</f>
        <v/>
      </c>
      <c r="AP1475" s="5">
        <v>3.0914369015962811E-3</v>
      </c>
      <c r="BE1475" t="s">
        <v>10979</v>
      </c>
      <c r="BH1475"/>
      <c r="BK1475" t="s">
        <v>264</v>
      </c>
      <c r="BM1475" t="s">
        <v>265</v>
      </c>
      <c r="BO1475" t="s">
        <v>235</v>
      </c>
      <c r="BQ1475" t="s">
        <v>212</v>
      </c>
      <c r="BS1475" t="s">
        <v>266</v>
      </c>
      <c r="BU1475" t="s">
        <v>214</v>
      </c>
      <c r="BV1475" s="5"/>
      <c r="BW1475" t="s">
        <v>267</v>
      </c>
    </row>
    <row r="1476" spans="1:75" x14ac:dyDescent="0.3">
      <c r="A1476" t="s">
        <v>8143</v>
      </c>
      <c r="F1476" s="4">
        <v>143894712</v>
      </c>
      <c r="M1476" s="4">
        <v>2456233</v>
      </c>
      <c r="T1476" s="4">
        <v>3037710</v>
      </c>
      <c r="AA1476" s="4">
        <v>191022</v>
      </c>
      <c r="AH1476" s="5">
        <v>1.706965437340046E-2</v>
      </c>
      <c r="AL1476" s="5">
        <f>IFERROR(Table2[[#This Row],[Resultat d''exploitation 2023 (Dhs)]]/Table2[[#This Row],[Charges personnel 2023]], "")</f>
        <v>12.858377569075813</v>
      </c>
      <c r="AM1476" s="5" t="str">
        <f>IFERROR(Table2[[#This Row],[Resultat d''exploitation 2022 (Dhs)]]/Table2[[#This Row],[Charges personnel 2022]], "")</f>
        <v/>
      </c>
      <c r="AN1476" s="5" t="str">
        <f>IFERROR(Table2[[#This Row],[Resultat d''exploitation 2021 (Dhs)]]/Table2[[#This Row],[Charges personnel 2021]], "")</f>
        <v/>
      </c>
      <c r="AO1476" s="5" t="str">
        <f>IFERROR(Table2[[#This Row],[Resultat d''exploitation 2020 (Dhs)]]/Table2[[#This Row],[Charges personnel 2020]], "")</f>
        <v/>
      </c>
      <c r="AP1476" s="5">
        <v>1.3275122994095849E-3</v>
      </c>
      <c r="BE1476" t="s">
        <v>10979</v>
      </c>
      <c r="BH1476"/>
      <c r="BK1476" t="s">
        <v>264</v>
      </c>
      <c r="BM1476" t="s">
        <v>265</v>
      </c>
      <c r="BO1476" t="s">
        <v>304</v>
      </c>
      <c r="BQ1476" t="s">
        <v>212</v>
      </c>
      <c r="BS1476" t="s">
        <v>266</v>
      </c>
      <c r="BU1476" t="s">
        <v>214</v>
      </c>
      <c r="BV1476" s="5"/>
      <c r="BW1476" t="s">
        <v>267</v>
      </c>
    </row>
    <row r="1477" spans="1:75" x14ac:dyDescent="0.3">
      <c r="A1477" t="s">
        <v>8144</v>
      </c>
      <c r="B1477" t="s">
        <v>8144</v>
      </c>
      <c r="F1477" s="4">
        <v>143753672</v>
      </c>
      <c r="H1477" s="4">
        <v>140844154</v>
      </c>
      <c r="I1477" s="4">
        <v>122558435.4333449</v>
      </c>
      <c r="L1477" s="5">
        <v>0.1492</v>
      </c>
      <c r="M1477" s="4">
        <v>4010964</v>
      </c>
      <c r="O1477" s="4">
        <v>2309216</v>
      </c>
      <c r="P1477" s="4">
        <v>2656408.6046244111</v>
      </c>
      <c r="S1477" s="5">
        <v>-0.13070000000000001</v>
      </c>
      <c r="T1477" s="4">
        <v>13078275</v>
      </c>
      <c r="V1477" s="4">
        <v>16364684</v>
      </c>
      <c r="W1477" s="4">
        <v>9158142.0336896293</v>
      </c>
      <c r="Z1477" s="5">
        <v>0.78690000000000004</v>
      </c>
      <c r="AA1477" s="4">
        <v>5714072</v>
      </c>
      <c r="AC1477" s="4">
        <v>3932287</v>
      </c>
      <c r="AD1477" s="4">
        <v>3398692.307692308</v>
      </c>
      <c r="AG1477" s="5">
        <v>0.157</v>
      </c>
      <c r="AH1477" s="5">
        <v>2.790164553153119E-2</v>
      </c>
      <c r="AJ1477" s="5">
        <v>1.6395540279222381E-2</v>
      </c>
      <c r="AK1477" s="5">
        <v>2.1674628884024352E-2</v>
      </c>
      <c r="AL1477" s="5">
        <f>IFERROR(Table2[[#This Row],[Resultat d''exploitation 2023 (Dhs)]]/Table2[[#This Row],[Charges personnel 2023]], "")</f>
        <v>0.70194495274123248</v>
      </c>
      <c r="AM1477" s="5" t="str">
        <f>IFERROR(Table2[[#This Row],[Resultat d''exploitation 2022 (Dhs)]]/Table2[[#This Row],[Charges personnel 2022]], "")</f>
        <v/>
      </c>
      <c r="AN1477" s="5">
        <f>IFERROR(Table2[[#This Row],[Resultat d''exploitation 2021 (Dhs)]]/Table2[[#This Row],[Charges personnel 2021]], "")</f>
        <v>0.58724503069079137</v>
      </c>
      <c r="AO1477" s="5">
        <f>IFERROR(Table2[[#This Row],[Resultat d''exploitation 2020 (Dhs)]]/Table2[[#This Row],[Charges personnel 2020]], "")</f>
        <v>0.78159726275077157</v>
      </c>
      <c r="AP1477" s="5">
        <v>3.9749050723379087E-2</v>
      </c>
      <c r="AR1477" s="5">
        <v>2.7919419360494011E-2</v>
      </c>
      <c r="AS1477" s="5">
        <v>2.773119855581653E-2</v>
      </c>
      <c r="BE1477" t="s">
        <v>10979</v>
      </c>
      <c r="BH1477"/>
      <c r="BJ1477" s="5">
        <v>8.3023472909715901E-2</v>
      </c>
      <c r="BK1477" t="s">
        <v>139</v>
      </c>
      <c r="BL1477" s="5">
        <v>0.2287879472040919</v>
      </c>
      <c r="BM1477" t="s">
        <v>140</v>
      </c>
      <c r="BN1477" s="5">
        <v>0.1950100156171288</v>
      </c>
      <c r="BO1477" t="s">
        <v>141</v>
      </c>
      <c r="BP1477" s="5">
        <v>0.29663258045851842</v>
      </c>
      <c r="BQ1477" t="s">
        <v>128</v>
      </c>
      <c r="BR1477" s="5">
        <v>0.13459031862232559</v>
      </c>
      <c r="BS1477" t="s">
        <v>142</v>
      </c>
      <c r="BT1477" s="5">
        <v>-5.2323714733772057E-2</v>
      </c>
      <c r="BU1477" t="s">
        <v>129</v>
      </c>
      <c r="BV1477" s="5">
        <v>0.19723405160823271</v>
      </c>
      <c r="BW1477" t="s">
        <v>143</v>
      </c>
    </row>
    <row r="1478" spans="1:75" x14ac:dyDescent="0.3">
      <c r="A1478" t="s">
        <v>8145</v>
      </c>
      <c r="C1478" t="s">
        <v>8146</v>
      </c>
      <c r="E1478" t="s">
        <v>411</v>
      </c>
      <c r="F1478" s="4">
        <v>143558941</v>
      </c>
      <c r="G1478" s="4">
        <v>121454264</v>
      </c>
      <c r="J1478" s="5">
        <v>0.182</v>
      </c>
      <c r="M1478" s="4">
        <v>2707970</v>
      </c>
      <c r="N1478" s="4">
        <v>2506451</v>
      </c>
      <c r="Q1478" s="5">
        <v>8.0399999999999985E-2</v>
      </c>
      <c r="T1478" s="4">
        <v>4353313</v>
      </c>
      <c r="U1478" s="4">
        <v>9396315</v>
      </c>
      <c r="X1478" s="5">
        <v>-0.53670000000000007</v>
      </c>
      <c r="AA1478" s="4">
        <v>1665704</v>
      </c>
      <c r="AB1478" s="4">
        <v>1187921</v>
      </c>
      <c r="AE1478" s="5">
        <v>0.4022</v>
      </c>
      <c r="AH1478" s="5">
        <v>1.8863123265864711E-2</v>
      </c>
      <c r="AI1478" s="5">
        <v>2.0636994679742161E-2</v>
      </c>
      <c r="AL1478" s="5">
        <f>IFERROR(Table2[[#This Row],[Resultat d''exploitation 2023 (Dhs)]]/Table2[[#This Row],[Charges personnel 2023]], "")</f>
        <v>1.6257210164591067</v>
      </c>
      <c r="AM1478" s="5">
        <f>IFERROR(Table2[[#This Row],[Resultat d''exploitation 2022 (Dhs)]]/Table2[[#This Row],[Charges personnel 2022]], "")</f>
        <v>2.1099475470170153</v>
      </c>
      <c r="AN1478" s="5" t="str">
        <f>IFERROR(Table2[[#This Row],[Resultat d''exploitation 2021 (Dhs)]]/Table2[[#This Row],[Charges personnel 2021]], "")</f>
        <v/>
      </c>
      <c r="AO1478" s="5" t="str">
        <f>IFERROR(Table2[[#This Row],[Resultat d''exploitation 2020 (Dhs)]]/Table2[[#This Row],[Charges personnel 2020]], "")</f>
        <v/>
      </c>
      <c r="AP1478" s="5">
        <v>1.1602927608667719E-2</v>
      </c>
      <c r="AQ1478" s="5">
        <v>9.7808093423545836E-3</v>
      </c>
      <c r="AT1478">
        <v>1538926000015</v>
      </c>
      <c r="AU1478">
        <v>58243</v>
      </c>
      <c r="AV1478" t="s">
        <v>92</v>
      </c>
      <c r="AW1478" t="s">
        <v>8147</v>
      </c>
      <c r="AX1478" t="s">
        <v>8148</v>
      </c>
      <c r="AY1478" t="s">
        <v>122</v>
      </c>
      <c r="AZ1478">
        <v>4000000</v>
      </c>
      <c r="BA1478">
        <v>1990</v>
      </c>
      <c r="BB1478">
        <v>35</v>
      </c>
      <c r="BC1478" t="s">
        <v>8149</v>
      </c>
      <c r="BD1478" t="s">
        <v>7571</v>
      </c>
      <c r="BE1478" t="s">
        <v>8150</v>
      </c>
      <c r="BH1478" t="s">
        <v>127</v>
      </c>
      <c r="BI1478" t="s">
        <v>602</v>
      </c>
      <c r="BJ1478" s="5">
        <v>0.1820000078383415</v>
      </c>
      <c r="BK1478" t="s">
        <v>209</v>
      </c>
      <c r="BL1478" s="5">
        <v>8.040013549038072E-2</v>
      </c>
      <c r="BM1478" t="s">
        <v>210</v>
      </c>
      <c r="BN1478" s="5">
        <v>-0.53669997227636579</v>
      </c>
      <c r="BO1478" t="s">
        <v>211</v>
      </c>
      <c r="BP1478" s="5">
        <v>0.40220098811284588</v>
      </c>
      <c r="BQ1478" t="s">
        <v>405</v>
      </c>
      <c r="BR1478" s="5">
        <v>-8.5955898201530601E-2</v>
      </c>
      <c r="BS1478" t="s">
        <v>213</v>
      </c>
      <c r="BT1478" s="5">
        <v>-0.22949695182825491</v>
      </c>
      <c r="BU1478" t="s">
        <v>406</v>
      </c>
      <c r="BV1478" s="5">
        <v>0.18629524434370451</v>
      </c>
      <c r="BW1478" t="s">
        <v>407</v>
      </c>
    </row>
    <row r="1479" spans="1:75" x14ac:dyDescent="0.3">
      <c r="A1479" t="s">
        <v>8151</v>
      </c>
      <c r="G1479" s="4">
        <v>143527255</v>
      </c>
      <c r="N1479" s="4">
        <v>4373189</v>
      </c>
      <c r="AB1479" s="4">
        <v>11804145</v>
      </c>
      <c r="AI1479" s="5">
        <v>3.0469397606747231E-2</v>
      </c>
      <c r="AL1479" s="5" t="str">
        <f>IFERROR(Table2[[#This Row],[Resultat d''exploitation 2023 (Dhs)]]/Table2[[#This Row],[Charges personnel 2023]], "")</f>
        <v/>
      </c>
      <c r="AM1479" s="5">
        <f>IFERROR(Table2[[#This Row],[Resultat d''exploitation 2022 (Dhs)]]/Table2[[#This Row],[Charges personnel 2022]], "")</f>
        <v>0.37047909865559936</v>
      </c>
      <c r="AN1479" s="5" t="str">
        <f>IFERROR(Table2[[#This Row],[Resultat d''exploitation 2021 (Dhs)]]/Table2[[#This Row],[Charges personnel 2021]], "")</f>
        <v/>
      </c>
      <c r="AO1479" s="5" t="str">
        <f>IFERROR(Table2[[#This Row],[Resultat d''exploitation 2020 (Dhs)]]/Table2[[#This Row],[Charges personnel 2020]], "")</f>
        <v/>
      </c>
      <c r="AQ1479" s="5">
        <v>8.2243229691810096E-2</v>
      </c>
      <c r="BE1479" t="s">
        <v>10979</v>
      </c>
      <c r="BH1479"/>
      <c r="BK1479" t="s">
        <v>472</v>
      </c>
      <c r="BM1479" t="s">
        <v>473</v>
      </c>
      <c r="BO1479" t="s">
        <v>235</v>
      </c>
      <c r="BQ1479" t="s">
        <v>475</v>
      </c>
      <c r="BS1479" t="s">
        <v>476</v>
      </c>
      <c r="BU1479" t="s">
        <v>477</v>
      </c>
      <c r="BV1479" s="5"/>
      <c r="BW1479" t="s">
        <v>478</v>
      </c>
    </row>
    <row r="1480" spans="1:75" x14ac:dyDescent="0.3">
      <c r="A1480" t="s">
        <v>8152</v>
      </c>
      <c r="C1480" t="s">
        <v>8153</v>
      </c>
      <c r="E1480" t="s">
        <v>1076</v>
      </c>
      <c r="F1480" s="4">
        <v>143467269</v>
      </c>
      <c r="G1480" s="4">
        <v>117808563</v>
      </c>
      <c r="J1480" s="5">
        <v>0.21779999999999999</v>
      </c>
      <c r="M1480" s="4">
        <v>6633216</v>
      </c>
      <c r="N1480" s="4">
        <v>3918487</v>
      </c>
      <c r="Q1480" s="5">
        <v>0.69279999999999997</v>
      </c>
      <c r="T1480" s="4">
        <v>58957308</v>
      </c>
      <c r="U1480" s="4">
        <v>64554153</v>
      </c>
      <c r="X1480" s="5">
        <v>-8.6699999999999999E-2</v>
      </c>
      <c r="AA1480" s="4">
        <v>3055064</v>
      </c>
      <c r="AB1480" s="4">
        <v>2454458</v>
      </c>
      <c r="AE1480" s="5">
        <v>0.2447</v>
      </c>
      <c r="AH1480" s="5">
        <v>4.623504752153608E-2</v>
      </c>
      <c r="AI1480" s="5">
        <v>3.3261478624435813E-2</v>
      </c>
      <c r="AL1480" s="5">
        <f>IFERROR(Table2[[#This Row],[Resultat d''exploitation 2023 (Dhs)]]/Table2[[#This Row],[Charges personnel 2023]], "")</f>
        <v>2.1712199809889414</v>
      </c>
      <c r="AM1480" s="5">
        <f>IFERROR(Table2[[#This Row],[Resultat d''exploitation 2022 (Dhs)]]/Table2[[#This Row],[Charges personnel 2022]], "")</f>
        <v>1.5964775115320775</v>
      </c>
      <c r="AN1480" s="5" t="str">
        <f>IFERROR(Table2[[#This Row],[Resultat d''exploitation 2021 (Dhs)]]/Table2[[#This Row],[Charges personnel 2021]], "")</f>
        <v/>
      </c>
      <c r="AO1480" s="5" t="str">
        <f>IFERROR(Table2[[#This Row],[Resultat d''exploitation 2020 (Dhs)]]/Table2[[#This Row],[Charges personnel 2020]], "")</f>
        <v/>
      </c>
      <c r="AP1480" s="5">
        <v>2.1294501674803609E-2</v>
      </c>
      <c r="AQ1480" s="5">
        <v>2.0834291986058771E-2</v>
      </c>
      <c r="AU1480">
        <v>1539</v>
      </c>
      <c r="AV1480" t="s">
        <v>5466</v>
      </c>
      <c r="AW1480" t="s">
        <v>8154</v>
      </c>
      <c r="AX1480" t="s">
        <v>8155</v>
      </c>
      <c r="AY1480" t="s">
        <v>82</v>
      </c>
      <c r="AZ1480">
        <v>12000000</v>
      </c>
      <c r="BA1480">
        <v>2016</v>
      </c>
      <c r="BB1480">
        <v>9</v>
      </c>
      <c r="BC1480" t="s">
        <v>8156</v>
      </c>
      <c r="BD1480" t="s">
        <v>8157</v>
      </c>
      <c r="BE1480" t="s">
        <v>8158</v>
      </c>
      <c r="BH1480" t="s">
        <v>127</v>
      </c>
      <c r="BI1480" t="s">
        <v>331</v>
      </c>
      <c r="BJ1480" s="5">
        <v>0.21780000830669671</v>
      </c>
      <c r="BK1480" t="s">
        <v>209</v>
      </c>
      <c r="BL1480" s="5">
        <v>0.69280030787393199</v>
      </c>
      <c r="BM1480" t="s">
        <v>210</v>
      </c>
      <c r="BN1480" s="5">
        <v>-8.6699998991544347E-2</v>
      </c>
      <c r="BO1480" t="s">
        <v>211</v>
      </c>
      <c r="BP1480" s="5">
        <v>0.24470005190555311</v>
      </c>
      <c r="BQ1480" t="s">
        <v>405</v>
      </c>
      <c r="BR1480" s="5">
        <v>0.3900478701980834</v>
      </c>
      <c r="BS1480" t="s">
        <v>213</v>
      </c>
      <c r="BT1480" s="5">
        <v>0.36000661788546329</v>
      </c>
      <c r="BU1480" t="s">
        <v>406</v>
      </c>
      <c r="BV1480" s="5">
        <v>2.2089048624872151E-2</v>
      </c>
      <c r="BW1480" t="s">
        <v>407</v>
      </c>
    </row>
    <row r="1481" spans="1:75" x14ac:dyDescent="0.3">
      <c r="A1481" t="s">
        <v>8159</v>
      </c>
      <c r="F1481" s="4">
        <v>143400534</v>
      </c>
      <c r="M1481" s="4">
        <v>1726</v>
      </c>
      <c r="AH1481" s="5">
        <v>1.203621738256567E-5</v>
      </c>
      <c r="AL1481" s="5" t="str">
        <f>IFERROR(Table2[[#This Row],[Resultat d''exploitation 2023 (Dhs)]]/Table2[[#This Row],[Charges personnel 2023]], "")</f>
        <v/>
      </c>
      <c r="AM1481" s="5" t="str">
        <f>IFERROR(Table2[[#This Row],[Resultat d''exploitation 2022 (Dhs)]]/Table2[[#This Row],[Charges personnel 2022]], "")</f>
        <v/>
      </c>
      <c r="AN1481" s="5" t="str">
        <f>IFERROR(Table2[[#This Row],[Resultat d''exploitation 2021 (Dhs)]]/Table2[[#This Row],[Charges personnel 2021]], "")</f>
        <v/>
      </c>
      <c r="AO1481" s="5" t="str">
        <f>IFERROR(Table2[[#This Row],[Resultat d''exploitation 2020 (Dhs)]]/Table2[[#This Row],[Charges personnel 2020]], "")</f>
        <v/>
      </c>
      <c r="AP1481" s="5">
        <v>0</v>
      </c>
      <c r="BE1481" t="s">
        <v>10979</v>
      </c>
      <c r="BH1481"/>
      <c r="BK1481" t="s">
        <v>264</v>
      </c>
      <c r="BM1481" t="s">
        <v>265</v>
      </c>
      <c r="BO1481" t="s">
        <v>235</v>
      </c>
      <c r="BQ1481" t="s">
        <v>236</v>
      </c>
      <c r="BS1481" t="s">
        <v>266</v>
      </c>
      <c r="BU1481" t="s">
        <v>238</v>
      </c>
      <c r="BV1481" s="5"/>
      <c r="BW1481" t="s">
        <v>267</v>
      </c>
    </row>
    <row r="1482" spans="1:75" x14ac:dyDescent="0.3">
      <c r="A1482" t="s">
        <v>8160</v>
      </c>
      <c r="F1482" s="4">
        <v>143340562</v>
      </c>
      <c r="M1482" s="4">
        <v>1292838</v>
      </c>
      <c r="T1482" s="4">
        <v>34988573</v>
      </c>
      <c r="AA1482" s="4">
        <v>922897</v>
      </c>
      <c r="AH1482" s="5">
        <v>9.019345131352283E-3</v>
      </c>
      <c r="AL1482" s="5">
        <f>IFERROR(Table2[[#This Row],[Resultat d''exploitation 2023 (Dhs)]]/Table2[[#This Row],[Charges personnel 2023]], "")</f>
        <v>1.4008475485346685</v>
      </c>
      <c r="AM1482" s="5" t="str">
        <f>IFERROR(Table2[[#This Row],[Resultat d''exploitation 2022 (Dhs)]]/Table2[[#This Row],[Charges personnel 2022]], "")</f>
        <v/>
      </c>
      <c r="AN1482" s="5" t="str">
        <f>IFERROR(Table2[[#This Row],[Resultat d''exploitation 2021 (Dhs)]]/Table2[[#This Row],[Charges personnel 2021]], "")</f>
        <v/>
      </c>
      <c r="AO1482" s="5" t="str">
        <f>IFERROR(Table2[[#This Row],[Resultat d''exploitation 2020 (Dhs)]]/Table2[[#This Row],[Charges personnel 2020]], "")</f>
        <v/>
      </c>
      <c r="AP1482" s="5">
        <v>6.438491569469359E-3</v>
      </c>
      <c r="BE1482" t="s">
        <v>10979</v>
      </c>
      <c r="BH1482"/>
      <c r="BK1482" t="s">
        <v>264</v>
      </c>
      <c r="BM1482" t="s">
        <v>265</v>
      </c>
      <c r="BO1482" t="s">
        <v>304</v>
      </c>
      <c r="BQ1482" t="s">
        <v>212</v>
      </c>
      <c r="BS1482" t="s">
        <v>266</v>
      </c>
      <c r="BU1482" t="s">
        <v>214</v>
      </c>
      <c r="BV1482" s="5"/>
      <c r="BW1482" t="s">
        <v>267</v>
      </c>
    </row>
    <row r="1483" spans="1:75" x14ac:dyDescent="0.3">
      <c r="A1483" t="s">
        <v>8161</v>
      </c>
      <c r="B1483" t="s">
        <v>8161</v>
      </c>
      <c r="C1483" t="s">
        <v>8162</v>
      </c>
      <c r="E1483" t="s">
        <v>411</v>
      </c>
      <c r="F1483" s="4">
        <v>143317804</v>
      </c>
      <c r="G1483" s="4">
        <v>100864103</v>
      </c>
      <c r="H1483" s="4">
        <v>141214296</v>
      </c>
      <c r="I1483" s="4">
        <v>145252310.22423369</v>
      </c>
      <c r="J1483" s="5">
        <v>0.42090000000000011</v>
      </c>
      <c r="K1483" s="5">
        <v>-0.28573730948600268</v>
      </c>
      <c r="L1483" s="5">
        <v>-2.7799999999999998E-2</v>
      </c>
      <c r="M1483" s="4">
        <v>18741030</v>
      </c>
      <c r="N1483" s="4">
        <v>8425964</v>
      </c>
      <c r="O1483" s="4">
        <v>8269222</v>
      </c>
      <c r="P1483" s="4">
        <v>-8087258.6797066014</v>
      </c>
      <c r="Q1483" s="5">
        <v>1.2242</v>
      </c>
      <c r="R1483" s="5">
        <v>1.8954866612602699E-2</v>
      </c>
      <c r="S1483" s="5">
        <v>-2.0225</v>
      </c>
      <c r="V1483" s="4">
        <v>19620262</v>
      </c>
      <c r="W1483" s="4">
        <v>27174878.116343491</v>
      </c>
      <c r="Z1483" s="5">
        <v>-0.27800000000000002</v>
      </c>
      <c r="AA1483" s="4">
        <v>20274703</v>
      </c>
      <c r="AC1483" s="4">
        <v>25405319</v>
      </c>
      <c r="AD1483" s="4">
        <v>23698991.60447761</v>
      </c>
      <c r="AG1483" s="5">
        <v>7.1999999999999995E-2</v>
      </c>
      <c r="AH1483" s="5">
        <v>0.13076553977899361</v>
      </c>
      <c r="AI1483" s="5">
        <v>8.3537787472318076E-2</v>
      </c>
      <c r="AJ1483" s="5">
        <v>5.855796639739648E-2</v>
      </c>
      <c r="AK1483" s="5">
        <v>-5.56773153364781E-2</v>
      </c>
      <c r="AL1483" s="5">
        <f>IFERROR(Table2[[#This Row],[Resultat d''exploitation 2023 (Dhs)]]/Table2[[#This Row],[Charges personnel 2023]], "")</f>
        <v>0.92435534074161285</v>
      </c>
      <c r="AM1483" s="5" t="str">
        <f>IFERROR(Table2[[#This Row],[Resultat d''exploitation 2022 (Dhs)]]/Table2[[#This Row],[Charges personnel 2022]], "")</f>
        <v/>
      </c>
      <c r="AN1483" s="5">
        <f>IFERROR(Table2[[#This Row],[Resultat d''exploitation 2021 (Dhs)]]/Table2[[#This Row],[Charges personnel 2021]], "")</f>
        <v>0.32549176020974191</v>
      </c>
      <c r="AO1483" s="5">
        <f>IFERROR(Table2[[#This Row],[Resultat d''exploitation 2020 (Dhs)]]/Table2[[#This Row],[Charges personnel 2020]], "")</f>
        <v>-0.34124906302674163</v>
      </c>
      <c r="AP1483" s="5">
        <v>0.1414667433782337</v>
      </c>
      <c r="AR1483" s="5">
        <v>0.17990614066439839</v>
      </c>
      <c r="AS1483" s="5">
        <v>0.1631574160017987</v>
      </c>
      <c r="AT1483">
        <v>87612000015</v>
      </c>
      <c r="AU1483">
        <v>5059</v>
      </c>
      <c r="AV1483" t="s">
        <v>171</v>
      </c>
      <c r="AW1483" t="s">
        <v>8163</v>
      </c>
      <c r="AX1483" t="s">
        <v>8164</v>
      </c>
      <c r="AY1483" t="s">
        <v>82</v>
      </c>
      <c r="AZ1483">
        <v>34875000</v>
      </c>
      <c r="BA1483">
        <v>1991</v>
      </c>
      <c r="BB1483">
        <v>34</v>
      </c>
      <c r="BC1483" t="s">
        <v>8165</v>
      </c>
      <c r="BD1483" t="s">
        <v>8166</v>
      </c>
      <c r="BE1483" t="s">
        <v>2221</v>
      </c>
      <c r="BH1483" t="s">
        <v>138</v>
      </c>
      <c r="BI1483" t="s">
        <v>89</v>
      </c>
      <c r="BJ1483" s="5">
        <v>-4.4592713924194172E-3</v>
      </c>
      <c r="BM1483" t="s">
        <v>87</v>
      </c>
      <c r="BN1483" s="5">
        <v>-0.27800000000000002</v>
      </c>
      <c r="BO1483" t="s">
        <v>295</v>
      </c>
      <c r="BP1483" s="5">
        <v>-7.5062650278871934E-2</v>
      </c>
      <c r="BQ1483" t="s">
        <v>128</v>
      </c>
      <c r="BS1483" t="s">
        <v>87</v>
      </c>
      <c r="BU1483" t="s">
        <v>1939</v>
      </c>
      <c r="BV1483" s="5">
        <v>-4.6437465819008539E-2</v>
      </c>
    </row>
    <row r="1484" spans="1:75" x14ac:dyDescent="0.3">
      <c r="A1484" t="s">
        <v>8167</v>
      </c>
      <c r="G1484" s="4">
        <v>143263804</v>
      </c>
      <c r="N1484" s="4">
        <v>10987309</v>
      </c>
      <c r="AB1484" s="4">
        <v>27458903</v>
      </c>
      <c r="AI1484" s="5">
        <v>7.6692846994346184E-2</v>
      </c>
      <c r="AL1484" s="5" t="str">
        <f>IFERROR(Table2[[#This Row],[Resultat d''exploitation 2023 (Dhs)]]/Table2[[#This Row],[Charges personnel 2023]], "")</f>
        <v/>
      </c>
      <c r="AM1484" s="5">
        <f>IFERROR(Table2[[#This Row],[Resultat d''exploitation 2022 (Dhs)]]/Table2[[#This Row],[Charges personnel 2022]], "")</f>
        <v>0.40013648760840881</v>
      </c>
      <c r="AN1484" s="5" t="str">
        <f>IFERROR(Table2[[#This Row],[Resultat d''exploitation 2021 (Dhs)]]/Table2[[#This Row],[Charges personnel 2021]], "")</f>
        <v/>
      </c>
      <c r="AO1484" s="5" t="str">
        <f>IFERROR(Table2[[#This Row],[Resultat d''exploitation 2020 (Dhs)]]/Table2[[#This Row],[Charges personnel 2020]], "")</f>
        <v/>
      </c>
      <c r="AQ1484" s="5">
        <v>0.1916667171562749</v>
      </c>
      <c r="BE1484" t="s">
        <v>10979</v>
      </c>
      <c r="BH1484"/>
      <c r="BK1484" t="s">
        <v>472</v>
      </c>
      <c r="BM1484" t="s">
        <v>473</v>
      </c>
      <c r="BO1484" t="s">
        <v>235</v>
      </c>
      <c r="BQ1484" t="s">
        <v>475</v>
      </c>
      <c r="BS1484" t="s">
        <v>476</v>
      </c>
      <c r="BU1484" t="s">
        <v>477</v>
      </c>
      <c r="BV1484" s="5"/>
      <c r="BW1484" t="s">
        <v>478</v>
      </c>
    </row>
    <row r="1485" spans="1:75" x14ac:dyDescent="0.3">
      <c r="A1485" t="s">
        <v>8168</v>
      </c>
      <c r="C1485" t="s">
        <v>8169</v>
      </c>
      <c r="E1485" t="s">
        <v>1076</v>
      </c>
      <c r="F1485" s="4">
        <v>143058040</v>
      </c>
      <c r="M1485" s="4">
        <v>3961270</v>
      </c>
      <c r="AA1485" s="4">
        <v>33147510</v>
      </c>
      <c r="AH1485" s="5">
        <v>2.7689950176865281E-2</v>
      </c>
      <c r="AL1485" s="5">
        <f>IFERROR(Table2[[#This Row],[Resultat d''exploitation 2023 (Dhs)]]/Table2[[#This Row],[Charges personnel 2023]], "")</f>
        <v>0.11950430062469247</v>
      </c>
      <c r="AM1485" s="5" t="str">
        <f>IFERROR(Table2[[#This Row],[Resultat d''exploitation 2022 (Dhs)]]/Table2[[#This Row],[Charges personnel 2022]], "")</f>
        <v/>
      </c>
      <c r="AN1485" s="5" t="str">
        <f>IFERROR(Table2[[#This Row],[Resultat d''exploitation 2021 (Dhs)]]/Table2[[#This Row],[Charges personnel 2021]], "")</f>
        <v/>
      </c>
      <c r="AO1485" s="5" t="str">
        <f>IFERROR(Table2[[#This Row],[Resultat d''exploitation 2020 (Dhs)]]/Table2[[#This Row],[Charges personnel 2020]], "")</f>
        <v/>
      </c>
      <c r="AP1485" s="5">
        <v>0.23170672546611151</v>
      </c>
      <c r="AT1485">
        <v>27007000057</v>
      </c>
      <c r="AU1485">
        <v>146443</v>
      </c>
      <c r="AV1485" t="s">
        <v>92</v>
      </c>
      <c r="AW1485" t="s">
        <v>2310</v>
      </c>
      <c r="AX1485" t="s">
        <v>8170</v>
      </c>
      <c r="AY1485" t="s">
        <v>122</v>
      </c>
      <c r="AZ1485">
        <v>8000000</v>
      </c>
      <c r="BA1485">
        <v>2006</v>
      </c>
      <c r="BB1485">
        <v>19</v>
      </c>
      <c r="BD1485" t="s">
        <v>8171</v>
      </c>
      <c r="BE1485" t="s">
        <v>8172</v>
      </c>
      <c r="BH1485" t="s">
        <v>223</v>
      </c>
      <c r="BI1485" t="s">
        <v>390</v>
      </c>
      <c r="BK1485" t="s">
        <v>264</v>
      </c>
      <c r="BM1485" t="s">
        <v>265</v>
      </c>
      <c r="BO1485" t="s">
        <v>235</v>
      </c>
      <c r="BQ1485" t="s">
        <v>212</v>
      </c>
      <c r="BS1485" t="s">
        <v>266</v>
      </c>
      <c r="BU1485" t="s">
        <v>214</v>
      </c>
      <c r="BV1485" s="5"/>
      <c r="BW1485" t="s">
        <v>267</v>
      </c>
    </row>
    <row r="1486" spans="1:75" x14ac:dyDescent="0.3">
      <c r="A1486" t="s">
        <v>8173</v>
      </c>
      <c r="B1486" t="s">
        <v>8173</v>
      </c>
      <c r="C1486" t="s">
        <v>8174</v>
      </c>
      <c r="E1486" t="s">
        <v>411</v>
      </c>
      <c r="F1486" s="4">
        <v>142766376</v>
      </c>
      <c r="H1486" s="4">
        <v>113516167</v>
      </c>
      <c r="I1486" s="4">
        <v>169629657.80035859</v>
      </c>
      <c r="L1486" s="5">
        <v>-0.33079999999999998</v>
      </c>
      <c r="M1486" s="4">
        <v>12450036</v>
      </c>
      <c r="O1486" s="4">
        <v>-11036001</v>
      </c>
      <c r="P1486" s="4">
        <v>-55124880.11988011</v>
      </c>
      <c r="S1486" s="5">
        <v>-0.79979999999999996</v>
      </c>
      <c r="T1486" s="4">
        <v>27585693</v>
      </c>
      <c r="V1486" s="4">
        <v>25973559</v>
      </c>
      <c r="W1486" s="4">
        <v>29023979.215554811</v>
      </c>
      <c r="Z1486" s="5">
        <v>-0.1051</v>
      </c>
      <c r="AA1486" s="4">
        <v>25222668</v>
      </c>
      <c r="AC1486" s="4">
        <v>32549876</v>
      </c>
      <c r="AD1486" s="4">
        <v>67657193.930575773</v>
      </c>
      <c r="AG1486" s="5">
        <v>-0.51890000000000003</v>
      </c>
      <c r="AH1486" s="5">
        <v>8.7205659685583109E-2</v>
      </c>
      <c r="AJ1486" s="5">
        <v>-9.7219640969730764E-2</v>
      </c>
      <c r="AK1486" s="5">
        <v>-0.32497194673798119</v>
      </c>
      <c r="AL1486" s="5">
        <f>IFERROR(Table2[[#This Row],[Resultat d''exploitation 2023 (Dhs)]]/Table2[[#This Row],[Charges personnel 2023]], "")</f>
        <v>0.49360503813474449</v>
      </c>
      <c r="AM1486" s="5" t="str">
        <f>IFERROR(Table2[[#This Row],[Resultat d''exploitation 2022 (Dhs)]]/Table2[[#This Row],[Charges personnel 2022]], "")</f>
        <v/>
      </c>
      <c r="AN1486" s="5">
        <f>IFERROR(Table2[[#This Row],[Resultat d''exploitation 2021 (Dhs)]]/Table2[[#This Row],[Charges personnel 2021]], "")</f>
        <v>-0.33904894138460007</v>
      </c>
      <c r="AO1486" s="5">
        <f>IFERROR(Table2[[#This Row],[Resultat d''exploitation 2020 (Dhs)]]/Table2[[#This Row],[Charges personnel 2020]], "")</f>
        <v>-0.8147674610396155</v>
      </c>
      <c r="AP1486" s="5">
        <v>0.1766709270535802</v>
      </c>
      <c r="AR1486" s="5">
        <v>0.28674220474692391</v>
      </c>
      <c r="AS1486" s="5">
        <v>0.39885238706431408</v>
      </c>
      <c r="AT1486">
        <v>203799000043</v>
      </c>
      <c r="AU1486">
        <v>19253</v>
      </c>
      <c r="AV1486" t="s">
        <v>92</v>
      </c>
      <c r="AW1486" t="s">
        <v>8175</v>
      </c>
      <c r="AX1486" t="s">
        <v>8176</v>
      </c>
      <c r="AY1486" t="s">
        <v>82</v>
      </c>
      <c r="AZ1486">
        <v>10000000</v>
      </c>
      <c r="BA1486">
        <v>1956</v>
      </c>
      <c r="BB1486">
        <v>69</v>
      </c>
      <c r="BC1486" t="s">
        <v>8177</v>
      </c>
      <c r="BD1486" t="s">
        <v>8178</v>
      </c>
      <c r="BE1486" t="s">
        <v>11239</v>
      </c>
      <c r="BG1486" t="s">
        <v>8179</v>
      </c>
      <c r="BH1486" t="s">
        <v>86</v>
      </c>
      <c r="BI1486" t="s">
        <v>602</v>
      </c>
      <c r="BJ1486" s="5">
        <v>-8.2592946791924304E-2</v>
      </c>
      <c r="BK1486" t="s">
        <v>139</v>
      </c>
      <c r="BM1486" t="s">
        <v>1938</v>
      </c>
      <c r="BN1486" s="5">
        <v>-2.5092363757945321E-2</v>
      </c>
      <c r="BO1486" t="s">
        <v>141</v>
      </c>
      <c r="BP1486" s="5">
        <v>-0.38942569901469709</v>
      </c>
      <c r="BQ1486" t="s">
        <v>128</v>
      </c>
      <c r="BS1486" t="s">
        <v>1639</v>
      </c>
      <c r="BU1486" t="s">
        <v>1939</v>
      </c>
      <c r="BV1486" s="5">
        <v>-0.33445650014332362</v>
      </c>
      <c r="BW1486" t="s">
        <v>143</v>
      </c>
    </row>
    <row r="1487" spans="1:75" x14ac:dyDescent="0.3">
      <c r="A1487" t="s">
        <v>8180</v>
      </c>
      <c r="B1487" t="s">
        <v>8181</v>
      </c>
      <c r="C1487" t="s">
        <v>8181</v>
      </c>
      <c r="E1487" t="s">
        <v>411</v>
      </c>
      <c r="F1487" s="4">
        <v>142712050</v>
      </c>
      <c r="G1487" s="4">
        <v>134684833</v>
      </c>
      <c r="H1487" s="4">
        <v>131210438</v>
      </c>
      <c r="J1487" s="5">
        <v>5.96E-2</v>
      </c>
      <c r="K1487" s="5">
        <v>2.64795625482173E-2</v>
      </c>
      <c r="M1487" s="4">
        <v>18975996</v>
      </c>
      <c r="N1487" s="4">
        <v>4338262</v>
      </c>
      <c r="O1487" s="4">
        <v>12894953</v>
      </c>
      <c r="Q1487" s="5">
        <v>3.3740999999999999</v>
      </c>
      <c r="R1487" s="5">
        <v>-0.66356899478423848</v>
      </c>
      <c r="V1487" s="4">
        <v>1014360</v>
      </c>
      <c r="AA1487" s="4">
        <v>22026689</v>
      </c>
      <c r="AB1487" s="4">
        <v>21899670</v>
      </c>
      <c r="AC1487" s="4">
        <v>20187815</v>
      </c>
      <c r="AE1487" s="5">
        <v>5.7999999999999996E-3</v>
      </c>
      <c r="AF1487" s="5">
        <v>8.4796447758214544E-2</v>
      </c>
      <c r="AH1487" s="5">
        <v>0.1329670199538161</v>
      </c>
      <c r="AI1487" s="5">
        <v>3.2210471686889938E-2</v>
      </c>
      <c r="AJ1487" s="5">
        <v>9.8276884038753079E-2</v>
      </c>
      <c r="AL1487" s="5">
        <f>IFERROR(Table2[[#This Row],[Resultat d''exploitation 2023 (Dhs)]]/Table2[[#This Row],[Charges personnel 2023]], "")</f>
        <v>0.8615001555612829</v>
      </c>
      <c r="AM1487" s="5">
        <f>IFERROR(Table2[[#This Row],[Resultat d''exploitation 2022 (Dhs)]]/Table2[[#This Row],[Charges personnel 2022]], "")</f>
        <v>0.19809714027654299</v>
      </c>
      <c r="AN1487" s="5">
        <f>IFERROR(Table2[[#This Row],[Resultat d''exploitation 2021 (Dhs)]]/Table2[[#This Row],[Charges personnel 2021]], "")</f>
        <v>0.63874931487137165</v>
      </c>
      <c r="AO1487" s="5" t="str">
        <f>IFERROR(Table2[[#This Row],[Resultat d''exploitation 2020 (Dhs)]]/Table2[[#This Row],[Charges personnel 2020]], "")</f>
        <v/>
      </c>
      <c r="AP1487" s="5">
        <v>0.15434358205911841</v>
      </c>
      <c r="AQ1487" s="5">
        <v>0.1625993774666521</v>
      </c>
      <c r="AR1487" s="5">
        <v>0.15385830051112251</v>
      </c>
      <c r="AT1487">
        <v>1524687000057</v>
      </c>
      <c r="AU1487">
        <v>116671</v>
      </c>
      <c r="AV1487" t="s">
        <v>92</v>
      </c>
      <c r="AW1487" t="s">
        <v>8182</v>
      </c>
      <c r="AX1487" t="s">
        <v>8183</v>
      </c>
      <c r="AY1487" t="s">
        <v>122</v>
      </c>
      <c r="AZ1487">
        <v>5000000</v>
      </c>
      <c r="BA1487">
        <v>1985</v>
      </c>
      <c r="BB1487">
        <v>40</v>
      </c>
      <c r="BC1487" t="s">
        <v>8184</v>
      </c>
      <c r="BD1487" t="s">
        <v>8185</v>
      </c>
      <c r="BE1487" t="s">
        <v>8186</v>
      </c>
      <c r="BG1487" t="s">
        <v>8187</v>
      </c>
      <c r="BH1487" t="s">
        <v>138</v>
      </c>
      <c r="BI1487" t="s">
        <v>390</v>
      </c>
      <c r="BJ1487" s="5">
        <v>4.2908314158419669E-2</v>
      </c>
      <c r="BK1487" t="s">
        <v>196</v>
      </c>
      <c r="BL1487" s="5">
        <v>0.21308828389440901</v>
      </c>
      <c r="BM1487" t="s">
        <v>197</v>
      </c>
      <c r="BO1487" t="s">
        <v>389</v>
      </c>
      <c r="BP1487" s="5">
        <v>4.4551727981935629E-2</v>
      </c>
      <c r="BQ1487" t="s">
        <v>329</v>
      </c>
      <c r="BR1487" s="5">
        <v>0.1631782654578959</v>
      </c>
      <c r="BS1487" t="s">
        <v>199</v>
      </c>
      <c r="BT1487" s="5">
        <v>0.1613482141646394</v>
      </c>
      <c r="BU1487" t="s">
        <v>330</v>
      </c>
      <c r="BV1487" s="5">
        <v>1.575798947237361E-3</v>
      </c>
      <c r="BW1487" t="s">
        <v>201</v>
      </c>
    </row>
    <row r="1488" spans="1:75" x14ac:dyDescent="0.3">
      <c r="A1488" t="s">
        <v>8188</v>
      </c>
      <c r="B1488" t="s">
        <v>8188</v>
      </c>
      <c r="C1488" t="s">
        <v>8189</v>
      </c>
      <c r="E1488" t="s">
        <v>411</v>
      </c>
      <c r="F1488" s="4">
        <v>142642729</v>
      </c>
      <c r="G1488" s="4">
        <v>133723379</v>
      </c>
      <c r="H1488" s="4">
        <v>124942379</v>
      </c>
      <c r="I1488" s="4">
        <v>128806576.2886598</v>
      </c>
      <c r="J1488" s="5">
        <v>6.6699999999999995E-2</v>
      </c>
      <c r="K1488" s="5">
        <v>7.02803970140507E-2</v>
      </c>
      <c r="L1488" s="5">
        <v>-0.03</v>
      </c>
      <c r="M1488" s="4">
        <v>12451783</v>
      </c>
      <c r="N1488" s="4">
        <v>9594531</v>
      </c>
      <c r="O1488" s="4">
        <v>13509696</v>
      </c>
      <c r="P1488" s="4">
        <v>30893427.852732681</v>
      </c>
      <c r="Q1488" s="5">
        <v>0.29780000000000001</v>
      </c>
      <c r="R1488" s="5">
        <v>-0.28980407849295797</v>
      </c>
      <c r="S1488" s="5">
        <v>-0.56269999999999998</v>
      </c>
      <c r="T1488" s="4">
        <v>1658291</v>
      </c>
      <c r="U1488" s="4">
        <v>1700462</v>
      </c>
      <c r="V1488" s="4">
        <v>1213299</v>
      </c>
      <c r="W1488" s="4">
        <v>1316370.836497776</v>
      </c>
      <c r="X1488" s="5">
        <v>-2.4799999999999999E-2</v>
      </c>
      <c r="Y1488" s="5">
        <v>0.40151932870627932</v>
      </c>
      <c r="Z1488" s="5">
        <v>-7.8299999999999995E-2</v>
      </c>
      <c r="AA1488" s="4">
        <v>44906819</v>
      </c>
      <c r="AB1488" s="4">
        <v>44705643</v>
      </c>
      <c r="AC1488" s="4">
        <v>41374462</v>
      </c>
      <c r="AD1488" s="4">
        <v>40976985.243141517</v>
      </c>
      <c r="AE1488" s="5">
        <v>4.5000000000000014E-3</v>
      </c>
      <c r="AF1488" s="5">
        <v>8.0512974404355994E-2</v>
      </c>
      <c r="AG1488" s="5">
        <v>9.7000000000000003E-3</v>
      </c>
      <c r="AH1488" s="5">
        <v>8.7293499551596487E-2</v>
      </c>
      <c r="AI1488" s="5">
        <v>7.1749091832326486E-2</v>
      </c>
      <c r="AJ1488" s="5">
        <v>0.1081274112765213</v>
      </c>
      <c r="AK1488" s="5">
        <v>0.23984356034352999</v>
      </c>
      <c r="AL1488" s="5">
        <f>IFERROR(Table2[[#This Row],[Resultat d''exploitation 2023 (Dhs)]]/Table2[[#This Row],[Charges personnel 2023]], "")</f>
        <v>0.27728045043671429</v>
      </c>
      <c r="AM1488" s="5">
        <f>IFERROR(Table2[[#This Row],[Resultat d''exploitation 2022 (Dhs)]]/Table2[[#This Row],[Charges personnel 2022]], "")</f>
        <v>0.21461565825146503</v>
      </c>
      <c r="AN1488" s="5">
        <f>IFERROR(Table2[[#This Row],[Resultat d''exploitation 2021 (Dhs)]]/Table2[[#This Row],[Charges personnel 2021]], "")</f>
        <v>0.32652257810627239</v>
      </c>
      <c r="AO1488" s="5">
        <f>IFERROR(Table2[[#This Row],[Resultat d''exploitation 2020 (Dhs)]]/Table2[[#This Row],[Charges personnel 2020]], "")</f>
        <v>0.75392144320581611</v>
      </c>
      <c r="AP1488" s="5">
        <v>0.31482024576240403</v>
      </c>
      <c r="AQ1488" s="5">
        <v>0.33431433855705972</v>
      </c>
      <c r="AR1488" s="5">
        <v>0.33114834479020128</v>
      </c>
      <c r="AS1488" s="5">
        <v>0.3181280523388087</v>
      </c>
      <c r="AT1488">
        <v>518158000044</v>
      </c>
      <c r="AU1488">
        <v>83935</v>
      </c>
      <c r="AV1488" t="s">
        <v>92</v>
      </c>
      <c r="AW1488" t="s">
        <v>8190</v>
      </c>
      <c r="AX1488" t="s">
        <v>8191</v>
      </c>
      <c r="AY1488" t="s">
        <v>82</v>
      </c>
      <c r="AZ1488">
        <v>44789000</v>
      </c>
      <c r="BA1488">
        <v>1996</v>
      </c>
      <c r="BB1488">
        <v>29</v>
      </c>
      <c r="BC1488" t="s">
        <v>8192</v>
      </c>
      <c r="BD1488" t="s">
        <v>8193</v>
      </c>
      <c r="BE1488" t="s">
        <v>8194</v>
      </c>
      <c r="BG1488" t="s">
        <v>5143</v>
      </c>
      <c r="BH1488" t="s">
        <v>223</v>
      </c>
      <c r="BI1488" t="s">
        <v>390</v>
      </c>
      <c r="BJ1488" s="5">
        <v>3.4595378514956421E-2</v>
      </c>
      <c r="BL1488" s="5">
        <v>-0.26132202809490818</v>
      </c>
      <c r="BN1488" s="5">
        <v>8.0009304855910957E-2</v>
      </c>
      <c r="BP1488" s="5">
        <v>3.0997066937423989E-2</v>
      </c>
      <c r="BR1488" s="5">
        <v>-0.2860223549757398</v>
      </c>
      <c r="BT1488" s="5">
        <v>-0.2835304817119082</v>
      </c>
      <c r="BV1488" s="5">
        <v>-3.4779892238621102E-3</v>
      </c>
    </row>
    <row r="1489" spans="1:75" x14ac:dyDescent="0.3">
      <c r="A1489" t="s">
        <v>8195</v>
      </c>
      <c r="F1489" s="4">
        <v>142597337</v>
      </c>
      <c r="G1489" s="4">
        <v>110335296</v>
      </c>
      <c r="J1489" s="5">
        <v>0.29239999999999999</v>
      </c>
      <c r="M1489" s="4">
        <v>25748670</v>
      </c>
      <c r="N1489" s="4">
        <v>23770928</v>
      </c>
      <c r="Q1489" s="5">
        <v>8.3199999999999996E-2</v>
      </c>
      <c r="T1489" s="4">
        <v>23078560</v>
      </c>
      <c r="U1489" s="4">
        <v>15522302</v>
      </c>
      <c r="X1489" s="5">
        <v>0.48680000000000001</v>
      </c>
      <c r="AA1489" s="4">
        <v>7954621</v>
      </c>
      <c r="AB1489" s="4">
        <v>5589250</v>
      </c>
      <c r="AE1489" s="5">
        <v>0.42320000000000002</v>
      </c>
      <c r="AH1489" s="5">
        <v>0.18056908033282559</v>
      </c>
      <c r="AI1489" s="5">
        <v>0.2154426449356695</v>
      </c>
      <c r="AL1489" s="5">
        <f>IFERROR(Table2[[#This Row],[Resultat d''exploitation 2023 (Dhs)]]/Table2[[#This Row],[Charges personnel 2023]], "")</f>
        <v>3.2369449154145746</v>
      </c>
      <c r="AM1489" s="5">
        <f>IFERROR(Table2[[#This Row],[Resultat d''exploitation 2022 (Dhs)]]/Table2[[#This Row],[Charges personnel 2022]], "")</f>
        <v>4.2529727602093308</v>
      </c>
      <c r="AN1489" s="5" t="str">
        <f>IFERROR(Table2[[#This Row],[Resultat d''exploitation 2021 (Dhs)]]/Table2[[#This Row],[Charges personnel 2021]], "")</f>
        <v/>
      </c>
      <c r="AO1489" s="5" t="str">
        <f>IFERROR(Table2[[#This Row],[Resultat d''exploitation 2020 (Dhs)]]/Table2[[#This Row],[Charges personnel 2020]], "")</f>
        <v/>
      </c>
      <c r="AP1489" s="5">
        <v>5.5783797701635898E-2</v>
      </c>
      <c r="AQ1489" s="5">
        <v>5.065695387267552E-2</v>
      </c>
      <c r="BE1489" t="s">
        <v>10979</v>
      </c>
      <c r="BH1489"/>
      <c r="BJ1489" s="5">
        <v>0.292400004074852</v>
      </c>
      <c r="BK1489" t="s">
        <v>209</v>
      </c>
      <c r="BL1489" s="5">
        <v>8.3200033250700134E-2</v>
      </c>
      <c r="BM1489" t="s">
        <v>210</v>
      </c>
      <c r="BN1489" s="5">
        <v>0.48680008931664909</v>
      </c>
      <c r="BO1489" t="s">
        <v>211</v>
      </c>
      <c r="BP1489" s="5">
        <v>0.42320007156595252</v>
      </c>
      <c r="BQ1489" t="s">
        <v>405</v>
      </c>
      <c r="BR1489" s="5">
        <v>-0.1618693671963464</v>
      </c>
      <c r="BS1489" t="s">
        <v>213</v>
      </c>
      <c r="BT1489" s="5">
        <v>-0.23889827235685079</v>
      </c>
      <c r="BU1489" t="s">
        <v>406</v>
      </c>
      <c r="BV1489" s="5">
        <v>0.1012071085412385</v>
      </c>
      <c r="BW1489" t="s">
        <v>407</v>
      </c>
    </row>
    <row r="1490" spans="1:75" x14ac:dyDescent="0.3">
      <c r="A1490" t="s">
        <v>8196</v>
      </c>
      <c r="F1490" s="4">
        <v>142407573</v>
      </c>
      <c r="M1490" s="4">
        <v>15656295</v>
      </c>
      <c r="T1490" s="4">
        <v>353997648</v>
      </c>
      <c r="AA1490" s="4">
        <v>2502552</v>
      </c>
      <c r="AH1490" s="5">
        <v>0.10994004511262891</v>
      </c>
      <c r="AL1490" s="5">
        <f>IFERROR(Table2[[#This Row],[Resultat d''exploitation 2023 (Dhs)]]/Table2[[#This Row],[Charges personnel 2023]], "")</f>
        <v>6.2561317407190744</v>
      </c>
      <c r="AM1490" s="5" t="str">
        <f>IFERROR(Table2[[#This Row],[Resultat d''exploitation 2022 (Dhs)]]/Table2[[#This Row],[Charges personnel 2022]], "")</f>
        <v/>
      </c>
      <c r="AN1490" s="5" t="str">
        <f>IFERROR(Table2[[#This Row],[Resultat d''exploitation 2021 (Dhs)]]/Table2[[#This Row],[Charges personnel 2021]], "")</f>
        <v/>
      </c>
      <c r="AO1490" s="5" t="str">
        <f>IFERROR(Table2[[#This Row],[Resultat d''exploitation 2020 (Dhs)]]/Table2[[#This Row],[Charges personnel 2020]], "")</f>
        <v/>
      </c>
      <c r="AP1490" s="5">
        <v>1.7573166561865361E-2</v>
      </c>
      <c r="BE1490" t="s">
        <v>10979</v>
      </c>
      <c r="BH1490"/>
      <c r="BK1490" t="s">
        <v>264</v>
      </c>
      <c r="BM1490" t="s">
        <v>265</v>
      </c>
      <c r="BO1490" t="s">
        <v>304</v>
      </c>
      <c r="BQ1490" t="s">
        <v>212</v>
      </c>
      <c r="BS1490" t="s">
        <v>266</v>
      </c>
      <c r="BU1490" t="s">
        <v>214</v>
      </c>
      <c r="BV1490" s="5"/>
      <c r="BW1490" t="s">
        <v>267</v>
      </c>
    </row>
    <row r="1491" spans="1:75" x14ac:dyDescent="0.3">
      <c r="A1491" t="s">
        <v>8197</v>
      </c>
      <c r="F1491" s="4">
        <v>142383154</v>
      </c>
      <c r="M1491" s="4">
        <v>-4281884</v>
      </c>
      <c r="T1491" s="4">
        <v>10167113</v>
      </c>
      <c r="AA1491" s="4">
        <v>66698907</v>
      </c>
      <c r="AH1491" s="5">
        <v>-3.0072967761340639E-2</v>
      </c>
      <c r="AL1491" s="5">
        <f>IFERROR(Table2[[#This Row],[Resultat d''exploitation 2023 (Dhs)]]/Table2[[#This Row],[Charges personnel 2023]], "")</f>
        <v>-6.4197213906368816E-2</v>
      </c>
      <c r="AM1491" s="5" t="str">
        <f>IFERROR(Table2[[#This Row],[Resultat d''exploitation 2022 (Dhs)]]/Table2[[#This Row],[Charges personnel 2022]], "")</f>
        <v/>
      </c>
      <c r="AN1491" s="5" t="str">
        <f>IFERROR(Table2[[#This Row],[Resultat d''exploitation 2021 (Dhs)]]/Table2[[#This Row],[Charges personnel 2021]], "")</f>
        <v/>
      </c>
      <c r="AO1491" s="5" t="str">
        <f>IFERROR(Table2[[#This Row],[Resultat d''exploitation 2020 (Dhs)]]/Table2[[#This Row],[Charges personnel 2020]], "")</f>
        <v/>
      </c>
      <c r="AP1491" s="5">
        <v>0.46844661834081858</v>
      </c>
      <c r="BE1491" t="s">
        <v>10979</v>
      </c>
      <c r="BH1491"/>
      <c r="BK1491" t="s">
        <v>264</v>
      </c>
      <c r="BM1491" t="s">
        <v>265</v>
      </c>
      <c r="BO1491" t="s">
        <v>304</v>
      </c>
      <c r="BQ1491" t="s">
        <v>212</v>
      </c>
      <c r="BS1491" t="s">
        <v>266</v>
      </c>
      <c r="BU1491" t="s">
        <v>214</v>
      </c>
      <c r="BV1491" s="5"/>
      <c r="BW1491" t="s">
        <v>267</v>
      </c>
    </row>
    <row r="1492" spans="1:75" x14ac:dyDescent="0.3">
      <c r="A1492" t="s">
        <v>8198</v>
      </c>
      <c r="C1492" t="s">
        <v>8199</v>
      </c>
      <c r="E1492" t="s">
        <v>411</v>
      </c>
      <c r="F1492" s="4">
        <v>142283762</v>
      </c>
      <c r="G1492" s="4">
        <v>125848011</v>
      </c>
      <c r="J1492" s="5">
        <v>0.13059999999999999</v>
      </c>
      <c r="M1492" s="4">
        <v>28269779</v>
      </c>
      <c r="N1492" s="4">
        <v>20215803</v>
      </c>
      <c r="Q1492" s="5">
        <v>0.39839999999999998</v>
      </c>
      <c r="T1492" s="4">
        <v>10875753</v>
      </c>
      <c r="U1492" s="4">
        <v>15637315</v>
      </c>
      <c r="X1492" s="5">
        <v>-0.30449999999999999</v>
      </c>
      <c r="AA1492" s="4">
        <v>27264519</v>
      </c>
      <c r="AB1492" s="4">
        <v>21934448</v>
      </c>
      <c r="AE1492" s="5">
        <v>0.24299999999999999</v>
      </c>
      <c r="AH1492" s="5">
        <v>0.19868591188922879</v>
      </c>
      <c r="AI1492" s="5">
        <v>0.1606366508247794</v>
      </c>
      <c r="AL1492" s="5">
        <f>IFERROR(Table2[[#This Row],[Resultat d''exploitation 2023 (Dhs)]]/Table2[[#This Row],[Charges personnel 2023]], "")</f>
        <v>1.0368706302869308</v>
      </c>
      <c r="AM1492" s="5">
        <f>IFERROR(Table2[[#This Row],[Resultat d''exploitation 2022 (Dhs)]]/Table2[[#This Row],[Charges personnel 2022]], "")</f>
        <v>0.92164630721502538</v>
      </c>
      <c r="AN1492" s="5" t="str">
        <f>IFERROR(Table2[[#This Row],[Resultat d''exploitation 2021 (Dhs)]]/Table2[[#This Row],[Charges personnel 2021]], "")</f>
        <v/>
      </c>
      <c r="AO1492" s="5" t="str">
        <f>IFERROR(Table2[[#This Row],[Resultat d''exploitation 2020 (Dhs)]]/Table2[[#This Row],[Charges personnel 2020]], "")</f>
        <v/>
      </c>
      <c r="AP1492" s="5">
        <v>0.19162073462746931</v>
      </c>
      <c r="AQ1492" s="5">
        <v>0.17429316383871971</v>
      </c>
      <c r="AT1492">
        <v>217831000061</v>
      </c>
      <c r="AU1492">
        <v>98289</v>
      </c>
      <c r="AV1492" t="s">
        <v>92</v>
      </c>
      <c r="AW1492" t="s">
        <v>8200</v>
      </c>
      <c r="AX1492" t="s">
        <v>8201</v>
      </c>
      <c r="AY1492" t="s">
        <v>82</v>
      </c>
      <c r="AZ1492">
        <v>25000000</v>
      </c>
      <c r="BA1492">
        <v>1999</v>
      </c>
      <c r="BB1492">
        <v>26</v>
      </c>
      <c r="BC1492" t="s">
        <v>8202</v>
      </c>
      <c r="BD1492" t="s">
        <v>8203</v>
      </c>
      <c r="BE1492" t="s">
        <v>8204</v>
      </c>
      <c r="BG1492" t="s">
        <v>8205</v>
      </c>
      <c r="BH1492" t="s">
        <v>127</v>
      </c>
      <c r="BI1492" t="s">
        <v>562</v>
      </c>
      <c r="BJ1492" s="5">
        <v>0.13060000606604749</v>
      </c>
      <c r="BK1492" t="s">
        <v>209</v>
      </c>
      <c r="BL1492" s="5">
        <v>0.3984000041947382</v>
      </c>
      <c r="BM1492" t="s">
        <v>210</v>
      </c>
      <c r="BN1492" s="5">
        <v>-0.30449997330104311</v>
      </c>
      <c r="BO1492" t="s">
        <v>211</v>
      </c>
      <c r="BP1492" s="5">
        <v>0.2430000062002928</v>
      </c>
      <c r="BQ1492" t="s">
        <v>405</v>
      </c>
      <c r="BR1492" s="5">
        <v>0.2368653782875059</v>
      </c>
      <c r="BS1492" t="s">
        <v>213</v>
      </c>
      <c r="BT1492" s="5">
        <v>0.1250201103936317</v>
      </c>
      <c r="BU1492" t="s">
        <v>406</v>
      </c>
      <c r="BV1492" s="5">
        <v>9.9416238750381858E-2</v>
      </c>
      <c r="BW1492" t="s">
        <v>407</v>
      </c>
    </row>
    <row r="1493" spans="1:75" x14ac:dyDescent="0.3">
      <c r="A1493" t="s">
        <v>8206</v>
      </c>
      <c r="B1493" t="s">
        <v>8206</v>
      </c>
      <c r="C1493" t="s">
        <v>8207</v>
      </c>
      <c r="E1493" t="s">
        <v>411</v>
      </c>
      <c r="G1493" s="4">
        <v>142162561</v>
      </c>
      <c r="H1493" s="4">
        <v>149047643</v>
      </c>
      <c r="K1493" s="5">
        <v>-4.6193833471086798E-2</v>
      </c>
      <c r="N1493" s="4">
        <v>-1402698</v>
      </c>
      <c r="O1493" s="4">
        <v>9090873</v>
      </c>
      <c r="R1493" s="5">
        <v>-1.154297392560649</v>
      </c>
      <c r="U1493" s="4">
        <v>96753492</v>
      </c>
      <c r="V1493" s="4">
        <v>64549966</v>
      </c>
      <c r="Y1493" s="5">
        <v>0.49889299709313562</v>
      </c>
      <c r="AB1493" s="4">
        <v>19064636</v>
      </c>
      <c r="AC1493" s="4">
        <v>5844494</v>
      </c>
      <c r="AE1493" s="5">
        <v>-0.38290000000000002</v>
      </c>
      <c r="AF1493" s="5">
        <v>2.2619823033439679</v>
      </c>
      <c r="AI1493" s="5">
        <v>-9.8668593906380171E-3</v>
      </c>
      <c r="AJ1493" s="5">
        <v>6.0993067834021357E-2</v>
      </c>
      <c r="AL1493" s="5" t="str">
        <f>IFERROR(Table2[[#This Row],[Resultat d''exploitation 2023 (Dhs)]]/Table2[[#This Row],[Charges personnel 2023]], "")</f>
        <v/>
      </c>
      <c r="AM1493" s="5">
        <f>IFERROR(Table2[[#This Row],[Resultat d''exploitation 2022 (Dhs)]]/Table2[[#This Row],[Charges personnel 2022]], "")</f>
        <v>-7.3575913015071465E-2</v>
      </c>
      <c r="AN1493" s="5">
        <f>IFERROR(Table2[[#This Row],[Resultat d''exploitation 2021 (Dhs)]]/Table2[[#This Row],[Charges personnel 2021]], "")</f>
        <v>1.5554593776638319</v>
      </c>
      <c r="AO1493" s="5" t="str">
        <f>IFERROR(Table2[[#This Row],[Resultat d''exploitation 2020 (Dhs)]]/Table2[[#This Row],[Charges personnel 2020]], "")</f>
        <v/>
      </c>
      <c r="AQ1493" s="5">
        <v>0.13410447776049839</v>
      </c>
      <c r="AR1493" s="5">
        <v>3.9212253762375832E-2</v>
      </c>
      <c r="AU1493">
        <v>539</v>
      </c>
      <c r="AV1493" t="s">
        <v>1085</v>
      </c>
      <c r="AW1493" t="s">
        <v>8208</v>
      </c>
      <c r="AX1493" t="s">
        <v>8209</v>
      </c>
      <c r="AY1493" t="s">
        <v>122</v>
      </c>
      <c r="AZ1493">
        <v>26000000</v>
      </c>
      <c r="BA1493">
        <v>2002</v>
      </c>
      <c r="BB1493">
        <v>23</v>
      </c>
      <c r="BC1493" t="s">
        <v>8210</v>
      </c>
      <c r="BD1493" t="s">
        <v>8211</v>
      </c>
      <c r="BE1493" t="s">
        <v>11240</v>
      </c>
      <c r="BH1493" t="s">
        <v>223</v>
      </c>
      <c r="BI1493" t="s">
        <v>98</v>
      </c>
      <c r="BJ1493" s="5">
        <v>-4.6193833471086847E-2</v>
      </c>
      <c r="BK1493" t="s">
        <v>111</v>
      </c>
      <c r="BM1493" t="s">
        <v>908</v>
      </c>
      <c r="BN1493" s="5">
        <v>0.4988929970931355</v>
      </c>
      <c r="BO1493" t="s">
        <v>113</v>
      </c>
      <c r="BP1493" s="5">
        <v>2.2619823033439679</v>
      </c>
      <c r="BQ1493" t="s">
        <v>114</v>
      </c>
      <c r="BS1493" t="s">
        <v>909</v>
      </c>
      <c r="BU1493" t="s">
        <v>910</v>
      </c>
      <c r="BV1493" s="5">
        <v>2.4199635290836481</v>
      </c>
      <c r="BW1493" t="s">
        <v>117</v>
      </c>
    </row>
    <row r="1494" spans="1:75" x14ac:dyDescent="0.3">
      <c r="A1494" t="s">
        <v>8212</v>
      </c>
      <c r="F1494" s="4">
        <v>142039568</v>
      </c>
      <c r="G1494" s="4">
        <v>145249583</v>
      </c>
      <c r="J1494" s="5">
        <v>-2.2100000000000002E-2</v>
      </c>
      <c r="M1494" s="4">
        <v>27638221</v>
      </c>
      <c r="N1494" s="4">
        <v>20175356</v>
      </c>
      <c r="Q1494" s="5">
        <v>0.36990000000000001</v>
      </c>
      <c r="T1494" s="4">
        <v>79113</v>
      </c>
      <c r="AA1494" s="4">
        <v>10638472</v>
      </c>
      <c r="AB1494" s="4">
        <v>10129948</v>
      </c>
      <c r="AE1494" s="5">
        <v>5.0199999999999988E-2</v>
      </c>
      <c r="AH1494" s="5">
        <v>0.19458113953148601</v>
      </c>
      <c r="AI1494" s="5">
        <v>0.1389013006667289</v>
      </c>
      <c r="AL1494" s="5">
        <f>IFERROR(Table2[[#This Row],[Resultat d''exploitation 2023 (Dhs)]]/Table2[[#This Row],[Charges personnel 2023]], "")</f>
        <v>2.5979502507502956</v>
      </c>
      <c r="AM1494" s="5">
        <f>IFERROR(Table2[[#This Row],[Resultat d''exploitation 2022 (Dhs)]]/Table2[[#This Row],[Charges personnel 2022]], "")</f>
        <v>1.9916544487691348</v>
      </c>
      <c r="AN1494" s="5" t="str">
        <f>IFERROR(Table2[[#This Row],[Resultat d''exploitation 2021 (Dhs)]]/Table2[[#This Row],[Charges personnel 2021]], "")</f>
        <v/>
      </c>
      <c r="AO1494" s="5" t="str">
        <f>IFERROR(Table2[[#This Row],[Resultat d''exploitation 2020 (Dhs)]]/Table2[[#This Row],[Charges personnel 2020]], "")</f>
        <v/>
      </c>
      <c r="AP1494" s="5">
        <v>7.4897946746782559E-2</v>
      </c>
      <c r="AQ1494" s="5">
        <v>6.9741666659380364E-2</v>
      </c>
      <c r="BE1494" t="s">
        <v>10979</v>
      </c>
      <c r="BH1494"/>
      <c r="BJ1494" s="5">
        <v>-2.2099994600328739E-2</v>
      </c>
      <c r="BK1494" t="s">
        <v>209</v>
      </c>
      <c r="BL1494" s="5">
        <v>0.3699000404255568</v>
      </c>
      <c r="BM1494" t="s">
        <v>210</v>
      </c>
      <c r="BO1494" t="s">
        <v>304</v>
      </c>
      <c r="BP1494" s="5">
        <v>5.0200060256972767E-2</v>
      </c>
      <c r="BQ1494" t="s">
        <v>405</v>
      </c>
      <c r="BR1494" s="5">
        <v>0.40085901714017652</v>
      </c>
      <c r="BS1494" t="s">
        <v>213</v>
      </c>
      <c r="BT1494" s="5">
        <v>0.30441816970602442</v>
      </c>
      <c r="BU1494" t="s">
        <v>406</v>
      </c>
      <c r="BV1494" s="5">
        <v>7.3933995764477123E-2</v>
      </c>
      <c r="BW1494" t="s">
        <v>407</v>
      </c>
    </row>
    <row r="1495" spans="1:75" x14ac:dyDescent="0.3">
      <c r="A1495" t="s">
        <v>8213</v>
      </c>
      <c r="F1495" s="4">
        <v>142025918</v>
      </c>
      <c r="M1495" s="4">
        <v>2992241</v>
      </c>
      <c r="AA1495" s="4">
        <v>1938777</v>
      </c>
      <c r="AH1495" s="5">
        <v>2.1068274313143329E-2</v>
      </c>
      <c r="AL1495" s="5">
        <f>IFERROR(Table2[[#This Row],[Resultat d''exploitation 2023 (Dhs)]]/Table2[[#This Row],[Charges personnel 2023]], "")</f>
        <v>1.5433652245719853</v>
      </c>
      <c r="AM1495" s="5" t="str">
        <f>IFERROR(Table2[[#This Row],[Resultat d''exploitation 2022 (Dhs)]]/Table2[[#This Row],[Charges personnel 2022]], "")</f>
        <v/>
      </c>
      <c r="AN1495" s="5" t="str">
        <f>IFERROR(Table2[[#This Row],[Resultat d''exploitation 2021 (Dhs)]]/Table2[[#This Row],[Charges personnel 2021]], "")</f>
        <v/>
      </c>
      <c r="AO1495" s="5" t="str">
        <f>IFERROR(Table2[[#This Row],[Resultat d''exploitation 2020 (Dhs)]]/Table2[[#This Row],[Charges personnel 2020]], "")</f>
        <v/>
      </c>
      <c r="AP1495" s="5">
        <v>1.3650867583197029E-2</v>
      </c>
      <c r="BE1495" t="s">
        <v>10979</v>
      </c>
      <c r="BH1495"/>
      <c r="BK1495" t="s">
        <v>264</v>
      </c>
      <c r="BM1495" t="s">
        <v>265</v>
      </c>
      <c r="BO1495" t="s">
        <v>235</v>
      </c>
      <c r="BQ1495" t="s">
        <v>212</v>
      </c>
      <c r="BS1495" t="s">
        <v>266</v>
      </c>
      <c r="BU1495" t="s">
        <v>214</v>
      </c>
      <c r="BV1495" s="5"/>
      <c r="BW1495" t="s">
        <v>267</v>
      </c>
    </row>
    <row r="1496" spans="1:75" x14ac:dyDescent="0.3">
      <c r="A1496" t="s">
        <v>8214</v>
      </c>
      <c r="B1496" t="s">
        <v>8214</v>
      </c>
      <c r="C1496" t="s">
        <v>8215</v>
      </c>
      <c r="E1496" t="s">
        <v>411</v>
      </c>
      <c r="F1496" s="4">
        <v>141738715</v>
      </c>
      <c r="G1496" s="4">
        <v>182113214</v>
      </c>
      <c r="H1496" s="4">
        <v>175222606</v>
      </c>
      <c r="I1496" s="4">
        <v>120843176.55172411</v>
      </c>
      <c r="J1496" s="5">
        <v>-0.22170000000000001</v>
      </c>
      <c r="K1496" s="5">
        <v>3.9324880261169003E-2</v>
      </c>
      <c r="L1496" s="5">
        <v>0.45</v>
      </c>
      <c r="M1496" s="4">
        <v>443919</v>
      </c>
      <c r="N1496" s="4">
        <v>7984154</v>
      </c>
      <c r="O1496" s="4">
        <v>58463384</v>
      </c>
      <c r="P1496" s="4">
        <v>53158196.03564284</v>
      </c>
      <c r="Q1496" s="5">
        <v>-0.94440000000000002</v>
      </c>
      <c r="R1496" s="5">
        <v>-0.86343325593332054</v>
      </c>
      <c r="S1496" s="5">
        <v>9.98E-2</v>
      </c>
      <c r="T1496" s="4">
        <v>55922617</v>
      </c>
      <c r="U1496" s="4">
        <v>66471671</v>
      </c>
      <c r="V1496" s="4">
        <v>383393094</v>
      </c>
      <c r="W1496" s="4">
        <v>443024143.7485556</v>
      </c>
      <c r="X1496" s="5">
        <v>-0.15870000000000001</v>
      </c>
      <c r="Y1496" s="5">
        <v>-0.82662266994303246</v>
      </c>
      <c r="Z1496" s="5">
        <v>-0.1346</v>
      </c>
      <c r="AA1496" s="4">
        <v>7599199</v>
      </c>
      <c r="AB1496" s="4">
        <v>7596919</v>
      </c>
      <c r="AC1496" s="4">
        <v>4054348</v>
      </c>
      <c r="AD1496" s="4">
        <v>4021372.743503273</v>
      </c>
      <c r="AE1496" s="5">
        <v>2.9999999999999997E-4</v>
      </c>
      <c r="AF1496" s="5">
        <v>0.87377082578999143</v>
      </c>
      <c r="AG1496" s="5">
        <v>8.2000000000000007E-3</v>
      </c>
      <c r="AH1496" s="5">
        <v>3.1319530447274061E-3</v>
      </c>
      <c r="AI1496" s="5">
        <v>4.3841706071916342E-2</v>
      </c>
      <c r="AJ1496" s="5">
        <v>0.33365206313619139</v>
      </c>
      <c r="AK1496" s="5">
        <v>0.43989406396388231</v>
      </c>
      <c r="AL1496" s="5">
        <f>IFERROR(Table2[[#This Row],[Resultat d''exploitation 2023 (Dhs)]]/Table2[[#This Row],[Charges personnel 2023]], "")</f>
        <v>5.8416551533918247E-2</v>
      </c>
      <c r="AM1496" s="5">
        <f>IFERROR(Table2[[#This Row],[Resultat d''exploitation 2022 (Dhs)]]/Table2[[#This Row],[Charges personnel 2022]], "")</f>
        <v>1.0509726377232664</v>
      </c>
      <c r="AN1496" s="5">
        <f>IFERROR(Table2[[#This Row],[Resultat d''exploitation 2021 (Dhs)]]/Table2[[#This Row],[Charges personnel 2021]], "")</f>
        <v>14.419922512818337</v>
      </c>
      <c r="AO1496" s="5">
        <f>IFERROR(Table2[[#This Row],[Resultat d''exploitation 2020 (Dhs)]]/Table2[[#This Row],[Charges personnel 2020]], "")</f>
        <v>13.218917873634703</v>
      </c>
      <c r="AP1496" s="5">
        <v>5.3614137816897812E-2</v>
      </c>
      <c r="AQ1496" s="5">
        <v>4.1715363938390537E-2</v>
      </c>
      <c r="AR1496" s="5">
        <v>2.3138270184156491E-2</v>
      </c>
      <c r="AS1496" s="5">
        <v>3.3277615321391507E-2</v>
      </c>
      <c r="AT1496">
        <v>1513998000085</v>
      </c>
      <c r="AU1496">
        <v>32479</v>
      </c>
      <c r="AV1496" t="s">
        <v>92</v>
      </c>
      <c r="AW1496" t="s">
        <v>8216</v>
      </c>
      <c r="AX1496" t="s">
        <v>8217</v>
      </c>
      <c r="AY1496" t="s">
        <v>82</v>
      </c>
      <c r="AZ1496">
        <v>30000000</v>
      </c>
      <c r="BA1496">
        <v>1957</v>
      </c>
      <c r="BB1496">
        <v>68</v>
      </c>
      <c r="BC1496" t="s">
        <v>8218</v>
      </c>
      <c r="BD1496" t="s">
        <v>8219</v>
      </c>
      <c r="BE1496" t="s">
        <v>10979</v>
      </c>
      <c r="BH1496" t="s">
        <v>127</v>
      </c>
      <c r="BI1496" t="s">
        <v>98</v>
      </c>
      <c r="BJ1496" s="5">
        <v>5.4602474683833828E-2</v>
      </c>
      <c r="BL1496" s="5">
        <v>-0.79711754115222422</v>
      </c>
      <c r="BN1496" s="5">
        <v>-0.49836630878782517</v>
      </c>
      <c r="BP1496" s="5">
        <v>0.2363207618073466</v>
      </c>
      <c r="BR1496" s="5">
        <v>-0.80762186348121434</v>
      </c>
      <c r="BT1496" s="5">
        <v>-0.83589820286509875</v>
      </c>
      <c r="BV1496" s="5">
        <v>0.17230974844620131</v>
      </c>
    </row>
    <row r="1497" spans="1:75" x14ac:dyDescent="0.3">
      <c r="A1497" t="s">
        <v>8220</v>
      </c>
      <c r="B1497" t="s">
        <v>8220</v>
      </c>
      <c r="C1497" t="s">
        <v>8221</v>
      </c>
      <c r="E1497" t="s">
        <v>411</v>
      </c>
      <c r="F1497" s="4">
        <v>141651830</v>
      </c>
      <c r="G1497" s="4">
        <v>261543260</v>
      </c>
      <c r="H1497" s="4">
        <v>148141533</v>
      </c>
      <c r="I1497" s="4">
        <v>164601703.33333331</v>
      </c>
      <c r="J1497" s="5">
        <v>-0.45839999999999997</v>
      </c>
      <c r="K1497" s="5">
        <v>0.76549583836154844</v>
      </c>
      <c r="L1497" s="5">
        <v>-0.1</v>
      </c>
      <c r="M1497" s="4">
        <v>15763625</v>
      </c>
      <c r="N1497" s="4">
        <v>35973585</v>
      </c>
      <c r="O1497" s="4">
        <v>-18924610</v>
      </c>
      <c r="P1497" s="4">
        <v>6856742.7536231875</v>
      </c>
      <c r="Q1497" s="5">
        <v>-0.56179999999999997</v>
      </c>
      <c r="R1497" s="5">
        <v>-2.9008891068296778</v>
      </c>
      <c r="S1497" s="5">
        <v>-3.76</v>
      </c>
      <c r="T1497" s="4">
        <v>375893004</v>
      </c>
      <c r="U1497" s="4">
        <v>261508977</v>
      </c>
      <c r="V1497" s="4">
        <v>109247757</v>
      </c>
      <c r="W1497" s="4">
        <v>118297517.0546833</v>
      </c>
      <c r="X1497" s="5">
        <v>0.43740000000000001</v>
      </c>
      <c r="Y1497" s="5">
        <v>1.393723991971753</v>
      </c>
      <c r="Z1497" s="5">
        <v>-7.6499999999999999E-2</v>
      </c>
      <c r="AA1497" s="4">
        <v>8903151</v>
      </c>
      <c r="AC1497" s="4">
        <v>30895874</v>
      </c>
      <c r="AD1497" s="4">
        <v>29155302.444087949</v>
      </c>
      <c r="AG1497" s="5">
        <v>5.9700000000000003E-2</v>
      </c>
      <c r="AH1497" s="5">
        <v>0.11128430179828951</v>
      </c>
      <c r="AI1497" s="5">
        <v>0.13754353677475761</v>
      </c>
      <c r="AJ1497" s="5">
        <v>-0.12774682168301851</v>
      </c>
      <c r="AK1497" s="5">
        <v>4.1656572287940813E-2</v>
      </c>
      <c r="AL1497" s="5">
        <f>IFERROR(Table2[[#This Row],[Resultat d''exploitation 2023 (Dhs)]]/Table2[[#This Row],[Charges personnel 2023]], "")</f>
        <v>1.7705669599448555</v>
      </c>
      <c r="AM1497" s="5" t="str">
        <f>IFERROR(Table2[[#This Row],[Resultat d''exploitation 2022 (Dhs)]]/Table2[[#This Row],[Charges personnel 2022]], "")</f>
        <v/>
      </c>
      <c r="AN1497" s="5">
        <f>IFERROR(Table2[[#This Row],[Resultat d''exploitation 2021 (Dhs)]]/Table2[[#This Row],[Charges personnel 2021]], "")</f>
        <v>-0.61252871499929085</v>
      </c>
      <c r="AO1497" s="5">
        <f>IFERROR(Table2[[#This Row],[Resultat d''exploitation 2020 (Dhs)]]/Table2[[#This Row],[Charges personnel 2020]], "")</f>
        <v>0.23517995626259003</v>
      </c>
      <c r="AP1497" s="5">
        <v>6.2852354254795018E-2</v>
      </c>
      <c r="AR1497" s="5">
        <v>0.208556462015281</v>
      </c>
      <c r="AS1497" s="5">
        <v>0.1771263714388534</v>
      </c>
      <c r="AT1497">
        <v>1526404000064</v>
      </c>
      <c r="AU1497">
        <v>100153</v>
      </c>
      <c r="AV1497" t="s">
        <v>92</v>
      </c>
      <c r="AW1497" t="s">
        <v>8222</v>
      </c>
      <c r="AX1497" t="s">
        <v>8223</v>
      </c>
      <c r="AY1497" t="s">
        <v>122</v>
      </c>
      <c r="AZ1497">
        <v>10000000</v>
      </c>
      <c r="BA1497">
        <v>1996</v>
      </c>
      <c r="BB1497">
        <v>29</v>
      </c>
      <c r="BC1497" t="s">
        <v>8224</v>
      </c>
      <c r="BD1497" t="s">
        <v>1288</v>
      </c>
      <c r="BE1497" t="s">
        <v>10979</v>
      </c>
      <c r="BH1497" t="s">
        <v>138</v>
      </c>
      <c r="BI1497" t="s">
        <v>98</v>
      </c>
      <c r="BJ1497" s="5">
        <v>-4.8820193866859977E-2</v>
      </c>
      <c r="BL1497" s="5">
        <v>0.31981404672787472</v>
      </c>
      <c r="BN1497" s="5">
        <v>0.47015413977441822</v>
      </c>
      <c r="BP1497" s="5">
        <v>-0.44739718346603302</v>
      </c>
      <c r="BQ1497" t="s">
        <v>128</v>
      </c>
      <c r="BR1497" s="5">
        <v>0.38755473803986068</v>
      </c>
      <c r="BT1497" s="5">
        <v>1.7438225766138471</v>
      </c>
      <c r="BU1497" t="s">
        <v>129</v>
      </c>
      <c r="BV1497" s="5">
        <v>-0.29203339138232298</v>
      </c>
    </row>
    <row r="1498" spans="1:75" x14ac:dyDescent="0.3">
      <c r="A1498" t="s">
        <v>8225</v>
      </c>
      <c r="C1498" t="s">
        <v>8226</v>
      </c>
      <c r="E1498" t="s">
        <v>411</v>
      </c>
      <c r="F1498" s="4">
        <v>141647122</v>
      </c>
      <c r="G1498" s="4">
        <v>104815096</v>
      </c>
      <c r="J1498" s="5">
        <v>0.35139999999999999</v>
      </c>
      <c r="M1498" s="4">
        <v>3895262</v>
      </c>
      <c r="N1498" s="4">
        <v>1785179</v>
      </c>
      <c r="Q1498" s="5">
        <v>1.1819999999999999</v>
      </c>
      <c r="T1498" s="4">
        <v>36890806</v>
      </c>
      <c r="U1498" s="4">
        <v>37087369</v>
      </c>
      <c r="X1498" s="5">
        <v>-5.3E-3</v>
      </c>
      <c r="AA1498" s="4">
        <v>33457829</v>
      </c>
      <c r="AB1498" s="4">
        <v>24778070</v>
      </c>
      <c r="AE1498" s="5">
        <v>0.3503</v>
      </c>
      <c r="AH1498" s="5">
        <v>2.7499760990555101E-2</v>
      </c>
      <c r="AI1498" s="5">
        <v>1.7031697418852718E-2</v>
      </c>
      <c r="AL1498" s="5">
        <f>IFERROR(Table2[[#This Row],[Resultat d''exploitation 2023 (Dhs)]]/Table2[[#This Row],[Charges personnel 2023]], "")</f>
        <v>0.11642303509890017</v>
      </c>
      <c r="AM1498" s="5">
        <f>IFERROR(Table2[[#This Row],[Resultat d''exploitation 2022 (Dhs)]]/Table2[[#This Row],[Charges personnel 2022]], "")</f>
        <v>7.2046733260500109E-2</v>
      </c>
      <c r="AN1498" s="5" t="str">
        <f>IFERROR(Table2[[#This Row],[Resultat d''exploitation 2021 (Dhs)]]/Table2[[#This Row],[Charges personnel 2021]], "")</f>
        <v/>
      </c>
      <c r="AO1498" s="5" t="str">
        <f>IFERROR(Table2[[#This Row],[Resultat d''exploitation 2020 (Dhs)]]/Table2[[#This Row],[Charges personnel 2020]], "")</f>
        <v/>
      </c>
      <c r="AP1498" s="5">
        <v>0.23620549805452451</v>
      </c>
      <c r="AQ1498" s="5">
        <v>0.23639791352192249</v>
      </c>
      <c r="AT1498">
        <v>1556150000082</v>
      </c>
      <c r="AU1498">
        <v>4469</v>
      </c>
      <c r="AV1498" t="s">
        <v>218</v>
      </c>
      <c r="AW1498" t="s">
        <v>8227</v>
      </c>
      <c r="AX1498" t="s">
        <v>8228</v>
      </c>
      <c r="AY1498" t="s">
        <v>122</v>
      </c>
      <c r="AZ1498">
        <v>13551800</v>
      </c>
      <c r="BA1498">
        <v>1985</v>
      </c>
      <c r="BB1498">
        <v>40</v>
      </c>
      <c r="BC1498" t="s">
        <v>8229</v>
      </c>
      <c r="BD1498" t="s">
        <v>8230</v>
      </c>
      <c r="BE1498" t="s">
        <v>10979</v>
      </c>
      <c r="BH1498" t="s">
        <v>223</v>
      </c>
      <c r="BI1498" t="s">
        <v>882</v>
      </c>
      <c r="BJ1498" s="5">
        <v>0.35140001207459659</v>
      </c>
      <c r="BK1498" t="s">
        <v>209</v>
      </c>
      <c r="BL1498" s="5">
        <v>1.1820007965587771</v>
      </c>
      <c r="BM1498" t="s">
        <v>210</v>
      </c>
      <c r="BN1498" s="5">
        <v>-5.2999984981410009E-3</v>
      </c>
      <c r="BO1498" t="s">
        <v>211</v>
      </c>
      <c r="BP1498" s="5">
        <v>0.35030004354657152</v>
      </c>
      <c r="BQ1498" t="s">
        <v>405</v>
      </c>
      <c r="BR1498" s="5">
        <v>0.61462244861836757</v>
      </c>
      <c r="BS1498" t="s">
        <v>213</v>
      </c>
      <c r="BT1498" s="5">
        <v>0.61593773694010823</v>
      </c>
      <c r="BU1498" t="s">
        <v>406</v>
      </c>
      <c r="BV1498" s="5">
        <v>-8.139474013593162E-4</v>
      </c>
      <c r="BW1498" t="s">
        <v>407</v>
      </c>
    </row>
    <row r="1499" spans="1:75" x14ac:dyDescent="0.3">
      <c r="A1499" t="s">
        <v>8231</v>
      </c>
      <c r="B1499" t="s">
        <v>8231</v>
      </c>
      <c r="C1499" t="s">
        <v>8232</v>
      </c>
      <c r="E1499" t="s">
        <v>411</v>
      </c>
      <c r="F1499" s="4">
        <v>141564324</v>
      </c>
      <c r="G1499" s="4">
        <v>141183129</v>
      </c>
      <c r="H1499" s="4">
        <v>117109469</v>
      </c>
      <c r="I1499" s="4">
        <v>111099012.4276634</v>
      </c>
      <c r="J1499" s="5">
        <v>2.7000000000000001E-3</v>
      </c>
      <c r="K1499" s="5">
        <v>0.2055654440718197</v>
      </c>
      <c r="L1499" s="5">
        <v>5.4100000000000002E-2</v>
      </c>
      <c r="M1499" s="4">
        <v>1017558</v>
      </c>
      <c r="N1499" s="4">
        <v>8933784</v>
      </c>
      <c r="O1499" s="4">
        <v>5241593</v>
      </c>
      <c r="P1499" s="4">
        <v>7493342.3874195851</v>
      </c>
      <c r="Q1499" s="5">
        <v>-0.8861</v>
      </c>
      <c r="R1499" s="5">
        <v>0.70440245932868117</v>
      </c>
      <c r="S1499" s="5">
        <v>-0.30049999999999999</v>
      </c>
      <c r="T1499" s="4">
        <v>22602528</v>
      </c>
      <c r="U1499" s="4">
        <v>33376444</v>
      </c>
      <c r="V1499" s="4">
        <v>23644787</v>
      </c>
      <c r="W1499" s="4">
        <v>22327466.47780925</v>
      </c>
      <c r="X1499" s="5">
        <v>-0.32279999999999998</v>
      </c>
      <c r="Y1499" s="5">
        <v>0.41157727494013802</v>
      </c>
      <c r="Z1499" s="5">
        <v>5.8999999999999997E-2</v>
      </c>
      <c r="AA1499" s="4">
        <v>17759385</v>
      </c>
      <c r="AB1499" s="4">
        <v>16514213</v>
      </c>
      <c r="AC1499" s="4">
        <v>13893980</v>
      </c>
      <c r="AD1499" s="4">
        <v>12399803.65908077</v>
      </c>
      <c r="AE1499" s="5">
        <v>7.5399999999999995E-2</v>
      </c>
      <c r="AF1499" s="5">
        <v>0.18858764731200131</v>
      </c>
      <c r="AG1499" s="5">
        <v>0.1205</v>
      </c>
      <c r="AH1499" s="5">
        <v>7.1879550669842491E-3</v>
      </c>
      <c r="AI1499" s="5">
        <v>6.3277985572907938E-2</v>
      </c>
      <c r="AJ1499" s="5">
        <v>4.4758063073447971E-2</v>
      </c>
      <c r="AK1499" s="5">
        <v>6.7447425712253761E-2</v>
      </c>
      <c r="AL1499" s="5">
        <f>IFERROR(Table2[[#This Row],[Resultat d''exploitation 2023 (Dhs)]]/Table2[[#This Row],[Charges personnel 2023]], "")</f>
        <v>5.7296916531738011E-2</v>
      </c>
      <c r="AM1499" s="5">
        <f>IFERROR(Table2[[#This Row],[Resultat d''exploitation 2022 (Dhs)]]/Table2[[#This Row],[Charges personnel 2022]], "")</f>
        <v>0.54097546156150467</v>
      </c>
      <c r="AN1499" s="5">
        <f>IFERROR(Table2[[#This Row],[Resultat d''exploitation 2021 (Dhs)]]/Table2[[#This Row],[Charges personnel 2021]], "")</f>
        <v>0.37725640889075701</v>
      </c>
      <c r="AO1499" s="5">
        <f>IFERROR(Table2[[#This Row],[Resultat d''exploitation 2020 (Dhs)]]/Table2[[#This Row],[Charges personnel 2020]], "")</f>
        <v>0.6043113740701832</v>
      </c>
      <c r="AP1499" s="5">
        <v>0.12545099286455819</v>
      </c>
      <c r="AQ1499" s="5">
        <v>0.11697015866534589</v>
      </c>
      <c r="AR1499" s="5">
        <v>0.11864096147511349</v>
      </c>
      <c r="AS1499" s="5">
        <v>0.11161038598029201</v>
      </c>
      <c r="AT1499">
        <v>205107000035</v>
      </c>
      <c r="AU1499">
        <v>75269</v>
      </c>
      <c r="AV1499" t="s">
        <v>92</v>
      </c>
      <c r="AW1499" t="s">
        <v>8233</v>
      </c>
      <c r="AX1499" t="s">
        <v>8234</v>
      </c>
      <c r="AY1499" t="s">
        <v>122</v>
      </c>
      <c r="AZ1499">
        <v>5000000</v>
      </c>
      <c r="BA1499">
        <v>1995</v>
      </c>
      <c r="BB1499">
        <v>30</v>
      </c>
      <c r="BC1499" t="s">
        <v>8235</v>
      </c>
      <c r="BD1499" t="s">
        <v>7374</v>
      </c>
      <c r="BE1499" t="s">
        <v>11241</v>
      </c>
      <c r="BF1499" t="s">
        <v>8236</v>
      </c>
      <c r="BH1499" t="s">
        <v>86</v>
      </c>
      <c r="BI1499" t="s">
        <v>178</v>
      </c>
      <c r="BJ1499" s="5">
        <v>8.4129612140990462E-2</v>
      </c>
      <c r="BL1499" s="5">
        <v>-0.48600227271351998</v>
      </c>
      <c r="BN1499" s="5">
        <v>4.0897259443437584E-3</v>
      </c>
      <c r="BP1499" s="5">
        <v>0.12720880167732251</v>
      </c>
      <c r="BR1499" s="5">
        <v>-0.52588904358823585</v>
      </c>
      <c r="BT1499" s="5">
        <v>-0.54400841572418979</v>
      </c>
      <c r="BV1499" s="5">
        <v>3.9736198563248497E-2</v>
      </c>
    </row>
    <row r="1500" spans="1:75" x14ac:dyDescent="0.3">
      <c r="A1500" t="s">
        <v>8237</v>
      </c>
      <c r="B1500" t="s">
        <v>8237</v>
      </c>
      <c r="C1500" t="s">
        <v>8238</v>
      </c>
      <c r="E1500" t="s">
        <v>411</v>
      </c>
      <c r="F1500" s="4">
        <v>141545574</v>
      </c>
      <c r="G1500" s="4">
        <v>168306271</v>
      </c>
      <c r="H1500" s="4">
        <v>169974493</v>
      </c>
      <c r="I1500" s="4">
        <v>160975938.06231651</v>
      </c>
      <c r="J1500" s="5">
        <v>-0.159</v>
      </c>
      <c r="K1500" s="5">
        <v>-9.8145431738395992E-3</v>
      </c>
      <c r="L1500" s="5">
        <v>5.5899999999999998E-2</v>
      </c>
      <c r="M1500" s="4">
        <v>2683662</v>
      </c>
      <c r="N1500" s="4">
        <v>2975235</v>
      </c>
      <c r="O1500" s="4">
        <v>4167390</v>
      </c>
      <c r="P1500" s="4">
        <v>5027614.9113282664</v>
      </c>
      <c r="Q1500" s="5">
        <v>-9.8000000000000004E-2</v>
      </c>
      <c r="R1500" s="5">
        <v>-0.28606753867528589</v>
      </c>
      <c r="S1500" s="5">
        <v>-0.1711</v>
      </c>
      <c r="T1500" s="4">
        <v>28846574</v>
      </c>
      <c r="U1500" s="4">
        <v>22688826</v>
      </c>
      <c r="V1500" s="4">
        <v>14099685</v>
      </c>
      <c r="W1500" s="4">
        <v>5838862.4316713596</v>
      </c>
      <c r="X1500" s="5">
        <v>0.27139999999999997</v>
      </c>
      <c r="Y1500" s="5">
        <v>0.60917254534409815</v>
      </c>
      <c r="Z1500" s="5">
        <v>1.4148000000000001</v>
      </c>
      <c r="AA1500" s="4">
        <v>18110161</v>
      </c>
      <c r="AB1500" s="4">
        <v>18995344</v>
      </c>
      <c r="AC1500" s="4">
        <v>18206968</v>
      </c>
      <c r="AD1500" s="4">
        <v>15796432.413673431</v>
      </c>
      <c r="AE1500" s="5">
        <v>-4.6600000000000003E-2</v>
      </c>
      <c r="AF1500" s="5">
        <v>4.3300784622678529E-2</v>
      </c>
      <c r="AG1500" s="5">
        <v>0.15260000000000001</v>
      </c>
      <c r="AH1500" s="5">
        <v>1.8959702689114111E-2</v>
      </c>
      <c r="AI1500" s="5">
        <v>1.767750531410681E-2</v>
      </c>
      <c r="AJ1500" s="5">
        <v>2.4517737493707361E-2</v>
      </c>
      <c r="AK1500" s="5">
        <v>3.1232089539878879E-2</v>
      </c>
      <c r="AL1500" s="5">
        <f>IFERROR(Table2[[#This Row],[Resultat d''exploitation 2023 (Dhs)]]/Table2[[#This Row],[Charges personnel 2023]], "")</f>
        <v>0.14818543026757189</v>
      </c>
      <c r="AM1500" s="5">
        <f>IFERROR(Table2[[#This Row],[Resultat d''exploitation 2022 (Dhs)]]/Table2[[#This Row],[Charges personnel 2022]], "")</f>
        <v>0.15662969830922777</v>
      </c>
      <c r="AN1500" s="5">
        <f>IFERROR(Table2[[#This Row],[Resultat d''exploitation 2021 (Dhs)]]/Table2[[#This Row],[Charges personnel 2021]], "")</f>
        <v>0.22888984041714139</v>
      </c>
      <c r="AO1500" s="5">
        <f>IFERROR(Table2[[#This Row],[Resultat d''exploitation 2020 (Dhs)]]/Table2[[#This Row],[Charges personnel 2020]], "")</f>
        <v>0.31827534089129839</v>
      </c>
      <c r="AP1500" s="5">
        <v>0.12794579504124939</v>
      </c>
      <c r="AQ1500" s="5">
        <v>0.11286177209641821</v>
      </c>
      <c r="AR1500" s="5">
        <v>0.1071158835578936</v>
      </c>
      <c r="AS1500" s="5">
        <v>9.8129152740568992E-2</v>
      </c>
      <c r="AT1500">
        <v>1539512000004</v>
      </c>
      <c r="AU1500">
        <v>451</v>
      </c>
      <c r="AV1500" t="s">
        <v>708</v>
      </c>
      <c r="AW1500" t="s">
        <v>8239</v>
      </c>
      <c r="AX1500" t="s">
        <v>8240</v>
      </c>
      <c r="AY1500" t="s">
        <v>82</v>
      </c>
      <c r="AZ1500">
        <v>10000000</v>
      </c>
      <c r="BC1500" t="s">
        <v>8241</v>
      </c>
      <c r="BD1500" t="s">
        <v>7917</v>
      </c>
      <c r="BE1500" t="s">
        <v>10979</v>
      </c>
      <c r="BH1500" t="s">
        <v>223</v>
      </c>
      <c r="BI1500" t="s">
        <v>109</v>
      </c>
      <c r="BJ1500" s="5">
        <v>-4.197146867027568E-2</v>
      </c>
      <c r="BL1500" s="5">
        <v>-0.18881121632769621</v>
      </c>
      <c r="BN1500" s="5">
        <v>0.70315954447069551</v>
      </c>
      <c r="BP1500" s="5">
        <v>4.6616954767691121E-2</v>
      </c>
      <c r="BR1500" s="5">
        <v>-0.15327283359046709</v>
      </c>
      <c r="BT1500" s="5">
        <v>-0.2249420573811011</v>
      </c>
      <c r="BV1500" s="5">
        <v>9.2469504342431064E-2</v>
      </c>
    </row>
    <row r="1501" spans="1:75" x14ac:dyDescent="0.3">
      <c r="A1501" t="s">
        <v>8242</v>
      </c>
      <c r="F1501" s="4">
        <v>141372899</v>
      </c>
      <c r="M1501" s="4">
        <v>-105359314</v>
      </c>
      <c r="T1501" s="4">
        <v>374753956</v>
      </c>
      <c r="AA1501" s="4">
        <v>63134929</v>
      </c>
      <c r="AH1501" s="5">
        <v>-0.74525821246687463</v>
      </c>
      <c r="AL1501" s="5">
        <f>IFERROR(Table2[[#This Row],[Resultat d''exploitation 2023 (Dhs)]]/Table2[[#This Row],[Charges personnel 2023]], "")</f>
        <v>-1.6687959528710328</v>
      </c>
      <c r="AM1501" s="5" t="str">
        <f>IFERROR(Table2[[#This Row],[Resultat d''exploitation 2022 (Dhs)]]/Table2[[#This Row],[Charges personnel 2022]], "")</f>
        <v/>
      </c>
      <c r="AN1501" s="5" t="str">
        <f>IFERROR(Table2[[#This Row],[Resultat d''exploitation 2021 (Dhs)]]/Table2[[#This Row],[Charges personnel 2021]], "")</f>
        <v/>
      </c>
      <c r="AO1501" s="5" t="str">
        <f>IFERROR(Table2[[#This Row],[Resultat d''exploitation 2020 (Dhs)]]/Table2[[#This Row],[Charges personnel 2020]], "")</f>
        <v/>
      </c>
      <c r="AP1501" s="5">
        <v>0.44658438389949118</v>
      </c>
      <c r="BE1501" t="s">
        <v>10979</v>
      </c>
      <c r="BH1501"/>
      <c r="BK1501" t="s">
        <v>264</v>
      </c>
      <c r="BM1501" t="s">
        <v>265</v>
      </c>
      <c r="BO1501" t="s">
        <v>304</v>
      </c>
      <c r="BQ1501" t="s">
        <v>212</v>
      </c>
      <c r="BS1501" t="s">
        <v>266</v>
      </c>
      <c r="BU1501" t="s">
        <v>214</v>
      </c>
      <c r="BV1501" s="5"/>
      <c r="BW1501" t="s">
        <v>267</v>
      </c>
    </row>
    <row r="1502" spans="1:75" x14ac:dyDescent="0.3">
      <c r="A1502" t="s">
        <v>8243</v>
      </c>
      <c r="C1502" t="s">
        <v>8244</v>
      </c>
      <c r="E1502" t="s">
        <v>411</v>
      </c>
      <c r="F1502" s="4">
        <v>141359655</v>
      </c>
      <c r="M1502" s="4">
        <v>425547</v>
      </c>
      <c r="T1502" s="4">
        <v>94073551</v>
      </c>
      <c r="AA1502" s="4">
        <v>840032</v>
      </c>
      <c r="AH1502" s="5">
        <v>3.0103851059908151E-3</v>
      </c>
      <c r="AL1502" s="5">
        <f>IFERROR(Table2[[#This Row],[Resultat d''exploitation 2023 (Dhs)]]/Table2[[#This Row],[Charges personnel 2023]], "")</f>
        <v>0.50658427298007691</v>
      </c>
      <c r="AM1502" s="5" t="str">
        <f>IFERROR(Table2[[#This Row],[Resultat d''exploitation 2022 (Dhs)]]/Table2[[#This Row],[Charges personnel 2022]], "")</f>
        <v/>
      </c>
      <c r="AN1502" s="5" t="str">
        <f>IFERROR(Table2[[#This Row],[Resultat d''exploitation 2021 (Dhs)]]/Table2[[#This Row],[Charges personnel 2021]], "")</f>
        <v/>
      </c>
      <c r="AO1502" s="5" t="str">
        <f>IFERROR(Table2[[#This Row],[Resultat d''exploitation 2020 (Dhs)]]/Table2[[#This Row],[Charges personnel 2020]], "")</f>
        <v/>
      </c>
      <c r="AP1502" s="5">
        <v>5.9425159179965457E-3</v>
      </c>
      <c r="AT1502">
        <v>43360000070</v>
      </c>
      <c r="AU1502">
        <v>558405</v>
      </c>
      <c r="AV1502" t="s">
        <v>92</v>
      </c>
      <c r="AW1502" t="s">
        <v>8245</v>
      </c>
      <c r="AX1502" t="s">
        <v>8246</v>
      </c>
      <c r="AY1502" t="s">
        <v>122</v>
      </c>
      <c r="AZ1502">
        <v>2000000</v>
      </c>
      <c r="BA1502">
        <v>2022</v>
      </c>
      <c r="BB1502">
        <v>3</v>
      </c>
      <c r="BC1502" t="s">
        <v>8247</v>
      </c>
      <c r="BD1502" t="s">
        <v>8248</v>
      </c>
      <c r="BE1502" t="s">
        <v>8249</v>
      </c>
      <c r="BH1502" t="s">
        <v>127</v>
      </c>
      <c r="BI1502" t="s">
        <v>178</v>
      </c>
      <c r="BK1502" t="s">
        <v>264</v>
      </c>
      <c r="BM1502" t="s">
        <v>265</v>
      </c>
      <c r="BO1502" t="s">
        <v>304</v>
      </c>
      <c r="BQ1502" t="s">
        <v>212</v>
      </c>
      <c r="BS1502" t="s">
        <v>266</v>
      </c>
      <c r="BU1502" t="s">
        <v>214</v>
      </c>
      <c r="BV1502" s="5"/>
      <c r="BW1502" t="s">
        <v>267</v>
      </c>
    </row>
    <row r="1503" spans="1:75" x14ac:dyDescent="0.3">
      <c r="A1503" t="s">
        <v>8250</v>
      </c>
      <c r="C1503" t="s">
        <v>8251</v>
      </c>
      <c r="E1503" t="s">
        <v>411</v>
      </c>
      <c r="G1503" s="4">
        <v>141343751</v>
      </c>
      <c r="N1503" s="4">
        <v>2926479</v>
      </c>
      <c r="U1503" s="4">
        <v>16638399</v>
      </c>
      <c r="AB1503" s="4">
        <v>14272001</v>
      </c>
      <c r="AI1503" s="5">
        <v>2.0704693198640239E-2</v>
      </c>
      <c r="AL1503" s="5" t="str">
        <f>IFERROR(Table2[[#This Row],[Resultat d''exploitation 2023 (Dhs)]]/Table2[[#This Row],[Charges personnel 2023]], "")</f>
        <v/>
      </c>
      <c r="AM1503" s="5">
        <f>IFERROR(Table2[[#This Row],[Resultat d''exploitation 2022 (Dhs)]]/Table2[[#This Row],[Charges personnel 2022]], "")</f>
        <v>0.20505036399591059</v>
      </c>
      <c r="AN1503" s="5" t="str">
        <f>IFERROR(Table2[[#This Row],[Resultat d''exploitation 2021 (Dhs)]]/Table2[[#This Row],[Charges personnel 2021]], "")</f>
        <v/>
      </c>
      <c r="AO1503" s="5" t="str">
        <f>IFERROR(Table2[[#This Row],[Resultat d''exploitation 2020 (Dhs)]]/Table2[[#This Row],[Charges personnel 2020]], "")</f>
        <v/>
      </c>
      <c r="AQ1503" s="5">
        <v>0.10097369638930841</v>
      </c>
      <c r="AT1503">
        <v>19826000041</v>
      </c>
      <c r="AU1503">
        <v>36487</v>
      </c>
      <c r="AV1503" t="s">
        <v>218</v>
      </c>
      <c r="AW1503" t="s">
        <v>8252</v>
      </c>
      <c r="AX1503" t="s">
        <v>8253</v>
      </c>
      <c r="AY1503" t="s">
        <v>122</v>
      </c>
      <c r="AZ1503">
        <v>27500000</v>
      </c>
      <c r="BA1503">
        <v>2008</v>
      </c>
      <c r="BB1503">
        <v>17</v>
      </c>
      <c r="BC1503" t="s">
        <v>8254</v>
      </c>
      <c r="BD1503" t="s">
        <v>8255</v>
      </c>
      <c r="BE1503" t="s">
        <v>11242</v>
      </c>
      <c r="BG1503" t="s">
        <v>8256</v>
      </c>
      <c r="BH1503" t="s">
        <v>223</v>
      </c>
      <c r="BI1503" t="s">
        <v>195</v>
      </c>
      <c r="BK1503" t="s">
        <v>472</v>
      </c>
      <c r="BM1503" t="s">
        <v>473</v>
      </c>
      <c r="BO1503" t="s">
        <v>474</v>
      </c>
      <c r="BQ1503" t="s">
        <v>475</v>
      </c>
      <c r="BS1503" t="s">
        <v>476</v>
      </c>
      <c r="BU1503" t="s">
        <v>477</v>
      </c>
      <c r="BV1503" s="5"/>
      <c r="BW1503" t="s">
        <v>478</v>
      </c>
    </row>
    <row r="1504" spans="1:75" x14ac:dyDescent="0.3">
      <c r="A1504" t="s">
        <v>8257</v>
      </c>
      <c r="B1504" t="s">
        <v>8257</v>
      </c>
      <c r="C1504" t="s">
        <v>8258</v>
      </c>
      <c r="E1504" t="s">
        <v>411</v>
      </c>
      <c r="F1504" s="4">
        <v>141161122</v>
      </c>
      <c r="H1504" s="4">
        <v>136082241</v>
      </c>
      <c r="I1504" s="4">
        <v>125282858.5895783</v>
      </c>
      <c r="L1504" s="5">
        <v>8.6199999999999999E-2</v>
      </c>
      <c r="M1504" s="4">
        <v>12246801</v>
      </c>
      <c r="O1504" s="4">
        <v>24568407</v>
      </c>
      <c r="P1504" s="4">
        <v>17240987.368421052</v>
      </c>
      <c r="S1504" s="5">
        <v>0.42499999999999999</v>
      </c>
      <c r="V1504" s="4">
        <v>0</v>
      </c>
      <c r="AA1504" s="4">
        <v>103274480</v>
      </c>
      <c r="AC1504" s="4">
        <v>83495530</v>
      </c>
      <c r="AD1504" s="4">
        <v>83171162.466381118</v>
      </c>
      <c r="AG1504" s="5">
        <v>3.8999999999999998E-3</v>
      </c>
      <c r="AH1504" s="5">
        <v>8.6757605964622467E-2</v>
      </c>
      <c r="AJ1504" s="5">
        <v>0.18054087601335139</v>
      </c>
      <c r="AK1504" s="5">
        <v>0.1376164908952297</v>
      </c>
      <c r="AL1504" s="5">
        <f>IFERROR(Table2[[#This Row],[Resultat d''exploitation 2023 (Dhs)]]/Table2[[#This Row],[Charges personnel 2023]], "")</f>
        <v>0.1185849689100347</v>
      </c>
      <c r="AM1504" s="5" t="str">
        <f>IFERROR(Table2[[#This Row],[Resultat d''exploitation 2022 (Dhs)]]/Table2[[#This Row],[Charges personnel 2022]], "")</f>
        <v/>
      </c>
      <c r="AN1504" s="5">
        <f>IFERROR(Table2[[#This Row],[Resultat d''exploitation 2021 (Dhs)]]/Table2[[#This Row],[Charges personnel 2021]], "")</f>
        <v>0.29424817112964013</v>
      </c>
      <c r="AO1504" s="5">
        <f>IFERROR(Table2[[#This Row],[Resultat d''exploitation 2020 (Dhs)]]/Table2[[#This Row],[Charges personnel 2020]], "")</f>
        <v>0.20729525543652327</v>
      </c>
      <c r="AP1504" s="5">
        <v>0.73160710638159987</v>
      </c>
      <c r="AR1504" s="5">
        <v>0.61356668869084841</v>
      </c>
      <c r="AS1504" s="5">
        <v>0.66386705573861915</v>
      </c>
      <c r="AT1504">
        <v>1525040000032</v>
      </c>
      <c r="AU1504">
        <v>71533</v>
      </c>
      <c r="AV1504" t="s">
        <v>92</v>
      </c>
      <c r="AW1504" t="s">
        <v>8259</v>
      </c>
      <c r="AX1504" t="s">
        <v>8260</v>
      </c>
      <c r="AY1504" t="s">
        <v>122</v>
      </c>
      <c r="AZ1504">
        <v>2706750</v>
      </c>
      <c r="BA1504">
        <v>1993</v>
      </c>
      <c r="BB1504">
        <v>32</v>
      </c>
      <c r="BC1504" t="s">
        <v>8261</v>
      </c>
      <c r="BD1504" t="s">
        <v>8262</v>
      </c>
      <c r="BE1504" t="s">
        <v>8263</v>
      </c>
      <c r="BG1504" t="s">
        <v>8264</v>
      </c>
      <c r="BH1504" t="s">
        <v>127</v>
      </c>
      <c r="BI1504" t="s">
        <v>571</v>
      </c>
      <c r="BJ1504" s="5">
        <v>6.147977505798119E-2</v>
      </c>
      <c r="BK1504" t="s">
        <v>139</v>
      </c>
      <c r="BL1504" s="5">
        <v>-0.15718886713335459</v>
      </c>
      <c r="BM1504" t="s">
        <v>140</v>
      </c>
      <c r="BO1504" t="s">
        <v>389</v>
      </c>
      <c r="BP1504" s="5">
        <v>0.1143205062357016</v>
      </c>
      <c r="BQ1504" t="s">
        <v>128</v>
      </c>
      <c r="BR1504" s="5">
        <v>-0.20600358794343629</v>
      </c>
      <c r="BS1504" t="s">
        <v>142</v>
      </c>
      <c r="BT1504" s="5">
        <v>-0.24365465038980991</v>
      </c>
      <c r="BU1504" t="s">
        <v>129</v>
      </c>
      <c r="BV1504" s="5">
        <v>4.9780252454488583E-2</v>
      </c>
      <c r="BW1504" t="s">
        <v>143</v>
      </c>
    </row>
    <row r="1505" spans="1:75" x14ac:dyDescent="0.3">
      <c r="A1505" t="s">
        <v>8265</v>
      </c>
      <c r="B1505" t="s">
        <v>8265</v>
      </c>
      <c r="C1505" t="s">
        <v>8266</v>
      </c>
      <c r="E1505" t="s">
        <v>411</v>
      </c>
      <c r="F1505" s="4">
        <v>141124055</v>
      </c>
      <c r="G1505" s="4">
        <v>159841493</v>
      </c>
      <c r="H1505" s="4">
        <v>122682740</v>
      </c>
      <c r="J1505" s="5">
        <v>-0.1171</v>
      </c>
      <c r="K1505" s="5">
        <v>0.30288492904543868</v>
      </c>
      <c r="M1505" s="4">
        <v>38932358</v>
      </c>
      <c r="N1505" s="4">
        <v>36081888</v>
      </c>
      <c r="O1505" s="4">
        <v>6291128</v>
      </c>
      <c r="Q1505" s="5">
        <v>7.9000000000000001E-2</v>
      </c>
      <c r="R1505" s="5">
        <v>4.735360653924066</v>
      </c>
      <c r="T1505" s="4">
        <v>20733351</v>
      </c>
      <c r="U1505" s="4">
        <v>16725839</v>
      </c>
      <c r="V1505" s="4">
        <v>265910786</v>
      </c>
      <c r="X1505" s="5">
        <v>0.23960000000000001</v>
      </c>
      <c r="Y1505" s="5">
        <v>-0.93709980985878483</v>
      </c>
      <c r="AA1505" s="4">
        <v>11513971</v>
      </c>
      <c r="AB1505" s="4">
        <v>9294455</v>
      </c>
      <c r="AC1505" s="4">
        <v>5745153</v>
      </c>
      <c r="AE1505" s="5">
        <v>0.23880000000000001</v>
      </c>
      <c r="AF1505" s="5">
        <v>0.61779068372939761</v>
      </c>
      <c r="AH1505" s="5">
        <v>0.2758732945988549</v>
      </c>
      <c r="AI1505" s="5">
        <v>0.2257354290353131</v>
      </c>
      <c r="AJ1505" s="5">
        <v>5.1279650258870969E-2</v>
      </c>
      <c r="AL1505" s="5">
        <f>IFERROR(Table2[[#This Row],[Resultat d''exploitation 2023 (Dhs)]]/Table2[[#This Row],[Charges personnel 2023]], "")</f>
        <v>3.3813145786106289</v>
      </c>
      <c r="AM1505" s="5">
        <f>IFERROR(Table2[[#This Row],[Resultat d''exploitation 2022 (Dhs)]]/Table2[[#This Row],[Charges personnel 2022]], "")</f>
        <v>3.8820875457463617</v>
      </c>
      <c r="AN1505" s="5">
        <f>IFERROR(Table2[[#This Row],[Resultat d''exploitation 2021 (Dhs)]]/Table2[[#This Row],[Charges personnel 2021]], "")</f>
        <v>1.0950322819949267</v>
      </c>
      <c r="AO1505" s="5" t="str">
        <f>IFERROR(Table2[[#This Row],[Resultat d''exploitation 2020 (Dhs)]]/Table2[[#This Row],[Charges personnel 2020]], "")</f>
        <v/>
      </c>
      <c r="AP1505" s="5">
        <v>8.1587586184368066E-2</v>
      </c>
      <c r="AQ1505" s="5">
        <v>5.814794910605596E-2</v>
      </c>
      <c r="AR1505" s="5">
        <v>4.6829350241117861E-2</v>
      </c>
      <c r="AT1505">
        <v>196783000034</v>
      </c>
      <c r="AU1505">
        <v>195465</v>
      </c>
      <c r="AV1505" t="s">
        <v>92</v>
      </c>
      <c r="AW1505" t="s">
        <v>8267</v>
      </c>
      <c r="AX1505" t="s">
        <v>8268</v>
      </c>
      <c r="AY1505" t="s">
        <v>567</v>
      </c>
      <c r="AZ1505">
        <v>150000000</v>
      </c>
      <c r="BA1505">
        <v>2009</v>
      </c>
      <c r="BB1505">
        <v>16</v>
      </c>
      <c r="BC1505" t="s">
        <v>8269</v>
      </c>
      <c r="BD1505" t="s">
        <v>8270</v>
      </c>
      <c r="BE1505" t="s">
        <v>918</v>
      </c>
      <c r="BH1505" t="s">
        <v>97</v>
      </c>
      <c r="BI1505" t="s">
        <v>331</v>
      </c>
      <c r="BJ1505" s="5">
        <v>7.2528372875086733E-2</v>
      </c>
      <c r="BK1505" t="s">
        <v>196</v>
      </c>
      <c r="BL1505" s="5">
        <v>1.487660402944313</v>
      </c>
      <c r="BM1505" t="s">
        <v>197</v>
      </c>
      <c r="BN1505" s="5">
        <v>-0.72076698016181873</v>
      </c>
      <c r="BO1505" t="s">
        <v>177</v>
      </c>
      <c r="BP1505" s="5">
        <v>0.41566914369732011</v>
      </c>
      <c r="BQ1505" t="s">
        <v>329</v>
      </c>
      <c r="BR1505" s="5">
        <v>1.319435518778618</v>
      </c>
      <c r="BS1505" t="s">
        <v>199</v>
      </c>
      <c r="BT1505" s="5">
        <v>0.75723290573902102</v>
      </c>
      <c r="BU1505" t="s">
        <v>330</v>
      </c>
      <c r="BV1505" s="5">
        <v>0.31993631077785739</v>
      </c>
      <c r="BW1505" t="s">
        <v>201</v>
      </c>
    </row>
    <row r="1506" spans="1:75" x14ac:dyDescent="0.3">
      <c r="A1506" t="s">
        <v>8271</v>
      </c>
      <c r="B1506" t="s">
        <v>8272</v>
      </c>
      <c r="C1506" t="s">
        <v>8273</v>
      </c>
      <c r="E1506" t="s">
        <v>411</v>
      </c>
      <c r="F1506" s="4">
        <v>140989032</v>
      </c>
      <c r="G1506" s="4">
        <v>131507351</v>
      </c>
      <c r="H1506" s="4">
        <v>137586845</v>
      </c>
      <c r="I1506" s="4">
        <v>121296698.40430219</v>
      </c>
      <c r="J1506" s="5">
        <v>7.2099999999999997E-2</v>
      </c>
      <c r="K1506" s="5">
        <v>-4.4186593565685703E-2</v>
      </c>
      <c r="L1506" s="5">
        <v>0.1343</v>
      </c>
      <c r="M1506" s="4">
        <v>15465183</v>
      </c>
      <c r="N1506" s="4">
        <v>15397434</v>
      </c>
      <c r="O1506" s="4">
        <v>22139632</v>
      </c>
      <c r="P1506" s="4">
        <v>17801424.78089571</v>
      </c>
      <c r="Q1506" s="5">
        <v>4.4000000000000003E-3</v>
      </c>
      <c r="R1506" s="5">
        <v>-0.30453071668038573</v>
      </c>
      <c r="S1506" s="5">
        <v>0.2437</v>
      </c>
      <c r="T1506" s="4">
        <v>59018886</v>
      </c>
      <c r="U1506" s="4">
        <v>44119672</v>
      </c>
      <c r="V1506" s="4">
        <v>32069007</v>
      </c>
      <c r="X1506" s="5">
        <v>0.33770000000000011</v>
      </c>
      <c r="Y1506" s="5">
        <v>0.3757729386507041</v>
      </c>
      <c r="AA1506" s="4">
        <v>19841348</v>
      </c>
      <c r="AB1506" s="4">
        <v>19045256</v>
      </c>
      <c r="AC1506" s="4">
        <v>16371171</v>
      </c>
      <c r="AD1506" s="4">
        <v>13134764.92297818</v>
      </c>
      <c r="AE1506" s="5">
        <v>4.1799999999999997E-2</v>
      </c>
      <c r="AF1506" s="5">
        <v>0.16334109514829451</v>
      </c>
      <c r="AG1506" s="5">
        <v>0.24640000000000001</v>
      </c>
      <c r="AH1506" s="5">
        <v>0.1096906814708821</v>
      </c>
      <c r="AI1506" s="5">
        <v>0.1170842077109439</v>
      </c>
      <c r="AJ1506" s="5">
        <v>0.1609138722528306</v>
      </c>
      <c r="AK1506" s="5">
        <v>0.1467593513680033</v>
      </c>
      <c r="AL1506" s="5">
        <f>IFERROR(Table2[[#This Row],[Resultat d''exploitation 2023 (Dhs)]]/Table2[[#This Row],[Charges personnel 2023]], "")</f>
        <v>0.77944215282147156</v>
      </c>
      <c r="AM1506" s="5">
        <f>IFERROR(Table2[[#This Row],[Resultat d''exploitation 2022 (Dhs)]]/Table2[[#This Row],[Charges personnel 2022]], "")</f>
        <v>0.80846558324025675</v>
      </c>
      <c r="AN1506" s="5">
        <f>IFERROR(Table2[[#This Row],[Resultat d''exploitation 2021 (Dhs)]]/Table2[[#This Row],[Charges personnel 2021]], "")</f>
        <v>1.3523548193345485</v>
      </c>
      <c r="AO1506" s="5">
        <f>IFERROR(Table2[[#This Row],[Resultat d''exploitation 2020 (Dhs)]]/Table2[[#This Row],[Charges personnel 2020]], "")</f>
        <v>1.355290702595948</v>
      </c>
      <c r="AP1506" s="5">
        <v>0.14072972711806411</v>
      </c>
      <c r="AQ1506" s="5">
        <v>0.1448227483496341</v>
      </c>
      <c r="AR1506" s="5">
        <v>0.1189879090548228</v>
      </c>
      <c r="AS1506" s="5">
        <v>0.108286252600197</v>
      </c>
      <c r="AT1506">
        <v>1526686000016</v>
      </c>
      <c r="AU1506">
        <v>30269</v>
      </c>
      <c r="AV1506" t="s">
        <v>298</v>
      </c>
      <c r="AW1506" t="s">
        <v>8274</v>
      </c>
      <c r="AX1506" t="s">
        <v>8275</v>
      </c>
      <c r="AY1506" t="s">
        <v>122</v>
      </c>
      <c r="AZ1506">
        <v>17800000</v>
      </c>
      <c r="BA1506">
        <v>1989</v>
      </c>
      <c r="BB1506">
        <v>36</v>
      </c>
      <c r="BC1506" t="s">
        <v>8276</v>
      </c>
      <c r="BD1506" t="s">
        <v>8277</v>
      </c>
      <c r="BE1506" t="s">
        <v>8278</v>
      </c>
      <c r="BF1506" t="s">
        <v>8279</v>
      </c>
      <c r="BH1506" t="s">
        <v>176</v>
      </c>
      <c r="BI1506" t="s">
        <v>611</v>
      </c>
      <c r="BJ1506" s="5">
        <v>5.1426171340110738E-2</v>
      </c>
      <c r="BL1506" s="5">
        <v>-4.5813136389294302E-2</v>
      </c>
      <c r="BN1506" s="5">
        <v>0.35660292049905462</v>
      </c>
      <c r="BO1506" t="s">
        <v>177</v>
      </c>
      <c r="BP1506" s="5">
        <v>0.1474038160894022</v>
      </c>
      <c r="BR1506" s="5">
        <v>-9.2483248353488423E-2</v>
      </c>
      <c r="BT1506" s="5">
        <v>-0.16839490140203761</v>
      </c>
      <c r="BV1506" s="5">
        <v>9.1283294410450022E-2</v>
      </c>
    </row>
    <row r="1507" spans="1:75" x14ac:dyDescent="0.3">
      <c r="A1507" t="s">
        <v>8280</v>
      </c>
      <c r="F1507" s="4">
        <v>140986057</v>
      </c>
      <c r="G1507" s="4">
        <v>138438783</v>
      </c>
      <c r="J1507" s="5">
        <v>1.84E-2</v>
      </c>
      <c r="M1507" s="4">
        <v>6115328</v>
      </c>
      <c r="N1507" s="4">
        <v>11379471</v>
      </c>
      <c r="Q1507" s="5">
        <v>-0.46260000000000001</v>
      </c>
      <c r="T1507" s="4">
        <v>28733221</v>
      </c>
      <c r="AA1507" s="4">
        <v>3996900</v>
      </c>
      <c r="AB1507" s="4">
        <v>2582143</v>
      </c>
      <c r="AE1507" s="5">
        <v>0.54789999999999994</v>
      </c>
      <c r="AH1507" s="5">
        <v>4.3375409810914853E-2</v>
      </c>
      <c r="AI1507" s="5">
        <v>8.2198577258512887E-2</v>
      </c>
      <c r="AL1507" s="5">
        <f>IFERROR(Table2[[#This Row],[Resultat d''exploitation 2023 (Dhs)]]/Table2[[#This Row],[Charges personnel 2023]], "")</f>
        <v>1.5300177637669194</v>
      </c>
      <c r="AM1507" s="5">
        <f>IFERROR(Table2[[#This Row],[Resultat d''exploitation 2022 (Dhs)]]/Table2[[#This Row],[Charges personnel 2022]], "")</f>
        <v>4.4069871420754003</v>
      </c>
      <c r="AN1507" s="5" t="str">
        <f>IFERROR(Table2[[#This Row],[Resultat d''exploitation 2021 (Dhs)]]/Table2[[#This Row],[Charges personnel 2021]], "")</f>
        <v/>
      </c>
      <c r="AO1507" s="5" t="str">
        <f>IFERROR(Table2[[#This Row],[Resultat d''exploitation 2020 (Dhs)]]/Table2[[#This Row],[Charges personnel 2020]], "")</f>
        <v/>
      </c>
      <c r="AP1507" s="5">
        <v>2.8349611905239679E-2</v>
      </c>
      <c r="AQ1507" s="5">
        <v>1.865187589810003E-2</v>
      </c>
      <c r="BE1507" t="s">
        <v>10979</v>
      </c>
      <c r="BH1507"/>
      <c r="BJ1507" s="5">
        <v>1.8400002837355212E-2</v>
      </c>
      <c r="BK1507" t="s">
        <v>209</v>
      </c>
      <c r="BL1507" s="5">
        <v>-0.46259997499005001</v>
      </c>
      <c r="BM1507" t="s">
        <v>210</v>
      </c>
      <c r="BO1507" t="s">
        <v>304</v>
      </c>
      <c r="BP1507" s="5">
        <v>0.54790032930012011</v>
      </c>
      <c r="BQ1507" t="s">
        <v>405</v>
      </c>
      <c r="BR1507" s="5">
        <v>-0.47230948201816142</v>
      </c>
      <c r="BS1507" t="s">
        <v>213</v>
      </c>
      <c r="BT1507" s="5">
        <v>-0.6528200073108491</v>
      </c>
      <c r="BU1507" t="s">
        <v>406</v>
      </c>
      <c r="BV1507" s="5">
        <v>0.51993354770967071</v>
      </c>
      <c r="BW1507" t="s">
        <v>407</v>
      </c>
    </row>
    <row r="1508" spans="1:75" x14ac:dyDescent="0.3">
      <c r="A1508" t="s">
        <v>8281</v>
      </c>
      <c r="B1508" t="s">
        <v>8281</v>
      </c>
      <c r="C1508" t="s">
        <v>8282</v>
      </c>
      <c r="E1508" t="s">
        <v>411</v>
      </c>
      <c r="F1508" s="4">
        <v>140910226</v>
      </c>
      <c r="G1508" s="4">
        <v>127520566</v>
      </c>
      <c r="H1508" s="4">
        <v>109410215</v>
      </c>
      <c r="J1508" s="5">
        <v>0.105</v>
      </c>
      <c r="K1508" s="5">
        <v>0.16552705796254949</v>
      </c>
      <c r="M1508" s="4">
        <v>21925556</v>
      </c>
      <c r="N1508" s="4">
        <v>25391495</v>
      </c>
      <c r="O1508" s="4">
        <v>19190412</v>
      </c>
      <c r="Q1508" s="5">
        <v>-0.13650000000000001</v>
      </c>
      <c r="R1508" s="5">
        <v>0.32313443817673121</v>
      </c>
      <c r="T1508" s="4">
        <v>22683231</v>
      </c>
      <c r="U1508" s="4">
        <v>15990998</v>
      </c>
      <c r="V1508" s="4">
        <v>18613186</v>
      </c>
      <c r="X1508" s="5">
        <v>0.41849999999999998</v>
      </c>
      <c r="Y1508" s="5">
        <v>-0.14087797757998011</v>
      </c>
      <c r="AA1508" s="4">
        <v>18036447</v>
      </c>
      <c r="AB1508" s="4">
        <v>16566957</v>
      </c>
      <c r="AC1508" s="4">
        <v>15295262</v>
      </c>
      <c r="AE1508" s="5">
        <v>8.8699999999999987E-2</v>
      </c>
      <c r="AF1508" s="5">
        <v>8.3143067441407675E-2</v>
      </c>
      <c r="AH1508" s="5">
        <v>0.15559946657100671</v>
      </c>
      <c r="AI1508" s="5">
        <v>0.1991168624518182</v>
      </c>
      <c r="AJ1508" s="5">
        <v>0.17539872305341869</v>
      </c>
      <c r="AL1508" s="5">
        <f>IFERROR(Table2[[#This Row],[Resultat d''exploitation 2023 (Dhs)]]/Table2[[#This Row],[Charges personnel 2023]], "")</f>
        <v>1.2156250064106306</v>
      </c>
      <c r="AM1508" s="5">
        <f>IFERROR(Table2[[#This Row],[Resultat d''exploitation 2022 (Dhs)]]/Table2[[#This Row],[Charges personnel 2022]], "")</f>
        <v>1.5326589548098664</v>
      </c>
      <c r="AN1508" s="5">
        <f>IFERROR(Table2[[#This Row],[Resultat d''exploitation 2021 (Dhs)]]/Table2[[#This Row],[Charges personnel 2021]], "")</f>
        <v>1.2546638298840518</v>
      </c>
      <c r="AO1508" s="5" t="str">
        <f>IFERROR(Table2[[#This Row],[Resultat d''exploitation 2020 (Dhs)]]/Table2[[#This Row],[Charges personnel 2020]], "")</f>
        <v/>
      </c>
      <c r="AP1508" s="5">
        <v>0.127999560514508</v>
      </c>
      <c r="AQ1508" s="5">
        <v>0.1299159619476595</v>
      </c>
      <c r="AR1508" s="5">
        <v>0.1397973854635054</v>
      </c>
      <c r="AT1508">
        <v>1536117000004</v>
      </c>
      <c r="AU1508">
        <v>74097</v>
      </c>
      <c r="AV1508" t="s">
        <v>92</v>
      </c>
      <c r="AW1508" t="s">
        <v>8283</v>
      </c>
      <c r="AX1508" t="s">
        <v>8284</v>
      </c>
      <c r="AY1508" t="s">
        <v>122</v>
      </c>
      <c r="AZ1508">
        <v>800000</v>
      </c>
      <c r="BA1508">
        <v>1995</v>
      </c>
      <c r="BB1508">
        <v>30</v>
      </c>
      <c r="BC1508" t="s">
        <v>8285</v>
      </c>
      <c r="BD1508" t="s">
        <v>8286</v>
      </c>
      <c r="BE1508" t="s">
        <v>10979</v>
      </c>
      <c r="BH1508" t="s">
        <v>138</v>
      </c>
      <c r="BI1508" t="s">
        <v>611</v>
      </c>
      <c r="BJ1508" s="5">
        <v>0.1348600813573313</v>
      </c>
      <c r="BK1508" t="s">
        <v>196</v>
      </c>
      <c r="BL1508" s="5">
        <v>6.8890354939639797E-2</v>
      </c>
      <c r="BM1508" t="s">
        <v>197</v>
      </c>
      <c r="BN1508" s="5">
        <v>0.1039314321588285</v>
      </c>
      <c r="BO1508" t="s">
        <v>177</v>
      </c>
      <c r="BP1508" s="5">
        <v>8.5918006705416827E-2</v>
      </c>
      <c r="BQ1508" t="s">
        <v>329</v>
      </c>
      <c r="BR1508" s="5">
        <v>-5.8130273063080613E-2</v>
      </c>
      <c r="BS1508" t="s">
        <v>199</v>
      </c>
      <c r="BT1508" s="5">
        <v>-1.5680421229442239E-2</v>
      </c>
      <c r="BU1508" t="s">
        <v>330</v>
      </c>
      <c r="BV1508" s="5">
        <v>-4.3126087044473287E-2</v>
      </c>
      <c r="BW1508" t="s">
        <v>201</v>
      </c>
    </row>
    <row r="1509" spans="1:75" x14ac:dyDescent="0.3">
      <c r="A1509" t="s">
        <v>8287</v>
      </c>
      <c r="F1509" s="4">
        <v>140767256</v>
      </c>
      <c r="M1509" s="4">
        <v>37151996</v>
      </c>
      <c r="T1509" s="4">
        <v>465489979</v>
      </c>
      <c r="AH1509" s="5">
        <v>0.26392498550941418</v>
      </c>
      <c r="AL1509" s="5" t="str">
        <f>IFERROR(Table2[[#This Row],[Resultat d''exploitation 2023 (Dhs)]]/Table2[[#This Row],[Charges personnel 2023]], "")</f>
        <v/>
      </c>
      <c r="AM1509" s="5" t="str">
        <f>IFERROR(Table2[[#This Row],[Resultat d''exploitation 2022 (Dhs)]]/Table2[[#This Row],[Charges personnel 2022]], "")</f>
        <v/>
      </c>
      <c r="AN1509" s="5" t="str">
        <f>IFERROR(Table2[[#This Row],[Resultat d''exploitation 2021 (Dhs)]]/Table2[[#This Row],[Charges personnel 2021]], "")</f>
        <v/>
      </c>
      <c r="AO1509" s="5" t="str">
        <f>IFERROR(Table2[[#This Row],[Resultat d''exploitation 2020 (Dhs)]]/Table2[[#This Row],[Charges personnel 2020]], "")</f>
        <v/>
      </c>
      <c r="AP1509" s="5">
        <v>0</v>
      </c>
      <c r="BE1509" t="s">
        <v>10979</v>
      </c>
      <c r="BH1509"/>
      <c r="BK1509" t="s">
        <v>264</v>
      </c>
      <c r="BM1509" t="s">
        <v>265</v>
      </c>
      <c r="BO1509" t="s">
        <v>304</v>
      </c>
      <c r="BQ1509" t="s">
        <v>236</v>
      </c>
      <c r="BS1509" t="s">
        <v>266</v>
      </c>
      <c r="BU1509" t="s">
        <v>238</v>
      </c>
      <c r="BV1509" s="5"/>
      <c r="BW1509" t="s">
        <v>267</v>
      </c>
    </row>
    <row r="1510" spans="1:75" x14ac:dyDescent="0.3">
      <c r="A1510" t="s">
        <v>8288</v>
      </c>
      <c r="C1510" t="s">
        <v>8289</v>
      </c>
      <c r="E1510" t="s">
        <v>411</v>
      </c>
      <c r="F1510" s="4">
        <v>140719531</v>
      </c>
      <c r="G1510" s="4">
        <v>140256683</v>
      </c>
      <c r="J1510" s="5">
        <v>3.3E-3</v>
      </c>
      <c r="M1510" s="4">
        <v>35345921</v>
      </c>
      <c r="N1510" s="4">
        <v>31491376</v>
      </c>
      <c r="Q1510" s="5">
        <v>0.12239999999999999</v>
      </c>
      <c r="T1510" s="4">
        <v>25803983</v>
      </c>
      <c r="U1510" s="4">
        <v>24064145</v>
      </c>
      <c r="X1510" s="5">
        <v>7.2300000000000003E-2</v>
      </c>
      <c r="AA1510" s="4">
        <v>6013817</v>
      </c>
      <c r="AB1510" s="4">
        <v>6034333</v>
      </c>
      <c r="AE1510" s="5">
        <v>-3.3999999999999998E-3</v>
      </c>
      <c r="AH1510" s="5">
        <v>0.2511799232758955</v>
      </c>
      <c r="AI1510" s="5">
        <v>0.22452674144589599</v>
      </c>
      <c r="AL1510" s="5">
        <f>IFERROR(Table2[[#This Row],[Resultat d''exploitation 2023 (Dhs)]]/Table2[[#This Row],[Charges personnel 2023]], "")</f>
        <v>5.877452040858576</v>
      </c>
      <c r="AM1510" s="5">
        <f>IFERROR(Table2[[#This Row],[Resultat d''exploitation 2022 (Dhs)]]/Table2[[#This Row],[Charges personnel 2022]], "")</f>
        <v>5.2187003932331875</v>
      </c>
      <c r="AN1510" s="5" t="str">
        <f>IFERROR(Table2[[#This Row],[Resultat d''exploitation 2021 (Dhs)]]/Table2[[#This Row],[Charges personnel 2021]], "")</f>
        <v/>
      </c>
      <c r="AO1510" s="5" t="str">
        <f>IFERROR(Table2[[#This Row],[Resultat d''exploitation 2020 (Dhs)]]/Table2[[#This Row],[Charges personnel 2020]], "")</f>
        <v/>
      </c>
      <c r="AP1510" s="5">
        <v>4.2736192746407033E-2</v>
      </c>
      <c r="AQ1510" s="5">
        <v>4.3023497140596147E-2</v>
      </c>
      <c r="AT1510">
        <v>1554266000025</v>
      </c>
      <c r="AU1510">
        <v>103679</v>
      </c>
      <c r="AV1510" t="s">
        <v>92</v>
      </c>
      <c r="AW1510" t="s">
        <v>8290</v>
      </c>
      <c r="AX1510" t="s">
        <v>8291</v>
      </c>
      <c r="AY1510" t="s">
        <v>122</v>
      </c>
      <c r="AZ1510">
        <v>3000000</v>
      </c>
      <c r="BA1510">
        <v>2000</v>
      </c>
      <c r="BB1510">
        <v>25</v>
      </c>
      <c r="BC1510" t="s">
        <v>8292</v>
      </c>
      <c r="BD1510" t="s">
        <v>8293</v>
      </c>
      <c r="BE1510" t="s">
        <v>8294</v>
      </c>
      <c r="BG1510" t="s">
        <v>8295</v>
      </c>
      <c r="BH1510" t="s">
        <v>176</v>
      </c>
      <c r="BI1510" t="s">
        <v>178</v>
      </c>
      <c r="BJ1510" s="5">
        <v>3.300006745489581E-3</v>
      </c>
      <c r="BK1510" t="s">
        <v>209</v>
      </c>
      <c r="BL1510" s="5">
        <v>0.1224000183415295</v>
      </c>
      <c r="BM1510" t="s">
        <v>210</v>
      </c>
      <c r="BN1510" s="5">
        <v>7.2300013152347686E-2</v>
      </c>
      <c r="BO1510" t="s">
        <v>211</v>
      </c>
      <c r="BP1510" s="5">
        <v>-3.399878660988676E-3</v>
      </c>
      <c r="BQ1510" t="s">
        <v>405</v>
      </c>
      <c r="BR1510" s="5">
        <v>0.1187082734927682</v>
      </c>
      <c r="BS1510" t="s">
        <v>213</v>
      </c>
      <c r="BT1510" s="5">
        <v>0.12622906049168051</v>
      </c>
      <c r="BU1510" t="s">
        <v>406</v>
      </c>
      <c r="BV1510" s="5">
        <v>-6.6778484615100941E-3</v>
      </c>
      <c r="BW1510" t="s">
        <v>407</v>
      </c>
    </row>
    <row r="1511" spans="1:75" x14ac:dyDescent="0.3">
      <c r="A1511" t="s">
        <v>8296</v>
      </c>
      <c r="C1511" t="s">
        <v>8297</v>
      </c>
      <c r="E1511" t="s">
        <v>758</v>
      </c>
      <c r="F1511" s="4">
        <v>140630320</v>
      </c>
      <c r="M1511" s="4">
        <v>2940730</v>
      </c>
      <c r="T1511" s="4">
        <v>52782125</v>
      </c>
      <c r="AA1511" s="4">
        <v>1271384</v>
      </c>
      <c r="AH1511" s="5">
        <v>2.0911066688890419E-2</v>
      </c>
      <c r="AL1511" s="5">
        <f>IFERROR(Table2[[#This Row],[Resultat d''exploitation 2023 (Dhs)]]/Table2[[#This Row],[Charges personnel 2023]], "")</f>
        <v>2.3130147933275862</v>
      </c>
      <c r="AM1511" s="5" t="str">
        <f>IFERROR(Table2[[#This Row],[Resultat d''exploitation 2022 (Dhs)]]/Table2[[#This Row],[Charges personnel 2022]], "")</f>
        <v/>
      </c>
      <c r="AN1511" s="5" t="str">
        <f>IFERROR(Table2[[#This Row],[Resultat d''exploitation 2021 (Dhs)]]/Table2[[#This Row],[Charges personnel 2021]], "")</f>
        <v/>
      </c>
      <c r="AO1511" s="5" t="str">
        <f>IFERROR(Table2[[#This Row],[Resultat d''exploitation 2020 (Dhs)]]/Table2[[#This Row],[Charges personnel 2020]], "")</f>
        <v/>
      </c>
      <c r="AP1511" s="5">
        <v>9.0406108725344572E-3</v>
      </c>
      <c r="AT1511">
        <v>1636097000054</v>
      </c>
      <c r="AU1511">
        <v>18297</v>
      </c>
      <c r="AV1511" t="s">
        <v>538</v>
      </c>
      <c r="AW1511" t="s">
        <v>8298</v>
      </c>
      <c r="AX1511" t="s">
        <v>8299</v>
      </c>
      <c r="AY1511" t="s">
        <v>122</v>
      </c>
      <c r="AZ1511">
        <v>4000000</v>
      </c>
      <c r="BA1511">
        <v>2006</v>
      </c>
      <c r="BB1511">
        <v>19</v>
      </c>
      <c r="BC1511" t="s">
        <v>8300</v>
      </c>
      <c r="BD1511" t="s">
        <v>8301</v>
      </c>
      <c r="BE1511" t="s">
        <v>10979</v>
      </c>
      <c r="BH1511" t="s">
        <v>138</v>
      </c>
      <c r="BI1511" t="s">
        <v>178</v>
      </c>
      <c r="BK1511" t="s">
        <v>264</v>
      </c>
      <c r="BM1511" t="s">
        <v>265</v>
      </c>
      <c r="BO1511" t="s">
        <v>304</v>
      </c>
      <c r="BQ1511" t="s">
        <v>212</v>
      </c>
      <c r="BS1511" t="s">
        <v>266</v>
      </c>
      <c r="BU1511" t="s">
        <v>214</v>
      </c>
      <c r="BV1511" s="5"/>
      <c r="BW1511" t="s">
        <v>267</v>
      </c>
    </row>
    <row r="1512" spans="1:75" x14ac:dyDescent="0.3">
      <c r="A1512" t="s">
        <v>8302</v>
      </c>
      <c r="B1512" t="s">
        <v>8303</v>
      </c>
      <c r="C1512" t="s">
        <v>8303</v>
      </c>
      <c r="E1512" t="s">
        <v>411</v>
      </c>
      <c r="F1512" s="4">
        <v>140501590</v>
      </c>
      <c r="G1512" s="4">
        <v>137922440</v>
      </c>
      <c r="H1512" s="4">
        <v>114018175</v>
      </c>
      <c r="J1512" s="5">
        <v>1.8700000000000001E-2</v>
      </c>
      <c r="M1512" s="4">
        <v>15041491</v>
      </c>
      <c r="N1512" s="4">
        <v>13187349</v>
      </c>
      <c r="O1512" s="4">
        <v>9454186</v>
      </c>
      <c r="Q1512" s="5">
        <v>0.1406</v>
      </c>
      <c r="T1512" s="4">
        <v>26231250</v>
      </c>
      <c r="U1512" s="4">
        <v>17574199</v>
      </c>
      <c r="V1512" s="4">
        <v>11244004</v>
      </c>
      <c r="X1512" s="5">
        <v>0.49259999999999998</v>
      </c>
      <c r="AA1512" s="4">
        <v>9175699</v>
      </c>
      <c r="AB1512" s="4">
        <v>8713036</v>
      </c>
      <c r="AC1512" s="4">
        <v>6186243</v>
      </c>
      <c r="AE1512" s="5">
        <v>5.3099999999999987E-2</v>
      </c>
      <c r="AH1512" s="5">
        <v>0.10705566392522679</v>
      </c>
      <c r="AI1512" s="5">
        <v>9.5614237973168106E-2</v>
      </c>
      <c r="AJ1512" s="5">
        <v>8.2918236500452672E-2</v>
      </c>
      <c r="AL1512" s="5">
        <f>IFERROR(Table2[[#This Row],[Resultat d''exploitation 2023 (Dhs)]]/Table2[[#This Row],[Charges personnel 2023]], "")</f>
        <v>1.6392746754225482</v>
      </c>
      <c r="AM1512" s="5">
        <f>IFERROR(Table2[[#This Row],[Resultat d''exploitation 2022 (Dhs)]]/Table2[[#This Row],[Charges personnel 2022]], "")</f>
        <v>1.5135193978310202</v>
      </c>
      <c r="AN1512" s="5">
        <f>IFERROR(Table2[[#This Row],[Resultat d''exploitation 2021 (Dhs)]]/Table2[[#This Row],[Charges personnel 2021]], "")</f>
        <v>1.5282597208030786</v>
      </c>
      <c r="AO1512" s="5" t="str">
        <f>IFERROR(Table2[[#This Row],[Resultat d''exploitation 2020 (Dhs)]]/Table2[[#This Row],[Charges personnel 2020]], "")</f>
        <v/>
      </c>
      <c r="AP1512" s="5">
        <v>6.5306727133835285E-2</v>
      </c>
      <c r="AQ1512" s="5">
        <v>6.3173447337503602E-2</v>
      </c>
      <c r="AR1512" s="5">
        <v>5.4256639347191798E-2</v>
      </c>
      <c r="AT1512">
        <v>79732000054</v>
      </c>
      <c r="AU1512">
        <v>133689</v>
      </c>
      <c r="AV1512" t="s">
        <v>92</v>
      </c>
      <c r="AW1512" t="s">
        <v>8304</v>
      </c>
      <c r="AX1512" t="s">
        <v>8305</v>
      </c>
      <c r="AY1512" t="s">
        <v>122</v>
      </c>
      <c r="AZ1512">
        <v>5000000</v>
      </c>
      <c r="BA1512">
        <v>2004</v>
      </c>
      <c r="BB1512">
        <v>21</v>
      </c>
      <c r="BC1512" t="s">
        <v>8306</v>
      </c>
      <c r="BD1512" t="s">
        <v>8307</v>
      </c>
      <c r="BE1512" t="s">
        <v>11243</v>
      </c>
      <c r="BF1512" t="s">
        <v>8308</v>
      </c>
      <c r="BH1512" t="s">
        <v>176</v>
      </c>
      <c r="BI1512" t="s">
        <v>602</v>
      </c>
      <c r="BJ1512" s="5">
        <v>0.1100782074030664</v>
      </c>
      <c r="BK1512" t="s">
        <v>196</v>
      </c>
      <c r="BL1512" s="5">
        <v>0.26134349834222798</v>
      </c>
      <c r="BM1512" t="s">
        <v>197</v>
      </c>
      <c r="BN1512" s="5">
        <v>0.52738667530000649</v>
      </c>
      <c r="BO1512" t="s">
        <v>177</v>
      </c>
      <c r="BP1512" s="5">
        <v>0.2178844672224878</v>
      </c>
      <c r="BQ1512" t="s">
        <v>329</v>
      </c>
      <c r="BR1512" s="5">
        <v>0.13626543601196711</v>
      </c>
      <c r="BS1512" t="s">
        <v>199</v>
      </c>
      <c r="BT1512" s="5">
        <v>3.5684034314727109E-2</v>
      </c>
      <c r="BU1512" t="s">
        <v>330</v>
      </c>
      <c r="BV1512" s="5">
        <v>9.7115914086472133E-2</v>
      </c>
      <c r="BW1512" t="s">
        <v>201</v>
      </c>
    </row>
    <row r="1513" spans="1:75" x14ac:dyDescent="0.3">
      <c r="A1513" t="s">
        <v>8309</v>
      </c>
      <c r="B1513" t="s">
        <v>8309</v>
      </c>
      <c r="F1513" s="4">
        <v>140204800</v>
      </c>
      <c r="G1513" s="4">
        <v>145320066</v>
      </c>
      <c r="H1513" s="4">
        <v>103231050</v>
      </c>
      <c r="J1513" s="5">
        <v>-3.5200000000000002E-2</v>
      </c>
      <c r="K1513" s="5">
        <v>0.40771663176922063</v>
      </c>
      <c r="M1513" s="4">
        <v>15963875</v>
      </c>
      <c r="N1513" s="4">
        <v>16112106</v>
      </c>
      <c r="O1513" s="4">
        <v>1094671</v>
      </c>
      <c r="Q1513" s="5">
        <v>-9.1999999999999998E-3</v>
      </c>
      <c r="R1513" s="5">
        <v>13.71867437796379</v>
      </c>
      <c r="V1513" s="4">
        <v>645848</v>
      </c>
      <c r="AC1513" s="4">
        <v>307079</v>
      </c>
      <c r="AH1513" s="5">
        <v>0.1138611160245584</v>
      </c>
      <c r="AI1513" s="5">
        <v>0.11087323618474</v>
      </c>
      <c r="AJ1513" s="5">
        <v>1.060408665803554E-2</v>
      </c>
      <c r="AL1513" s="5" t="str">
        <f>IFERROR(Table2[[#This Row],[Resultat d''exploitation 2023 (Dhs)]]/Table2[[#This Row],[Charges personnel 2023]], "")</f>
        <v/>
      </c>
      <c r="AM1513" s="5" t="str">
        <f>IFERROR(Table2[[#This Row],[Resultat d''exploitation 2022 (Dhs)]]/Table2[[#This Row],[Charges personnel 2022]], "")</f>
        <v/>
      </c>
      <c r="AN1513" s="5">
        <f>IFERROR(Table2[[#This Row],[Resultat d''exploitation 2021 (Dhs)]]/Table2[[#This Row],[Charges personnel 2021]], "")</f>
        <v>3.5647862602131699</v>
      </c>
      <c r="AO1513" s="5" t="str">
        <f>IFERROR(Table2[[#This Row],[Resultat d''exploitation 2020 (Dhs)]]/Table2[[#This Row],[Charges personnel 2020]], "")</f>
        <v/>
      </c>
      <c r="AP1513" s="5">
        <v>0</v>
      </c>
      <c r="AR1513" s="5">
        <v>2.974676708219087E-3</v>
      </c>
      <c r="BE1513" t="s">
        <v>10979</v>
      </c>
      <c r="BH1513"/>
      <c r="BJ1513" s="5">
        <v>0.1654033677065572</v>
      </c>
      <c r="BK1513" t="s">
        <v>196</v>
      </c>
      <c r="BL1513" s="5">
        <v>2.818803859382923</v>
      </c>
      <c r="BM1513" t="s">
        <v>197</v>
      </c>
      <c r="BO1513" t="s">
        <v>389</v>
      </c>
      <c r="BQ1513" t="s">
        <v>1882</v>
      </c>
      <c r="BR1513" s="5">
        <v>2.2768086700299279</v>
      </c>
      <c r="BS1513" t="s">
        <v>199</v>
      </c>
      <c r="BU1513" t="s">
        <v>4750</v>
      </c>
      <c r="BV1513" s="5"/>
      <c r="BW1513" t="s">
        <v>3053</v>
      </c>
    </row>
    <row r="1514" spans="1:75" x14ac:dyDescent="0.3">
      <c r="A1514" t="s">
        <v>8310</v>
      </c>
      <c r="C1514" t="s">
        <v>8311</v>
      </c>
      <c r="E1514" t="s">
        <v>411</v>
      </c>
      <c r="G1514" s="4">
        <v>140192664</v>
      </c>
      <c r="N1514" s="4">
        <v>15329527</v>
      </c>
      <c r="U1514" s="4">
        <v>167259</v>
      </c>
      <c r="AB1514" s="4">
        <v>37747223</v>
      </c>
      <c r="AI1514" s="5">
        <v>0.1093461423915876</v>
      </c>
      <c r="AL1514" s="5" t="str">
        <f>IFERROR(Table2[[#This Row],[Resultat d''exploitation 2023 (Dhs)]]/Table2[[#This Row],[Charges personnel 2023]], "")</f>
        <v/>
      </c>
      <c r="AM1514" s="5">
        <f>IFERROR(Table2[[#This Row],[Resultat d''exploitation 2022 (Dhs)]]/Table2[[#This Row],[Charges personnel 2022]], "")</f>
        <v>0.4061100600698494</v>
      </c>
      <c r="AN1514" s="5" t="str">
        <f>IFERROR(Table2[[#This Row],[Resultat d''exploitation 2021 (Dhs)]]/Table2[[#This Row],[Charges personnel 2021]], "")</f>
        <v/>
      </c>
      <c r="AO1514" s="5" t="str">
        <f>IFERROR(Table2[[#This Row],[Resultat d''exploitation 2020 (Dhs)]]/Table2[[#This Row],[Charges personnel 2020]], "")</f>
        <v/>
      </c>
      <c r="AQ1514" s="5">
        <v>0.26925248385322081</v>
      </c>
      <c r="AT1514">
        <v>1514592000052</v>
      </c>
      <c r="AU1514">
        <v>46679</v>
      </c>
      <c r="AV1514" t="s">
        <v>298</v>
      </c>
      <c r="AW1514" t="s">
        <v>8312</v>
      </c>
      <c r="AX1514" t="s">
        <v>8313</v>
      </c>
      <c r="AY1514" t="s">
        <v>82</v>
      </c>
      <c r="AZ1514">
        <v>23500000</v>
      </c>
      <c r="BA1514">
        <v>1995</v>
      </c>
      <c r="BB1514">
        <v>30</v>
      </c>
      <c r="BC1514" t="s">
        <v>8314</v>
      </c>
      <c r="BD1514" t="s">
        <v>8315</v>
      </c>
      <c r="BE1514" t="s">
        <v>8316</v>
      </c>
      <c r="BG1514" t="s">
        <v>8317</v>
      </c>
      <c r="BH1514" t="s">
        <v>223</v>
      </c>
      <c r="BI1514" t="s">
        <v>1239</v>
      </c>
      <c r="BK1514" t="s">
        <v>472</v>
      </c>
      <c r="BM1514" t="s">
        <v>473</v>
      </c>
      <c r="BO1514" t="s">
        <v>474</v>
      </c>
      <c r="BQ1514" t="s">
        <v>475</v>
      </c>
      <c r="BS1514" t="s">
        <v>476</v>
      </c>
      <c r="BU1514" t="s">
        <v>477</v>
      </c>
      <c r="BV1514" s="5"/>
      <c r="BW1514" t="s">
        <v>478</v>
      </c>
    </row>
    <row r="1515" spans="1:75" x14ac:dyDescent="0.3">
      <c r="A1515" t="s">
        <v>8318</v>
      </c>
      <c r="B1515" t="s">
        <v>8318</v>
      </c>
      <c r="C1515" t="s">
        <v>8319</v>
      </c>
      <c r="E1515" t="s">
        <v>411</v>
      </c>
      <c r="F1515" s="4">
        <v>139673772</v>
      </c>
      <c r="G1515" s="4">
        <v>224411587</v>
      </c>
      <c r="H1515" s="4">
        <v>213650296</v>
      </c>
      <c r="I1515" s="4">
        <v>221009926.55425671</v>
      </c>
      <c r="J1515" s="5">
        <v>-0.37759999999999999</v>
      </c>
      <c r="K1515" s="5">
        <v>5.0368715613668E-2</v>
      </c>
      <c r="L1515" s="5">
        <v>-3.3300000000000003E-2</v>
      </c>
      <c r="M1515" s="4">
        <v>-96051570</v>
      </c>
      <c r="N1515" s="4">
        <v>-187931070</v>
      </c>
      <c r="O1515" s="4">
        <v>-184198548</v>
      </c>
      <c r="P1515" s="4">
        <v>-279257956.33717412</v>
      </c>
      <c r="Q1515" s="5">
        <v>-0.4889</v>
      </c>
      <c r="R1515" s="5">
        <v>2.02635799278938E-2</v>
      </c>
      <c r="S1515" s="5">
        <v>-0.34039999999999998</v>
      </c>
      <c r="T1515" s="4">
        <v>6782282</v>
      </c>
      <c r="U1515" s="4">
        <v>4856280</v>
      </c>
      <c r="V1515" s="4">
        <v>5281132</v>
      </c>
      <c r="W1515" s="4">
        <v>2723777.3995564501</v>
      </c>
      <c r="X1515" s="5">
        <v>0.39660000000000001</v>
      </c>
      <c r="Y1515" s="5">
        <v>-8.0447146558730198E-2</v>
      </c>
      <c r="Z1515" s="5">
        <v>0.93889999999999996</v>
      </c>
      <c r="AA1515" s="4">
        <v>67533154</v>
      </c>
      <c r="AB1515" s="4">
        <v>86161206</v>
      </c>
      <c r="AC1515" s="4">
        <v>79172498</v>
      </c>
      <c r="AD1515" s="4">
        <v>72568742.438130155</v>
      </c>
      <c r="AE1515" s="5">
        <v>-0.2162</v>
      </c>
      <c r="AF1515" s="5">
        <v>8.8271914825776995E-2</v>
      </c>
      <c r="AG1515" s="5">
        <v>9.0999999999999998E-2</v>
      </c>
      <c r="AH1515" s="5">
        <v>-0.68768508664604544</v>
      </c>
      <c r="AI1515" s="5">
        <v>-0.83743924506001555</v>
      </c>
      <c r="AJ1515" s="5">
        <v>-0.86214974399099353</v>
      </c>
      <c r="AK1515" s="5">
        <v>-1.263553907695715</v>
      </c>
      <c r="AL1515" s="5">
        <f>IFERROR(Table2[[#This Row],[Resultat d''exploitation 2023 (Dhs)]]/Table2[[#This Row],[Charges personnel 2023]], "")</f>
        <v>-1.4222876366769424</v>
      </c>
      <c r="AM1515" s="5">
        <f>IFERROR(Table2[[#This Row],[Resultat d''exploitation 2022 (Dhs)]]/Table2[[#This Row],[Charges personnel 2022]], "")</f>
        <v>-2.1811564476012557</v>
      </c>
      <c r="AN1515" s="5">
        <f>IFERROR(Table2[[#This Row],[Resultat d''exploitation 2021 (Dhs)]]/Table2[[#This Row],[Charges personnel 2021]], "")</f>
        <v>-2.32654713004003</v>
      </c>
      <c r="AO1515" s="5">
        <f>IFERROR(Table2[[#This Row],[Resultat d''exploitation 2020 (Dhs)]]/Table2[[#This Row],[Charges personnel 2020]], "")</f>
        <v>-3.8481851408030217</v>
      </c>
      <c r="AP1515" s="5">
        <v>0.48350633789713932</v>
      </c>
      <c r="AQ1515" s="5">
        <v>0.38394276851667197</v>
      </c>
      <c r="AR1515" s="5">
        <v>0.37057050461563601</v>
      </c>
      <c r="AS1515" s="5">
        <v>0.32835060202743849</v>
      </c>
      <c r="AT1515">
        <v>520723000047</v>
      </c>
      <c r="AU1515">
        <v>257695</v>
      </c>
      <c r="AV1515" t="s">
        <v>92</v>
      </c>
      <c r="AW1515" t="s">
        <v>8320</v>
      </c>
      <c r="AX1515" t="s">
        <v>8321</v>
      </c>
      <c r="AY1515" t="s">
        <v>122</v>
      </c>
      <c r="AZ1515">
        <v>35634000</v>
      </c>
      <c r="BA1515">
        <v>2012</v>
      </c>
      <c r="BB1515">
        <v>13</v>
      </c>
      <c r="BC1515" t="s">
        <v>8322</v>
      </c>
      <c r="BD1515" t="s">
        <v>8323</v>
      </c>
      <c r="BE1515" t="s">
        <v>8324</v>
      </c>
      <c r="BH1515" t="s">
        <v>223</v>
      </c>
      <c r="BI1515" t="s">
        <v>178</v>
      </c>
      <c r="BJ1515" s="5">
        <v>-0.141841133770744</v>
      </c>
      <c r="BM1515" t="s">
        <v>87</v>
      </c>
      <c r="BN1515" s="5">
        <v>0.35540185943405311</v>
      </c>
      <c r="BP1515" s="5">
        <v>-2.3686835571419481E-2</v>
      </c>
      <c r="BS1515" t="s">
        <v>87</v>
      </c>
      <c r="BU1515" t="s">
        <v>87</v>
      </c>
      <c r="BV1515" s="5">
        <v>0.13768347895593469</v>
      </c>
    </row>
    <row r="1516" spans="1:75" x14ac:dyDescent="0.3">
      <c r="A1516" t="s">
        <v>8325</v>
      </c>
      <c r="C1516" t="s">
        <v>8326</v>
      </c>
      <c r="E1516" t="s">
        <v>411</v>
      </c>
      <c r="F1516" s="4">
        <v>139671923</v>
      </c>
      <c r="G1516" s="4">
        <v>118476480</v>
      </c>
      <c r="J1516" s="5">
        <v>0.1789</v>
      </c>
      <c r="M1516" s="4">
        <v>8514866</v>
      </c>
      <c r="N1516" s="4">
        <v>9278485</v>
      </c>
      <c r="Q1516" s="5">
        <v>-8.2299999999999998E-2</v>
      </c>
      <c r="T1516" s="4">
        <v>68100244</v>
      </c>
      <c r="AA1516" s="4">
        <v>10642782</v>
      </c>
      <c r="AB1516" s="4">
        <v>6358834</v>
      </c>
      <c r="AE1516" s="5">
        <v>0.67370000000000008</v>
      </c>
      <c r="AH1516" s="5">
        <v>6.096333333937129E-2</v>
      </c>
      <c r="AI1516" s="5">
        <v>7.8314995516409677E-2</v>
      </c>
      <c r="AL1516" s="5">
        <f>IFERROR(Table2[[#This Row],[Resultat d''exploitation 2023 (Dhs)]]/Table2[[#This Row],[Charges personnel 2023]], "")</f>
        <v>0.80006017223692072</v>
      </c>
      <c r="AM1516" s="5">
        <f>IFERROR(Table2[[#This Row],[Resultat d''exploitation 2022 (Dhs)]]/Table2[[#This Row],[Charges personnel 2022]], "")</f>
        <v>1.4591487999214949</v>
      </c>
      <c r="AN1516" s="5" t="str">
        <f>IFERROR(Table2[[#This Row],[Resultat d''exploitation 2021 (Dhs)]]/Table2[[#This Row],[Charges personnel 2021]], "")</f>
        <v/>
      </c>
      <c r="AO1516" s="5" t="str">
        <f>IFERROR(Table2[[#This Row],[Resultat d''exploitation 2020 (Dhs)]]/Table2[[#This Row],[Charges personnel 2020]], "")</f>
        <v/>
      </c>
      <c r="AP1516" s="5">
        <v>7.6198435386330296E-2</v>
      </c>
      <c r="AQ1516" s="5">
        <v>5.3671699226715719E-2</v>
      </c>
      <c r="AT1516">
        <v>115780000056</v>
      </c>
      <c r="AU1516">
        <v>16691</v>
      </c>
      <c r="AV1516" t="s">
        <v>1327</v>
      </c>
      <c r="AW1516" t="s">
        <v>8327</v>
      </c>
      <c r="AX1516" t="s">
        <v>8328</v>
      </c>
      <c r="AY1516" t="s">
        <v>122</v>
      </c>
      <c r="AZ1516">
        <v>10000000</v>
      </c>
      <c r="BA1516">
        <v>2015</v>
      </c>
      <c r="BB1516">
        <v>10</v>
      </c>
      <c r="BC1516" t="s">
        <v>8329</v>
      </c>
      <c r="BD1516" t="s">
        <v>8330</v>
      </c>
      <c r="BE1516" t="s">
        <v>10979</v>
      </c>
      <c r="BG1516" t="s">
        <v>8331</v>
      </c>
      <c r="BH1516" t="s">
        <v>138</v>
      </c>
      <c r="BI1516" t="s">
        <v>249</v>
      </c>
      <c r="BJ1516" s="5">
        <v>0.17890000614467949</v>
      </c>
      <c r="BK1516" t="s">
        <v>209</v>
      </c>
      <c r="BL1516" s="5">
        <v>-8.2299965996603941E-2</v>
      </c>
      <c r="BM1516" t="s">
        <v>210</v>
      </c>
      <c r="BO1516" t="s">
        <v>304</v>
      </c>
      <c r="BP1516" s="5">
        <v>0.67370024127064809</v>
      </c>
      <c r="BQ1516" t="s">
        <v>405</v>
      </c>
      <c r="BR1516" s="5">
        <v>-0.22156244870629679</v>
      </c>
      <c r="BS1516" t="s">
        <v>213</v>
      </c>
      <c r="BT1516" s="5">
        <v>-0.4516939106690383</v>
      </c>
      <c r="BU1516" t="s">
        <v>406</v>
      </c>
      <c r="BV1516" s="5">
        <v>0.41971348930949492</v>
      </c>
      <c r="BW1516" t="s">
        <v>407</v>
      </c>
    </row>
    <row r="1517" spans="1:75" x14ac:dyDescent="0.3">
      <c r="A1517" t="s">
        <v>8332</v>
      </c>
      <c r="F1517" s="4">
        <v>139591214</v>
      </c>
      <c r="G1517" s="4">
        <v>114269166</v>
      </c>
      <c r="J1517" s="5">
        <v>0.22159999999999999</v>
      </c>
      <c r="M1517" s="4">
        <v>1276513</v>
      </c>
      <c r="N1517" s="4">
        <v>373303</v>
      </c>
      <c r="Q1517" s="5">
        <v>2.4195000000000002</v>
      </c>
      <c r="T1517" s="4">
        <v>25246179</v>
      </c>
      <c r="AA1517" s="4">
        <v>2017156</v>
      </c>
      <c r="AB1517" s="4">
        <v>1931401</v>
      </c>
      <c r="AE1517" s="5">
        <v>4.4400000000000002E-2</v>
      </c>
      <c r="AH1517" s="5">
        <v>9.1446514678208898E-3</v>
      </c>
      <c r="AI1517" s="5">
        <v>3.2668742852293149E-3</v>
      </c>
      <c r="AL1517" s="5">
        <f>IFERROR(Table2[[#This Row],[Resultat d''exploitation 2023 (Dhs)]]/Table2[[#This Row],[Charges personnel 2023]], "")</f>
        <v>0.63282810055345251</v>
      </c>
      <c r="AM1517" s="5">
        <f>IFERROR(Table2[[#This Row],[Resultat d''exploitation 2022 (Dhs)]]/Table2[[#This Row],[Charges personnel 2022]], "")</f>
        <v>0.19328093958737724</v>
      </c>
      <c r="AN1517" s="5" t="str">
        <f>IFERROR(Table2[[#This Row],[Resultat d''exploitation 2021 (Dhs)]]/Table2[[#This Row],[Charges personnel 2021]], "")</f>
        <v/>
      </c>
      <c r="AO1517" s="5" t="str">
        <f>IFERROR(Table2[[#This Row],[Resultat d''exploitation 2020 (Dhs)]]/Table2[[#This Row],[Charges personnel 2020]], "")</f>
        <v/>
      </c>
      <c r="AP1517" s="5">
        <v>1.4450451014775181E-2</v>
      </c>
      <c r="AQ1517" s="5">
        <v>1.69022061471946E-2</v>
      </c>
      <c r="BE1517" t="s">
        <v>10979</v>
      </c>
      <c r="BH1517"/>
      <c r="BJ1517" s="5">
        <v>0.2216000071270319</v>
      </c>
      <c r="BK1517" t="s">
        <v>209</v>
      </c>
      <c r="BL1517" s="5">
        <v>2.419509085113166</v>
      </c>
      <c r="BM1517" t="s">
        <v>210</v>
      </c>
      <c r="BO1517" t="s">
        <v>304</v>
      </c>
      <c r="BP1517" s="5">
        <v>4.4400411928957162E-2</v>
      </c>
      <c r="BQ1517" t="s">
        <v>405</v>
      </c>
      <c r="BR1517" s="5">
        <v>1.7992051941414049</v>
      </c>
      <c r="BS1517" t="s">
        <v>213</v>
      </c>
      <c r="BT1517" s="5">
        <v>2.274136093835406</v>
      </c>
      <c r="BU1517" t="s">
        <v>406</v>
      </c>
      <c r="BV1517" s="5">
        <v>-0.14505533248547869</v>
      </c>
      <c r="BW1517" t="s">
        <v>407</v>
      </c>
    </row>
    <row r="1518" spans="1:75" x14ac:dyDescent="0.3">
      <c r="A1518" t="s">
        <v>8333</v>
      </c>
      <c r="F1518" s="4">
        <v>139364646</v>
      </c>
      <c r="M1518" s="4">
        <v>4908341</v>
      </c>
      <c r="T1518" s="4">
        <v>14568970</v>
      </c>
      <c r="AA1518" s="4">
        <v>365996</v>
      </c>
      <c r="AH1518" s="5">
        <v>3.5219412820092118E-2</v>
      </c>
      <c r="AL1518" s="5">
        <f>IFERROR(Table2[[#This Row],[Resultat d''exploitation 2023 (Dhs)]]/Table2[[#This Row],[Charges personnel 2023]], "")</f>
        <v>13.410914326932534</v>
      </c>
      <c r="AM1518" s="5" t="str">
        <f>IFERROR(Table2[[#This Row],[Resultat d''exploitation 2022 (Dhs)]]/Table2[[#This Row],[Charges personnel 2022]], "")</f>
        <v/>
      </c>
      <c r="AN1518" s="5" t="str">
        <f>IFERROR(Table2[[#This Row],[Resultat d''exploitation 2021 (Dhs)]]/Table2[[#This Row],[Charges personnel 2021]], "")</f>
        <v/>
      </c>
      <c r="AO1518" s="5" t="str">
        <f>IFERROR(Table2[[#This Row],[Resultat d''exploitation 2020 (Dhs)]]/Table2[[#This Row],[Charges personnel 2020]], "")</f>
        <v/>
      </c>
      <c r="AP1518" s="5">
        <v>2.6261753644464471E-3</v>
      </c>
      <c r="BE1518" t="s">
        <v>10979</v>
      </c>
      <c r="BH1518"/>
      <c r="BK1518" t="s">
        <v>264</v>
      </c>
      <c r="BM1518" t="s">
        <v>265</v>
      </c>
      <c r="BO1518" t="s">
        <v>304</v>
      </c>
      <c r="BQ1518" t="s">
        <v>212</v>
      </c>
      <c r="BS1518" t="s">
        <v>266</v>
      </c>
      <c r="BU1518" t="s">
        <v>214</v>
      </c>
      <c r="BV1518" s="5"/>
      <c r="BW1518" t="s">
        <v>267</v>
      </c>
    </row>
    <row r="1519" spans="1:75" x14ac:dyDescent="0.3">
      <c r="A1519" t="s">
        <v>8334</v>
      </c>
      <c r="B1519" t="s">
        <v>8334</v>
      </c>
      <c r="C1519" t="s">
        <v>8335</v>
      </c>
      <c r="E1519" t="s">
        <v>411</v>
      </c>
      <c r="F1519" s="4">
        <v>139323908</v>
      </c>
      <c r="G1519" s="4">
        <v>122385723</v>
      </c>
      <c r="H1519" s="4">
        <v>163550024</v>
      </c>
      <c r="J1519" s="5">
        <v>0.1384</v>
      </c>
      <c r="K1519" s="5">
        <v>-0.25169241797237518</v>
      </c>
      <c r="M1519" s="4">
        <v>1474451</v>
      </c>
      <c r="N1519" s="4">
        <v>1813369</v>
      </c>
      <c r="O1519" s="4">
        <v>4709647</v>
      </c>
      <c r="Q1519" s="5">
        <v>-0.18690000000000001</v>
      </c>
      <c r="R1519" s="5">
        <v>-0.61496710899988893</v>
      </c>
      <c r="T1519" s="4">
        <v>143443363</v>
      </c>
      <c r="U1519" s="4">
        <v>156529204</v>
      </c>
      <c r="V1519" s="4">
        <v>19165040</v>
      </c>
      <c r="X1519" s="5">
        <v>-8.3599999999999994E-2</v>
      </c>
      <c r="Y1519" s="5">
        <v>7.1674342448541717</v>
      </c>
      <c r="AA1519" s="4">
        <v>36616280</v>
      </c>
      <c r="AB1519" s="4">
        <v>36855842</v>
      </c>
      <c r="AC1519" s="4">
        <v>21170378</v>
      </c>
      <c r="AE1519" s="5">
        <v>-6.5000000000000006E-3</v>
      </c>
      <c r="AF1519" s="5">
        <v>0.74091563221025147</v>
      </c>
      <c r="AH1519" s="5">
        <v>1.058290010067762E-2</v>
      </c>
      <c r="AI1519" s="5">
        <v>1.481683447668156E-2</v>
      </c>
      <c r="AJ1519" s="5">
        <v>2.8796369971795299E-2</v>
      </c>
      <c r="AL1519" s="5">
        <f>IFERROR(Table2[[#This Row],[Resultat d''exploitation 2023 (Dhs)]]/Table2[[#This Row],[Charges personnel 2023]], "")</f>
        <v>4.0267635051949573E-2</v>
      </c>
      <c r="AM1519" s="5">
        <f>IFERROR(Table2[[#This Row],[Resultat d''exploitation 2022 (Dhs)]]/Table2[[#This Row],[Charges personnel 2022]], "")</f>
        <v>4.9201670660515638E-2</v>
      </c>
      <c r="AN1519" s="5">
        <f>IFERROR(Table2[[#This Row],[Resultat d''exploitation 2021 (Dhs)]]/Table2[[#This Row],[Charges personnel 2021]], "")</f>
        <v>0.2224640013513221</v>
      </c>
      <c r="AO1519" s="5" t="str">
        <f>IFERROR(Table2[[#This Row],[Resultat d''exploitation 2020 (Dhs)]]/Table2[[#This Row],[Charges personnel 2020]], "")</f>
        <v/>
      </c>
      <c r="AP1519" s="5">
        <v>0.26281404624395122</v>
      </c>
      <c r="AQ1519" s="5">
        <v>0.30114494645752099</v>
      </c>
      <c r="AR1519" s="5">
        <v>0.1294428302865917</v>
      </c>
      <c r="AT1519">
        <v>1538956000078</v>
      </c>
      <c r="AU1519">
        <v>28983</v>
      </c>
      <c r="AV1519" t="s">
        <v>92</v>
      </c>
      <c r="AW1519" t="s">
        <v>8336</v>
      </c>
      <c r="AX1519" t="s">
        <v>8337</v>
      </c>
      <c r="AY1519" t="s">
        <v>82</v>
      </c>
      <c r="AZ1519">
        <v>40000000</v>
      </c>
      <c r="BA1519">
        <v>1963</v>
      </c>
      <c r="BB1519">
        <v>62</v>
      </c>
      <c r="BC1519" t="s">
        <v>8338</v>
      </c>
      <c r="BD1519" t="s">
        <v>8339</v>
      </c>
      <c r="BE1519" t="s">
        <v>11244</v>
      </c>
      <c r="BG1519" t="s">
        <v>8340</v>
      </c>
      <c r="BH1519" t="s">
        <v>86</v>
      </c>
      <c r="BI1519" t="s">
        <v>98</v>
      </c>
      <c r="BJ1519" s="5">
        <v>-7.7030142903811161E-2</v>
      </c>
      <c r="BK1519" t="s">
        <v>196</v>
      </c>
      <c r="BL1519" s="5">
        <v>-0.44047307025908428</v>
      </c>
      <c r="BM1519" t="s">
        <v>197</v>
      </c>
      <c r="BN1519" s="5">
        <v>1.7358064196310019</v>
      </c>
      <c r="BO1519" t="s">
        <v>177</v>
      </c>
      <c r="BP1519" s="5">
        <v>0.31514247386407912</v>
      </c>
      <c r="BQ1519" t="s">
        <v>329</v>
      </c>
      <c r="BR1519" s="5">
        <v>-0.39377551125962318</v>
      </c>
      <c r="BS1519" t="s">
        <v>199</v>
      </c>
      <c r="BT1519" s="5">
        <v>-0.57455033134399158</v>
      </c>
      <c r="BU1519" t="s">
        <v>330</v>
      </c>
      <c r="BV1519" s="5">
        <v>0.424902951870745</v>
      </c>
      <c r="BW1519" t="s">
        <v>201</v>
      </c>
    </row>
    <row r="1520" spans="1:75" x14ac:dyDescent="0.3">
      <c r="A1520" t="s">
        <v>8341</v>
      </c>
      <c r="B1520" t="s">
        <v>8341</v>
      </c>
      <c r="C1520" t="s">
        <v>8342</v>
      </c>
      <c r="E1520" t="s">
        <v>411</v>
      </c>
      <c r="F1520" s="4">
        <v>139183902</v>
      </c>
      <c r="G1520" s="4">
        <v>128516991</v>
      </c>
      <c r="H1520" s="4">
        <v>116083565</v>
      </c>
      <c r="I1520" s="4">
        <v>118597839.19084591</v>
      </c>
      <c r="J1520" s="5">
        <v>8.3000000000000004E-2</v>
      </c>
      <c r="K1520" s="5">
        <v>0.1071075479117134</v>
      </c>
      <c r="L1520" s="5">
        <v>-2.12E-2</v>
      </c>
      <c r="M1520" s="4">
        <v>4345966</v>
      </c>
      <c r="N1520" s="4">
        <v>3800250</v>
      </c>
      <c r="O1520" s="4">
        <v>3121200</v>
      </c>
      <c r="P1520" s="4">
        <v>3640732.532369066</v>
      </c>
      <c r="Q1520" s="5">
        <v>0.14360000000000001</v>
      </c>
      <c r="R1520" s="5">
        <v>0.217560553633218</v>
      </c>
      <c r="S1520" s="5">
        <v>-0.14269999999999999</v>
      </c>
      <c r="T1520" s="4">
        <v>13258591</v>
      </c>
      <c r="U1520" s="4">
        <v>15102621</v>
      </c>
      <c r="V1520" s="4">
        <v>18803281</v>
      </c>
      <c r="W1520" s="4">
        <v>14426331.90118153</v>
      </c>
      <c r="X1520" s="5">
        <v>-0.1221</v>
      </c>
      <c r="Y1520" s="5">
        <v>-0.1968092696162973</v>
      </c>
      <c r="Z1520" s="5">
        <v>0.3034</v>
      </c>
      <c r="AA1520" s="4">
        <v>7741359</v>
      </c>
      <c r="AB1520" s="4">
        <v>7499863</v>
      </c>
      <c r="AC1520" s="4">
        <v>6754028</v>
      </c>
      <c r="AD1520" s="4">
        <v>6151769.7422351753</v>
      </c>
      <c r="AE1520" s="5">
        <v>3.2199999999999999E-2</v>
      </c>
      <c r="AF1520" s="5">
        <v>0.1104281770818836</v>
      </c>
      <c r="AG1520" s="5">
        <v>9.7900000000000001E-2</v>
      </c>
      <c r="AH1520" s="5">
        <v>3.1224631135862251E-2</v>
      </c>
      <c r="AI1520" s="5">
        <v>2.957002004505381E-2</v>
      </c>
      <c r="AJ1520" s="5">
        <v>2.6887527101704708E-2</v>
      </c>
      <c r="AK1520" s="5">
        <v>3.0698135456839581E-2</v>
      </c>
      <c r="AL1520" s="5">
        <f>IFERROR(Table2[[#This Row],[Resultat d''exploitation 2023 (Dhs)]]/Table2[[#This Row],[Charges personnel 2023]], "")</f>
        <v>0.5613957445972988</v>
      </c>
      <c r="AM1520" s="5">
        <f>IFERROR(Table2[[#This Row],[Resultat d''exploitation 2022 (Dhs)]]/Table2[[#This Row],[Charges personnel 2022]], "")</f>
        <v>0.50670925588907423</v>
      </c>
      <c r="AN1520" s="5">
        <f>IFERROR(Table2[[#This Row],[Resultat d''exploitation 2021 (Dhs)]]/Table2[[#This Row],[Charges personnel 2021]], "")</f>
        <v>0.46212423164369471</v>
      </c>
      <c r="AO1520" s="5">
        <f>IFERROR(Table2[[#This Row],[Resultat d''exploitation 2020 (Dhs)]]/Table2[[#This Row],[Charges personnel 2020]], "")</f>
        <v>0.59181872614208852</v>
      </c>
      <c r="AP1520" s="5">
        <v>5.5619643426867003E-2</v>
      </c>
      <c r="AQ1520" s="5">
        <v>5.8356976316073263E-2</v>
      </c>
      <c r="AR1520" s="5">
        <v>5.8182465364498413E-2</v>
      </c>
      <c r="AS1520" s="5">
        <v>5.1870841696667322E-2</v>
      </c>
      <c r="AT1520">
        <v>1551303000001</v>
      </c>
      <c r="AU1520">
        <v>8109</v>
      </c>
      <c r="AV1520" t="s">
        <v>482</v>
      </c>
      <c r="AW1520" t="s">
        <v>8343</v>
      </c>
      <c r="AX1520" t="s">
        <v>8344</v>
      </c>
      <c r="AY1520" t="s">
        <v>122</v>
      </c>
      <c r="AZ1520">
        <v>4000000</v>
      </c>
      <c r="BA1520">
        <v>1994</v>
      </c>
      <c r="BB1520">
        <v>31</v>
      </c>
      <c r="BC1520" t="s">
        <v>8345</v>
      </c>
      <c r="BD1520" t="s">
        <v>8346</v>
      </c>
      <c r="BE1520" t="s">
        <v>10979</v>
      </c>
      <c r="BH1520" t="s">
        <v>86</v>
      </c>
      <c r="BI1520" t="s">
        <v>178</v>
      </c>
      <c r="BJ1520" s="5">
        <v>5.4801512258649598E-2</v>
      </c>
      <c r="BL1520" s="5">
        <v>6.0797570987034533E-2</v>
      </c>
      <c r="BN1520" s="5">
        <v>-2.7744329641764761E-2</v>
      </c>
      <c r="BP1520" s="5">
        <v>7.962362324211969E-2</v>
      </c>
      <c r="BR1520" s="5">
        <v>5.6845374780942759E-3</v>
      </c>
      <c r="BT1520" s="5">
        <v>-1.743760681944917E-2</v>
      </c>
      <c r="BV1520" s="5">
        <v>2.353249468738294E-2</v>
      </c>
    </row>
    <row r="1521" spans="1:75" x14ac:dyDescent="0.3">
      <c r="A1521" t="s">
        <v>8347</v>
      </c>
      <c r="C1521" t="s">
        <v>8348</v>
      </c>
      <c r="E1521" t="s">
        <v>411</v>
      </c>
      <c r="F1521" s="4">
        <v>139182421</v>
      </c>
      <c r="M1521" s="4">
        <v>5456736</v>
      </c>
      <c r="T1521" s="4">
        <v>84145430</v>
      </c>
      <c r="AA1521" s="4">
        <v>31431592</v>
      </c>
      <c r="AH1521" s="5">
        <v>3.9205640775568922E-2</v>
      </c>
      <c r="AL1521" s="5">
        <f>IFERROR(Table2[[#This Row],[Resultat d''exploitation 2023 (Dhs)]]/Table2[[#This Row],[Charges personnel 2023]], "")</f>
        <v>0.17360673299653417</v>
      </c>
      <c r="AM1521" s="5" t="str">
        <f>IFERROR(Table2[[#This Row],[Resultat d''exploitation 2022 (Dhs)]]/Table2[[#This Row],[Charges personnel 2022]], "")</f>
        <v/>
      </c>
      <c r="AN1521" s="5" t="str">
        <f>IFERROR(Table2[[#This Row],[Resultat d''exploitation 2021 (Dhs)]]/Table2[[#This Row],[Charges personnel 2021]], "")</f>
        <v/>
      </c>
      <c r="AO1521" s="5" t="str">
        <f>IFERROR(Table2[[#This Row],[Resultat d''exploitation 2020 (Dhs)]]/Table2[[#This Row],[Charges personnel 2020]], "")</f>
        <v/>
      </c>
      <c r="AP1521" s="5">
        <v>0.2258301858393453</v>
      </c>
      <c r="AT1521">
        <v>1525698000017</v>
      </c>
      <c r="AU1521">
        <v>170701</v>
      </c>
      <c r="AV1521" t="s">
        <v>92</v>
      </c>
      <c r="AW1521" t="s">
        <v>8349</v>
      </c>
      <c r="AX1521" t="s">
        <v>8350</v>
      </c>
      <c r="AY1521" t="s">
        <v>567</v>
      </c>
      <c r="AZ1521">
        <v>61000000</v>
      </c>
      <c r="BA1521">
        <v>2007</v>
      </c>
      <c r="BB1521">
        <v>18</v>
      </c>
      <c r="BC1521" t="s">
        <v>8351</v>
      </c>
      <c r="BD1521" t="s">
        <v>8352</v>
      </c>
      <c r="BE1521" t="s">
        <v>4916</v>
      </c>
      <c r="BG1521" t="s">
        <v>8353</v>
      </c>
      <c r="BH1521" t="s">
        <v>223</v>
      </c>
      <c r="BI1521" t="s">
        <v>667</v>
      </c>
      <c r="BK1521" t="s">
        <v>264</v>
      </c>
      <c r="BM1521" t="s">
        <v>265</v>
      </c>
      <c r="BO1521" t="s">
        <v>304</v>
      </c>
      <c r="BQ1521" t="s">
        <v>212</v>
      </c>
      <c r="BS1521" t="s">
        <v>266</v>
      </c>
      <c r="BU1521" t="s">
        <v>214</v>
      </c>
      <c r="BV1521" s="5"/>
      <c r="BW1521" t="s">
        <v>267</v>
      </c>
    </row>
    <row r="1522" spans="1:75" x14ac:dyDescent="0.3">
      <c r="A1522" t="s">
        <v>8354</v>
      </c>
      <c r="F1522" s="4">
        <v>139115779</v>
      </c>
      <c r="G1522" s="4">
        <v>123548649</v>
      </c>
      <c r="J1522" s="5">
        <v>0.126</v>
      </c>
      <c r="M1522" s="4">
        <v>6255744</v>
      </c>
      <c r="N1522" s="4">
        <v>4698973</v>
      </c>
      <c r="Q1522" s="5">
        <v>0.33129999999999998</v>
      </c>
      <c r="T1522" s="4">
        <v>8972254</v>
      </c>
      <c r="U1522" s="4">
        <v>5981502</v>
      </c>
      <c r="X1522" s="5">
        <v>0.5</v>
      </c>
      <c r="AA1522" s="4">
        <v>7510512</v>
      </c>
      <c r="AB1522" s="4">
        <v>7239745</v>
      </c>
      <c r="AE1522" s="5">
        <v>3.7400000000000003E-2</v>
      </c>
      <c r="AH1522" s="5">
        <v>4.4967896847991629E-2</v>
      </c>
      <c r="AI1522" s="5">
        <v>3.8033382299469752E-2</v>
      </c>
      <c r="AL1522" s="5">
        <f>IFERROR(Table2[[#This Row],[Resultat d''exploitation 2023 (Dhs)]]/Table2[[#This Row],[Charges personnel 2023]], "")</f>
        <v>0.83293176284120174</v>
      </c>
      <c r="AM1522" s="5">
        <f>IFERROR(Table2[[#This Row],[Resultat d''exploitation 2022 (Dhs)]]/Table2[[#This Row],[Charges personnel 2022]], "")</f>
        <v>0.64905228015627625</v>
      </c>
      <c r="AN1522" s="5" t="str">
        <f>IFERROR(Table2[[#This Row],[Resultat d''exploitation 2021 (Dhs)]]/Table2[[#This Row],[Charges personnel 2021]], "")</f>
        <v/>
      </c>
      <c r="AO1522" s="5" t="str">
        <f>IFERROR(Table2[[#This Row],[Resultat d''exploitation 2020 (Dhs)]]/Table2[[#This Row],[Charges personnel 2020]], "")</f>
        <v/>
      </c>
      <c r="AP1522" s="5">
        <v>5.3987491958047397E-2</v>
      </c>
      <c r="AQ1522" s="5">
        <v>5.8598334005254889E-2</v>
      </c>
      <c r="BE1522" t="s">
        <v>10979</v>
      </c>
      <c r="BH1522"/>
      <c r="BJ1522" s="5">
        <v>0.1260000018292389</v>
      </c>
      <c r="BK1522" t="s">
        <v>209</v>
      </c>
      <c r="BL1522" s="5">
        <v>0.33130026497279302</v>
      </c>
      <c r="BM1522" t="s">
        <v>210</v>
      </c>
      <c r="BN1522" s="5">
        <v>0.50000016718208906</v>
      </c>
      <c r="BO1522" t="s">
        <v>211</v>
      </c>
      <c r="BP1522" s="5">
        <v>3.7400074173883142E-2</v>
      </c>
      <c r="BQ1522" t="s">
        <v>405</v>
      </c>
      <c r="BR1522" s="5">
        <v>0.18232705400535901</v>
      </c>
      <c r="BS1522" t="s">
        <v>213</v>
      </c>
      <c r="BT1522" s="5">
        <v>0.28330457854743479</v>
      </c>
      <c r="BU1522" t="s">
        <v>406</v>
      </c>
      <c r="BV1522" s="5">
        <v>-7.8685548411564055E-2</v>
      </c>
      <c r="BW1522" t="s">
        <v>407</v>
      </c>
    </row>
    <row r="1523" spans="1:75" x14ac:dyDescent="0.3">
      <c r="A1523" t="s">
        <v>8355</v>
      </c>
      <c r="F1523" s="4">
        <v>139077799</v>
      </c>
      <c r="M1523" s="4">
        <v>17708102</v>
      </c>
      <c r="T1523" s="4">
        <v>20827261</v>
      </c>
      <c r="AA1523" s="4">
        <v>5138510</v>
      </c>
      <c r="AH1523" s="5">
        <v>0.12732515273699441</v>
      </c>
      <c r="AL1523" s="5">
        <f>IFERROR(Table2[[#This Row],[Resultat d''exploitation 2023 (Dhs)]]/Table2[[#This Row],[Charges personnel 2023]], "")</f>
        <v>3.4461550138075046</v>
      </c>
      <c r="AM1523" s="5" t="str">
        <f>IFERROR(Table2[[#This Row],[Resultat d''exploitation 2022 (Dhs)]]/Table2[[#This Row],[Charges personnel 2022]], "")</f>
        <v/>
      </c>
      <c r="AN1523" s="5" t="str">
        <f>IFERROR(Table2[[#This Row],[Resultat d''exploitation 2021 (Dhs)]]/Table2[[#This Row],[Charges personnel 2021]], "")</f>
        <v/>
      </c>
      <c r="AO1523" s="5" t="str">
        <f>IFERROR(Table2[[#This Row],[Resultat d''exploitation 2020 (Dhs)]]/Table2[[#This Row],[Charges personnel 2020]], "")</f>
        <v/>
      </c>
      <c r="AP1523" s="5">
        <v>3.6947018409458722E-2</v>
      </c>
      <c r="BE1523" t="s">
        <v>10979</v>
      </c>
      <c r="BH1523"/>
      <c r="BK1523" t="s">
        <v>264</v>
      </c>
      <c r="BM1523" t="s">
        <v>265</v>
      </c>
      <c r="BO1523" t="s">
        <v>304</v>
      </c>
      <c r="BQ1523" t="s">
        <v>212</v>
      </c>
      <c r="BS1523" t="s">
        <v>266</v>
      </c>
      <c r="BU1523" t="s">
        <v>214</v>
      </c>
      <c r="BV1523" s="5"/>
      <c r="BW1523" t="s">
        <v>267</v>
      </c>
    </row>
    <row r="1524" spans="1:75" x14ac:dyDescent="0.3">
      <c r="A1524" t="s">
        <v>8356</v>
      </c>
      <c r="C1524" t="s">
        <v>8357</v>
      </c>
      <c r="E1524" t="s">
        <v>411</v>
      </c>
      <c r="F1524" s="4">
        <v>139035105</v>
      </c>
      <c r="G1524" s="4">
        <v>171288782</v>
      </c>
      <c r="J1524" s="5">
        <v>-0.1883</v>
      </c>
      <c r="M1524" s="4">
        <v>2847057</v>
      </c>
      <c r="N1524" s="4">
        <v>3877767</v>
      </c>
      <c r="Q1524" s="5">
        <v>-0.26579999999999998</v>
      </c>
      <c r="T1524" s="4">
        <v>9465000</v>
      </c>
      <c r="U1524" s="4">
        <v>14105812</v>
      </c>
      <c r="X1524" s="5">
        <v>-0.32900000000000001</v>
      </c>
      <c r="AA1524" s="4">
        <v>5685294</v>
      </c>
      <c r="AB1524" s="4">
        <v>6411021</v>
      </c>
      <c r="AE1524" s="5">
        <v>-0.1132</v>
      </c>
      <c r="AH1524" s="5">
        <v>2.047725284919949E-2</v>
      </c>
      <c r="AI1524" s="5">
        <v>2.2638768019262349E-2</v>
      </c>
      <c r="AL1524" s="5">
        <f>IFERROR(Table2[[#This Row],[Resultat d''exploitation 2023 (Dhs)]]/Table2[[#This Row],[Charges personnel 2023]], "")</f>
        <v>0.50077568547906226</v>
      </c>
      <c r="AM1524" s="5">
        <f>IFERROR(Table2[[#This Row],[Resultat d''exploitation 2022 (Dhs)]]/Table2[[#This Row],[Charges personnel 2022]], "")</f>
        <v>0.60485950677746958</v>
      </c>
      <c r="AN1524" s="5" t="str">
        <f>IFERROR(Table2[[#This Row],[Resultat d''exploitation 2021 (Dhs)]]/Table2[[#This Row],[Charges personnel 2021]], "")</f>
        <v/>
      </c>
      <c r="AO1524" s="5" t="str">
        <f>IFERROR(Table2[[#This Row],[Resultat d''exploitation 2020 (Dhs)]]/Table2[[#This Row],[Charges personnel 2020]], "")</f>
        <v/>
      </c>
      <c r="AP1524" s="5">
        <v>4.0891068482308841E-2</v>
      </c>
      <c r="AQ1524" s="5">
        <v>3.7428142842419188E-2</v>
      </c>
      <c r="AT1524">
        <v>1663565000080</v>
      </c>
      <c r="AU1524">
        <v>117015</v>
      </c>
      <c r="AV1524" t="s">
        <v>92</v>
      </c>
      <c r="AW1524" t="s">
        <v>8358</v>
      </c>
      <c r="AX1524" t="s">
        <v>8359</v>
      </c>
      <c r="AY1524" t="s">
        <v>122</v>
      </c>
      <c r="AZ1524">
        <v>12000000</v>
      </c>
      <c r="BA1524">
        <v>2002</v>
      </c>
      <c r="BB1524">
        <v>23</v>
      </c>
      <c r="BC1524" t="s">
        <v>8360</v>
      </c>
      <c r="BD1524" t="s">
        <v>8361</v>
      </c>
      <c r="BE1524" t="s">
        <v>8362</v>
      </c>
      <c r="BH1524" t="s">
        <v>127</v>
      </c>
      <c r="BI1524" t="s">
        <v>98</v>
      </c>
      <c r="BJ1524" s="5">
        <v>-0.1882999962017361</v>
      </c>
      <c r="BK1524" t="s">
        <v>209</v>
      </c>
      <c r="BL1524" s="5">
        <v>-0.26579987915725722</v>
      </c>
      <c r="BM1524" t="s">
        <v>210</v>
      </c>
      <c r="BN1524" s="5">
        <v>-0.3289999895078709</v>
      </c>
      <c r="BO1524" t="s">
        <v>211</v>
      </c>
      <c r="BP1524" s="5">
        <v>-0.1131999099675387</v>
      </c>
      <c r="BQ1524" t="s">
        <v>405</v>
      </c>
      <c r="BR1524" s="5">
        <v>-9.5478480464295523E-2</v>
      </c>
      <c r="BS1524" t="s">
        <v>213</v>
      </c>
      <c r="BT1524" s="5">
        <v>-0.17207933434482689</v>
      </c>
      <c r="BU1524" t="s">
        <v>406</v>
      </c>
      <c r="BV1524" s="5">
        <v>9.2521973491159981E-2</v>
      </c>
      <c r="BW1524" t="s">
        <v>407</v>
      </c>
    </row>
    <row r="1525" spans="1:75" x14ac:dyDescent="0.3">
      <c r="A1525" t="s">
        <v>8363</v>
      </c>
      <c r="F1525" s="4">
        <v>138944513</v>
      </c>
      <c r="M1525" s="4">
        <v>11851151</v>
      </c>
      <c r="T1525" s="4">
        <v>1273043</v>
      </c>
      <c r="AH1525" s="5">
        <v>8.5294127447839554E-2</v>
      </c>
      <c r="AL1525" s="5" t="str">
        <f>IFERROR(Table2[[#This Row],[Resultat d''exploitation 2023 (Dhs)]]/Table2[[#This Row],[Charges personnel 2023]], "")</f>
        <v/>
      </c>
      <c r="AM1525" s="5" t="str">
        <f>IFERROR(Table2[[#This Row],[Resultat d''exploitation 2022 (Dhs)]]/Table2[[#This Row],[Charges personnel 2022]], "")</f>
        <v/>
      </c>
      <c r="AN1525" s="5" t="str">
        <f>IFERROR(Table2[[#This Row],[Resultat d''exploitation 2021 (Dhs)]]/Table2[[#This Row],[Charges personnel 2021]], "")</f>
        <v/>
      </c>
      <c r="AO1525" s="5" t="str">
        <f>IFERROR(Table2[[#This Row],[Resultat d''exploitation 2020 (Dhs)]]/Table2[[#This Row],[Charges personnel 2020]], "")</f>
        <v/>
      </c>
      <c r="AP1525" s="5">
        <v>0</v>
      </c>
      <c r="BE1525" t="s">
        <v>10979</v>
      </c>
      <c r="BH1525"/>
      <c r="BK1525" t="s">
        <v>264</v>
      </c>
      <c r="BM1525" t="s">
        <v>265</v>
      </c>
      <c r="BO1525" t="s">
        <v>304</v>
      </c>
      <c r="BQ1525" t="s">
        <v>236</v>
      </c>
      <c r="BS1525" t="s">
        <v>266</v>
      </c>
      <c r="BU1525" t="s">
        <v>238</v>
      </c>
      <c r="BV1525" s="5"/>
      <c r="BW1525" t="s">
        <v>267</v>
      </c>
    </row>
    <row r="1526" spans="1:75" x14ac:dyDescent="0.3">
      <c r="A1526" t="s">
        <v>8364</v>
      </c>
      <c r="F1526" s="4">
        <v>138825166</v>
      </c>
      <c r="G1526" s="4">
        <v>131165122</v>
      </c>
      <c r="J1526" s="5">
        <v>5.8400000000000001E-2</v>
      </c>
      <c r="M1526" s="4">
        <v>427929</v>
      </c>
      <c r="N1526" s="4">
        <v>89620</v>
      </c>
      <c r="Q1526" s="5">
        <v>3.7749000000000001</v>
      </c>
      <c r="AA1526" s="4">
        <v>196625</v>
      </c>
      <c r="AB1526" s="4">
        <v>181572</v>
      </c>
      <c r="AE1526" s="5">
        <v>8.2899999999999988E-2</v>
      </c>
      <c r="AH1526" s="5">
        <v>3.0825030672032481E-3</v>
      </c>
      <c r="AI1526" s="5">
        <v>6.8326090528852631E-4</v>
      </c>
      <c r="AL1526" s="5">
        <f>IFERROR(Table2[[#This Row],[Resultat d''exploitation 2023 (Dhs)]]/Table2[[#This Row],[Charges personnel 2023]], "")</f>
        <v>2.1763712650985378</v>
      </c>
      <c r="AM1526" s="5">
        <f>IFERROR(Table2[[#This Row],[Resultat d''exploitation 2022 (Dhs)]]/Table2[[#This Row],[Charges personnel 2022]], "")</f>
        <v>0.49357830502500388</v>
      </c>
      <c r="AN1526" s="5" t="str">
        <f>IFERROR(Table2[[#This Row],[Resultat d''exploitation 2021 (Dhs)]]/Table2[[#This Row],[Charges personnel 2021]], "")</f>
        <v/>
      </c>
      <c r="AO1526" s="5" t="str">
        <f>IFERROR(Table2[[#This Row],[Resultat d''exploitation 2020 (Dhs)]]/Table2[[#This Row],[Charges personnel 2020]], "")</f>
        <v/>
      </c>
      <c r="AP1526" s="5">
        <v>1.4163498280996109E-3</v>
      </c>
      <c r="AQ1526" s="5">
        <v>1.38430092719313E-3</v>
      </c>
      <c r="BE1526" t="s">
        <v>10979</v>
      </c>
      <c r="BH1526"/>
      <c r="BJ1526" s="5">
        <v>5.8400006672505438E-2</v>
      </c>
      <c r="BK1526" t="s">
        <v>209</v>
      </c>
      <c r="BL1526" s="5">
        <v>3.7749274715465302</v>
      </c>
      <c r="BM1526" t="s">
        <v>210</v>
      </c>
      <c r="BO1526" t="s">
        <v>235</v>
      </c>
      <c r="BP1526" s="5">
        <v>8.2903751679774373E-2</v>
      </c>
      <c r="BQ1526" t="s">
        <v>405</v>
      </c>
      <c r="BR1526" s="5">
        <v>3.5114582780081252</v>
      </c>
      <c r="BS1526" t="s">
        <v>213</v>
      </c>
      <c r="BT1526" s="5">
        <v>3.4093738378316409</v>
      </c>
      <c r="BU1526" t="s">
        <v>406</v>
      </c>
      <c r="BV1526" s="5">
        <v>2.3151686368848349E-2</v>
      </c>
      <c r="BW1526" t="s">
        <v>407</v>
      </c>
    </row>
    <row r="1527" spans="1:75" x14ac:dyDescent="0.3">
      <c r="A1527" t="s">
        <v>8365</v>
      </c>
      <c r="C1527" t="s">
        <v>8366</v>
      </c>
      <c r="E1527" t="s">
        <v>411</v>
      </c>
      <c r="F1527" s="4">
        <v>138733187</v>
      </c>
      <c r="G1527" s="4">
        <v>137823551</v>
      </c>
      <c r="J1527" s="5">
        <v>6.6E-3</v>
      </c>
      <c r="M1527" s="4">
        <v>8235350</v>
      </c>
      <c r="N1527" s="4">
        <v>10821747</v>
      </c>
      <c r="Q1527" s="5">
        <v>-0.23899999999999999</v>
      </c>
      <c r="AA1527" s="4">
        <v>20869451</v>
      </c>
      <c r="AB1527" s="4">
        <v>20230177</v>
      </c>
      <c r="AE1527" s="5">
        <v>3.1600000000000003E-2</v>
      </c>
      <c r="AH1527" s="5">
        <v>5.9361066937790453E-2</v>
      </c>
      <c r="AI1527" s="5">
        <v>7.8518851977627535E-2</v>
      </c>
      <c r="AL1527" s="5">
        <f>IFERROR(Table2[[#This Row],[Resultat d''exploitation 2023 (Dhs)]]/Table2[[#This Row],[Charges personnel 2023]], "")</f>
        <v>0.39461268051564941</v>
      </c>
      <c r="AM1527" s="5">
        <f>IFERROR(Table2[[#This Row],[Resultat d''exploitation 2022 (Dhs)]]/Table2[[#This Row],[Charges personnel 2022]], "")</f>
        <v>0.53493091039193574</v>
      </c>
      <c r="AN1527" s="5" t="str">
        <f>IFERROR(Table2[[#This Row],[Resultat d''exploitation 2021 (Dhs)]]/Table2[[#This Row],[Charges personnel 2021]], "")</f>
        <v/>
      </c>
      <c r="AO1527" s="5" t="str">
        <f>IFERROR(Table2[[#This Row],[Resultat d''exploitation 2020 (Dhs)]]/Table2[[#This Row],[Charges personnel 2020]], "")</f>
        <v/>
      </c>
      <c r="AP1527" s="5">
        <v>0.1504286858197815</v>
      </c>
      <c r="AQ1527" s="5">
        <v>0.14678316480178341</v>
      </c>
      <c r="AT1527">
        <v>1531139000065</v>
      </c>
      <c r="AU1527">
        <v>60209</v>
      </c>
      <c r="AV1527" t="s">
        <v>298</v>
      </c>
      <c r="AW1527" t="s">
        <v>8367</v>
      </c>
      <c r="AX1527" t="s">
        <v>8368</v>
      </c>
      <c r="AY1527" t="s">
        <v>122</v>
      </c>
      <c r="AZ1527">
        <v>8860000</v>
      </c>
      <c r="BA1527">
        <v>1993</v>
      </c>
      <c r="BB1527">
        <v>32</v>
      </c>
      <c r="BC1527" t="s">
        <v>8369</v>
      </c>
      <c r="BD1527" t="s">
        <v>8370</v>
      </c>
      <c r="BE1527" t="s">
        <v>8371</v>
      </c>
      <c r="BH1527" t="s">
        <v>223</v>
      </c>
      <c r="BI1527" t="s">
        <v>109</v>
      </c>
      <c r="BJ1527" s="5">
        <v>6.6000040878355648E-3</v>
      </c>
      <c r="BK1527" t="s">
        <v>209</v>
      </c>
      <c r="BL1527" s="5">
        <v>-0.2389999507473238</v>
      </c>
      <c r="BM1527" t="s">
        <v>210</v>
      </c>
      <c r="BO1527" t="s">
        <v>235</v>
      </c>
      <c r="BP1527" s="5">
        <v>3.1600020108573552E-2</v>
      </c>
      <c r="BQ1527" t="s">
        <v>405</v>
      </c>
      <c r="BR1527" s="5">
        <v>-0.24398962233038921</v>
      </c>
      <c r="BS1527" t="s">
        <v>213</v>
      </c>
      <c r="BT1527" s="5">
        <v>-0.2623109398809601</v>
      </c>
      <c r="BU1527" t="s">
        <v>406</v>
      </c>
      <c r="BV1527" s="5">
        <v>2.483609767455985E-2</v>
      </c>
      <c r="BW1527" t="s">
        <v>407</v>
      </c>
    </row>
    <row r="1528" spans="1:75" x14ac:dyDescent="0.3">
      <c r="A1528" t="s">
        <v>8372</v>
      </c>
      <c r="C1528" t="s">
        <v>8373</v>
      </c>
      <c r="E1528" t="s">
        <v>241</v>
      </c>
      <c r="F1528" s="4">
        <v>138613454</v>
      </c>
      <c r="G1528" s="4">
        <v>128429031</v>
      </c>
      <c r="J1528" s="5">
        <v>7.9299999999999995E-2</v>
      </c>
      <c r="M1528" s="4">
        <v>7496789</v>
      </c>
      <c r="N1528" s="4">
        <v>15700081</v>
      </c>
      <c r="Q1528" s="5">
        <v>-0.52249999999999996</v>
      </c>
      <c r="AA1528" s="4">
        <v>22412753</v>
      </c>
      <c r="AB1528" s="4">
        <v>24751797</v>
      </c>
      <c r="AE1528" s="5">
        <v>-9.4499999999999987E-2</v>
      </c>
      <c r="AH1528" s="5">
        <v>5.4084136738992157E-2</v>
      </c>
      <c r="AI1528" s="5">
        <v>0.12224713429473751</v>
      </c>
      <c r="AL1528" s="5">
        <f>IFERROR(Table2[[#This Row],[Resultat d''exploitation 2023 (Dhs)]]/Table2[[#This Row],[Charges personnel 2023]], "")</f>
        <v>0.33448764638596606</v>
      </c>
      <c r="AM1528" s="5">
        <f>IFERROR(Table2[[#This Row],[Resultat d''exploitation 2022 (Dhs)]]/Table2[[#This Row],[Charges personnel 2022]], "")</f>
        <v>0.63430065299905292</v>
      </c>
      <c r="AN1528" s="5" t="str">
        <f>IFERROR(Table2[[#This Row],[Resultat d''exploitation 2021 (Dhs)]]/Table2[[#This Row],[Charges personnel 2021]], "")</f>
        <v/>
      </c>
      <c r="AO1528" s="5" t="str">
        <f>IFERROR(Table2[[#This Row],[Resultat d''exploitation 2020 (Dhs)]]/Table2[[#This Row],[Charges personnel 2020]], "")</f>
        <v/>
      </c>
      <c r="AP1528" s="5">
        <v>0.1616924789999101</v>
      </c>
      <c r="AQ1528" s="5">
        <v>0.19272742936135681</v>
      </c>
      <c r="AT1528">
        <v>87868000087</v>
      </c>
      <c r="AU1528">
        <v>140869</v>
      </c>
      <c r="AV1528" t="s">
        <v>92</v>
      </c>
      <c r="AW1528" t="s">
        <v>8374</v>
      </c>
      <c r="AX1528" t="s">
        <v>8375</v>
      </c>
      <c r="AY1528" t="s">
        <v>82</v>
      </c>
      <c r="AZ1528">
        <v>5000000</v>
      </c>
      <c r="BA1528">
        <v>2005</v>
      </c>
      <c r="BB1528">
        <v>20</v>
      </c>
      <c r="BC1528" t="s">
        <v>8376</v>
      </c>
      <c r="BD1528" t="s">
        <v>8377</v>
      </c>
      <c r="BE1528" t="s">
        <v>8378</v>
      </c>
      <c r="BG1528" t="s">
        <v>8379</v>
      </c>
      <c r="BH1528" t="s">
        <v>176</v>
      </c>
      <c r="BI1528" t="s">
        <v>268</v>
      </c>
      <c r="BJ1528" s="5">
        <v>7.9300006553814084E-2</v>
      </c>
      <c r="BK1528" t="s">
        <v>209</v>
      </c>
      <c r="BL1528" s="5">
        <v>-0.52249997945870463</v>
      </c>
      <c r="BM1528" t="s">
        <v>210</v>
      </c>
      <c r="BO1528" t="s">
        <v>235</v>
      </c>
      <c r="BP1528" s="5">
        <v>-9.4499967012496078E-2</v>
      </c>
      <c r="BQ1528" t="s">
        <v>405</v>
      </c>
      <c r="BR1528" s="5">
        <v>-0.55758360266674645</v>
      </c>
      <c r="BS1528" t="s">
        <v>213</v>
      </c>
      <c r="BT1528" s="5">
        <v>-0.47266703131320043</v>
      </c>
      <c r="BU1528" t="s">
        <v>406</v>
      </c>
      <c r="BV1528" s="5">
        <v>-0.16103027194565711</v>
      </c>
      <c r="BW1528" t="s">
        <v>407</v>
      </c>
    </row>
    <row r="1529" spans="1:75" x14ac:dyDescent="0.3">
      <c r="A1529" t="s">
        <v>8380</v>
      </c>
      <c r="B1529" t="s">
        <v>8380</v>
      </c>
      <c r="F1529" s="4">
        <v>138573313</v>
      </c>
      <c r="G1529" s="4">
        <v>118743198</v>
      </c>
      <c r="H1529" s="4">
        <v>118144094</v>
      </c>
      <c r="I1529" s="4">
        <v>100986489.4435422</v>
      </c>
      <c r="J1529" s="5">
        <v>0.16700000000000001</v>
      </c>
      <c r="K1529" s="5">
        <v>5.0709602123656999E-3</v>
      </c>
      <c r="L1529" s="5">
        <v>0.1699</v>
      </c>
      <c r="M1529" s="4">
        <v>5396108</v>
      </c>
      <c r="N1529" s="4">
        <v>6583027</v>
      </c>
      <c r="O1529" s="4">
        <v>5042577</v>
      </c>
      <c r="P1529" s="4">
        <v>3409450.304259635</v>
      </c>
      <c r="Q1529" s="5">
        <v>-0.18029999999999999</v>
      </c>
      <c r="R1529" s="5">
        <v>0.30548864201776188</v>
      </c>
      <c r="S1529" s="5">
        <v>0.47899999999999998</v>
      </c>
      <c r="T1529" s="4">
        <v>12195700</v>
      </c>
      <c r="U1529" s="4">
        <v>9649260</v>
      </c>
      <c r="V1529" s="4">
        <v>9266495</v>
      </c>
      <c r="W1529" s="4">
        <v>9379043.5222672075</v>
      </c>
      <c r="X1529" s="5">
        <v>0.26390000000000002</v>
      </c>
      <c r="Y1529" s="5">
        <v>4.1306340746959803E-2</v>
      </c>
      <c r="Z1529" s="5">
        <v>-1.2E-2</v>
      </c>
      <c r="AA1529" s="4">
        <v>4561570</v>
      </c>
      <c r="AB1529" s="4">
        <v>4257578</v>
      </c>
      <c r="AC1529" s="4">
        <v>4256058</v>
      </c>
      <c r="AD1529" s="4">
        <v>3886101.1687363042</v>
      </c>
      <c r="AE1529" s="5">
        <v>7.1399999999999991E-2</v>
      </c>
      <c r="AF1529" s="5">
        <v>3.5713799013077359E-4</v>
      </c>
      <c r="AG1529" s="5">
        <v>9.5200000000000007E-2</v>
      </c>
      <c r="AH1529" s="5">
        <v>3.8940456016953277E-2</v>
      </c>
      <c r="AI1529" s="5">
        <v>5.5439192399045878E-2</v>
      </c>
      <c r="AJ1529" s="5">
        <v>4.2681583389178983E-2</v>
      </c>
      <c r="AK1529" s="5">
        <v>3.3761449903313367E-2</v>
      </c>
      <c r="AL1529" s="5">
        <f>IFERROR(Table2[[#This Row],[Resultat d''exploitation 2023 (Dhs)]]/Table2[[#This Row],[Charges personnel 2023]], "")</f>
        <v>1.1829497300271616</v>
      </c>
      <c r="AM1529" s="5">
        <f>IFERROR(Table2[[#This Row],[Resultat d''exploitation 2022 (Dhs)]]/Table2[[#This Row],[Charges personnel 2022]], "")</f>
        <v>1.5461905806540714</v>
      </c>
      <c r="AN1529" s="5">
        <f>IFERROR(Table2[[#This Row],[Resultat d''exploitation 2021 (Dhs)]]/Table2[[#This Row],[Charges personnel 2021]], "")</f>
        <v>1.1847998781971487</v>
      </c>
      <c r="AO1529" s="5">
        <f>IFERROR(Table2[[#This Row],[Resultat d''exploitation 2020 (Dhs)]]/Table2[[#This Row],[Charges personnel 2020]], "")</f>
        <v>0.87734471034585337</v>
      </c>
      <c r="AP1529" s="5">
        <v>3.2918098739545897E-2</v>
      </c>
      <c r="AQ1529" s="5">
        <v>3.5855342215054709E-2</v>
      </c>
      <c r="AR1529" s="5">
        <v>3.6024297583593143E-2</v>
      </c>
      <c r="AS1529" s="5">
        <v>3.8481396770494523E-2</v>
      </c>
      <c r="BE1529" t="s">
        <v>10979</v>
      </c>
      <c r="BH1529"/>
      <c r="BJ1529" s="5">
        <v>0.1112337972681965</v>
      </c>
      <c r="BL1529" s="5">
        <v>0.16537426381831641</v>
      </c>
      <c r="BN1529" s="5">
        <v>9.1480699416148337E-2</v>
      </c>
      <c r="BP1529" s="5">
        <v>5.4872766569309839E-2</v>
      </c>
      <c r="BR1529" s="5">
        <v>4.8721040237631692E-2</v>
      </c>
      <c r="BT1529" s="5">
        <v>0.1047533889877381</v>
      </c>
      <c r="BV1529" s="5">
        <v>-5.071932732557427E-2</v>
      </c>
    </row>
    <row r="1530" spans="1:75" x14ac:dyDescent="0.3">
      <c r="A1530" t="s">
        <v>8381</v>
      </c>
      <c r="C1530" t="s">
        <v>8382</v>
      </c>
      <c r="E1530" t="s">
        <v>241</v>
      </c>
      <c r="F1530" s="4">
        <v>138325913</v>
      </c>
      <c r="M1530" s="4">
        <v>7130971</v>
      </c>
      <c r="T1530" s="4">
        <v>1275246</v>
      </c>
      <c r="AA1530" s="4">
        <v>19266202</v>
      </c>
      <c r="AH1530" s="5">
        <v>5.1551953248268098E-2</v>
      </c>
      <c r="AL1530" s="5">
        <f>IFERROR(Table2[[#This Row],[Resultat d''exploitation 2023 (Dhs)]]/Table2[[#This Row],[Charges personnel 2023]], "")</f>
        <v>0.37012852870534629</v>
      </c>
      <c r="AM1530" s="5" t="str">
        <f>IFERROR(Table2[[#This Row],[Resultat d''exploitation 2022 (Dhs)]]/Table2[[#This Row],[Charges personnel 2022]], "")</f>
        <v/>
      </c>
      <c r="AN1530" s="5" t="str">
        <f>IFERROR(Table2[[#This Row],[Resultat d''exploitation 2021 (Dhs)]]/Table2[[#This Row],[Charges personnel 2021]], "")</f>
        <v/>
      </c>
      <c r="AO1530" s="5" t="str">
        <f>IFERROR(Table2[[#This Row],[Resultat d''exploitation 2020 (Dhs)]]/Table2[[#This Row],[Charges personnel 2020]], "")</f>
        <v/>
      </c>
      <c r="AP1530" s="5">
        <v>0.13928122057650899</v>
      </c>
      <c r="AU1530">
        <v>39101</v>
      </c>
      <c r="AV1530" t="s">
        <v>171</v>
      </c>
      <c r="AW1530" t="s">
        <v>8383</v>
      </c>
      <c r="AX1530" t="s">
        <v>8384</v>
      </c>
      <c r="AY1530" t="s">
        <v>122</v>
      </c>
      <c r="AZ1530">
        <v>100000</v>
      </c>
      <c r="BC1530" t="s">
        <v>8385</v>
      </c>
      <c r="BD1530" t="s">
        <v>8386</v>
      </c>
      <c r="BE1530" t="s">
        <v>10979</v>
      </c>
      <c r="BH1530" t="s">
        <v>138</v>
      </c>
      <c r="BI1530" t="s">
        <v>390</v>
      </c>
      <c r="BK1530" t="s">
        <v>264</v>
      </c>
      <c r="BM1530" t="s">
        <v>265</v>
      </c>
      <c r="BO1530" t="s">
        <v>304</v>
      </c>
      <c r="BQ1530" t="s">
        <v>212</v>
      </c>
      <c r="BS1530" t="s">
        <v>266</v>
      </c>
      <c r="BU1530" t="s">
        <v>214</v>
      </c>
      <c r="BV1530" s="5"/>
      <c r="BW1530" t="s">
        <v>267</v>
      </c>
    </row>
    <row r="1531" spans="1:75" x14ac:dyDescent="0.3">
      <c r="A1531" t="s">
        <v>8387</v>
      </c>
      <c r="F1531" s="4">
        <v>138308489</v>
      </c>
      <c r="M1531" s="4">
        <v>6932302</v>
      </c>
      <c r="T1531" s="4">
        <v>53131300</v>
      </c>
      <c r="AA1531" s="4">
        <v>8102432</v>
      </c>
      <c r="AH1531" s="5">
        <v>5.0122028301531077E-2</v>
      </c>
      <c r="AL1531" s="5">
        <f>IFERROR(Table2[[#This Row],[Resultat d''exploitation 2023 (Dhs)]]/Table2[[#This Row],[Charges personnel 2023]], "")</f>
        <v>0.85558286697129948</v>
      </c>
      <c r="AM1531" s="5" t="str">
        <f>IFERROR(Table2[[#This Row],[Resultat d''exploitation 2022 (Dhs)]]/Table2[[#This Row],[Charges personnel 2022]], "")</f>
        <v/>
      </c>
      <c r="AN1531" s="5" t="str">
        <f>IFERROR(Table2[[#This Row],[Resultat d''exploitation 2021 (Dhs)]]/Table2[[#This Row],[Charges personnel 2021]], "")</f>
        <v/>
      </c>
      <c r="AO1531" s="5" t="str">
        <f>IFERROR(Table2[[#This Row],[Resultat d''exploitation 2020 (Dhs)]]/Table2[[#This Row],[Charges personnel 2020]], "")</f>
        <v/>
      </c>
      <c r="AP1531" s="5">
        <v>5.8582318833661759E-2</v>
      </c>
      <c r="BE1531" t="s">
        <v>10979</v>
      </c>
      <c r="BH1531"/>
      <c r="BK1531" t="s">
        <v>264</v>
      </c>
      <c r="BM1531" t="s">
        <v>265</v>
      </c>
      <c r="BO1531" t="s">
        <v>304</v>
      </c>
      <c r="BQ1531" t="s">
        <v>212</v>
      </c>
      <c r="BS1531" t="s">
        <v>266</v>
      </c>
      <c r="BU1531" t="s">
        <v>214</v>
      </c>
      <c r="BV1531" s="5"/>
      <c r="BW1531" t="s">
        <v>267</v>
      </c>
    </row>
    <row r="1532" spans="1:75" x14ac:dyDescent="0.3">
      <c r="A1532" t="s">
        <v>8388</v>
      </c>
      <c r="F1532" s="4">
        <v>138296089</v>
      </c>
      <c r="M1532" s="4">
        <v>-2825337</v>
      </c>
      <c r="T1532" s="4">
        <v>2529681</v>
      </c>
      <c r="AA1532" s="4">
        <v>18930062</v>
      </c>
      <c r="AH1532" s="5">
        <v>-2.0429623284574591E-2</v>
      </c>
      <c r="AL1532" s="5">
        <f>IFERROR(Table2[[#This Row],[Resultat d''exploitation 2023 (Dhs)]]/Table2[[#This Row],[Charges personnel 2023]], "")</f>
        <v>-0.14925133367233556</v>
      </c>
      <c r="AM1532" s="5" t="str">
        <f>IFERROR(Table2[[#This Row],[Resultat d''exploitation 2022 (Dhs)]]/Table2[[#This Row],[Charges personnel 2022]], "")</f>
        <v/>
      </c>
      <c r="AN1532" s="5" t="str">
        <f>IFERROR(Table2[[#This Row],[Resultat d''exploitation 2021 (Dhs)]]/Table2[[#This Row],[Charges personnel 2021]], "")</f>
        <v/>
      </c>
      <c r="AO1532" s="5" t="str">
        <f>IFERROR(Table2[[#This Row],[Resultat d''exploitation 2020 (Dhs)]]/Table2[[#This Row],[Charges personnel 2020]], "")</f>
        <v/>
      </c>
      <c r="AP1532" s="5">
        <v>0.13688067491192751</v>
      </c>
      <c r="BE1532" t="s">
        <v>10979</v>
      </c>
      <c r="BH1532"/>
      <c r="BK1532" t="s">
        <v>264</v>
      </c>
      <c r="BM1532" t="s">
        <v>265</v>
      </c>
      <c r="BO1532" t="s">
        <v>304</v>
      </c>
      <c r="BQ1532" t="s">
        <v>212</v>
      </c>
      <c r="BS1532" t="s">
        <v>266</v>
      </c>
      <c r="BU1532" t="s">
        <v>214</v>
      </c>
      <c r="BV1532" s="5"/>
      <c r="BW1532" t="s">
        <v>267</v>
      </c>
    </row>
    <row r="1533" spans="1:75" x14ac:dyDescent="0.3">
      <c r="A1533" t="s">
        <v>8389</v>
      </c>
      <c r="C1533" t="s">
        <v>8390</v>
      </c>
      <c r="E1533" t="s">
        <v>411</v>
      </c>
      <c r="F1533" s="4">
        <v>138226034</v>
      </c>
      <c r="G1533" s="4">
        <v>156134682</v>
      </c>
      <c r="J1533" s="5">
        <v>-0.1147</v>
      </c>
      <c r="M1533" s="4">
        <v>7469525</v>
      </c>
      <c r="N1533" s="4">
        <v>7139672</v>
      </c>
      <c r="Q1533" s="5">
        <v>4.6199999999999998E-2</v>
      </c>
      <c r="T1533" s="4">
        <v>7824496</v>
      </c>
      <c r="U1533" s="4">
        <v>8546691</v>
      </c>
      <c r="X1533" s="5">
        <v>-8.4499999999999992E-2</v>
      </c>
      <c r="AA1533" s="4">
        <v>3148830</v>
      </c>
      <c r="AB1533" s="4">
        <v>3217688</v>
      </c>
      <c r="AE1533" s="5">
        <v>-2.1399999999999999E-2</v>
      </c>
      <c r="AH1533" s="5">
        <v>5.4038481636534547E-2</v>
      </c>
      <c r="AI1533" s="5">
        <v>4.5727649414881437E-2</v>
      </c>
      <c r="AL1533" s="5">
        <f>IFERROR(Table2[[#This Row],[Resultat d''exploitation 2023 (Dhs)]]/Table2[[#This Row],[Charges personnel 2023]], "")</f>
        <v>2.3721588653563388</v>
      </c>
      <c r="AM1533" s="5">
        <f>IFERROR(Table2[[#This Row],[Resultat d''exploitation 2022 (Dhs)]]/Table2[[#This Row],[Charges personnel 2022]], "")</f>
        <v>2.2188826262832193</v>
      </c>
      <c r="AN1533" s="5" t="str">
        <f>IFERROR(Table2[[#This Row],[Resultat d''exploitation 2021 (Dhs)]]/Table2[[#This Row],[Charges personnel 2021]], "")</f>
        <v/>
      </c>
      <c r="AO1533" s="5" t="str">
        <f>IFERROR(Table2[[#This Row],[Resultat d''exploitation 2020 (Dhs)]]/Table2[[#This Row],[Charges personnel 2020]], "")</f>
        <v/>
      </c>
      <c r="AP1533" s="5">
        <v>2.2780296221187969E-2</v>
      </c>
      <c r="AQ1533" s="5">
        <v>2.060841293416155E-2</v>
      </c>
      <c r="AT1533">
        <v>1546719000094</v>
      </c>
      <c r="AU1533">
        <v>1261</v>
      </c>
      <c r="AV1533" t="s">
        <v>976</v>
      </c>
      <c r="AW1533" t="s">
        <v>8391</v>
      </c>
      <c r="AX1533" t="s">
        <v>8392</v>
      </c>
      <c r="AY1533" t="s">
        <v>82</v>
      </c>
      <c r="AZ1533">
        <v>8700000</v>
      </c>
      <c r="BA1533">
        <v>1995</v>
      </c>
      <c r="BB1533">
        <v>30</v>
      </c>
      <c r="BC1533" t="s">
        <v>8393</v>
      </c>
      <c r="BD1533" t="s">
        <v>8394</v>
      </c>
      <c r="BE1533" t="s">
        <v>11245</v>
      </c>
      <c r="BF1533" t="s">
        <v>8395</v>
      </c>
      <c r="BH1533" t="s">
        <v>127</v>
      </c>
      <c r="BI1533" t="s">
        <v>89</v>
      </c>
      <c r="BJ1533" s="5">
        <v>-0.1146999998373199</v>
      </c>
      <c r="BK1533" t="s">
        <v>209</v>
      </c>
      <c r="BL1533" s="5">
        <v>4.620002151359337E-2</v>
      </c>
      <c r="BM1533" t="s">
        <v>210</v>
      </c>
      <c r="BN1533" s="5">
        <v>-8.44999544268068E-2</v>
      </c>
      <c r="BO1533" t="s">
        <v>211</v>
      </c>
      <c r="BP1533" s="5">
        <v>-2.1399837398778269E-2</v>
      </c>
      <c r="BQ1533" t="s">
        <v>405</v>
      </c>
      <c r="BR1533" s="5">
        <v>0.1817463247727851</v>
      </c>
      <c r="BS1533" t="s">
        <v>213</v>
      </c>
      <c r="BT1533" s="5">
        <v>6.9078119436118079E-2</v>
      </c>
      <c r="BU1533" t="s">
        <v>406</v>
      </c>
      <c r="BV1533" s="5">
        <v>0.10538818753122919</v>
      </c>
      <c r="BW1533" t="s">
        <v>407</v>
      </c>
    </row>
    <row r="1534" spans="1:75" x14ac:dyDescent="0.3">
      <c r="A1534" t="s">
        <v>8396</v>
      </c>
      <c r="C1534" t="s">
        <v>8397</v>
      </c>
      <c r="E1534" t="s">
        <v>411</v>
      </c>
      <c r="F1534" s="4">
        <v>138191194</v>
      </c>
      <c r="M1534" s="4">
        <v>1516730</v>
      </c>
      <c r="T1534" s="4">
        <v>5861610</v>
      </c>
      <c r="AA1534" s="4">
        <v>1247261</v>
      </c>
      <c r="AH1534" s="5">
        <v>1.097559081803722E-2</v>
      </c>
      <c r="AL1534" s="5">
        <f>IFERROR(Table2[[#This Row],[Resultat d''exploitation 2023 (Dhs)]]/Table2[[#This Row],[Charges personnel 2023]], "")</f>
        <v>1.2160486057048203</v>
      </c>
      <c r="AM1534" s="5" t="str">
        <f>IFERROR(Table2[[#This Row],[Resultat d''exploitation 2022 (Dhs)]]/Table2[[#This Row],[Charges personnel 2022]], "")</f>
        <v/>
      </c>
      <c r="AN1534" s="5" t="str">
        <f>IFERROR(Table2[[#This Row],[Resultat d''exploitation 2021 (Dhs)]]/Table2[[#This Row],[Charges personnel 2021]], "")</f>
        <v/>
      </c>
      <c r="AO1534" s="5" t="str">
        <f>IFERROR(Table2[[#This Row],[Resultat d''exploitation 2020 (Dhs)]]/Table2[[#This Row],[Charges personnel 2020]], "")</f>
        <v/>
      </c>
      <c r="AP1534" s="5">
        <v>9.02561852096017E-3</v>
      </c>
      <c r="AT1534">
        <v>82993000083</v>
      </c>
      <c r="AU1534">
        <v>282313</v>
      </c>
      <c r="AV1534" t="s">
        <v>92</v>
      </c>
      <c r="AW1534" t="s">
        <v>8398</v>
      </c>
      <c r="AX1534" t="s">
        <v>8399</v>
      </c>
      <c r="AY1534" t="s">
        <v>122</v>
      </c>
      <c r="AZ1534">
        <v>100000</v>
      </c>
      <c r="BA1534">
        <v>2013</v>
      </c>
      <c r="BB1534">
        <v>12</v>
      </c>
      <c r="BD1534" t="s">
        <v>1860</v>
      </c>
      <c r="BE1534" t="s">
        <v>8150</v>
      </c>
      <c r="BF1534" t="s">
        <v>8400</v>
      </c>
      <c r="BH1534" t="s">
        <v>138</v>
      </c>
      <c r="BI1534" t="s">
        <v>178</v>
      </c>
      <c r="BK1534" t="s">
        <v>264</v>
      </c>
      <c r="BM1534" t="s">
        <v>265</v>
      </c>
      <c r="BO1534" t="s">
        <v>304</v>
      </c>
      <c r="BQ1534" t="s">
        <v>212</v>
      </c>
      <c r="BS1534" t="s">
        <v>266</v>
      </c>
      <c r="BU1534" t="s">
        <v>214</v>
      </c>
      <c r="BV1534" s="5"/>
      <c r="BW1534" t="s">
        <v>267</v>
      </c>
    </row>
    <row r="1535" spans="1:75" x14ac:dyDescent="0.3">
      <c r="A1535" t="s">
        <v>8401</v>
      </c>
      <c r="C1535" t="s">
        <v>8402</v>
      </c>
      <c r="E1535" t="s">
        <v>1076</v>
      </c>
      <c r="F1535" s="4">
        <v>137993310</v>
      </c>
      <c r="M1535" s="4">
        <v>5818773</v>
      </c>
      <c r="T1535" s="4">
        <v>28186155</v>
      </c>
      <c r="AA1535" s="4">
        <v>5510956</v>
      </c>
      <c r="AH1535" s="5">
        <v>4.2167065925152458E-2</v>
      </c>
      <c r="AL1535" s="5">
        <f>IFERROR(Table2[[#This Row],[Resultat d''exploitation 2023 (Dhs)]]/Table2[[#This Row],[Charges personnel 2023]], "")</f>
        <v>1.0558554631900527</v>
      </c>
      <c r="AM1535" s="5" t="str">
        <f>IFERROR(Table2[[#This Row],[Resultat d''exploitation 2022 (Dhs)]]/Table2[[#This Row],[Charges personnel 2022]], "")</f>
        <v/>
      </c>
      <c r="AN1535" s="5" t="str">
        <f>IFERROR(Table2[[#This Row],[Resultat d''exploitation 2021 (Dhs)]]/Table2[[#This Row],[Charges personnel 2021]], "")</f>
        <v/>
      </c>
      <c r="AO1535" s="5" t="str">
        <f>IFERROR(Table2[[#This Row],[Resultat d''exploitation 2020 (Dhs)]]/Table2[[#This Row],[Charges personnel 2020]], "")</f>
        <v/>
      </c>
      <c r="AP1535" s="5">
        <v>3.9936399815324382E-2</v>
      </c>
      <c r="AT1535">
        <v>1676297000084</v>
      </c>
      <c r="AU1535">
        <v>3015</v>
      </c>
      <c r="AV1535" t="s">
        <v>1327</v>
      </c>
      <c r="AW1535" t="s">
        <v>8403</v>
      </c>
      <c r="AX1535" t="s">
        <v>8404</v>
      </c>
      <c r="AY1535" t="s">
        <v>82</v>
      </c>
      <c r="AZ1535">
        <v>20000000</v>
      </c>
      <c r="BA1535">
        <v>1999</v>
      </c>
      <c r="BB1535">
        <v>26</v>
      </c>
      <c r="BC1535" t="s">
        <v>8405</v>
      </c>
      <c r="BD1535" t="s">
        <v>8406</v>
      </c>
      <c r="BE1535" t="s">
        <v>11246</v>
      </c>
      <c r="BF1535" t="s">
        <v>8407</v>
      </c>
      <c r="BH1535" t="s">
        <v>138</v>
      </c>
      <c r="BI1535" t="s">
        <v>89</v>
      </c>
      <c r="BK1535" t="s">
        <v>264</v>
      </c>
      <c r="BM1535" t="s">
        <v>265</v>
      </c>
      <c r="BO1535" t="s">
        <v>304</v>
      </c>
      <c r="BQ1535" t="s">
        <v>212</v>
      </c>
      <c r="BS1535" t="s">
        <v>266</v>
      </c>
      <c r="BU1535" t="s">
        <v>214</v>
      </c>
      <c r="BV1535" s="5"/>
      <c r="BW1535" t="s">
        <v>267</v>
      </c>
    </row>
    <row r="1536" spans="1:75" x14ac:dyDescent="0.3">
      <c r="A1536" t="s">
        <v>8408</v>
      </c>
      <c r="C1536" t="s">
        <v>8409</v>
      </c>
      <c r="E1536" t="s">
        <v>811</v>
      </c>
      <c r="F1536" s="4">
        <v>137636500</v>
      </c>
      <c r="M1536" s="4">
        <v>3868275</v>
      </c>
      <c r="T1536" s="4">
        <v>5766598</v>
      </c>
      <c r="AA1536" s="4">
        <v>1167127</v>
      </c>
      <c r="AH1536" s="5">
        <v>2.810500848248829E-2</v>
      </c>
      <c r="AL1536" s="5">
        <f>IFERROR(Table2[[#This Row],[Resultat d''exploitation 2023 (Dhs)]]/Table2[[#This Row],[Charges personnel 2023]], "")</f>
        <v>3.3143565353213491</v>
      </c>
      <c r="AM1536" s="5" t="str">
        <f>IFERROR(Table2[[#This Row],[Resultat d''exploitation 2022 (Dhs)]]/Table2[[#This Row],[Charges personnel 2022]], "")</f>
        <v/>
      </c>
      <c r="AN1536" s="5" t="str">
        <f>IFERROR(Table2[[#This Row],[Resultat d''exploitation 2021 (Dhs)]]/Table2[[#This Row],[Charges personnel 2021]], "")</f>
        <v/>
      </c>
      <c r="AO1536" s="5" t="str">
        <f>IFERROR(Table2[[#This Row],[Resultat d''exploitation 2020 (Dhs)]]/Table2[[#This Row],[Charges personnel 2020]], "")</f>
        <v/>
      </c>
      <c r="AP1536" s="5">
        <v>8.4797782564944614E-3</v>
      </c>
      <c r="AU1536">
        <v>4615</v>
      </c>
      <c r="AV1536" t="s">
        <v>79</v>
      </c>
      <c r="AW1536" t="s">
        <v>8410</v>
      </c>
      <c r="AX1536" t="s">
        <v>8411</v>
      </c>
      <c r="AY1536" t="s">
        <v>122</v>
      </c>
      <c r="AZ1536">
        <v>500000</v>
      </c>
      <c r="BA1536">
        <v>2009</v>
      </c>
      <c r="BB1536">
        <v>16</v>
      </c>
      <c r="BC1536" t="s">
        <v>8412</v>
      </c>
      <c r="BD1536" t="s">
        <v>8413</v>
      </c>
      <c r="BE1536" t="s">
        <v>10979</v>
      </c>
      <c r="BG1536" t="s">
        <v>8414</v>
      </c>
      <c r="BH1536" t="s">
        <v>138</v>
      </c>
      <c r="BI1536" t="s">
        <v>178</v>
      </c>
      <c r="BK1536" t="s">
        <v>264</v>
      </c>
      <c r="BM1536" t="s">
        <v>265</v>
      </c>
      <c r="BO1536" t="s">
        <v>304</v>
      </c>
      <c r="BQ1536" t="s">
        <v>212</v>
      </c>
      <c r="BS1536" t="s">
        <v>266</v>
      </c>
      <c r="BU1536" t="s">
        <v>214</v>
      </c>
      <c r="BV1536" s="5"/>
      <c r="BW1536" t="s">
        <v>267</v>
      </c>
    </row>
    <row r="1537" spans="1:75" x14ac:dyDescent="0.3">
      <c r="A1537" t="s">
        <v>8415</v>
      </c>
      <c r="F1537" s="4">
        <v>137609286</v>
      </c>
      <c r="G1537" s="4">
        <v>156267642</v>
      </c>
      <c r="J1537" s="5">
        <v>-0.11940000000000001</v>
      </c>
      <c r="M1537" s="4">
        <v>11616018</v>
      </c>
      <c r="N1537" s="4">
        <v>12787338</v>
      </c>
      <c r="Q1537" s="5">
        <v>-9.1600000000000001E-2</v>
      </c>
      <c r="T1537" s="4">
        <v>58177610</v>
      </c>
      <c r="U1537" s="4">
        <v>24116071</v>
      </c>
      <c r="X1537" s="5">
        <v>1.4124000000000001</v>
      </c>
      <c r="AA1537" s="4">
        <v>25444263</v>
      </c>
      <c r="AB1537" s="4">
        <v>17237492</v>
      </c>
      <c r="AE1537" s="5">
        <v>0.47610000000000002</v>
      </c>
      <c r="AH1537" s="5">
        <v>8.4413038811930172E-2</v>
      </c>
      <c r="AI1537" s="5">
        <v>8.1829723904069659E-2</v>
      </c>
      <c r="AL1537" s="5">
        <f>IFERROR(Table2[[#This Row],[Resultat d''exploitation 2023 (Dhs)]]/Table2[[#This Row],[Charges personnel 2023]], "")</f>
        <v>0.45652798039385145</v>
      </c>
      <c r="AM1537" s="5">
        <f>IFERROR(Table2[[#This Row],[Resultat d''exploitation 2022 (Dhs)]]/Table2[[#This Row],[Charges personnel 2022]], "")</f>
        <v>0.74183286060408327</v>
      </c>
      <c r="AN1537" s="5" t="str">
        <f>IFERROR(Table2[[#This Row],[Resultat d''exploitation 2021 (Dhs)]]/Table2[[#This Row],[Charges personnel 2021]], "")</f>
        <v/>
      </c>
      <c r="AO1537" s="5" t="str">
        <f>IFERROR(Table2[[#This Row],[Resultat d''exploitation 2020 (Dhs)]]/Table2[[#This Row],[Charges personnel 2020]], "")</f>
        <v/>
      </c>
      <c r="AP1537" s="5">
        <v>0.184902223822308</v>
      </c>
      <c r="AQ1537" s="5">
        <v>0.1103074941132087</v>
      </c>
      <c r="BE1537" t="s">
        <v>10979</v>
      </c>
      <c r="BH1537"/>
      <c r="BJ1537" s="5">
        <v>-0.11939999708960861</v>
      </c>
      <c r="BK1537" t="s">
        <v>209</v>
      </c>
      <c r="BL1537" s="5">
        <v>-9.1599987425060592E-2</v>
      </c>
      <c r="BM1537" t="s">
        <v>210</v>
      </c>
      <c r="BN1537" s="5">
        <v>1.4124000132525729</v>
      </c>
      <c r="BO1537" t="s">
        <v>211</v>
      </c>
      <c r="BP1537" s="5">
        <v>0.47610006142424899</v>
      </c>
      <c r="BQ1537" t="s">
        <v>405</v>
      </c>
      <c r="BR1537" s="5">
        <v>3.1569395381181753E-2</v>
      </c>
      <c r="BS1537" t="s">
        <v>213</v>
      </c>
      <c r="BT1537" s="5">
        <v>-0.38459455675487958</v>
      </c>
      <c r="BU1537" t="s">
        <v>406</v>
      </c>
      <c r="BV1537" s="5">
        <v>0.67624353457384068</v>
      </c>
      <c r="BW1537" t="s">
        <v>407</v>
      </c>
    </row>
    <row r="1538" spans="1:75" x14ac:dyDescent="0.3">
      <c r="A1538" t="s">
        <v>8416</v>
      </c>
      <c r="F1538" s="4">
        <v>137401087</v>
      </c>
      <c r="M1538" s="4">
        <v>5287371</v>
      </c>
      <c r="T1538" s="4">
        <v>82351055</v>
      </c>
      <c r="AA1538" s="4">
        <v>14187687</v>
      </c>
      <c r="AH1538" s="5">
        <v>3.8481289452972092E-2</v>
      </c>
      <c r="AL1538" s="5">
        <f>IFERROR(Table2[[#This Row],[Resultat d''exploitation 2023 (Dhs)]]/Table2[[#This Row],[Charges personnel 2023]], "")</f>
        <v>0.37267322009570691</v>
      </c>
      <c r="AM1538" s="5" t="str">
        <f>IFERROR(Table2[[#This Row],[Resultat d''exploitation 2022 (Dhs)]]/Table2[[#This Row],[Charges personnel 2022]], "")</f>
        <v/>
      </c>
      <c r="AN1538" s="5" t="str">
        <f>IFERROR(Table2[[#This Row],[Resultat d''exploitation 2021 (Dhs)]]/Table2[[#This Row],[Charges personnel 2021]], "")</f>
        <v/>
      </c>
      <c r="AO1538" s="5" t="str">
        <f>IFERROR(Table2[[#This Row],[Resultat d''exploitation 2020 (Dhs)]]/Table2[[#This Row],[Charges personnel 2020]], "")</f>
        <v/>
      </c>
      <c r="AP1538" s="5">
        <v>0.1032574582179252</v>
      </c>
      <c r="BE1538" t="s">
        <v>10979</v>
      </c>
      <c r="BH1538"/>
      <c r="BK1538" t="s">
        <v>264</v>
      </c>
      <c r="BM1538" t="s">
        <v>265</v>
      </c>
      <c r="BO1538" t="s">
        <v>304</v>
      </c>
      <c r="BQ1538" t="s">
        <v>212</v>
      </c>
      <c r="BS1538" t="s">
        <v>266</v>
      </c>
      <c r="BU1538" t="s">
        <v>214</v>
      </c>
      <c r="BV1538" s="5"/>
      <c r="BW1538" t="s">
        <v>267</v>
      </c>
    </row>
    <row r="1539" spans="1:75" x14ac:dyDescent="0.3">
      <c r="A1539" t="s">
        <v>8417</v>
      </c>
      <c r="B1539" t="s">
        <v>8418</v>
      </c>
      <c r="C1539" t="s">
        <v>8418</v>
      </c>
      <c r="E1539" t="s">
        <v>411</v>
      </c>
      <c r="F1539" s="4">
        <v>137247328</v>
      </c>
      <c r="G1539" s="4">
        <v>131475551</v>
      </c>
      <c r="H1539" s="4">
        <v>114958354</v>
      </c>
      <c r="I1539" s="4">
        <v>99479364.832121849</v>
      </c>
      <c r="J1539" s="5">
        <v>4.3899999999999988E-2</v>
      </c>
      <c r="K1539" s="5">
        <v>0.1436798320894539</v>
      </c>
      <c r="L1539" s="5">
        <v>0.15559999999999999</v>
      </c>
      <c r="M1539" s="4">
        <v>4457603</v>
      </c>
      <c r="N1539" s="4">
        <v>2944644</v>
      </c>
      <c r="O1539" s="4">
        <v>3146883</v>
      </c>
      <c r="P1539" s="4">
        <v>3496925.213912657</v>
      </c>
      <c r="Q1539" s="5">
        <v>0.51380000000000003</v>
      </c>
      <c r="R1539" s="5">
        <v>-6.4266450325607904E-2</v>
      </c>
      <c r="S1539" s="5">
        <v>-0.10009999999999999</v>
      </c>
      <c r="T1539" s="4">
        <v>16746265</v>
      </c>
      <c r="U1539" s="4">
        <v>20969527</v>
      </c>
      <c r="V1539" s="4">
        <v>20240280</v>
      </c>
      <c r="W1539" s="4">
        <v>620159.81763141451</v>
      </c>
      <c r="X1539" s="5">
        <v>-0.2014</v>
      </c>
      <c r="Y1539" s="5">
        <v>3.6029491686873798E-2</v>
      </c>
      <c r="Z1539" s="5">
        <v>31.6372</v>
      </c>
      <c r="AA1539" s="4">
        <v>1096460</v>
      </c>
      <c r="AB1539" s="4">
        <v>843236</v>
      </c>
      <c r="AC1539" s="4">
        <v>803976</v>
      </c>
      <c r="AD1539" s="4">
        <v>803976</v>
      </c>
      <c r="AE1539" s="5">
        <v>0.30030000000000001</v>
      </c>
      <c r="AF1539" s="5">
        <v>4.8832303451844333E-2</v>
      </c>
      <c r="AG1539" s="5">
        <v>0</v>
      </c>
      <c r="AH1539" s="5">
        <v>3.247861408274557E-2</v>
      </c>
      <c r="AI1539" s="5">
        <v>2.2396894157150179E-2</v>
      </c>
      <c r="AJ1539" s="5">
        <v>2.7374113237564279E-2</v>
      </c>
      <c r="AK1539" s="5">
        <v>3.5152267204499703E-2</v>
      </c>
      <c r="AL1539" s="5">
        <f>IFERROR(Table2[[#This Row],[Resultat d''exploitation 2023 (Dhs)]]/Table2[[#This Row],[Charges personnel 2023]], "")</f>
        <v>4.0654497200080257</v>
      </c>
      <c r="AM1539" s="5">
        <f>IFERROR(Table2[[#This Row],[Resultat d''exploitation 2022 (Dhs)]]/Table2[[#This Row],[Charges personnel 2022]], "")</f>
        <v>3.4920757652661889</v>
      </c>
      <c r="AN1539" s="5">
        <f>IFERROR(Table2[[#This Row],[Resultat d''exploitation 2021 (Dhs)]]/Table2[[#This Row],[Charges personnel 2021]], "")</f>
        <v>3.9141504224006685</v>
      </c>
      <c r="AO1539" s="5">
        <f>IFERROR(Table2[[#This Row],[Resultat d''exploitation 2020 (Dhs)]]/Table2[[#This Row],[Charges personnel 2020]], "")</f>
        <v>4.349539307034858</v>
      </c>
      <c r="AP1539" s="5">
        <v>7.9889351288500131E-3</v>
      </c>
      <c r="AQ1539" s="5">
        <v>6.4136335127433696E-3</v>
      </c>
      <c r="AR1539" s="5">
        <v>6.9936283186518133E-3</v>
      </c>
      <c r="AS1539" s="5">
        <v>8.0818368850340359E-3</v>
      </c>
      <c r="AT1539">
        <v>1529804000026</v>
      </c>
      <c r="AU1539">
        <v>153447</v>
      </c>
      <c r="AV1539" t="s">
        <v>92</v>
      </c>
      <c r="AW1539" t="s">
        <v>8419</v>
      </c>
      <c r="AX1539" t="s">
        <v>8420</v>
      </c>
      <c r="AY1539" t="s">
        <v>122</v>
      </c>
      <c r="AZ1539">
        <v>7000000</v>
      </c>
      <c r="BA1539">
        <v>2006</v>
      </c>
      <c r="BB1539">
        <v>19</v>
      </c>
      <c r="BC1539" t="s">
        <v>8421</v>
      </c>
      <c r="BD1539" t="s">
        <v>8422</v>
      </c>
      <c r="BE1539" t="s">
        <v>11247</v>
      </c>
      <c r="BH1539" t="s">
        <v>176</v>
      </c>
      <c r="BI1539" t="s">
        <v>2337</v>
      </c>
      <c r="BJ1539" s="5">
        <v>0.11324383349621669</v>
      </c>
      <c r="BL1539" s="5">
        <v>8.4272261450532682E-2</v>
      </c>
      <c r="BN1539" s="5">
        <v>2.000116448374055</v>
      </c>
      <c r="BP1539" s="5">
        <v>0.10896175656986019</v>
      </c>
      <c r="BR1539" s="5">
        <v>-2.6024462183362629E-2</v>
      </c>
      <c r="BT1539" s="5">
        <v>-2.226361276487554E-2</v>
      </c>
      <c r="BV1539" s="5">
        <v>-3.8464860954210418E-3</v>
      </c>
    </row>
    <row r="1540" spans="1:75" x14ac:dyDescent="0.3">
      <c r="A1540" t="s">
        <v>8423</v>
      </c>
      <c r="F1540" s="4">
        <v>137183646</v>
      </c>
      <c r="M1540" s="4">
        <v>48025</v>
      </c>
      <c r="AA1540" s="4">
        <v>503286</v>
      </c>
      <c r="AH1540" s="5">
        <v>3.5007817185439143E-4</v>
      </c>
      <c r="AL1540" s="5">
        <f>IFERROR(Table2[[#This Row],[Resultat d''exploitation 2023 (Dhs)]]/Table2[[#This Row],[Charges personnel 2023]], "")</f>
        <v>9.5422880827203613E-2</v>
      </c>
      <c r="AM1540" s="5" t="str">
        <f>IFERROR(Table2[[#This Row],[Resultat d''exploitation 2022 (Dhs)]]/Table2[[#This Row],[Charges personnel 2022]], "")</f>
        <v/>
      </c>
      <c r="AN1540" s="5" t="str">
        <f>IFERROR(Table2[[#This Row],[Resultat d''exploitation 2021 (Dhs)]]/Table2[[#This Row],[Charges personnel 2021]], "")</f>
        <v/>
      </c>
      <c r="AO1540" s="5" t="str">
        <f>IFERROR(Table2[[#This Row],[Resultat d''exploitation 2020 (Dhs)]]/Table2[[#This Row],[Charges personnel 2020]], "")</f>
        <v/>
      </c>
      <c r="AP1540" s="5">
        <v>3.6687026090558932E-3</v>
      </c>
      <c r="BE1540" t="s">
        <v>10979</v>
      </c>
      <c r="BH1540"/>
      <c r="BK1540" t="s">
        <v>264</v>
      </c>
      <c r="BM1540" t="s">
        <v>265</v>
      </c>
      <c r="BO1540" t="s">
        <v>235</v>
      </c>
      <c r="BQ1540" t="s">
        <v>212</v>
      </c>
      <c r="BS1540" t="s">
        <v>266</v>
      </c>
      <c r="BU1540" t="s">
        <v>214</v>
      </c>
      <c r="BV1540" s="5"/>
      <c r="BW1540" t="s">
        <v>267</v>
      </c>
    </row>
    <row r="1541" spans="1:75" x14ac:dyDescent="0.3">
      <c r="A1541" t="s">
        <v>8424</v>
      </c>
      <c r="F1541" s="4">
        <v>137102160</v>
      </c>
      <c r="M1541" s="4">
        <v>3220960</v>
      </c>
      <c r="T1541" s="4">
        <v>16040521</v>
      </c>
      <c r="AA1541" s="4">
        <v>22237144</v>
      </c>
      <c r="AH1541" s="5">
        <v>2.3493138255443968E-2</v>
      </c>
      <c r="AL1541" s="5">
        <f>IFERROR(Table2[[#This Row],[Resultat d''exploitation 2023 (Dhs)]]/Table2[[#This Row],[Charges personnel 2023]], "")</f>
        <v>0.1448459388489817</v>
      </c>
      <c r="AM1541" s="5" t="str">
        <f>IFERROR(Table2[[#This Row],[Resultat d''exploitation 2022 (Dhs)]]/Table2[[#This Row],[Charges personnel 2022]], "")</f>
        <v/>
      </c>
      <c r="AN1541" s="5" t="str">
        <f>IFERROR(Table2[[#This Row],[Resultat d''exploitation 2021 (Dhs)]]/Table2[[#This Row],[Charges personnel 2021]], "")</f>
        <v/>
      </c>
      <c r="AO1541" s="5" t="str">
        <f>IFERROR(Table2[[#This Row],[Resultat d''exploitation 2020 (Dhs)]]/Table2[[#This Row],[Charges personnel 2020]], "")</f>
        <v/>
      </c>
      <c r="AP1541" s="5">
        <v>0.1621939727280737</v>
      </c>
      <c r="BE1541" t="s">
        <v>10979</v>
      </c>
      <c r="BH1541"/>
      <c r="BK1541" t="s">
        <v>264</v>
      </c>
      <c r="BM1541" t="s">
        <v>265</v>
      </c>
      <c r="BO1541" t="s">
        <v>304</v>
      </c>
      <c r="BQ1541" t="s">
        <v>212</v>
      </c>
      <c r="BS1541" t="s">
        <v>266</v>
      </c>
      <c r="BU1541" t="s">
        <v>214</v>
      </c>
      <c r="BV1541" s="5"/>
      <c r="BW1541" t="s">
        <v>267</v>
      </c>
    </row>
    <row r="1542" spans="1:75" x14ac:dyDescent="0.3">
      <c r="A1542" t="s">
        <v>8425</v>
      </c>
      <c r="F1542" s="4">
        <v>137090874</v>
      </c>
      <c r="M1542" s="4">
        <v>2144403</v>
      </c>
      <c r="T1542" s="4">
        <v>33634423</v>
      </c>
      <c r="AA1542" s="4">
        <v>5251105</v>
      </c>
      <c r="AH1542" s="5">
        <v>1.5642200953507671E-2</v>
      </c>
      <c r="AL1542" s="5">
        <f>IFERROR(Table2[[#This Row],[Resultat d''exploitation 2023 (Dhs)]]/Table2[[#This Row],[Charges personnel 2023]], "")</f>
        <v>0.40837176175300244</v>
      </c>
      <c r="AM1542" s="5" t="str">
        <f>IFERROR(Table2[[#This Row],[Resultat d''exploitation 2022 (Dhs)]]/Table2[[#This Row],[Charges personnel 2022]], "")</f>
        <v/>
      </c>
      <c r="AN1542" s="5" t="str">
        <f>IFERROR(Table2[[#This Row],[Resultat d''exploitation 2021 (Dhs)]]/Table2[[#This Row],[Charges personnel 2021]], "")</f>
        <v/>
      </c>
      <c r="AO1542" s="5" t="str">
        <f>IFERROR(Table2[[#This Row],[Resultat d''exploitation 2020 (Dhs)]]/Table2[[#This Row],[Charges personnel 2020]], "")</f>
        <v/>
      </c>
      <c r="AP1542" s="5">
        <v>3.8303826117557623E-2</v>
      </c>
      <c r="BE1542" t="s">
        <v>10979</v>
      </c>
      <c r="BH1542"/>
      <c r="BK1542" t="s">
        <v>264</v>
      </c>
      <c r="BM1542" t="s">
        <v>265</v>
      </c>
      <c r="BO1542" t="s">
        <v>304</v>
      </c>
      <c r="BQ1542" t="s">
        <v>212</v>
      </c>
      <c r="BS1542" t="s">
        <v>266</v>
      </c>
      <c r="BU1542" t="s">
        <v>214</v>
      </c>
      <c r="BV1542" s="5"/>
      <c r="BW1542" t="s">
        <v>267</v>
      </c>
    </row>
    <row r="1543" spans="1:75" x14ac:dyDescent="0.3">
      <c r="A1543" t="s">
        <v>8426</v>
      </c>
      <c r="B1543" t="s">
        <v>8427</v>
      </c>
      <c r="F1543" s="4">
        <v>137083877</v>
      </c>
      <c r="G1543" s="4">
        <v>105449136</v>
      </c>
      <c r="H1543" s="4">
        <v>103749601</v>
      </c>
      <c r="I1543" s="4">
        <v>84349269.10569106</v>
      </c>
      <c r="J1543" s="5">
        <v>0.3</v>
      </c>
      <c r="K1543" s="5">
        <v>1.6381123239211301E-2</v>
      </c>
      <c r="L1543" s="5">
        <v>0.23</v>
      </c>
      <c r="M1543" s="4">
        <v>2268891</v>
      </c>
      <c r="N1543" s="4">
        <v>2243539</v>
      </c>
      <c r="O1543" s="4">
        <v>1959906</v>
      </c>
      <c r="P1543" s="4">
        <v>1449849.0901020861</v>
      </c>
      <c r="Q1543" s="5">
        <v>1.1299999999999999E-2</v>
      </c>
      <c r="R1543" s="5">
        <v>0.14471765482630289</v>
      </c>
      <c r="S1543" s="5">
        <v>0.3518</v>
      </c>
      <c r="T1543" s="4">
        <v>3700866</v>
      </c>
      <c r="V1543" s="4">
        <v>14545438</v>
      </c>
      <c r="W1543" s="4">
        <v>6862350.4434799012</v>
      </c>
      <c r="Z1543" s="5">
        <v>1.1195999999999999</v>
      </c>
      <c r="AA1543" s="4">
        <v>4607052</v>
      </c>
      <c r="AB1543" s="4">
        <v>3373399</v>
      </c>
      <c r="AC1543" s="4">
        <v>3045968</v>
      </c>
      <c r="AD1543" s="4">
        <v>2542332.0257073701</v>
      </c>
      <c r="AE1543" s="5">
        <v>0.36570000000000003</v>
      </c>
      <c r="AF1543" s="5">
        <v>0.1074965331218187</v>
      </c>
      <c r="AG1543" s="5">
        <v>0.1981</v>
      </c>
      <c r="AH1543" s="5">
        <v>1.6551114906095048E-2</v>
      </c>
      <c r="AI1543" s="5">
        <v>2.1276030180086069E-2</v>
      </c>
      <c r="AJ1543" s="5">
        <v>1.8890732890625771E-2</v>
      </c>
      <c r="AK1543" s="5">
        <v>1.7188638449082479E-2</v>
      </c>
      <c r="AL1543" s="5">
        <f>IFERROR(Table2[[#This Row],[Resultat d''exploitation 2023 (Dhs)]]/Table2[[#This Row],[Charges personnel 2023]], "")</f>
        <v>0.49248217732293881</v>
      </c>
      <c r="AM1543" s="5">
        <f>IFERROR(Table2[[#This Row],[Resultat d''exploitation 2022 (Dhs)]]/Table2[[#This Row],[Charges personnel 2022]], "")</f>
        <v>0.66506778474766848</v>
      </c>
      <c r="AN1543" s="5">
        <f>IFERROR(Table2[[#This Row],[Resultat d''exploitation 2021 (Dhs)]]/Table2[[#This Row],[Charges personnel 2021]], "")</f>
        <v>0.64344274135512913</v>
      </c>
      <c r="AO1543" s="5">
        <f>IFERROR(Table2[[#This Row],[Resultat d''exploitation 2020 (Dhs)]]/Table2[[#This Row],[Charges personnel 2020]], "")</f>
        <v>0.57028313982658685</v>
      </c>
      <c r="AP1543" s="5">
        <v>3.3607540878056723E-2</v>
      </c>
      <c r="AQ1543" s="5">
        <v>3.1990769464436387E-2</v>
      </c>
      <c r="AR1543" s="5">
        <v>2.9358840618577419E-2</v>
      </c>
      <c r="AS1543" s="5">
        <v>3.0140534146440381E-2</v>
      </c>
      <c r="BE1543" t="s">
        <v>10979</v>
      </c>
      <c r="BH1543"/>
      <c r="BJ1543" s="5">
        <v>0.17571398728829421</v>
      </c>
      <c r="BL1543" s="5">
        <v>0.16099480743461481</v>
      </c>
      <c r="BN1543" s="5">
        <v>-0.26562948102554029</v>
      </c>
      <c r="BO1543" t="s">
        <v>141</v>
      </c>
      <c r="BP1543" s="5">
        <v>0.21916816915099499</v>
      </c>
      <c r="BR1543" s="5">
        <v>-1.251935420758943E-2</v>
      </c>
      <c r="BT1543" s="5">
        <v>-4.7715617244904703E-2</v>
      </c>
      <c r="BV1543" s="5">
        <v>3.6959823845359667E-2</v>
      </c>
    </row>
    <row r="1544" spans="1:75" x14ac:dyDescent="0.3">
      <c r="A1544" t="s">
        <v>8428</v>
      </c>
      <c r="C1544" t="s">
        <v>8429</v>
      </c>
      <c r="E1544" t="s">
        <v>411</v>
      </c>
      <c r="G1544" s="4">
        <v>137019586</v>
      </c>
      <c r="N1544" s="4">
        <v>-3234055</v>
      </c>
      <c r="AB1544" s="4">
        <v>11364818</v>
      </c>
      <c r="AE1544" s="5">
        <v>0.1</v>
      </c>
      <c r="AI1544" s="5">
        <v>-2.3602866527417471E-2</v>
      </c>
      <c r="AL1544" s="5" t="str">
        <f>IFERROR(Table2[[#This Row],[Resultat d''exploitation 2023 (Dhs)]]/Table2[[#This Row],[Charges personnel 2023]], "")</f>
        <v/>
      </c>
      <c r="AM1544" s="5">
        <f>IFERROR(Table2[[#This Row],[Resultat d''exploitation 2022 (Dhs)]]/Table2[[#This Row],[Charges personnel 2022]], "")</f>
        <v>-0.28456724955912183</v>
      </c>
      <c r="AN1544" s="5" t="str">
        <f>IFERROR(Table2[[#This Row],[Resultat d''exploitation 2021 (Dhs)]]/Table2[[#This Row],[Charges personnel 2021]], "")</f>
        <v/>
      </c>
      <c r="AO1544" s="5" t="str">
        <f>IFERROR(Table2[[#This Row],[Resultat d''exploitation 2020 (Dhs)]]/Table2[[#This Row],[Charges personnel 2020]], "")</f>
        <v/>
      </c>
      <c r="AQ1544" s="5">
        <v>8.2943018087939635E-2</v>
      </c>
      <c r="AT1544">
        <v>339299000092</v>
      </c>
      <c r="AU1544">
        <v>338473</v>
      </c>
      <c r="AV1544" t="s">
        <v>92</v>
      </c>
      <c r="AW1544" t="s">
        <v>8430</v>
      </c>
      <c r="AX1544" t="s">
        <v>8431</v>
      </c>
      <c r="AY1544" t="s">
        <v>122</v>
      </c>
      <c r="AZ1544">
        <v>4958000</v>
      </c>
      <c r="BA1544">
        <v>2015</v>
      </c>
      <c r="BB1544">
        <v>10</v>
      </c>
      <c r="BC1544" t="s">
        <v>8432</v>
      </c>
      <c r="BD1544" t="s">
        <v>8433</v>
      </c>
      <c r="BE1544" t="s">
        <v>8434</v>
      </c>
      <c r="BF1544" t="s">
        <v>8435</v>
      </c>
      <c r="BG1544" t="s">
        <v>8436</v>
      </c>
      <c r="BH1544" t="s">
        <v>127</v>
      </c>
      <c r="BI1544" t="s">
        <v>195</v>
      </c>
      <c r="BK1544" t="s">
        <v>472</v>
      </c>
      <c r="BM1544" t="s">
        <v>473</v>
      </c>
      <c r="BO1544" t="s">
        <v>235</v>
      </c>
      <c r="BQ1544" t="s">
        <v>475</v>
      </c>
      <c r="BS1544" t="s">
        <v>476</v>
      </c>
      <c r="BU1544" t="s">
        <v>477</v>
      </c>
      <c r="BV1544" s="5"/>
      <c r="BW1544" t="s">
        <v>478</v>
      </c>
    </row>
    <row r="1545" spans="1:75" x14ac:dyDescent="0.3">
      <c r="A1545" t="s">
        <v>8437</v>
      </c>
      <c r="B1545" t="s">
        <v>8437</v>
      </c>
      <c r="C1545" t="s">
        <v>8438</v>
      </c>
      <c r="E1545" t="s">
        <v>411</v>
      </c>
      <c r="F1545" s="4">
        <v>136967017</v>
      </c>
      <c r="G1545" s="4">
        <v>159042054</v>
      </c>
      <c r="H1545" s="4">
        <v>148026436</v>
      </c>
      <c r="I1545" s="4">
        <v>144599429.52036729</v>
      </c>
      <c r="J1545" s="5">
        <v>-0.13880000000000001</v>
      </c>
      <c r="K1545" s="5">
        <v>7.4416558944917097E-2</v>
      </c>
      <c r="L1545" s="5">
        <v>2.3699999999999999E-2</v>
      </c>
      <c r="M1545" s="4">
        <v>-5147578</v>
      </c>
      <c r="N1545" s="4">
        <v>3798670</v>
      </c>
      <c r="O1545" s="4">
        <v>8196350</v>
      </c>
      <c r="P1545" s="4">
        <v>5362348.7078835461</v>
      </c>
      <c r="Q1545" s="5">
        <v>-2.3551000000000002</v>
      </c>
      <c r="R1545" s="5">
        <v>-0.53654126531931901</v>
      </c>
      <c r="S1545" s="5">
        <v>0.52849999999999997</v>
      </c>
      <c r="T1545" s="4">
        <v>15284013</v>
      </c>
      <c r="U1545" s="4">
        <v>24596094</v>
      </c>
      <c r="V1545" s="4">
        <v>30815859</v>
      </c>
      <c r="W1545" s="4">
        <v>14568768.437972769</v>
      </c>
      <c r="X1545" s="5">
        <v>-0.37859999999999999</v>
      </c>
      <c r="Y1545" s="5">
        <v>-0.20183649594191089</v>
      </c>
      <c r="Z1545" s="5">
        <v>1.1152</v>
      </c>
      <c r="AA1545" s="4">
        <v>2147047</v>
      </c>
      <c r="AB1545" s="4">
        <v>2207306</v>
      </c>
      <c r="AC1545" s="4">
        <v>1967590</v>
      </c>
      <c r="AD1545" s="4">
        <v>2176056.1822605622</v>
      </c>
      <c r="AE1545" s="5">
        <v>-2.7300000000000001E-2</v>
      </c>
      <c r="AF1545" s="5">
        <v>0.1218322922966675</v>
      </c>
      <c r="AG1545" s="5">
        <v>-9.5799999999999996E-2</v>
      </c>
      <c r="AH1545" s="5">
        <v>-3.7582610125764797E-2</v>
      </c>
      <c r="AI1545" s="5">
        <v>2.3884689014391121E-2</v>
      </c>
      <c r="AJ1545" s="5">
        <v>5.5370852811723437E-2</v>
      </c>
      <c r="AK1545" s="5">
        <v>3.7084162265856258E-2</v>
      </c>
      <c r="AL1545" s="5">
        <f>IFERROR(Table2[[#This Row],[Resultat d''exploitation 2023 (Dhs)]]/Table2[[#This Row],[Charges personnel 2023]], "")</f>
        <v>-2.3975152849471857</v>
      </c>
      <c r="AM1545" s="5">
        <f>IFERROR(Table2[[#This Row],[Resultat d''exploitation 2022 (Dhs)]]/Table2[[#This Row],[Charges personnel 2022]], "")</f>
        <v>1.7209530531788524</v>
      </c>
      <c r="AN1545" s="5">
        <f>IFERROR(Table2[[#This Row],[Resultat d''exploitation 2021 (Dhs)]]/Table2[[#This Row],[Charges personnel 2021]], "")</f>
        <v>4.165679841836968</v>
      </c>
      <c r="AO1545" s="5">
        <f>IFERROR(Table2[[#This Row],[Resultat d''exploitation 2020 (Dhs)]]/Table2[[#This Row],[Charges personnel 2020]], "")</f>
        <v>2.4642510389198469</v>
      </c>
      <c r="AP1545" s="5">
        <v>1.567564985371624E-2</v>
      </c>
      <c r="AQ1545" s="5">
        <v>1.387875687269482E-2</v>
      </c>
      <c r="AR1545" s="5">
        <v>1.329215276114599E-2</v>
      </c>
      <c r="AS1545" s="5">
        <v>1.5048857312082669E-2</v>
      </c>
      <c r="AT1545">
        <v>1549055000072</v>
      </c>
      <c r="AU1545">
        <v>15671</v>
      </c>
      <c r="AV1545" t="s">
        <v>494</v>
      </c>
      <c r="AW1545" t="s">
        <v>8439</v>
      </c>
      <c r="AX1545" t="s">
        <v>8440</v>
      </c>
      <c r="AY1545" t="s">
        <v>82</v>
      </c>
      <c r="AZ1545">
        <v>13000000</v>
      </c>
      <c r="BA1545">
        <v>1983</v>
      </c>
      <c r="BB1545">
        <v>42</v>
      </c>
      <c r="BC1545" t="s">
        <v>8441</v>
      </c>
      <c r="BD1545" t="s">
        <v>1624</v>
      </c>
      <c r="BE1545" t="s">
        <v>10979</v>
      </c>
      <c r="BH1545" t="s">
        <v>127</v>
      </c>
      <c r="BI1545" t="s">
        <v>89</v>
      </c>
      <c r="BJ1545" s="5">
        <v>-1.7913353528823509E-2</v>
      </c>
      <c r="BM1545" t="s">
        <v>87</v>
      </c>
      <c r="BN1545" s="5">
        <v>1.6104058390431941E-2</v>
      </c>
      <c r="BP1545" s="5">
        <v>-4.4635877975255367E-3</v>
      </c>
      <c r="BS1545" t="s">
        <v>87</v>
      </c>
      <c r="BU1545" t="s">
        <v>87</v>
      </c>
      <c r="BV1545" s="5">
        <v>1.3695090733211179E-2</v>
      </c>
    </row>
    <row r="1546" spans="1:75" x14ac:dyDescent="0.3">
      <c r="A1546" t="s">
        <v>8442</v>
      </c>
      <c r="C1546" t="s">
        <v>8443</v>
      </c>
      <c r="E1546" t="s">
        <v>411</v>
      </c>
      <c r="F1546" s="4">
        <v>136843069</v>
      </c>
      <c r="G1546" s="4">
        <v>228987732</v>
      </c>
      <c r="J1546" s="5">
        <v>-0.40239999999999998</v>
      </c>
      <c r="M1546" s="4">
        <v>4321830</v>
      </c>
      <c r="N1546" s="4">
        <v>5164710</v>
      </c>
      <c r="Q1546" s="5">
        <v>-0.16320000000000001</v>
      </c>
      <c r="T1546" s="4">
        <v>5769499</v>
      </c>
      <c r="U1546" s="4">
        <v>28102771</v>
      </c>
      <c r="X1546" s="5">
        <v>-0.79469999999999996</v>
      </c>
      <c r="AA1546" s="4">
        <v>33305024</v>
      </c>
      <c r="AB1546" s="4">
        <v>39159346</v>
      </c>
      <c r="AE1546" s="5">
        <v>-0.14949999999999999</v>
      </c>
      <c r="AH1546" s="5">
        <v>3.1582381421159163E-2</v>
      </c>
      <c r="AI1546" s="5">
        <v>2.2554527069598641E-2</v>
      </c>
      <c r="AL1546" s="5">
        <f>IFERROR(Table2[[#This Row],[Resultat d''exploitation 2023 (Dhs)]]/Table2[[#This Row],[Charges personnel 2023]], "")</f>
        <v>0.12976510690999651</v>
      </c>
      <c r="AM1546" s="5">
        <f>IFERROR(Table2[[#This Row],[Resultat d''exploitation 2022 (Dhs)]]/Table2[[#This Row],[Charges personnel 2022]], "")</f>
        <v>0.13188958773724158</v>
      </c>
      <c r="AN1546" s="5" t="str">
        <f>IFERROR(Table2[[#This Row],[Resultat d''exploitation 2021 (Dhs)]]/Table2[[#This Row],[Charges personnel 2021]], "")</f>
        <v/>
      </c>
      <c r="AO1546" s="5" t="str">
        <f>IFERROR(Table2[[#This Row],[Resultat d''exploitation 2020 (Dhs)]]/Table2[[#This Row],[Charges personnel 2020]], "")</f>
        <v/>
      </c>
      <c r="AP1546" s="5">
        <v>0.2433811536337292</v>
      </c>
      <c r="AQ1546" s="5">
        <v>0.1710106723097288</v>
      </c>
      <c r="AT1546">
        <v>1539313000042</v>
      </c>
      <c r="AU1546">
        <v>263</v>
      </c>
      <c r="AV1546" t="s">
        <v>976</v>
      </c>
      <c r="AW1546" t="s">
        <v>8444</v>
      </c>
      <c r="AX1546" t="s">
        <v>8445</v>
      </c>
      <c r="AY1546" t="s">
        <v>122</v>
      </c>
      <c r="AZ1546">
        <v>33500000</v>
      </c>
      <c r="BA1546">
        <v>1984</v>
      </c>
      <c r="BB1546">
        <v>41</v>
      </c>
      <c r="BC1546" t="s">
        <v>8446</v>
      </c>
      <c r="BD1546" t="s">
        <v>8447</v>
      </c>
      <c r="BE1546" t="s">
        <v>11248</v>
      </c>
      <c r="BH1546" t="s">
        <v>153</v>
      </c>
      <c r="BI1546" t="s">
        <v>1223</v>
      </c>
      <c r="BJ1546" s="5">
        <v>-0.40239999844183788</v>
      </c>
      <c r="BK1546" t="s">
        <v>209</v>
      </c>
      <c r="BL1546" s="5">
        <v>-0.16319986988620849</v>
      </c>
      <c r="BM1546" t="s">
        <v>210</v>
      </c>
      <c r="BN1546" s="5">
        <v>-0.79469999595413565</v>
      </c>
      <c r="BO1546" t="s">
        <v>211</v>
      </c>
      <c r="BP1546" s="5">
        <v>-0.14949999420317181</v>
      </c>
      <c r="BQ1546" t="s">
        <v>405</v>
      </c>
      <c r="BR1546" s="5">
        <v>0.40026795169335211</v>
      </c>
      <c r="BS1546" t="s">
        <v>213</v>
      </c>
      <c r="BT1546" s="5">
        <v>-1.6108025384669381E-2</v>
      </c>
      <c r="BU1546" t="s">
        <v>406</v>
      </c>
      <c r="BV1546" s="5">
        <v>0.42319277707373359</v>
      </c>
      <c r="BW1546" t="s">
        <v>407</v>
      </c>
    </row>
    <row r="1547" spans="1:75" x14ac:dyDescent="0.3">
      <c r="A1547" t="s">
        <v>8448</v>
      </c>
      <c r="F1547" s="4">
        <v>136714443</v>
      </c>
      <c r="G1547" s="4">
        <v>127698900</v>
      </c>
      <c r="J1547" s="5">
        <v>7.0599999999999996E-2</v>
      </c>
      <c r="M1547" s="4">
        <v>-18694336</v>
      </c>
      <c r="N1547" s="4">
        <v>19054465</v>
      </c>
      <c r="Q1547" s="5">
        <v>-1.9811000000000001</v>
      </c>
      <c r="T1547" s="4">
        <v>32200871</v>
      </c>
      <c r="U1547" s="4">
        <v>32326946</v>
      </c>
      <c r="X1547" s="5">
        <v>-3.8999999999999998E-3</v>
      </c>
      <c r="AA1547" s="4">
        <v>15683141</v>
      </c>
      <c r="AB1547" s="4">
        <v>13582004</v>
      </c>
      <c r="AE1547" s="5">
        <v>0.1547</v>
      </c>
      <c r="AH1547" s="5">
        <v>-0.1367400224129941</v>
      </c>
      <c r="AI1547" s="5">
        <v>0.14921401045741189</v>
      </c>
      <c r="AL1547" s="5">
        <f>IFERROR(Table2[[#This Row],[Resultat d''exploitation 2023 (Dhs)]]/Table2[[#This Row],[Charges personnel 2023]], "")</f>
        <v>-1.1920020358166772</v>
      </c>
      <c r="AM1547" s="5">
        <f>IFERROR(Table2[[#This Row],[Resultat d''exploitation 2022 (Dhs)]]/Table2[[#This Row],[Charges personnel 2022]], "")</f>
        <v>1.402919996194965</v>
      </c>
      <c r="AN1547" s="5" t="str">
        <f>IFERROR(Table2[[#This Row],[Resultat d''exploitation 2021 (Dhs)]]/Table2[[#This Row],[Charges personnel 2021]], "")</f>
        <v/>
      </c>
      <c r="AO1547" s="5" t="str">
        <f>IFERROR(Table2[[#This Row],[Resultat d''exploitation 2020 (Dhs)]]/Table2[[#This Row],[Charges personnel 2020]], "")</f>
        <v/>
      </c>
      <c r="AP1547" s="5">
        <v>0.1147145879824855</v>
      </c>
      <c r="AQ1547" s="5">
        <v>0.10635960059170441</v>
      </c>
      <c r="BE1547" t="s">
        <v>10979</v>
      </c>
      <c r="BH1547"/>
      <c r="BJ1547" s="5">
        <v>7.060000516840792E-2</v>
      </c>
      <c r="BK1547" t="s">
        <v>209</v>
      </c>
      <c r="BM1547" t="s">
        <v>234</v>
      </c>
      <c r="BN1547" s="5">
        <v>-3.899997234505181E-3</v>
      </c>
      <c r="BO1547" t="s">
        <v>211</v>
      </c>
      <c r="BP1547" s="5">
        <v>0.15470007224265281</v>
      </c>
      <c r="BQ1547" t="s">
        <v>405</v>
      </c>
      <c r="BS1547" t="s">
        <v>237</v>
      </c>
      <c r="BU1547" t="s">
        <v>490</v>
      </c>
      <c r="BV1547" s="5">
        <v>7.8554144095128953E-2</v>
      </c>
      <c r="BW1547" t="s">
        <v>407</v>
      </c>
    </row>
    <row r="1548" spans="1:75" x14ac:dyDescent="0.3">
      <c r="A1548" t="s">
        <v>8449</v>
      </c>
      <c r="C1548" t="s">
        <v>8450</v>
      </c>
      <c r="E1548" t="s">
        <v>241</v>
      </c>
      <c r="F1548" s="4">
        <v>136702933</v>
      </c>
      <c r="M1548" s="4">
        <v>2870256</v>
      </c>
      <c r="T1548" s="4">
        <v>1101038</v>
      </c>
      <c r="AA1548" s="4">
        <v>2258061</v>
      </c>
      <c r="AH1548" s="5">
        <v>2.0996301520465551E-2</v>
      </c>
      <c r="AL1548" s="5">
        <f>IFERROR(Table2[[#This Row],[Resultat d''exploitation 2023 (Dhs)]]/Table2[[#This Row],[Charges personnel 2023]], "")</f>
        <v>1.2711153507367605</v>
      </c>
      <c r="AM1548" s="5" t="str">
        <f>IFERROR(Table2[[#This Row],[Resultat d''exploitation 2022 (Dhs)]]/Table2[[#This Row],[Charges personnel 2022]], "")</f>
        <v/>
      </c>
      <c r="AN1548" s="5" t="str">
        <f>IFERROR(Table2[[#This Row],[Resultat d''exploitation 2021 (Dhs)]]/Table2[[#This Row],[Charges personnel 2021]], "")</f>
        <v/>
      </c>
      <c r="AO1548" s="5" t="str">
        <f>IFERROR(Table2[[#This Row],[Resultat d''exploitation 2020 (Dhs)]]/Table2[[#This Row],[Charges personnel 2020]], "")</f>
        <v/>
      </c>
      <c r="AP1548" s="5">
        <v>1.6518014284302149E-2</v>
      </c>
      <c r="AT1548">
        <v>1654217000082</v>
      </c>
      <c r="AU1548">
        <v>44275</v>
      </c>
      <c r="AV1548" t="s">
        <v>92</v>
      </c>
      <c r="AW1548" t="s">
        <v>8451</v>
      </c>
      <c r="AX1548" t="s">
        <v>8452</v>
      </c>
      <c r="AY1548" t="s">
        <v>122</v>
      </c>
      <c r="AZ1548">
        <v>7000000</v>
      </c>
      <c r="BA1548">
        <v>1984</v>
      </c>
      <c r="BB1548">
        <v>41</v>
      </c>
      <c r="BC1548" t="s">
        <v>8453</v>
      </c>
      <c r="BD1548" t="s">
        <v>8454</v>
      </c>
      <c r="BE1548" t="s">
        <v>8455</v>
      </c>
      <c r="BH1548" t="s">
        <v>176</v>
      </c>
      <c r="BI1548" t="s">
        <v>278</v>
      </c>
      <c r="BK1548" t="s">
        <v>264</v>
      </c>
      <c r="BM1548" t="s">
        <v>265</v>
      </c>
      <c r="BO1548" t="s">
        <v>304</v>
      </c>
      <c r="BQ1548" t="s">
        <v>212</v>
      </c>
      <c r="BS1548" t="s">
        <v>266</v>
      </c>
      <c r="BU1548" t="s">
        <v>214</v>
      </c>
      <c r="BV1548" s="5"/>
      <c r="BW1548" t="s">
        <v>267</v>
      </c>
    </row>
    <row r="1549" spans="1:75" x14ac:dyDescent="0.3">
      <c r="A1549" t="s">
        <v>8456</v>
      </c>
      <c r="C1549" t="s">
        <v>8457</v>
      </c>
      <c r="E1549" t="s">
        <v>411</v>
      </c>
      <c r="F1549" s="4">
        <v>136626235</v>
      </c>
      <c r="G1549" s="4">
        <v>118826087</v>
      </c>
      <c r="J1549" s="5">
        <v>0.14979999999999999</v>
      </c>
      <c r="M1549" s="4">
        <v>1089563</v>
      </c>
      <c r="N1549" s="4">
        <v>1941487</v>
      </c>
      <c r="Q1549" s="5">
        <v>-0.43880000000000002</v>
      </c>
      <c r="T1549" s="4">
        <v>15367134</v>
      </c>
      <c r="U1549" s="4">
        <v>26568350</v>
      </c>
      <c r="X1549" s="5">
        <v>-0.42159999999999997</v>
      </c>
      <c r="AA1549" s="4">
        <v>2398639</v>
      </c>
      <c r="AB1549" s="4">
        <v>3341188</v>
      </c>
      <c r="AE1549" s="5">
        <v>-0.28210000000000002</v>
      </c>
      <c r="AH1549" s="5">
        <v>7.9747714631820156E-3</v>
      </c>
      <c r="AI1549" s="5">
        <v>1.6338895347113469E-2</v>
      </c>
      <c r="AL1549" s="5">
        <f>IFERROR(Table2[[#This Row],[Resultat d''exploitation 2023 (Dhs)]]/Table2[[#This Row],[Charges personnel 2023]], "")</f>
        <v>0.45424217650092408</v>
      </c>
      <c r="AM1549" s="5">
        <f>IFERROR(Table2[[#This Row],[Resultat d''exploitation 2022 (Dhs)]]/Table2[[#This Row],[Charges personnel 2022]], "")</f>
        <v>0.58107685050945956</v>
      </c>
      <c r="AN1549" s="5" t="str">
        <f>IFERROR(Table2[[#This Row],[Resultat d''exploitation 2021 (Dhs)]]/Table2[[#This Row],[Charges personnel 2021]], "")</f>
        <v/>
      </c>
      <c r="AO1549" s="5" t="str">
        <f>IFERROR(Table2[[#This Row],[Resultat d''exploitation 2020 (Dhs)]]/Table2[[#This Row],[Charges personnel 2020]], "")</f>
        <v/>
      </c>
      <c r="AP1549" s="5">
        <v>1.755621092830378E-2</v>
      </c>
      <c r="AQ1549" s="5">
        <v>2.8118303685284191E-2</v>
      </c>
      <c r="AT1549">
        <v>38825000004</v>
      </c>
      <c r="AU1549">
        <v>26941</v>
      </c>
      <c r="AV1549" t="s">
        <v>653</v>
      </c>
      <c r="AW1549" t="s">
        <v>8458</v>
      </c>
      <c r="AX1549" t="s">
        <v>8459</v>
      </c>
      <c r="AY1549" t="s">
        <v>122</v>
      </c>
      <c r="AZ1549">
        <v>1560000</v>
      </c>
      <c r="BA1549">
        <v>2008</v>
      </c>
      <c r="BB1549">
        <v>17</v>
      </c>
      <c r="BC1549" t="s">
        <v>8460</v>
      </c>
      <c r="BD1549" t="s">
        <v>6536</v>
      </c>
      <c r="BE1549" t="s">
        <v>3779</v>
      </c>
      <c r="BH1549" t="s">
        <v>223</v>
      </c>
      <c r="BI1549" t="s">
        <v>882</v>
      </c>
      <c r="BJ1549" s="5">
        <v>0.1498000014087815</v>
      </c>
      <c r="BK1549" t="s">
        <v>209</v>
      </c>
      <c r="BL1549" s="5">
        <v>-0.43879974473174432</v>
      </c>
      <c r="BM1549" t="s">
        <v>210</v>
      </c>
      <c r="BN1549" s="5">
        <v>-0.42159998645004299</v>
      </c>
      <c r="BO1549" t="s">
        <v>211</v>
      </c>
      <c r="BP1549" s="5">
        <v>-0.28209995965506879</v>
      </c>
      <c r="BQ1549" t="s">
        <v>405</v>
      </c>
      <c r="BR1549" s="5">
        <v>-0.51191489425930559</v>
      </c>
      <c r="BS1549" t="s">
        <v>213</v>
      </c>
      <c r="BT1549" s="5">
        <v>-0.21827521419470261</v>
      </c>
      <c r="BU1549" t="s">
        <v>406</v>
      </c>
      <c r="BV1549" s="5">
        <v>-0.37563051011886328</v>
      </c>
      <c r="BW1549" t="s">
        <v>407</v>
      </c>
    </row>
    <row r="1550" spans="1:75" x14ac:dyDescent="0.3">
      <c r="A1550" t="s">
        <v>8461</v>
      </c>
      <c r="F1550" s="4">
        <v>136592570</v>
      </c>
      <c r="M1550" s="4">
        <v>11548306</v>
      </c>
      <c r="AA1550" s="4">
        <v>60917283</v>
      </c>
      <c r="AH1550" s="5">
        <v>8.4545638170509571E-2</v>
      </c>
      <c r="AL1550" s="5">
        <f>IFERROR(Table2[[#This Row],[Resultat d''exploitation 2023 (Dhs)]]/Table2[[#This Row],[Charges personnel 2023]], "")</f>
        <v>0.18957355665386455</v>
      </c>
      <c r="AM1550" s="5" t="str">
        <f>IFERROR(Table2[[#This Row],[Resultat d''exploitation 2022 (Dhs)]]/Table2[[#This Row],[Charges personnel 2022]], "")</f>
        <v/>
      </c>
      <c r="AN1550" s="5" t="str">
        <f>IFERROR(Table2[[#This Row],[Resultat d''exploitation 2021 (Dhs)]]/Table2[[#This Row],[Charges personnel 2021]], "")</f>
        <v/>
      </c>
      <c r="AO1550" s="5" t="str">
        <f>IFERROR(Table2[[#This Row],[Resultat d''exploitation 2020 (Dhs)]]/Table2[[#This Row],[Charges personnel 2020]], "")</f>
        <v/>
      </c>
      <c r="AP1550" s="5">
        <v>0.44597801329896641</v>
      </c>
      <c r="BE1550" t="s">
        <v>10979</v>
      </c>
      <c r="BH1550"/>
      <c r="BK1550" t="s">
        <v>264</v>
      </c>
      <c r="BM1550" t="s">
        <v>265</v>
      </c>
      <c r="BO1550" t="s">
        <v>235</v>
      </c>
      <c r="BQ1550" t="s">
        <v>212</v>
      </c>
      <c r="BS1550" t="s">
        <v>266</v>
      </c>
      <c r="BU1550" t="s">
        <v>214</v>
      </c>
      <c r="BV1550" s="5"/>
      <c r="BW1550" t="s">
        <v>267</v>
      </c>
    </row>
    <row r="1551" spans="1:75" x14ac:dyDescent="0.3">
      <c r="A1551" t="s">
        <v>8462</v>
      </c>
      <c r="F1551" s="4">
        <v>136393638</v>
      </c>
      <c r="M1551" s="4">
        <v>2572120</v>
      </c>
      <c r="AA1551" s="4">
        <v>7667349</v>
      </c>
      <c r="AH1551" s="5">
        <v>1.8858064332883329E-2</v>
      </c>
      <c r="AL1551" s="5">
        <f>IFERROR(Table2[[#This Row],[Resultat d''exploitation 2023 (Dhs)]]/Table2[[#This Row],[Charges personnel 2023]], "")</f>
        <v>0.33546405674242818</v>
      </c>
      <c r="AM1551" s="5" t="str">
        <f>IFERROR(Table2[[#This Row],[Resultat d''exploitation 2022 (Dhs)]]/Table2[[#This Row],[Charges personnel 2022]], "")</f>
        <v/>
      </c>
      <c r="AN1551" s="5" t="str">
        <f>IFERROR(Table2[[#This Row],[Resultat d''exploitation 2021 (Dhs)]]/Table2[[#This Row],[Charges personnel 2021]], "")</f>
        <v/>
      </c>
      <c r="AO1551" s="5" t="str">
        <f>IFERROR(Table2[[#This Row],[Resultat d''exploitation 2020 (Dhs)]]/Table2[[#This Row],[Charges personnel 2020]], "")</f>
        <v/>
      </c>
      <c r="AP1551" s="5">
        <v>5.621485805664924E-2</v>
      </c>
      <c r="BE1551" t="s">
        <v>10979</v>
      </c>
      <c r="BH1551"/>
      <c r="BK1551" t="s">
        <v>264</v>
      </c>
      <c r="BM1551" t="s">
        <v>265</v>
      </c>
      <c r="BO1551" t="s">
        <v>235</v>
      </c>
      <c r="BQ1551" t="s">
        <v>212</v>
      </c>
      <c r="BS1551" t="s">
        <v>266</v>
      </c>
      <c r="BU1551" t="s">
        <v>214</v>
      </c>
      <c r="BV1551" s="5"/>
      <c r="BW1551" t="s">
        <v>267</v>
      </c>
    </row>
    <row r="1552" spans="1:75" x14ac:dyDescent="0.3">
      <c r="A1552" t="s">
        <v>8463</v>
      </c>
      <c r="F1552" s="4">
        <v>136366165</v>
      </c>
      <c r="M1552" s="4">
        <v>54628117</v>
      </c>
      <c r="T1552" s="4">
        <v>7116456</v>
      </c>
      <c r="AA1552" s="4">
        <v>22701979</v>
      </c>
      <c r="AH1552" s="5">
        <v>0.40059876289694002</v>
      </c>
      <c r="AL1552" s="5">
        <f>IFERROR(Table2[[#This Row],[Resultat d''exploitation 2023 (Dhs)]]/Table2[[#This Row],[Charges personnel 2023]], "")</f>
        <v>2.4063151939308902</v>
      </c>
      <c r="AM1552" s="5" t="str">
        <f>IFERROR(Table2[[#This Row],[Resultat d''exploitation 2022 (Dhs)]]/Table2[[#This Row],[Charges personnel 2022]], "")</f>
        <v/>
      </c>
      <c r="AN1552" s="5" t="str">
        <f>IFERROR(Table2[[#This Row],[Resultat d''exploitation 2021 (Dhs)]]/Table2[[#This Row],[Charges personnel 2021]], "")</f>
        <v/>
      </c>
      <c r="AO1552" s="5" t="str">
        <f>IFERROR(Table2[[#This Row],[Resultat d''exploitation 2020 (Dhs)]]/Table2[[#This Row],[Charges personnel 2020]], "")</f>
        <v/>
      </c>
      <c r="AP1552" s="5">
        <v>0.16647809227457561</v>
      </c>
      <c r="BE1552" t="s">
        <v>10979</v>
      </c>
      <c r="BH1552"/>
      <c r="BK1552" t="s">
        <v>264</v>
      </c>
      <c r="BM1552" t="s">
        <v>265</v>
      </c>
      <c r="BO1552" t="s">
        <v>304</v>
      </c>
      <c r="BQ1552" t="s">
        <v>212</v>
      </c>
      <c r="BS1552" t="s">
        <v>266</v>
      </c>
      <c r="BU1552" t="s">
        <v>214</v>
      </c>
      <c r="BV1552" s="5"/>
      <c r="BW1552" t="s">
        <v>267</v>
      </c>
    </row>
    <row r="1553" spans="1:75" x14ac:dyDescent="0.3">
      <c r="A1553" t="s">
        <v>8464</v>
      </c>
      <c r="B1553" t="s">
        <v>8465</v>
      </c>
      <c r="C1553" t="s">
        <v>8465</v>
      </c>
      <c r="E1553" t="s">
        <v>411</v>
      </c>
      <c r="F1553" s="4">
        <v>136213265</v>
      </c>
      <c r="G1553" s="4">
        <v>105518061</v>
      </c>
      <c r="H1553" s="4">
        <v>122136850</v>
      </c>
      <c r="J1553" s="5">
        <v>0.29089999999999999</v>
      </c>
      <c r="K1553" s="5">
        <v>-0.1360669527665074</v>
      </c>
      <c r="M1553" s="4">
        <v>-4709511</v>
      </c>
      <c r="N1553" s="4">
        <v>14327687</v>
      </c>
      <c r="O1553" s="4">
        <v>26738418</v>
      </c>
      <c r="Q1553" s="5">
        <v>-1.3287</v>
      </c>
      <c r="R1553" s="5">
        <v>-0.46415352621086259</v>
      </c>
      <c r="T1553" s="4">
        <v>33303476</v>
      </c>
      <c r="U1553" s="4">
        <v>33187320</v>
      </c>
      <c r="V1553" s="4">
        <v>16538079</v>
      </c>
      <c r="X1553" s="5">
        <v>3.5000000000000001E-3</v>
      </c>
      <c r="Y1553" s="5">
        <v>1.006721578727493</v>
      </c>
      <c r="AA1553" s="4">
        <v>21906336</v>
      </c>
      <c r="AB1553" s="4">
        <v>17888564</v>
      </c>
      <c r="AC1553" s="4">
        <v>8957498</v>
      </c>
      <c r="AE1553" s="5">
        <v>0.22459999999999999</v>
      </c>
      <c r="AF1553" s="5">
        <v>0.9970491760087471</v>
      </c>
      <c r="AH1553" s="5">
        <v>-3.4574540152165073E-2</v>
      </c>
      <c r="AI1553" s="5">
        <v>0.13578421423039611</v>
      </c>
      <c r="AJ1553" s="5">
        <v>0.21892179141675919</v>
      </c>
      <c r="AL1553" s="5">
        <f>IFERROR(Table2[[#This Row],[Resultat d''exploitation 2023 (Dhs)]]/Table2[[#This Row],[Charges personnel 2023]], "")</f>
        <v>-0.21498396628263167</v>
      </c>
      <c r="AM1553" s="5">
        <f>IFERROR(Table2[[#This Row],[Resultat d''exploitation 2022 (Dhs)]]/Table2[[#This Row],[Charges personnel 2022]], "")</f>
        <v>0.80094114876968325</v>
      </c>
      <c r="AN1553" s="5">
        <f>IFERROR(Table2[[#This Row],[Resultat d''exploitation 2021 (Dhs)]]/Table2[[#This Row],[Charges personnel 2021]], "")</f>
        <v>2.985031981028631</v>
      </c>
      <c r="AO1553" s="5" t="str">
        <f>IFERROR(Table2[[#This Row],[Resultat d''exploitation 2020 (Dhs)]]/Table2[[#This Row],[Charges personnel 2020]], "")</f>
        <v/>
      </c>
      <c r="AP1553" s="5">
        <v>0.16082380816582001</v>
      </c>
      <c r="AQ1553" s="5">
        <v>0.16953082562804109</v>
      </c>
      <c r="AR1553" s="5">
        <v>7.3339847883746798E-2</v>
      </c>
      <c r="AT1553">
        <v>1566310000078</v>
      </c>
      <c r="AU1553">
        <v>118443</v>
      </c>
      <c r="AV1553" t="s">
        <v>298</v>
      </c>
      <c r="AW1553" t="s">
        <v>8466</v>
      </c>
      <c r="AX1553" t="s">
        <v>8467</v>
      </c>
      <c r="AY1553" t="s">
        <v>82</v>
      </c>
      <c r="AZ1553">
        <v>13000000</v>
      </c>
      <c r="BA1553">
        <v>2016</v>
      </c>
      <c r="BB1553">
        <v>9</v>
      </c>
      <c r="BC1553" t="s">
        <v>8468</v>
      </c>
      <c r="BD1553" t="s">
        <v>8469</v>
      </c>
      <c r="BE1553" t="s">
        <v>11249</v>
      </c>
      <c r="BG1553" t="s">
        <v>8470</v>
      </c>
      <c r="BH1553" t="s">
        <v>138</v>
      </c>
      <c r="BI1553" t="s">
        <v>98</v>
      </c>
      <c r="BJ1553" s="5">
        <v>5.6054530374662459E-2</v>
      </c>
      <c r="BK1553" t="s">
        <v>196</v>
      </c>
      <c r="BM1553" t="s">
        <v>527</v>
      </c>
      <c r="BN1553" s="5">
        <v>0.41906487773826417</v>
      </c>
      <c r="BO1553" t="s">
        <v>177</v>
      </c>
      <c r="BP1553" s="5">
        <v>0.56383710136874909</v>
      </c>
      <c r="BQ1553" t="s">
        <v>329</v>
      </c>
      <c r="BS1553" t="s">
        <v>528</v>
      </c>
      <c r="BU1553" t="s">
        <v>529</v>
      </c>
      <c r="BV1553" s="5">
        <v>0.48082987799307841</v>
      </c>
      <c r="BW1553" t="s">
        <v>201</v>
      </c>
    </row>
    <row r="1554" spans="1:75" x14ac:dyDescent="0.3">
      <c r="A1554" t="s">
        <v>8471</v>
      </c>
      <c r="F1554" s="4">
        <v>136175000</v>
      </c>
      <c r="G1554" s="4">
        <v>163044779</v>
      </c>
      <c r="J1554" s="5">
        <v>-0.1648</v>
      </c>
      <c r="M1554" s="4">
        <v>64382339</v>
      </c>
      <c r="N1554" s="4">
        <v>80187244</v>
      </c>
      <c r="Q1554" s="5">
        <v>-0.1971</v>
      </c>
      <c r="T1554" s="4">
        <v>61423015</v>
      </c>
      <c r="U1554" s="4">
        <v>127248839</v>
      </c>
      <c r="X1554" s="5">
        <v>-0.51729999999999998</v>
      </c>
      <c r="AA1554" s="4">
        <v>851673</v>
      </c>
      <c r="AB1554" s="4">
        <v>1015467</v>
      </c>
      <c r="AE1554" s="5">
        <v>-0.1613</v>
      </c>
      <c r="AH1554" s="5">
        <v>0.47279118046631169</v>
      </c>
      <c r="AI1554" s="5">
        <v>0.49181117292937049</v>
      </c>
      <c r="AL1554" s="5">
        <f>IFERROR(Table2[[#This Row],[Resultat d''exploitation 2023 (Dhs)]]/Table2[[#This Row],[Charges personnel 2023]], "")</f>
        <v>75.595139214228936</v>
      </c>
      <c r="AM1554" s="5">
        <f>IFERROR(Table2[[#This Row],[Resultat d''exploitation 2022 (Dhs)]]/Table2[[#This Row],[Charges personnel 2022]], "")</f>
        <v>78.965878753322357</v>
      </c>
      <c r="AN1554" s="5" t="str">
        <f>IFERROR(Table2[[#This Row],[Resultat d''exploitation 2021 (Dhs)]]/Table2[[#This Row],[Charges personnel 2021]], "")</f>
        <v/>
      </c>
      <c r="AO1554" s="5" t="str">
        <f>IFERROR(Table2[[#This Row],[Resultat d''exploitation 2020 (Dhs)]]/Table2[[#This Row],[Charges personnel 2020]], "")</f>
        <v/>
      </c>
      <c r="AP1554" s="5">
        <v>6.2542537176427391E-3</v>
      </c>
      <c r="AQ1554" s="5">
        <v>6.2281479126663729E-3</v>
      </c>
      <c r="BE1554" t="s">
        <v>10979</v>
      </c>
      <c r="BH1554"/>
      <c r="BJ1554" s="5">
        <v>-0.16479999644760171</v>
      </c>
      <c r="BK1554" t="s">
        <v>209</v>
      </c>
      <c r="BL1554" s="5">
        <v>-0.19709999011812909</v>
      </c>
      <c r="BM1554" t="s">
        <v>210</v>
      </c>
      <c r="BN1554" s="5">
        <v>-0.51729999674103122</v>
      </c>
      <c r="BO1554" t="s">
        <v>211</v>
      </c>
      <c r="BP1554" s="5">
        <v>-0.1612991854979039</v>
      </c>
      <c r="BQ1554" t="s">
        <v>405</v>
      </c>
      <c r="BR1554" s="5">
        <v>-3.8673363904626612E-2</v>
      </c>
      <c r="BS1554" t="s">
        <v>213</v>
      </c>
      <c r="BT1554" s="5">
        <v>-4.2686025816582207E-2</v>
      </c>
      <c r="BU1554" t="s">
        <v>406</v>
      </c>
      <c r="BV1554" s="5">
        <v>4.1915839736679228E-3</v>
      </c>
      <c r="BW1554" t="s">
        <v>407</v>
      </c>
    </row>
    <row r="1555" spans="1:75" x14ac:dyDescent="0.3">
      <c r="A1555" t="s">
        <v>8472</v>
      </c>
      <c r="B1555" t="s">
        <v>8472</v>
      </c>
      <c r="C1555" t="s">
        <v>8473</v>
      </c>
      <c r="E1555" t="s">
        <v>411</v>
      </c>
      <c r="F1555" s="4">
        <v>136156915</v>
      </c>
      <c r="G1555" s="4">
        <v>136580313</v>
      </c>
      <c r="H1555" s="4">
        <v>124781575</v>
      </c>
      <c r="I1555" s="4">
        <v>127328137.75510199</v>
      </c>
      <c r="J1555" s="5">
        <v>-3.0999999999999999E-3</v>
      </c>
      <c r="K1555" s="5">
        <v>9.4555129633521598E-2</v>
      </c>
      <c r="L1555" s="5">
        <v>-0.02</v>
      </c>
      <c r="M1555" s="4">
        <v>1794618</v>
      </c>
      <c r="N1555" s="4">
        <v>396285</v>
      </c>
      <c r="O1555" s="4">
        <v>2672928</v>
      </c>
      <c r="P1555" s="4">
        <v>2127619.1992358509</v>
      </c>
      <c r="Q1555" s="5">
        <v>3.5286</v>
      </c>
      <c r="R1555" s="5">
        <v>-0.85174123657651835</v>
      </c>
      <c r="S1555" s="5">
        <v>0.25629999999999997</v>
      </c>
      <c r="T1555" s="4">
        <v>3794833</v>
      </c>
      <c r="U1555" s="4">
        <v>2316747</v>
      </c>
      <c r="V1555" s="4">
        <v>24084116</v>
      </c>
      <c r="W1555" s="4">
        <v>19463484.726038471</v>
      </c>
      <c r="X1555" s="5">
        <v>0.63800000000000001</v>
      </c>
      <c r="Y1555" s="5">
        <v>-0.90380601887152523</v>
      </c>
      <c r="Z1555" s="5">
        <v>0.2374</v>
      </c>
      <c r="AA1555" s="4">
        <v>6849199</v>
      </c>
      <c r="AB1555" s="4">
        <v>6649707</v>
      </c>
      <c r="AC1555" s="4">
        <v>17124893</v>
      </c>
      <c r="AD1555" s="4">
        <v>15781856.971707679</v>
      </c>
      <c r="AE1555" s="5">
        <v>0.03</v>
      </c>
      <c r="AF1555" s="5">
        <v>-0.61169351539889916</v>
      </c>
      <c r="AG1555" s="5">
        <v>8.5099999999999995E-2</v>
      </c>
      <c r="AH1555" s="5">
        <v>1.3180513086683851E-2</v>
      </c>
      <c r="AI1555" s="5">
        <v>2.9014796590779521E-3</v>
      </c>
      <c r="AJ1555" s="5">
        <v>2.1420854801680461E-2</v>
      </c>
      <c r="AK1555" s="5">
        <v>1.670973310964487E-2</v>
      </c>
      <c r="AL1555" s="5">
        <f>IFERROR(Table2[[#This Row],[Resultat d''exploitation 2023 (Dhs)]]/Table2[[#This Row],[Charges personnel 2023]], "")</f>
        <v>0.26201866816835079</v>
      </c>
      <c r="AM1555" s="5">
        <f>IFERROR(Table2[[#This Row],[Resultat d''exploitation 2022 (Dhs)]]/Table2[[#This Row],[Charges personnel 2022]], "")</f>
        <v>5.9594355059553752E-2</v>
      </c>
      <c r="AN1555" s="5">
        <f>IFERROR(Table2[[#This Row],[Resultat d''exploitation 2021 (Dhs)]]/Table2[[#This Row],[Charges personnel 2021]], "")</f>
        <v>0.15608436210375154</v>
      </c>
      <c r="AO1555" s="5">
        <f>IFERROR(Table2[[#This Row],[Resultat d''exploitation 2020 (Dhs)]]/Table2[[#This Row],[Charges personnel 2020]], "")</f>
        <v>0.13481424923886073</v>
      </c>
      <c r="AP1555" s="5">
        <v>5.0303717589371057E-2</v>
      </c>
      <c r="AQ1555" s="5">
        <v>4.8687155959292613E-2</v>
      </c>
      <c r="AR1555" s="5">
        <v>0.13723895535057959</v>
      </c>
      <c r="AS1555" s="5">
        <v>0.1239463424970676</v>
      </c>
      <c r="AT1555">
        <v>23566000038</v>
      </c>
      <c r="AU1555">
        <v>31519</v>
      </c>
      <c r="AV1555" t="s">
        <v>494</v>
      </c>
      <c r="AW1555" t="s">
        <v>8474</v>
      </c>
      <c r="AX1555" t="s">
        <v>8475</v>
      </c>
      <c r="AY1555" t="s">
        <v>122</v>
      </c>
      <c r="AZ1555">
        <v>7200000</v>
      </c>
      <c r="BC1555" t="s">
        <v>8476</v>
      </c>
      <c r="BD1555" t="s">
        <v>8477</v>
      </c>
      <c r="BE1555" t="s">
        <v>4571</v>
      </c>
      <c r="BH1555" t="s">
        <v>127</v>
      </c>
      <c r="BI1555" t="s">
        <v>98</v>
      </c>
      <c r="BJ1555" s="5">
        <v>2.2598391203813909E-2</v>
      </c>
      <c r="BL1555" s="5">
        <v>-5.5157602572272417E-2</v>
      </c>
      <c r="BN1555" s="5">
        <v>-0.42013883557736548</v>
      </c>
      <c r="BP1555" s="5">
        <v>-0.2428872489559315</v>
      </c>
      <c r="BR1555" s="5">
        <v>-7.6037664878927824E-2</v>
      </c>
      <c r="BT1555" s="5">
        <v>0.24795467534363591</v>
      </c>
      <c r="BV1555" s="5">
        <v>-0.25961867576108039</v>
      </c>
    </row>
    <row r="1556" spans="1:75" x14ac:dyDescent="0.3">
      <c r="A1556" t="s">
        <v>8478</v>
      </c>
      <c r="C1556" t="s">
        <v>8479</v>
      </c>
      <c r="E1556" t="s">
        <v>1076</v>
      </c>
      <c r="F1556" s="4">
        <v>136088112</v>
      </c>
      <c r="G1556" s="4">
        <v>102422000</v>
      </c>
      <c r="J1556" s="5">
        <v>0.32869999999999999</v>
      </c>
      <c r="M1556" s="4">
        <v>5950237</v>
      </c>
      <c r="N1556" s="4">
        <v>5745135</v>
      </c>
      <c r="Q1556" s="5">
        <v>3.5700000000000003E-2</v>
      </c>
      <c r="T1556" s="4">
        <v>142147</v>
      </c>
      <c r="U1556" s="4">
        <v>159357</v>
      </c>
      <c r="X1556" s="5">
        <v>-0.108</v>
      </c>
      <c r="AA1556" s="4">
        <v>24277032</v>
      </c>
      <c r="AB1556" s="4">
        <v>15742838</v>
      </c>
      <c r="AE1556" s="5">
        <v>0.54210000000000003</v>
      </c>
      <c r="AH1556" s="5">
        <v>4.3723415018058299E-2</v>
      </c>
      <c r="AI1556" s="5">
        <v>5.6092782800570187E-2</v>
      </c>
      <c r="AL1556" s="5">
        <f>IFERROR(Table2[[#This Row],[Resultat d''exploitation 2023 (Dhs)]]/Table2[[#This Row],[Charges personnel 2023]], "")</f>
        <v>0.24509738257955091</v>
      </c>
      <c r="AM1556" s="5">
        <f>IFERROR(Table2[[#This Row],[Resultat d''exploitation 2022 (Dhs)]]/Table2[[#This Row],[Charges personnel 2022]], "")</f>
        <v>0.36493642378839192</v>
      </c>
      <c r="AN1556" s="5" t="str">
        <f>IFERROR(Table2[[#This Row],[Resultat d''exploitation 2021 (Dhs)]]/Table2[[#This Row],[Charges personnel 2021]], "")</f>
        <v/>
      </c>
      <c r="AO1556" s="5" t="str">
        <f>IFERROR(Table2[[#This Row],[Resultat d''exploitation 2020 (Dhs)]]/Table2[[#This Row],[Charges personnel 2020]], "")</f>
        <v/>
      </c>
      <c r="AP1556" s="5">
        <v>0.1783920111993324</v>
      </c>
      <c r="AQ1556" s="5">
        <v>0.15370562964987991</v>
      </c>
      <c r="AT1556">
        <v>90585000060</v>
      </c>
      <c r="AU1556">
        <v>44625</v>
      </c>
      <c r="AV1556" t="s">
        <v>298</v>
      </c>
      <c r="AW1556" t="s">
        <v>8480</v>
      </c>
      <c r="AX1556" t="s">
        <v>8481</v>
      </c>
      <c r="AY1556" t="s">
        <v>122</v>
      </c>
      <c r="AZ1556">
        <v>20000000</v>
      </c>
      <c r="BA1556">
        <v>1995</v>
      </c>
      <c r="BB1556">
        <v>30</v>
      </c>
      <c r="BC1556" t="s">
        <v>8482</v>
      </c>
      <c r="BD1556" t="s">
        <v>8483</v>
      </c>
      <c r="BE1556" t="s">
        <v>10979</v>
      </c>
      <c r="BH1556" t="s">
        <v>223</v>
      </c>
      <c r="BI1556" t="s">
        <v>98</v>
      </c>
      <c r="BJ1556" s="5">
        <v>0.32870000585811637</v>
      </c>
      <c r="BK1556" t="s">
        <v>209</v>
      </c>
      <c r="BL1556" s="5">
        <v>3.5700118448043439E-2</v>
      </c>
      <c r="BM1556" t="s">
        <v>210</v>
      </c>
      <c r="BN1556" s="5">
        <v>-0.1079965109784948</v>
      </c>
      <c r="BO1556" t="s">
        <v>211</v>
      </c>
      <c r="BP1556" s="5">
        <v>0.54210009656454572</v>
      </c>
      <c r="BQ1556" t="s">
        <v>405</v>
      </c>
      <c r="BR1556" s="5">
        <v>-0.2205162084129324</v>
      </c>
      <c r="BS1556" t="s">
        <v>213</v>
      </c>
      <c r="BT1556" s="5">
        <v>-0.32838333856839008</v>
      </c>
      <c r="BU1556" t="s">
        <v>406</v>
      </c>
      <c r="BV1556" s="5">
        <v>0.16060818075229011</v>
      </c>
      <c r="BW1556" t="s">
        <v>407</v>
      </c>
    </row>
    <row r="1557" spans="1:75" x14ac:dyDescent="0.3">
      <c r="A1557" t="s">
        <v>8484</v>
      </c>
      <c r="B1557" t="s">
        <v>8484</v>
      </c>
      <c r="C1557" t="s">
        <v>8485</v>
      </c>
      <c r="E1557" t="s">
        <v>411</v>
      </c>
      <c r="F1557" s="4">
        <v>135763190</v>
      </c>
      <c r="G1557" s="4">
        <v>131847324</v>
      </c>
      <c r="H1557" s="4">
        <v>132531378</v>
      </c>
      <c r="I1557" s="4">
        <v>129678452.05479451</v>
      </c>
      <c r="J1557" s="5">
        <v>2.9700000000000001E-2</v>
      </c>
      <c r="K1557" s="5">
        <v>-5.1614493889891996E-3</v>
      </c>
      <c r="L1557" s="5">
        <v>2.1999999999999999E-2</v>
      </c>
      <c r="M1557" s="4">
        <v>2590507</v>
      </c>
      <c r="N1557" s="4">
        <v>1012787</v>
      </c>
      <c r="O1557" s="4">
        <v>3268693</v>
      </c>
      <c r="P1557" s="4">
        <v>2644359.6796375699</v>
      </c>
      <c r="Q1557" s="5">
        <v>1.5578000000000001</v>
      </c>
      <c r="R1557" s="5">
        <v>-0.69015536179139492</v>
      </c>
      <c r="S1557" s="5">
        <v>0.2361</v>
      </c>
      <c r="T1557" s="4">
        <v>539384</v>
      </c>
      <c r="U1557" s="4">
        <v>124999</v>
      </c>
      <c r="V1557" s="4">
        <v>1348538</v>
      </c>
      <c r="W1557" s="4">
        <v>57240.884587631052</v>
      </c>
      <c r="X1557" s="5">
        <v>3.3151000000000002</v>
      </c>
      <c r="Y1557" s="5">
        <v>-0.90730776589165441</v>
      </c>
      <c r="Z1557" s="5">
        <v>22.559000000000001</v>
      </c>
      <c r="AA1557" s="4">
        <v>953813</v>
      </c>
      <c r="AB1557" s="4">
        <v>987690</v>
      </c>
      <c r="AC1557" s="4">
        <v>2242780</v>
      </c>
      <c r="AD1557" s="4">
        <v>2884233.5390946502</v>
      </c>
      <c r="AE1557" s="5">
        <v>-3.4299999999999997E-2</v>
      </c>
      <c r="AF1557" s="5">
        <v>-0.55961351536931847</v>
      </c>
      <c r="AG1557" s="5">
        <v>-0.22239999999999999</v>
      </c>
      <c r="AH1557" s="5">
        <v>1.9081070502247329E-2</v>
      </c>
      <c r="AI1557" s="5">
        <v>7.6815135057272761E-3</v>
      </c>
      <c r="AJ1557" s="5">
        <v>2.4663540433420981E-2</v>
      </c>
      <c r="AK1557" s="5">
        <v>2.0391665984108281E-2</v>
      </c>
      <c r="AL1557" s="5">
        <f>IFERROR(Table2[[#This Row],[Resultat d''exploitation 2023 (Dhs)]]/Table2[[#This Row],[Charges personnel 2023]], "")</f>
        <v>2.7159485140168984</v>
      </c>
      <c r="AM1557" s="5">
        <f>IFERROR(Table2[[#This Row],[Resultat d''exploitation 2022 (Dhs)]]/Table2[[#This Row],[Charges personnel 2022]], "")</f>
        <v>1.0254097945711711</v>
      </c>
      <c r="AN1557" s="5">
        <f>IFERROR(Table2[[#This Row],[Resultat d''exploitation 2021 (Dhs)]]/Table2[[#This Row],[Charges personnel 2021]], "")</f>
        <v>1.4574291727231383</v>
      </c>
      <c r="AO1557" s="5">
        <f>IFERROR(Table2[[#This Row],[Resultat d''exploitation 2020 (Dhs)]]/Table2[[#This Row],[Charges personnel 2020]], "")</f>
        <v>0.91683271960966939</v>
      </c>
      <c r="AP1557" s="5">
        <v>7.0255641459220277E-3</v>
      </c>
      <c r="AQ1557" s="5">
        <v>7.491164553328363E-3</v>
      </c>
      <c r="AR1557" s="5">
        <v>1.692263397427287E-2</v>
      </c>
      <c r="AS1557" s="5">
        <v>2.2241424796433741E-2</v>
      </c>
      <c r="AT1557">
        <v>1539114000080</v>
      </c>
      <c r="AU1557">
        <v>15451</v>
      </c>
      <c r="AV1557" t="s">
        <v>494</v>
      </c>
      <c r="AW1557" t="s">
        <v>8486</v>
      </c>
      <c r="AX1557" t="s">
        <v>8487</v>
      </c>
      <c r="AY1557" t="s">
        <v>122</v>
      </c>
      <c r="AZ1557">
        <v>14500000</v>
      </c>
      <c r="BC1557" t="s">
        <v>8488</v>
      </c>
      <c r="BD1557" t="s">
        <v>5575</v>
      </c>
      <c r="BE1557" t="s">
        <v>10979</v>
      </c>
      <c r="BH1557" t="s">
        <v>138</v>
      </c>
      <c r="BI1557" t="s">
        <v>144</v>
      </c>
      <c r="BJ1557" s="5">
        <v>1.540213461060258E-2</v>
      </c>
      <c r="BL1557" s="5">
        <v>-6.8349810183641058E-3</v>
      </c>
      <c r="BN1557" s="5">
        <v>1.1121782895867229</v>
      </c>
      <c r="BP1557" s="5">
        <v>-0.30847013889302438</v>
      </c>
      <c r="BR1557" s="5">
        <v>-2.1899811779984572E-2</v>
      </c>
      <c r="BT1557" s="5">
        <v>0.43618529703375919</v>
      </c>
      <c r="BV1557" s="5">
        <v>-0.31895961458445138</v>
      </c>
    </row>
    <row r="1558" spans="1:75" x14ac:dyDescent="0.3">
      <c r="A1558" t="s">
        <v>8489</v>
      </c>
      <c r="F1558" s="4">
        <v>135718291</v>
      </c>
      <c r="G1558" s="4">
        <v>141123313</v>
      </c>
      <c r="J1558" s="5">
        <v>-3.8300000000000001E-2</v>
      </c>
      <c r="M1558" s="4">
        <v>-2349920</v>
      </c>
      <c r="N1558" s="4">
        <v>505185</v>
      </c>
      <c r="Q1558" s="5">
        <v>-5.6515999999999993</v>
      </c>
      <c r="T1558" s="4">
        <v>2027274</v>
      </c>
      <c r="U1558" s="4">
        <v>1110652</v>
      </c>
      <c r="X1558" s="5">
        <v>0.82530000000000003</v>
      </c>
      <c r="AA1558" s="4">
        <v>1752227</v>
      </c>
      <c r="AB1558" s="4">
        <v>1361375</v>
      </c>
      <c r="AE1558" s="5">
        <v>0.28710000000000002</v>
      </c>
      <c r="AH1558" s="5">
        <v>-1.73146889979627E-2</v>
      </c>
      <c r="AI1558" s="5">
        <v>3.579741640560834E-3</v>
      </c>
      <c r="AL1558" s="5">
        <f>IFERROR(Table2[[#This Row],[Resultat d''exploitation 2023 (Dhs)]]/Table2[[#This Row],[Charges personnel 2023]], "")</f>
        <v>-1.3411047769495619</v>
      </c>
      <c r="AM1558" s="5">
        <f>IFERROR(Table2[[#This Row],[Resultat d''exploitation 2022 (Dhs)]]/Table2[[#This Row],[Charges personnel 2022]], "")</f>
        <v>0.37108438159948581</v>
      </c>
      <c r="AN1558" s="5" t="str">
        <f>IFERROR(Table2[[#This Row],[Resultat d''exploitation 2021 (Dhs)]]/Table2[[#This Row],[Charges personnel 2021]], "")</f>
        <v/>
      </c>
      <c r="AO1558" s="5" t="str">
        <f>IFERROR(Table2[[#This Row],[Resultat d''exploitation 2020 (Dhs)]]/Table2[[#This Row],[Charges personnel 2020]], "")</f>
        <v/>
      </c>
      <c r="AP1558" s="5">
        <v>1.2910765285130211E-2</v>
      </c>
      <c r="AQ1558" s="5">
        <v>9.6467052187188939E-3</v>
      </c>
      <c r="BE1558" t="s">
        <v>10979</v>
      </c>
      <c r="BH1558"/>
      <c r="BJ1558" s="5">
        <v>-3.8299993708339357E-2</v>
      </c>
      <c r="BK1558" t="s">
        <v>209</v>
      </c>
      <c r="BM1558" t="s">
        <v>234</v>
      </c>
      <c r="BN1558" s="5">
        <v>0.82530081429646729</v>
      </c>
      <c r="BO1558" t="s">
        <v>211</v>
      </c>
      <c r="BP1558" s="5">
        <v>0.28710090900743718</v>
      </c>
      <c r="BQ1558" t="s">
        <v>405</v>
      </c>
      <c r="BS1558" t="s">
        <v>237</v>
      </c>
      <c r="BU1558" t="s">
        <v>490</v>
      </c>
      <c r="BV1558" s="5">
        <v>0.3383600921149319</v>
      </c>
      <c r="BW1558" t="s">
        <v>407</v>
      </c>
    </row>
    <row r="1559" spans="1:75" x14ac:dyDescent="0.3">
      <c r="A1559" t="s">
        <v>8490</v>
      </c>
      <c r="F1559" s="4">
        <v>135699548</v>
      </c>
      <c r="M1559" s="4">
        <v>5146680</v>
      </c>
      <c r="AA1559" s="4">
        <v>984046</v>
      </c>
      <c r="AH1559" s="5">
        <v>3.7927023898414167E-2</v>
      </c>
      <c r="AL1559" s="5">
        <f>IFERROR(Table2[[#This Row],[Resultat d''exploitation 2023 (Dhs)]]/Table2[[#This Row],[Charges personnel 2023]], "")</f>
        <v>5.2301213561154665</v>
      </c>
      <c r="AM1559" s="5" t="str">
        <f>IFERROR(Table2[[#This Row],[Resultat d''exploitation 2022 (Dhs)]]/Table2[[#This Row],[Charges personnel 2022]], "")</f>
        <v/>
      </c>
      <c r="AN1559" s="5" t="str">
        <f>IFERROR(Table2[[#This Row],[Resultat d''exploitation 2021 (Dhs)]]/Table2[[#This Row],[Charges personnel 2021]], "")</f>
        <v/>
      </c>
      <c r="AO1559" s="5" t="str">
        <f>IFERROR(Table2[[#This Row],[Resultat d''exploitation 2020 (Dhs)]]/Table2[[#This Row],[Charges personnel 2020]], "")</f>
        <v/>
      </c>
      <c r="AP1559" s="5">
        <v>7.2516527468462896E-3</v>
      </c>
      <c r="BE1559" t="s">
        <v>10979</v>
      </c>
      <c r="BH1559"/>
      <c r="BK1559" t="s">
        <v>264</v>
      </c>
      <c r="BM1559" t="s">
        <v>265</v>
      </c>
      <c r="BO1559" t="s">
        <v>235</v>
      </c>
      <c r="BQ1559" t="s">
        <v>212</v>
      </c>
      <c r="BS1559" t="s">
        <v>266</v>
      </c>
      <c r="BU1559" t="s">
        <v>214</v>
      </c>
      <c r="BV1559" s="5"/>
      <c r="BW1559" t="s">
        <v>267</v>
      </c>
    </row>
    <row r="1560" spans="1:75" x14ac:dyDescent="0.3">
      <c r="A1560" t="s">
        <v>8491</v>
      </c>
      <c r="C1560" t="s">
        <v>8492</v>
      </c>
      <c r="E1560" t="s">
        <v>1076</v>
      </c>
      <c r="F1560" s="4">
        <v>135601709</v>
      </c>
      <c r="M1560" s="4">
        <v>5453934</v>
      </c>
      <c r="T1560" s="4">
        <v>21627922</v>
      </c>
      <c r="AA1560" s="4">
        <v>17655845</v>
      </c>
      <c r="AH1560" s="5">
        <v>4.0220245306790338E-2</v>
      </c>
      <c r="AL1560" s="5">
        <f>IFERROR(Table2[[#This Row],[Resultat d''exploitation 2023 (Dhs)]]/Table2[[#This Row],[Charges personnel 2023]], "")</f>
        <v>0.30890246261223975</v>
      </c>
      <c r="AM1560" s="5" t="str">
        <f>IFERROR(Table2[[#This Row],[Resultat d''exploitation 2022 (Dhs)]]/Table2[[#This Row],[Charges personnel 2022]], "")</f>
        <v/>
      </c>
      <c r="AN1560" s="5" t="str">
        <f>IFERROR(Table2[[#This Row],[Resultat d''exploitation 2021 (Dhs)]]/Table2[[#This Row],[Charges personnel 2021]], "")</f>
        <v/>
      </c>
      <c r="AO1560" s="5" t="str">
        <f>IFERROR(Table2[[#This Row],[Resultat d''exploitation 2020 (Dhs)]]/Table2[[#This Row],[Charges personnel 2020]], "")</f>
        <v/>
      </c>
      <c r="AP1560" s="5">
        <v>0.1302037056184889</v>
      </c>
      <c r="AT1560">
        <v>1535651000073</v>
      </c>
      <c r="AU1560">
        <v>79317</v>
      </c>
      <c r="AV1560" t="s">
        <v>92</v>
      </c>
      <c r="AW1560" t="s">
        <v>8493</v>
      </c>
      <c r="AX1560" t="s">
        <v>8494</v>
      </c>
      <c r="AY1560" t="s">
        <v>82</v>
      </c>
      <c r="AZ1560">
        <v>8500000</v>
      </c>
      <c r="BA1560">
        <v>1995</v>
      </c>
      <c r="BB1560">
        <v>30</v>
      </c>
      <c r="BC1560" t="s">
        <v>8495</v>
      </c>
      <c r="BD1560" t="s">
        <v>8496</v>
      </c>
      <c r="BE1560" t="s">
        <v>8497</v>
      </c>
      <c r="BH1560" t="s">
        <v>86</v>
      </c>
      <c r="BI1560" t="s">
        <v>882</v>
      </c>
      <c r="BK1560" t="s">
        <v>264</v>
      </c>
      <c r="BM1560" t="s">
        <v>265</v>
      </c>
      <c r="BO1560" t="s">
        <v>304</v>
      </c>
      <c r="BQ1560" t="s">
        <v>212</v>
      </c>
      <c r="BS1560" t="s">
        <v>266</v>
      </c>
      <c r="BU1560" t="s">
        <v>214</v>
      </c>
      <c r="BV1560" s="5"/>
      <c r="BW1560" t="s">
        <v>267</v>
      </c>
    </row>
    <row r="1561" spans="1:75" x14ac:dyDescent="0.3">
      <c r="A1561" t="s">
        <v>8498</v>
      </c>
      <c r="B1561" t="s">
        <v>8498</v>
      </c>
      <c r="C1561" t="s">
        <v>8499</v>
      </c>
      <c r="E1561" t="s">
        <v>411</v>
      </c>
      <c r="F1561" s="4">
        <v>135539029</v>
      </c>
      <c r="H1561" s="4">
        <v>134526264</v>
      </c>
      <c r="I1561" s="4">
        <v>140482731.8295739</v>
      </c>
      <c r="L1561" s="5">
        <v>-4.24E-2</v>
      </c>
      <c r="M1561" s="4">
        <v>9752837</v>
      </c>
      <c r="O1561" s="4">
        <v>8714979</v>
      </c>
      <c r="P1561" s="4">
        <v>6317949.1083079604</v>
      </c>
      <c r="S1561" s="5">
        <v>0.37940000000000002</v>
      </c>
      <c r="T1561" s="4">
        <v>23582857</v>
      </c>
      <c r="V1561" s="4">
        <v>21942902</v>
      </c>
      <c r="W1561" s="4">
        <v>30702255.491814751</v>
      </c>
      <c r="Z1561" s="5">
        <v>-0.2853</v>
      </c>
      <c r="AA1561" s="4">
        <v>8724368</v>
      </c>
      <c r="AC1561" s="4">
        <v>8059639</v>
      </c>
      <c r="AD1561" s="4">
        <v>6917551.283151661</v>
      </c>
      <c r="AG1561" s="5">
        <v>0.1651</v>
      </c>
      <c r="AH1561" s="5">
        <v>7.1955930863279241E-2</v>
      </c>
      <c r="AJ1561" s="5">
        <v>6.478273268631024E-2</v>
      </c>
      <c r="AK1561" s="5">
        <v>4.4973136740909601E-2</v>
      </c>
      <c r="AL1561" s="5">
        <f>IFERROR(Table2[[#This Row],[Resultat d''exploitation 2023 (Dhs)]]/Table2[[#This Row],[Charges personnel 2023]], "")</f>
        <v>1.1178846421884083</v>
      </c>
      <c r="AM1561" s="5" t="str">
        <f>IFERROR(Table2[[#This Row],[Resultat d''exploitation 2022 (Dhs)]]/Table2[[#This Row],[Charges personnel 2022]], "")</f>
        <v/>
      </c>
      <c r="AN1561" s="5">
        <f>IFERROR(Table2[[#This Row],[Resultat d''exploitation 2021 (Dhs)]]/Table2[[#This Row],[Charges personnel 2021]], "")</f>
        <v>1.0813113341676965</v>
      </c>
      <c r="AO1561" s="5">
        <f>IFERROR(Table2[[#This Row],[Resultat d''exploitation 2020 (Dhs)]]/Table2[[#This Row],[Charges personnel 2020]], "")</f>
        <v>0.91332161478815665</v>
      </c>
      <c r="AP1561" s="5">
        <v>6.4367939363059776E-2</v>
      </c>
      <c r="AR1561" s="5">
        <v>5.9911267587123361E-2</v>
      </c>
      <c r="AS1561" s="5">
        <v>4.9241292456810012E-2</v>
      </c>
      <c r="AT1561">
        <v>1534710000066</v>
      </c>
      <c r="AU1561">
        <v>1751</v>
      </c>
      <c r="AV1561" t="s">
        <v>171</v>
      </c>
      <c r="AW1561" t="s">
        <v>8500</v>
      </c>
      <c r="AX1561" t="s">
        <v>8501</v>
      </c>
      <c r="AY1561" t="s">
        <v>82</v>
      </c>
      <c r="AZ1561">
        <v>15000000</v>
      </c>
      <c r="BA1561">
        <v>1995</v>
      </c>
      <c r="BB1561">
        <v>30</v>
      </c>
      <c r="BC1561" t="s">
        <v>8502</v>
      </c>
      <c r="BD1561" t="s">
        <v>8503</v>
      </c>
      <c r="BE1561" t="s">
        <v>10979</v>
      </c>
      <c r="BH1561" t="s">
        <v>127</v>
      </c>
      <c r="BI1561" t="s">
        <v>89</v>
      </c>
      <c r="BJ1561" s="5">
        <v>-1.7752995494579541E-2</v>
      </c>
      <c r="BK1561" t="s">
        <v>139</v>
      </c>
      <c r="BL1561" s="5">
        <v>0.24244571123645109</v>
      </c>
      <c r="BM1561" t="s">
        <v>140</v>
      </c>
      <c r="BN1561" s="5">
        <v>-0.1235784089146108</v>
      </c>
      <c r="BO1561" t="s">
        <v>141</v>
      </c>
      <c r="BP1561" s="5">
        <v>0.12302854266120231</v>
      </c>
      <c r="BQ1561" t="s">
        <v>128</v>
      </c>
      <c r="BR1561" s="5">
        <v>0.26490150190078249</v>
      </c>
      <c r="BS1561" t="s">
        <v>142</v>
      </c>
      <c r="BT1561" s="5">
        <v>0.1063349363251893</v>
      </c>
      <c r="BU1561" t="s">
        <v>129</v>
      </c>
      <c r="BV1561" s="5">
        <v>0.1433260040601172</v>
      </c>
      <c r="BW1561" t="s">
        <v>143</v>
      </c>
    </row>
    <row r="1562" spans="1:75" x14ac:dyDescent="0.3">
      <c r="A1562" t="s">
        <v>8504</v>
      </c>
      <c r="C1562" t="s">
        <v>8505</v>
      </c>
      <c r="E1562" t="s">
        <v>241</v>
      </c>
      <c r="F1562" s="4">
        <v>135497580</v>
      </c>
      <c r="M1562" s="4">
        <v>42226791</v>
      </c>
      <c r="T1562" s="4">
        <v>52888927</v>
      </c>
      <c r="AA1562" s="4">
        <v>385886</v>
      </c>
      <c r="AH1562" s="5">
        <v>0.31164239981260178</v>
      </c>
      <c r="AL1562" s="5">
        <f>IFERROR(Table2[[#This Row],[Resultat d''exploitation 2023 (Dhs)]]/Table2[[#This Row],[Charges personnel 2023]], "")</f>
        <v>109.4281497644382</v>
      </c>
      <c r="AM1562" s="5" t="str">
        <f>IFERROR(Table2[[#This Row],[Resultat d''exploitation 2022 (Dhs)]]/Table2[[#This Row],[Charges personnel 2022]], "")</f>
        <v/>
      </c>
      <c r="AN1562" s="5" t="str">
        <f>IFERROR(Table2[[#This Row],[Resultat d''exploitation 2021 (Dhs)]]/Table2[[#This Row],[Charges personnel 2021]], "")</f>
        <v/>
      </c>
      <c r="AO1562" s="5" t="str">
        <f>IFERROR(Table2[[#This Row],[Resultat d''exploitation 2020 (Dhs)]]/Table2[[#This Row],[Charges personnel 2020]], "")</f>
        <v/>
      </c>
      <c r="AP1562" s="5">
        <v>2.8479180218569222E-3</v>
      </c>
      <c r="AT1562">
        <v>3586599000031</v>
      </c>
      <c r="AU1562">
        <v>652977</v>
      </c>
      <c r="AV1562" t="s">
        <v>92</v>
      </c>
      <c r="AW1562" t="s">
        <v>8506</v>
      </c>
      <c r="AX1562" t="s">
        <v>8507</v>
      </c>
      <c r="AY1562" t="s">
        <v>567</v>
      </c>
      <c r="AZ1562">
        <v>9000000</v>
      </c>
      <c r="BA1562">
        <v>1970</v>
      </c>
      <c r="BB1562">
        <v>55</v>
      </c>
      <c r="BC1562" t="s">
        <v>8508</v>
      </c>
      <c r="BD1562" t="s">
        <v>8509</v>
      </c>
      <c r="BE1562" t="s">
        <v>11250</v>
      </c>
      <c r="BH1562" t="s">
        <v>176</v>
      </c>
      <c r="BI1562" t="s">
        <v>178</v>
      </c>
      <c r="BK1562" t="s">
        <v>264</v>
      </c>
      <c r="BM1562" t="s">
        <v>265</v>
      </c>
      <c r="BO1562" t="s">
        <v>304</v>
      </c>
      <c r="BQ1562" t="s">
        <v>212</v>
      </c>
      <c r="BS1562" t="s">
        <v>266</v>
      </c>
      <c r="BU1562" t="s">
        <v>214</v>
      </c>
      <c r="BV1562" s="5"/>
      <c r="BW1562" t="s">
        <v>267</v>
      </c>
    </row>
    <row r="1563" spans="1:75" x14ac:dyDescent="0.3">
      <c r="A1563" t="s">
        <v>8510</v>
      </c>
      <c r="C1563" t="s">
        <v>8511</v>
      </c>
      <c r="E1563" t="s">
        <v>411</v>
      </c>
      <c r="F1563" s="4">
        <v>135453628</v>
      </c>
      <c r="G1563" s="4">
        <v>140628766</v>
      </c>
      <c r="J1563" s="5">
        <v>-3.6799999999999999E-2</v>
      </c>
      <c r="M1563" s="4">
        <v>-19590</v>
      </c>
      <c r="N1563" s="4">
        <v>2880882</v>
      </c>
      <c r="Q1563" s="5">
        <v>-1.0067999999999999</v>
      </c>
      <c r="T1563" s="4">
        <v>12538255</v>
      </c>
      <c r="U1563" s="4">
        <v>12592402</v>
      </c>
      <c r="X1563" s="5">
        <v>-4.3E-3</v>
      </c>
      <c r="AA1563" s="4">
        <v>3434568</v>
      </c>
      <c r="AB1563" s="4">
        <v>4171202</v>
      </c>
      <c r="AE1563" s="5">
        <v>-0.17660000000000001</v>
      </c>
      <c r="AH1563" s="5">
        <v>-1.446251406422278E-4</v>
      </c>
      <c r="AI1563" s="5">
        <v>2.0485723383223031E-2</v>
      </c>
      <c r="AL1563" s="5">
        <f>IFERROR(Table2[[#This Row],[Resultat d''exploitation 2023 (Dhs)]]/Table2[[#This Row],[Charges personnel 2023]], "")</f>
        <v>-5.703774099100673E-3</v>
      </c>
      <c r="AM1563" s="5">
        <f>IFERROR(Table2[[#This Row],[Resultat d''exploitation 2022 (Dhs)]]/Table2[[#This Row],[Charges personnel 2022]], "")</f>
        <v>0.69065991050061826</v>
      </c>
      <c r="AN1563" s="5" t="str">
        <f>IFERROR(Table2[[#This Row],[Resultat d''exploitation 2021 (Dhs)]]/Table2[[#This Row],[Charges personnel 2021]], "")</f>
        <v/>
      </c>
      <c r="AO1563" s="5" t="str">
        <f>IFERROR(Table2[[#This Row],[Resultat d''exploitation 2020 (Dhs)]]/Table2[[#This Row],[Charges personnel 2020]], "")</f>
        <v/>
      </c>
      <c r="AP1563" s="5">
        <v>2.5356042881332051E-2</v>
      </c>
      <c r="AQ1563" s="5">
        <v>2.9661086551808331E-2</v>
      </c>
      <c r="AT1563">
        <v>1433914000029</v>
      </c>
      <c r="AU1563">
        <v>9353</v>
      </c>
      <c r="AV1563" t="s">
        <v>976</v>
      </c>
      <c r="AW1563" t="s">
        <v>8512</v>
      </c>
      <c r="AX1563" t="s">
        <v>8513</v>
      </c>
      <c r="AY1563" t="s">
        <v>122</v>
      </c>
      <c r="AZ1563">
        <v>90000</v>
      </c>
      <c r="BA1563">
        <v>2012</v>
      </c>
      <c r="BB1563">
        <v>13</v>
      </c>
      <c r="BC1563" t="s">
        <v>8514</v>
      </c>
      <c r="BD1563" t="s">
        <v>8515</v>
      </c>
      <c r="BE1563" t="s">
        <v>10979</v>
      </c>
      <c r="BH1563" t="s">
        <v>86</v>
      </c>
      <c r="BI1563" t="s">
        <v>89</v>
      </c>
      <c r="BJ1563" s="5">
        <v>-3.6799995813089903E-2</v>
      </c>
      <c r="BK1563" t="s">
        <v>209</v>
      </c>
      <c r="BM1563" t="s">
        <v>234</v>
      </c>
      <c r="BN1563" s="5">
        <v>-4.2999739048991126E-3</v>
      </c>
      <c r="BO1563" t="s">
        <v>211</v>
      </c>
      <c r="BP1563" s="5">
        <v>-0.17659993450329181</v>
      </c>
      <c r="BQ1563" t="s">
        <v>405</v>
      </c>
      <c r="BS1563" t="s">
        <v>237</v>
      </c>
      <c r="BU1563" t="s">
        <v>490</v>
      </c>
      <c r="BV1563" s="5">
        <v>-0.14514113173017981</v>
      </c>
      <c r="BW1563" t="s">
        <v>407</v>
      </c>
    </row>
    <row r="1564" spans="1:75" x14ac:dyDescent="0.3">
      <c r="A1564" t="s">
        <v>8516</v>
      </c>
      <c r="F1564" s="4">
        <v>135401816</v>
      </c>
      <c r="M1564" s="4">
        <v>87444603</v>
      </c>
      <c r="T1564" s="4">
        <v>166412234</v>
      </c>
      <c r="AH1564" s="5">
        <v>0.64581558492538982</v>
      </c>
      <c r="AL1564" s="5" t="str">
        <f>IFERROR(Table2[[#This Row],[Resultat d''exploitation 2023 (Dhs)]]/Table2[[#This Row],[Charges personnel 2023]], "")</f>
        <v/>
      </c>
      <c r="AM1564" s="5" t="str">
        <f>IFERROR(Table2[[#This Row],[Resultat d''exploitation 2022 (Dhs)]]/Table2[[#This Row],[Charges personnel 2022]], "")</f>
        <v/>
      </c>
      <c r="AN1564" s="5" t="str">
        <f>IFERROR(Table2[[#This Row],[Resultat d''exploitation 2021 (Dhs)]]/Table2[[#This Row],[Charges personnel 2021]], "")</f>
        <v/>
      </c>
      <c r="AO1564" s="5" t="str">
        <f>IFERROR(Table2[[#This Row],[Resultat d''exploitation 2020 (Dhs)]]/Table2[[#This Row],[Charges personnel 2020]], "")</f>
        <v/>
      </c>
      <c r="AP1564" s="5">
        <v>0</v>
      </c>
      <c r="BE1564" t="s">
        <v>10979</v>
      </c>
      <c r="BH1564"/>
      <c r="BK1564" t="s">
        <v>264</v>
      </c>
      <c r="BM1564" t="s">
        <v>265</v>
      </c>
      <c r="BO1564" t="s">
        <v>304</v>
      </c>
      <c r="BQ1564" t="s">
        <v>236</v>
      </c>
      <c r="BS1564" t="s">
        <v>266</v>
      </c>
      <c r="BU1564" t="s">
        <v>238</v>
      </c>
      <c r="BV1564" s="5"/>
      <c r="BW1564" t="s">
        <v>267</v>
      </c>
    </row>
    <row r="1565" spans="1:75" x14ac:dyDescent="0.3">
      <c r="A1565" t="s">
        <v>8517</v>
      </c>
      <c r="F1565" s="4">
        <v>135372127</v>
      </c>
      <c r="M1565" s="4">
        <v>2446931</v>
      </c>
      <c r="T1565" s="4">
        <v>9430829</v>
      </c>
      <c r="AA1565" s="4">
        <v>6428028</v>
      </c>
      <c r="AH1565" s="5">
        <v>1.807558951925162E-2</v>
      </c>
      <c r="AL1565" s="5">
        <f>IFERROR(Table2[[#This Row],[Resultat d''exploitation 2023 (Dhs)]]/Table2[[#This Row],[Charges personnel 2023]], "")</f>
        <v>0.38066589006768481</v>
      </c>
      <c r="AM1565" s="5" t="str">
        <f>IFERROR(Table2[[#This Row],[Resultat d''exploitation 2022 (Dhs)]]/Table2[[#This Row],[Charges personnel 2022]], "")</f>
        <v/>
      </c>
      <c r="AN1565" s="5" t="str">
        <f>IFERROR(Table2[[#This Row],[Resultat d''exploitation 2021 (Dhs)]]/Table2[[#This Row],[Charges personnel 2021]], "")</f>
        <v/>
      </c>
      <c r="AO1565" s="5" t="str">
        <f>IFERROR(Table2[[#This Row],[Resultat d''exploitation 2020 (Dhs)]]/Table2[[#This Row],[Charges personnel 2020]], "")</f>
        <v/>
      </c>
      <c r="AP1565" s="5">
        <v>4.748413238716416E-2</v>
      </c>
      <c r="BE1565" t="s">
        <v>10979</v>
      </c>
      <c r="BH1565"/>
      <c r="BK1565" t="s">
        <v>264</v>
      </c>
      <c r="BM1565" t="s">
        <v>265</v>
      </c>
      <c r="BO1565" t="s">
        <v>304</v>
      </c>
      <c r="BQ1565" t="s">
        <v>212</v>
      </c>
      <c r="BS1565" t="s">
        <v>266</v>
      </c>
      <c r="BU1565" t="s">
        <v>214</v>
      </c>
      <c r="BV1565" s="5"/>
      <c r="BW1565" t="s">
        <v>267</v>
      </c>
    </row>
    <row r="1566" spans="1:75" x14ac:dyDescent="0.3">
      <c r="A1566" t="s">
        <v>8518</v>
      </c>
      <c r="F1566" s="4">
        <v>135291989</v>
      </c>
      <c r="M1566" s="4">
        <v>10182478</v>
      </c>
      <c r="T1566" s="4">
        <v>621856</v>
      </c>
      <c r="AA1566" s="4">
        <v>33180643</v>
      </c>
      <c r="AH1566" s="5">
        <v>7.5262978061472655E-2</v>
      </c>
      <c r="AL1566" s="5">
        <f>IFERROR(Table2[[#This Row],[Resultat d''exploitation 2023 (Dhs)]]/Table2[[#This Row],[Charges personnel 2023]], "")</f>
        <v>0.30688006859903227</v>
      </c>
      <c r="AM1566" s="5" t="str">
        <f>IFERROR(Table2[[#This Row],[Resultat d''exploitation 2022 (Dhs)]]/Table2[[#This Row],[Charges personnel 2022]], "")</f>
        <v/>
      </c>
      <c r="AN1566" s="5" t="str">
        <f>IFERROR(Table2[[#This Row],[Resultat d''exploitation 2021 (Dhs)]]/Table2[[#This Row],[Charges personnel 2021]], "")</f>
        <v/>
      </c>
      <c r="AO1566" s="5" t="str">
        <f>IFERROR(Table2[[#This Row],[Resultat d''exploitation 2020 (Dhs)]]/Table2[[#This Row],[Charges personnel 2020]], "")</f>
        <v/>
      </c>
      <c r="AP1566" s="5">
        <v>0.24525208953798441</v>
      </c>
      <c r="BE1566" t="s">
        <v>10979</v>
      </c>
      <c r="BH1566"/>
      <c r="BK1566" t="s">
        <v>264</v>
      </c>
      <c r="BM1566" t="s">
        <v>265</v>
      </c>
      <c r="BO1566" t="s">
        <v>304</v>
      </c>
      <c r="BQ1566" t="s">
        <v>212</v>
      </c>
      <c r="BS1566" t="s">
        <v>266</v>
      </c>
      <c r="BU1566" t="s">
        <v>214</v>
      </c>
      <c r="BV1566" s="5"/>
      <c r="BW1566" t="s">
        <v>267</v>
      </c>
    </row>
    <row r="1567" spans="1:75" x14ac:dyDescent="0.3">
      <c r="A1567" t="s">
        <v>8519</v>
      </c>
      <c r="B1567" t="s">
        <v>8520</v>
      </c>
      <c r="C1567" t="s">
        <v>8520</v>
      </c>
      <c r="E1567" t="s">
        <v>411</v>
      </c>
      <c r="F1567" s="4">
        <v>135242185</v>
      </c>
      <c r="G1567" s="4">
        <v>122158960</v>
      </c>
      <c r="H1567" s="4">
        <v>115115548</v>
      </c>
      <c r="I1567" s="4">
        <v>90124127.456353247</v>
      </c>
      <c r="J1567" s="5">
        <v>0.1071</v>
      </c>
      <c r="K1567" s="5">
        <v>6.1185583723234301E-2</v>
      </c>
      <c r="L1567" s="5">
        <v>0.27729999999999999</v>
      </c>
      <c r="M1567" s="4">
        <v>-4397079</v>
      </c>
      <c r="N1567" s="4">
        <v>-15609084</v>
      </c>
      <c r="O1567" s="4">
        <v>-1976078</v>
      </c>
      <c r="P1567" s="4">
        <v>-14226623.470122389</v>
      </c>
      <c r="Q1567" s="5">
        <v>-0.71829999999999994</v>
      </c>
      <c r="R1567" s="5">
        <v>6.8990222045890901</v>
      </c>
      <c r="S1567" s="5">
        <v>-0.86109999999999998</v>
      </c>
      <c r="T1567" s="4">
        <v>15125964</v>
      </c>
      <c r="U1567" s="4">
        <v>16348858</v>
      </c>
      <c r="V1567" s="4">
        <v>14774502</v>
      </c>
      <c r="X1567" s="5">
        <v>-7.4800000000000005E-2</v>
      </c>
      <c r="Y1567" s="5">
        <v>0.1065589892640713</v>
      </c>
      <c r="AA1567" s="4">
        <v>10617689</v>
      </c>
      <c r="AB1567" s="4">
        <v>10154637</v>
      </c>
      <c r="AC1567" s="4">
        <v>10335590</v>
      </c>
      <c r="AD1567" s="4">
        <v>10469600.891410051</v>
      </c>
      <c r="AE1567" s="5">
        <v>4.5599999999999988E-2</v>
      </c>
      <c r="AF1567" s="5">
        <v>-1.7507757176900399E-2</v>
      </c>
      <c r="AG1567" s="5">
        <v>-1.2800000000000001E-2</v>
      </c>
      <c r="AH1567" s="5">
        <v>-3.2512629103116017E-2</v>
      </c>
      <c r="AI1567" s="5">
        <v>-0.127776824557118</v>
      </c>
      <c r="AJ1567" s="5">
        <v>-1.7166039117496101E-2</v>
      </c>
      <c r="AK1567" s="5">
        <v>-0.15785588023598099</v>
      </c>
      <c r="AL1567" s="5">
        <f>IFERROR(Table2[[#This Row],[Resultat d''exploitation 2023 (Dhs)]]/Table2[[#This Row],[Charges personnel 2023]], "")</f>
        <v>-0.41412768823799606</v>
      </c>
      <c r="AM1567" s="5">
        <f>IFERROR(Table2[[#This Row],[Resultat d''exploitation 2022 (Dhs)]]/Table2[[#This Row],[Charges personnel 2022]], "")</f>
        <v>-1.5371385505951616</v>
      </c>
      <c r="AN1567" s="5">
        <f>IFERROR(Table2[[#This Row],[Resultat d''exploitation 2021 (Dhs)]]/Table2[[#This Row],[Charges personnel 2021]], "")</f>
        <v>-0.19119160106002656</v>
      </c>
      <c r="AO1567" s="5">
        <f>IFERROR(Table2[[#This Row],[Resultat d''exploitation 2020 (Dhs)]]/Table2[[#This Row],[Charges personnel 2020]], "")</f>
        <v>-1.3588506016303685</v>
      </c>
      <c r="AP1567" s="5">
        <v>7.8508706436530878E-2</v>
      </c>
      <c r="AQ1567" s="5">
        <v>8.312641987128902E-2</v>
      </c>
      <c r="AR1567" s="5">
        <v>8.9784483326266235E-2</v>
      </c>
      <c r="AS1567" s="5">
        <v>0.1161686796521879</v>
      </c>
      <c r="AT1567">
        <v>1527398000095</v>
      </c>
      <c r="AU1567">
        <v>2387</v>
      </c>
      <c r="AV1567" t="s">
        <v>79</v>
      </c>
      <c r="AW1567" t="s">
        <v>8521</v>
      </c>
      <c r="AX1567" t="s">
        <v>8522</v>
      </c>
      <c r="AY1567" t="s">
        <v>122</v>
      </c>
      <c r="AZ1567">
        <v>60000000</v>
      </c>
      <c r="BA1567">
        <v>2004</v>
      </c>
      <c r="BB1567">
        <v>21</v>
      </c>
      <c r="BC1567" t="s">
        <v>8523</v>
      </c>
      <c r="BD1567" t="s">
        <v>8524</v>
      </c>
      <c r="BE1567" t="s">
        <v>10979</v>
      </c>
      <c r="BH1567" t="s">
        <v>86</v>
      </c>
      <c r="BI1567" t="s">
        <v>89</v>
      </c>
      <c r="BJ1567" s="5">
        <v>0.1448722667566873</v>
      </c>
      <c r="BM1567" t="s">
        <v>87</v>
      </c>
      <c r="BN1567" s="5">
        <v>1.182430096121267E-2</v>
      </c>
      <c r="BO1567" t="s">
        <v>177</v>
      </c>
      <c r="BP1567" s="5">
        <v>4.692803187937189E-3</v>
      </c>
      <c r="BS1567" t="s">
        <v>87</v>
      </c>
      <c r="BU1567" t="s">
        <v>87</v>
      </c>
      <c r="BV1567" s="5">
        <v>-0.12244113831656089</v>
      </c>
    </row>
    <row r="1568" spans="1:75" x14ac:dyDescent="0.3">
      <c r="A1568" t="s">
        <v>8525</v>
      </c>
      <c r="F1568" s="4">
        <v>135205850</v>
      </c>
      <c r="G1568" s="4">
        <v>121960896</v>
      </c>
      <c r="J1568" s="5">
        <v>0.1086</v>
      </c>
      <c r="M1568" s="4">
        <v>4066487</v>
      </c>
      <c r="N1568" s="4">
        <v>2557699</v>
      </c>
      <c r="Q1568" s="5">
        <v>0.58989999999999998</v>
      </c>
      <c r="T1568" s="4">
        <v>2253879</v>
      </c>
      <c r="U1568" s="4">
        <v>13659872</v>
      </c>
      <c r="X1568" s="5">
        <v>-0.83499999999999996</v>
      </c>
      <c r="AA1568" s="4">
        <v>3136350</v>
      </c>
      <c r="AB1568" s="4">
        <v>2543055</v>
      </c>
      <c r="AE1568" s="5">
        <v>0.23330000000000001</v>
      </c>
      <c r="AH1568" s="5">
        <v>3.0076265191188101E-2</v>
      </c>
      <c r="AI1568" s="5">
        <v>2.0971467772752338E-2</v>
      </c>
      <c r="AL1568" s="5">
        <f>IFERROR(Table2[[#This Row],[Resultat d''exploitation 2023 (Dhs)]]/Table2[[#This Row],[Charges personnel 2023]], "")</f>
        <v>1.2965667097103322</v>
      </c>
      <c r="AM1568" s="5">
        <f>IFERROR(Table2[[#This Row],[Resultat d''exploitation 2022 (Dhs)]]/Table2[[#This Row],[Charges personnel 2022]], "")</f>
        <v>1.0057584283470078</v>
      </c>
      <c r="AN1568" s="5" t="str">
        <f>IFERROR(Table2[[#This Row],[Resultat d''exploitation 2021 (Dhs)]]/Table2[[#This Row],[Charges personnel 2021]], "")</f>
        <v/>
      </c>
      <c r="AO1568" s="5" t="str">
        <f>IFERROR(Table2[[#This Row],[Resultat d''exploitation 2020 (Dhs)]]/Table2[[#This Row],[Charges personnel 2020]], "")</f>
        <v/>
      </c>
      <c r="AP1568" s="5">
        <v>2.3196851319672931E-2</v>
      </c>
      <c r="AQ1568" s="5">
        <v>2.0851396500071631E-2</v>
      </c>
      <c r="BE1568" t="s">
        <v>10979</v>
      </c>
      <c r="BH1568"/>
      <c r="BJ1568" s="5">
        <v>0.10860000569362829</v>
      </c>
      <c r="BK1568" t="s">
        <v>209</v>
      </c>
      <c r="BL1568" s="5">
        <v>0.58990053168883438</v>
      </c>
      <c r="BM1568" t="s">
        <v>210</v>
      </c>
      <c r="BN1568" s="5">
        <v>-0.83499999121514468</v>
      </c>
      <c r="BO1568" t="s">
        <v>211</v>
      </c>
      <c r="BP1568" s="5">
        <v>0.23330010558167241</v>
      </c>
      <c r="BQ1568" t="s">
        <v>405</v>
      </c>
      <c r="BR1568" s="5">
        <v>0.43415165390881127</v>
      </c>
      <c r="BS1568" t="s">
        <v>213</v>
      </c>
      <c r="BT1568" s="5">
        <v>0.28914327055779793</v>
      </c>
      <c r="BU1568" t="s">
        <v>406</v>
      </c>
      <c r="BV1568" s="5">
        <v>0.1124843038495402</v>
      </c>
      <c r="BW1568" t="s">
        <v>407</v>
      </c>
    </row>
    <row r="1569" spans="1:75" x14ac:dyDescent="0.3">
      <c r="A1569" t="s">
        <v>8526</v>
      </c>
      <c r="B1569" t="s">
        <v>8527</v>
      </c>
      <c r="C1569" t="s">
        <v>8528</v>
      </c>
      <c r="E1569" t="s">
        <v>411</v>
      </c>
      <c r="F1569" s="4">
        <v>135128643</v>
      </c>
      <c r="H1569" s="4">
        <v>194466418</v>
      </c>
      <c r="I1569" s="4">
        <v>171049712.37575859</v>
      </c>
      <c r="L1569" s="5">
        <v>0.13689999999999999</v>
      </c>
      <c r="M1569" s="4">
        <v>19224659</v>
      </c>
      <c r="O1569" s="4">
        <v>60805115</v>
      </c>
      <c r="P1569" s="4">
        <v>50494199.468526833</v>
      </c>
      <c r="S1569" s="5">
        <v>0.20419999999999999</v>
      </c>
      <c r="T1569" s="4">
        <v>23197641</v>
      </c>
      <c r="V1569" s="4">
        <v>19036565</v>
      </c>
      <c r="W1569" s="4">
        <v>13994387.267514519</v>
      </c>
      <c r="Z1569" s="5">
        <v>0.36030000000000001</v>
      </c>
      <c r="AA1569" s="4">
        <v>9433121</v>
      </c>
      <c r="AC1569" s="4">
        <v>5734340</v>
      </c>
      <c r="AD1569" s="4">
        <v>5141061.5025999639</v>
      </c>
      <c r="AG1569" s="5">
        <v>0.1154</v>
      </c>
      <c r="AH1569" s="5">
        <v>0.142269311473808</v>
      </c>
      <c r="AJ1569" s="5">
        <v>0.31267668539048221</v>
      </c>
      <c r="AK1569" s="5">
        <v>0.29520189637970379</v>
      </c>
      <c r="AL1569" s="5">
        <f>IFERROR(Table2[[#This Row],[Resultat d''exploitation 2023 (Dhs)]]/Table2[[#This Row],[Charges personnel 2023]], "")</f>
        <v>2.0379955902187623</v>
      </c>
      <c r="AM1569" s="5" t="str">
        <f>IFERROR(Table2[[#This Row],[Resultat d''exploitation 2022 (Dhs)]]/Table2[[#This Row],[Charges personnel 2022]], "")</f>
        <v/>
      </c>
      <c r="AN1569" s="5">
        <f>IFERROR(Table2[[#This Row],[Resultat d''exploitation 2021 (Dhs)]]/Table2[[#This Row],[Charges personnel 2021]], "")</f>
        <v>10.603681504759049</v>
      </c>
      <c r="AO1569" s="5">
        <f>IFERROR(Table2[[#This Row],[Resultat d''exploitation 2020 (Dhs)]]/Table2[[#This Row],[Charges personnel 2020]], "")</f>
        <v>9.8217458482048201</v>
      </c>
      <c r="AP1569" s="5">
        <v>6.9808449123551108E-2</v>
      </c>
      <c r="AR1569" s="5">
        <v>2.948755913218909E-2</v>
      </c>
      <c r="AS1569" s="5">
        <v>3.0055949414905671E-2</v>
      </c>
      <c r="AU1569">
        <v>305599</v>
      </c>
      <c r="AV1569" t="s">
        <v>92</v>
      </c>
      <c r="AW1569" t="s">
        <v>8529</v>
      </c>
      <c r="AX1569" t="s">
        <v>8530</v>
      </c>
      <c r="AY1569" t="s">
        <v>122</v>
      </c>
      <c r="AZ1569">
        <v>100000</v>
      </c>
      <c r="BC1569" t="s">
        <v>8531</v>
      </c>
      <c r="BD1569" t="s">
        <v>8532</v>
      </c>
      <c r="BE1569" t="s">
        <v>10979</v>
      </c>
      <c r="BF1569" t="s">
        <v>8533</v>
      </c>
      <c r="BG1569" t="s">
        <v>320</v>
      </c>
      <c r="BH1569" t="s">
        <v>127</v>
      </c>
      <c r="BI1569" t="s">
        <v>89</v>
      </c>
      <c r="BJ1569" s="5">
        <v>-0.11118262946496379</v>
      </c>
      <c r="BK1569" t="s">
        <v>139</v>
      </c>
      <c r="BL1569" s="5">
        <v>-0.38296673651248547</v>
      </c>
      <c r="BM1569" t="s">
        <v>140</v>
      </c>
      <c r="BN1569" s="5">
        <v>0.28749326999120411</v>
      </c>
      <c r="BO1569" t="s">
        <v>141</v>
      </c>
      <c r="BP1569" s="5">
        <v>0.3545695320941129</v>
      </c>
      <c r="BQ1569" t="s">
        <v>128</v>
      </c>
      <c r="BR1569" s="5">
        <v>-0.30578172305961709</v>
      </c>
      <c r="BS1569" t="s">
        <v>142</v>
      </c>
      <c r="BT1569" s="5">
        <v>-0.5444801843921554</v>
      </c>
      <c r="BU1569" t="s">
        <v>129</v>
      </c>
      <c r="BV1569" s="5">
        <v>0.52401334289710255</v>
      </c>
      <c r="BW1569" t="s">
        <v>143</v>
      </c>
    </row>
    <row r="1570" spans="1:75" x14ac:dyDescent="0.3">
      <c r="A1570" t="s">
        <v>8534</v>
      </c>
      <c r="B1570" t="s">
        <v>8534</v>
      </c>
      <c r="C1570" t="s">
        <v>8535</v>
      </c>
      <c r="E1570" t="s">
        <v>411</v>
      </c>
      <c r="F1570" s="4">
        <v>134828858</v>
      </c>
      <c r="G1570" s="4">
        <v>274153838</v>
      </c>
      <c r="H1570" s="4">
        <v>243878709</v>
      </c>
      <c r="I1570" s="4">
        <v>174049892.23522699</v>
      </c>
      <c r="J1570" s="5">
        <v>-0.50819999999999999</v>
      </c>
      <c r="K1570" s="5">
        <v>0.1241401068758323</v>
      </c>
      <c r="L1570" s="5">
        <v>0.4012</v>
      </c>
      <c r="M1570" s="4">
        <v>-46635811</v>
      </c>
      <c r="N1570" s="4">
        <v>16677088</v>
      </c>
      <c r="O1570" s="4">
        <v>-4430280</v>
      </c>
      <c r="P1570" s="4">
        <v>-22096159.6009975</v>
      </c>
      <c r="Q1570" s="5">
        <v>-3.7964000000000002</v>
      </c>
      <c r="R1570" s="5">
        <v>-4.7643417571801328</v>
      </c>
      <c r="S1570" s="5">
        <v>-0.79949999999999999</v>
      </c>
      <c r="V1570" s="4">
        <v>32166812</v>
      </c>
      <c r="AA1570" s="4">
        <v>60724216</v>
      </c>
      <c r="AB1570" s="4">
        <v>28707141</v>
      </c>
      <c r="AC1570" s="4">
        <v>33525355</v>
      </c>
      <c r="AD1570" s="4">
        <v>44534212.274176396</v>
      </c>
      <c r="AE1570" s="5">
        <v>1.1153</v>
      </c>
      <c r="AF1570" s="5">
        <v>-0.14371850797702221</v>
      </c>
      <c r="AG1570" s="5">
        <v>-0.2472</v>
      </c>
      <c r="AH1570" s="5">
        <v>-0.34588894166855583</v>
      </c>
      <c r="AI1570" s="5">
        <v>6.0831130877693568E-2</v>
      </c>
      <c r="AJ1570" s="5">
        <v>-1.8165915418225379E-2</v>
      </c>
      <c r="AK1570" s="5">
        <v>-0.1269530208679171</v>
      </c>
      <c r="AL1570" s="5">
        <f>IFERROR(Table2[[#This Row],[Resultat d''exploitation 2023 (Dhs)]]/Table2[[#This Row],[Charges personnel 2023]], "")</f>
        <v>-0.76799362876912236</v>
      </c>
      <c r="AM1570" s="5">
        <f>IFERROR(Table2[[#This Row],[Resultat d''exploitation 2022 (Dhs)]]/Table2[[#This Row],[Charges personnel 2022]], "")</f>
        <v>0.58093865913014464</v>
      </c>
      <c r="AN1570" s="5">
        <f>IFERROR(Table2[[#This Row],[Resultat d''exploitation 2021 (Dhs)]]/Table2[[#This Row],[Charges personnel 2021]], "")</f>
        <v>-0.13214714654028273</v>
      </c>
      <c r="AO1570" s="5">
        <f>IFERROR(Table2[[#This Row],[Resultat d''exploitation 2020 (Dhs)]]/Table2[[#This Row],[Charges personnel 2020]], "")</f>
        <v>-0.49616145593777972</v>
      </c>
      <c r="AP1570" s="5">
        <v>0.4503799624261447</v>
      </c>
      <c r="AQ1570" s="5">
        <v>0.10471179688536771</v>
      </c>
      <c r="AR1570" s="5">
        <v>0.13746733012269641</v>
      </c>
      <c r="AS1570" s="5">
        <v>0.25587038120074662</v>
      </c>
      <c r="AT1570">
        <v>1524214000024</v>
      </c>
      <c r="AU1570">
        <v>39581</v>
      </c>
      <c r="AV1570" t="s">
        <v>92</v>
      </c>
      <c r="AW1570" t="s">
        <v>8536</v>
      </c>
      <c r="AX1570" t="s">
        <v>8537</v>
      </c>
      <c r="AY1570" t="s">
        <v>82</v>
      </c>
      <c r="AZ1570">
        <v>31998000</v>
      </c>
      <c r="BA1570">
        <v>1980</v>
      </c>
      <c r="BB1570">
        <v>45</v>
      </c>
      <c r="BC1570" t="s">
        <v>8538</v>
      </c>
      <c r="BD1570" t="s">
        <v>8539</v>
      </c>
      <c r="BE1570" t="s">
        <v>8540</v>
      </c>
      <c r="BG1570" t="s">
        <v>8541</v>
      </c>
      <c r="BH1570" t="s">
        <v>127</v>
      </c>
      <c r="BI1570" t="s">
        <v>602</v>
      </c>
      <c r="BJ1570" s="5">
        <v>-8.1590503438322637E-2</v>
      </c>
      <c r="BM1570" t="s">
        <v>87</v>
      </c>
      <c r="BO1570" t="s">
        <v>389</v>
      </c>
      <c r="BP1570" s="5">
        <v>0.1088923324545583</v>
      </c>
      <c r="BS1570" t="s">
        <v>87</v>
      </c>
      <c r="BU1570" t="s">
        <v>87</v>
      </c>
      <c r="BV1570" s="5">
        <v>0.20740512440910799</v>
      </c>
    </row>
    <row r="1571" spans="1:75" x14ac:dyDescent="0.3">
      <c r="A1571" t="s">
        <v>8542</v>
      </c>
      <c r="C1571" t="s">
        <v>8543</v>
      </c>
      <c r="E1571" t="s">
        <v>411</v>
      </c>
      <c r="F1571" s="4">
        <v>134793233</v>
      </c>
      <c r="G1571" s="4">
        <v>103242365</v>
      </c>
      <c r="J1571" s="5">
        <v>0.30559999999999998</v>
      </c>
      <c r="M1571" s="4">
        <v>2850296</v>
      </c>
      <c r="N1571" s="4">
        <v>2782405</v>
      </c>
      <c r="Q1571" s="5">
        <v>2.4400000000000002E-2</v>
      </c>
      <c r="T1571" s="4">
        <v>32034103</v>
      </c>
      <c r="U1571" s="4">
        <v>30625337</v>
      </c>
      <c r="X1571" s="5">
        <v>4.5999999999999999E-2</v>
      </c>
      <c r="AA1571" s="4">
        <v>8164834</v>
      </c>
      <c r="AB1571" s="4">
        <v>10544794</v>
      </c>
      <c r="AE1571" s="5">
        <v>-0.22570000000000001</v>
      </c>
      <c r="AH1571" s="5">
        <v>2.1145690600061499E-2</v>
      </c>
      <c r="AI1571" s="5">
        <v>2.6950225326589521E-2</v>
      </c>
      <c r="AL1571" s="5">
        <f>IFERROR(Table2[[#This Row],[Resultat d''exploitation 2023 (Dhs)]]/Table2[[#This Row],[Charges personnel 2023]], "")</f>
        <v>0.34909417631760792</v>
      </c>
      <c r="AM1571" s="5">
        <f>IFERROR(Table2[[#This Row],[Resultat d''exploitation 2022 (Dhs)]]/Table2[[#This Row],[Charges personnel 2022]], "")</f>
        <v>0.26386527797508419</v>
      </c>
      <c r="AN1571" s="5" t="str">
        <f>IFERROR(Table2[[#This Row],[Resultat d''exploitation 2021 (Dhs)]]/Table2[[#This Row],[Charges personnel 2021]], "")</f>
        <v/>
      </c>
      <c r="AO1571" s="5" t="str">
        <f>IFERROR(Table2[[#This Row],[Resultat d''exploitation 2020 (Dhs)]]/Table2[[#This Row],[Charges personnel 2020]], "")</f>
        <v/>
      </c>
      <c r="AP1571" s="5">
        <v>6.0573025947081492E-2</v>
      </c>
      <c r="AQ1571" s="5">
        <v>0.10213630809406581</v>
      </c>
      <c r="AT1571">
        <v>518603000057</v>
      </c>
      <c r="AU1571">
        <v>50255</v>
      </c>
      <c r="AV1571" t="s">
        <v>298</v>
      </c>
      <c r="AW1571" t="s">
        <v>8544</v>
      </c>
      <c r="AX1571" t="s">
        <v>8545</v>
      </c>
      <c r="AY1571" t="s">
        <v>122</v>
      </c>
      <c r="AZ1571">
        <v>50000000</v>
      </c>
      <c r="BA1571">
        <v>1999</v>
      </c>
      <c r="BB1571">
        <v>26</v>
      </c>
      <c r="BC1571" t="s">
        <v>8546</v>
      </c>
      <c r="BD1571" t="s">
        <v>8547</v>
      </c>
      <c r="BE1571" t="s">
        <v>8548</v>
      </c>
      <c r="BH1571" t="s">
        <v>127</v>
      </c>
      <c r="BI1571" t="s">
        <v>98</v>
      </c>
      <c r="BJ1571" s="5">
        <v>0.30560001216554838</v>
      </c>
      <c r="BK1571" t="s">
        <v>209</v>
      </c>
      <c r="BL1571" s="5">
        <v>2.4400114289616411E-2</v>
      </c>
      <c r="BM1571" t="s">
        <v>210</v>
      </c>
      <c r="BN1571" s="5">
        <v>4.6000016261045662E-2</v>
      </c>
      <c r="BO1571" t="s">
        <v>211</v>
      </c>
      <c r="BP1571" s="5">
        <v>-0.22569999944996549</v>
      </c>
      <c r="BQ1571" t="s">
        <v>405</v>
      </c>
      <c r="BR1571" s="5">
        <v>-0.21537982173385289</v>
      </c>
      <c r="BS1571" t="s">
        <v>213</v>
      </c>
      <c r="BT1571" s="5">
        <v>0.32300156730197588</v>
      </c>
      <c r="BU1571" t="s">
        <v>406</v>
      </c>
      <c r="BV1571" s="5">
        <v>-0.40693934334012999</v>
      </c>
      <c r="BW1571" t="s">
        <v>407</v>
      </c>
    </row>
    <row r="1572" spans="1:75" x14ac:dyDescent="0.3">
      <c r="A1572" t="s">
        <v>8549</v>
      </c>
      <c r="F1572" s="4">
        <v>134741466</v>
      </c>
      <c r="M1572" s="4">
        <v>56518897</v>
      </c>
      <c r="T1572" s="4">
        <v>318325</v>
      </c>
      <c r="AA1572" s="4">
        <v>26810639</v>
      </c>
      <c r="AH1572" s="5">
        <v>0.41946179359515062</v>
      </c>
      <c r="AL1572" s="5">
        <f>IFERROR(Table2[[#This Row],[Resultat d''exploitation 2023 (Dhs)]]/Table2[[#This Row],[Charges personnel 2023]], "")</f>
        <v>2.1080772077084773</v>
      </c>
      <c r="AM1572" s="5" t="str">
        <f>IFERROR(Table2[[#This Row],[Resultat d''exploitation 2022 (Dhs)]]/Table2[[#This Row],[Charges personnel 2022]], "")</f>
        <v/>
      </c>
      <c r="AN1572" s="5" t="str">
        <f>IFERROR(Table2[[#This Row],[Resultat d''exploitation 2021 (Dhs)]]/Table2[[#This Row],[Charges personnel 2021]], "")</f>
        <v/>
      </c>
      <c r="AO1572" s="5" t="str">
        <f>IFERROR(Table2[[#This Row],[Resultat d''exploitation 2020 (Dhs)]]/Table2[[#This Row],[Charges personnel 2020]], "")</f>
        <v/>
      </c>
      <c r="AP1572" s="5">
        <v>0.19897838279420241</v>
      </c>
      <c r="BE1572" t="s">
        <v>10979</v>
      </c>
      <c r="BH1572"/>
      <c r="BK1572" t="s">
        <v>264</v>
      </c>
      <c r="BM1572" t="s">
        <v>265</v>
      </c>
      <c r="BO1572" t="s">
        <v>304</v>
      </c>
      <c r="BQ1572" t="s">
        <v>212</v>
      </c>
      <c r="BS1572" t="s">
        <v>266</v>
      </c>
      <c r="BU1572" t="s">
        <v>214</v>
      </c>
      <c r="BV1572" s="5"/>
      <c r="BW1572" t="s">
        <v>267</v>
      </c>
    </row>
    <row r="1573" spans="1:75" x14ac:dyDescent="0.3">
      <c r="A1573" t="s">
        <v>8550</v>
      </c>
      <c r="F1573" s="4">
        <v>134714048</v>
      </c>
      <c r="G1573" s="4">
        <v>129271709</v>
      </c>
      <c r="J1573" s="5">
        <v>4.2099999999999999E-2</v>
      </c>
      <c r="M1573" s="4">
        <v>3715415</v>
      </c>
      <c r="N1573" s="4">
        <v>1218848</v>
      </c>
      <c r="Q1573" s="5">
        <v>2.0482999999999998</v>
      </c>
      <c r="T1573" s="4">
        <v>1100421</v>
      </c>
      <c r="U1573" s="4">
        <v>1446019</v>
      </c>
      <c r="X1573" s="5">
        <v>-0.23899999999999999</v>
      </c>
      <c r="AA1573" s="4">
        <v>48392727</v>
      </c>
      <c r="AB1573" s="4">
        <v>48591954</v>
      </c>
      <c r="AE1573" s="5">
        <v>-4.0999999999999986E-3</v>
      </c>
      <c r="AH1573" s="5">
        <v>2.7580011551579239E-2</v>
      </c>
      <c r="AI1573" s="5">
        <v>9.428574971496663E-3</v>
      </c>
      <c r="AL1573" s="5">
        <f>IFERROR(Table2[[#This Row],[Resultat d''exploitation 2023 (Dhs)]]/Table2[[#This Row],[Charges personnel 2023]], "")</f>
        <v>7.6776309795478156E-2</v>
      </c>
      <c r="AM1573" s="5">
        <f>IFERROR(Table2[[#This Row],[Resultat d''exploitation 2022 (Dhs)]]/Table2[[#This Row],[Charges personnel 2022]], "")</f>
        <v>2.508332963930613E-2</v>
      </c>
      <c r="AN1573" s="5" t="str">
        <f>IFERROR(Table2[[#This Row],[Resultat d''exploitation 2021 (Dhs)]]/Table2[[#This Row],[Charges personnel 2021]], "")</f>
        <v/>
      </c>
      <c r="AO1573" s="5" t="str">
        <f>IFERROR(Table2[[#This Row],[Resultat d''exploitation 2020 (Dhs)]]/Table2[[#This Row],[Charges personnel 2020]], "")</f>
        <v/>
      </c>
      <c r="AP1573" s="5">
        <v>0.35922554268430862</v>
      </c>
      <c r="AQ1573" s="5">
        <v>0.37589008744364938</v>
      </c>
      <c r="BE1573" t="s">
        <v>10979</v>
      </c>
      <c r="BH1573"/>
      <c r="BJ1573" s="5">
        <v>4.2100000395291381E-2</v>
      </c>
      <c r="BK1573" t="s">
        <v>209</v>
      </c>
      <c r="BL1573" s="5">
        <v>2.0483005263986982</v>
      </c>
      <c r="BM1573" t="s">
        <v>210</v>
      </c>
      <c r="BN1573" s="5">
        <v>-0.2389996258693696</v>
      </c>
      <c r="BO1573" t="s">
        <v>211</v>
      </c>
      <c r="BP1573" s="5">
        <v>-4.0999997653932141E-3</v>
      </c>
      <c r="BQ1573" t="s">
        <v>405</v>
      </c>
      <c r="BR1573" s="5">
        <v>1.925151641149996</v>
      </c>
      <c r="BS1573" t="s">
        <v>213</v>
      </c>
      <c r="BT1573" s="5">
        <v>2.0608500107245731</v>
      </c>
      <c r="BU1573" t="s">
        <v>406</v>
      </c>
      <c r="BV1573" s="5">
        <v>-4.4333557377564607E-2</v>
      </c>
      <c r="BW1573" t="s">
        <v>407</v>
      </c>
    </row>
    <row r="1574" spans="1:75" x14ac:dyDescent="0.3">
      <c r="A1574" t="s">
        <v>8551</v>
      </c>
      <c r="G1574" s="4">
        <v>134613584</v>
      </c>
      <c r="N1574" s="4">
        <v>3262361</v>
      </c>
      <c r="AB1574" s="4">
        <v>326421</v>
      </c>
      <c r="AE1574" s="5">
        <v>0.42159999999999997</v>
      </c>
      <c r="AI1574" s="5">
        <v>2.4235005881724388E-2</v>
      </c>
      <c r="AL1574" s="5" t="str">
        <f>IFERROR(Table2[[#This Row],[Resultat d''exploitation 2023 (Dhs)]]/Table2[[#This Row],[Charges personnel 2023]], "")</f>
        <v/>
      </c>
      <c r="AM1574" s="5">
        <f>IFERROR(Table2[[#This Row],[Resultat d''exploitation 2022 (Dhs)]]/Table2[[#This Row],[Charges personnel 2022]], "")</f>
        <v>9.9943355360102437</v>
      </c>
      <c r="AN1574" s="5" t="str">
        <f>IFERROR(Table2[[#This Row],[Resultat d''exploitation 2021 (Dhs)]]/Table2[[#This Row],[Charges personnel 2021]], "")</f>
        <v/>
      </c>
      <c r="AO1574" s="5" t="str">
        <f>IFERROR(Table2[[#This Row],[Resultat d''exploitation 2020 (Dhs)]]/Table2[[#This Row],[Charges personnel 2020]], "")</f>
        <v/>
      </c>
      <c r="AQ1574" s="5">
        <v>2.4248741494023369E-3</v>
      </c>
      <c r="BE1574" t="s">
        <v>10979</v>
      </c>
      <c r="BH1574"/>
      <c r="BK1574" t="s">
        <v>472</v>
      </c>
      <c r="BM1574" t="s">
        <v>473</v>
      </c>
      <c r="BO1574" t="s">
        <v>235</v>
      </c>
      <c r="BQ1574" t="s">
        <v>475</v>
      </c>
      <c r="BS1574" t="s">
        <v>476</v>
      </c>
      <c r="BU1574" t="s">
        <v>477</v>
      </c>
      <c r="BV1574" s="5"/>
      <c r="BW1574" t="s">
        <v>478</v>
      </c>
    </row>
    <row r="1575" spans="1:75" x14ac:dyDescent="0.3">
      <c r="A1575" t="s">
        <v>8552</v>
      </c>
      <c r="F1575" s="4">
        <v>134373980</v>
      </c>
      <c r="G1575" s="4">
        <v>116887595</v>
      </c>
      <c r="J1575" s="5">
        <v>0.14960000000000001</v>
      </c>
      <c r="M1575" s="4">
        <v>-1616796</v>
      </c>
      <c r="N1575" s="4">
        <v>7144</v>
      </c>
      <c r="Q1575" s="5">
        <v>-227.3152</v>
      </c>
      <c r="T1575" s="4">
        <v>30435818</v>
      </c>
      <c r="U1575" s="4">
        <v>41179567</v>
      </c>
      <c r="X1575" s="5">
        <v>-0.26090000000000002</v>
      </c>
      <c r="AA1575" s="4">
        <v>3425917</v>
      </c>
      <c r="AB1575" s="4">
        <v>2983728</v>
      </c>
      <c r="AE1575" s="5">
        <v>0.1482</v>
      </c>
      <c r="AH1575" s="5">
        <v>-1.2032061564299871E-2</v>
      </c>
      <c r="AI1575" s="5">
        <v>6.1118547267569322E-5</v>
      </c>
      <c r="AL1575" s="5">
        <f>IFERROR(Table2[[#This Row],[Resultat d''exploitation 2023 (Dhs)]]/Table2[[#This Row],[Charges personnel 2023]], "")</f>
        <v>-0.47193087281449025</v>
      </c>
      <c r="AM1575" s="5">
        <f>IFERROR(Table2[[#This Row],[Resultat d''exploitation 2022 (Dhs)]]/Table2[[#This Row],[Charges personnel 2022]], "")</f>
        <v>2.3943201256951038E-3</v>
      </c>
      <c r="AN1575" s="5" t="str">
        <f>IFERROR(Table2[[#This Row],[Resultat d''exploitation 2021 (Dhs)]]/Table2[[#This Row],[Charges personnel 2021]], "")</f>
        <v/>
      </c>
      <c r="AO1575" s="5" t="str">
        <f>IFERROR(Table2[[#This Row],[Resultat d''exploitation 2020 (Dhs)]]/Table2[[#This Row],[Charges personnel 2020]], "")</f>
        <v/>
      </c>
      <c r="AP1575" s="5">
        <v>2.549538980686588E-2</v>
      </c>
      <c r="AQ1575" s="5">
        <v>2.5526472676591559E-2</v>
      </c>
      <c r="BE1575" t="s">
        <v>10979</v>
      </c>
      <c r="BH1575"/>
      <c r="BJ1575" s="5">
        <v>0.14960000674151949</v>
      </c>
      <c r="BK1575" t="s">
        <v>209</v>
      </c>
      <c r="BM1575" t="s">
        <v>234</v>
      </c>
      <c r="BN1575" s="5">
        <v>-0.26089999926419821</v>
      </c>
      <c r="BO1575" t="s">
        <v>211</v>
      </c>
      <c r="BP1575" s="5">
        <v>0.14820017106116909</v>
      </c>
      <c r="BQ1575" t="s">
        <v>405</v>
      </c>
      <c r="BS1575" t="s">
        <v>237</v>
      </c>
      <c r="BU1575" t="s">
        <v>490</v>
      </c>
      <c r="BV1575" s="5">
        <v>-1.217671948626875E-3</v>
      </c>
      <c r="BW1575" t="s">
        <v>407</v>
      </c>
    </row>
    <row r="1576" spans="1:75" x14ac:dyDescent="0.3">
      <c r="A1576" t="s">
        <v>8553</v>
      </c>
      <c r="C1576" t="s">
        <v>8554</v>
      </c>
      <c r="E1576" t="s">
        <v>1076</v>
      </c>
      <c r="F1576" s="4">
        <v>134107731</v>
      </c>
      <c r="M1576" s="4">
        <v>13042431</v>
      </c>
      <c r="AA1576" s="4">
        <v>97592179</v>
      </c>
      <c r="AH1576" s="5">
        <v>9.7253386532950889E-2</v>
      </c>
      <c r="AL1576" s="5">
        <f>IFERROR(Table2[[#This Row],[Resultat d''exploitation 2023 (Dhs)]]/Table2[[#This Row],[Charges personnel 2023]], "")</f>
        <v>0.13364217433858097</v>
      </c>
      <c r="AM1576" s="5" t="str">
        <f>IFERROR(Table2[[#This Row],[Resultat d''exploitation 2022 (Dhs)]]/Table2[[#This Row],[Charges personnel 2022]], "")</f>
        <v/>
      </c>
      <c r="AN1576" s="5" t="str">
        <f>IFERROR(Table2[[#This Row],[Resultat d''exploitation 2021 (Dhs)]]/Table2[[#This Row],[Charges personnel 2021]], "")</f>
        <v/>
      </c>
      <c r="AO1576" s="5" t="str">
        <f>IFERROR(Table2[[#This Row],[Resultat d''exploitation 2020 (Dhs)]]/Table2[[#This Row],[Charges personnel 2020]], "")</f>
        <v/>
      </c>
      <c r="AP1576" s="5">
        <v>0.72771478774776976</v>
      </c>
      <c r="AT1576">
        <v>84882000005</v>
      </c>
      <c r="AU1576">
        <v>91383</v>
      </c>
      <c r="AV1576" t="s">
        <v>92</v>
      </c>
      <c r="AW1576" t="s">
        <v>8555</v>
      </c>
      <c r="AX1576" t="s">
        <v>8556</v>
      </c>
      <c r="AY1576" t="s">
        <v>122</v>
      </c>
      <c r="AZ1576">
        <v>1560000</v>
      </c>
      <c r="BA1576">
        <v>1998</v>
      </c>
      <c r="BB1576">
        <v>27</v>
      </c>
      <c r="BC1576" t="s">
        <v>8557</v>
      </c>
      <c r="BD1576" t="s">
        <v>8558</v>
      </c>
      <c r="BE1576" t="s">
        <v>1237</v>
      </c>
      <c r="BG1576" t="s">
        <v>8559</v>
      </c>
      <c r="BH1576" t="s">
        <v>97</v>
      </c>
      <c r="BI1576" t="s">
        <v>1239</v>
      </c>
      <c r="BK1576" t="s">
        <v>264</v>
      </c>
      <c r="BM1576" t="s">
        <v>265</v>
      </c>
      <c r="BO1576" t="s">
        <v>235</v>
      </c>
      <c r="BQ1576" t="s">
        <v>212</v>
      </c>
      <c r="BS1576" t="s">
        <v>266</v>
      </c>
      <c r="BU1576" t="s">
        <v>214</v>
      </c>
      <c r="BV1576" s="5"/>
      <c r="BW1576" t="s">
        <v>267</v>
      </c>
    </row>
    <row r="1577" spans="1:75" x14ac:dyDescent="0.3">
      <c r="A1577" t="s">
        <v>8560</v>
      </c>
      <c r="B1577" t="s">
        <v>8560</v>
      </c>
      <c r="C1577" t="s">
        <v>8561</v>
      </c>
      <c r="E1577" t="s">
        <v>411</v>
      </c>
      <c r="F1577" s="4">
        <v>134058380</v>
      </c>
      <c r="G1577" s="4">
        <v>127845107</v>
      </c>
      <c r="H1577" s="4">
        <v>123826716</v>
      </c>
      <c r="I1577" s="4">
        <v>100467923.7322515</v>
      </c>
      <c r="J1577" s="5">
        <v>4.8599999999999997E-2</v>
      </c>
      <c r="K1577" s="5">
        <v>3.2451728752945302E-2</v>
      </c>
      <c r="L1577" s="5">
        <v>0.23250000000000001</v>
      </c>
      <c r="M1577" s="4">
        <v>3824539</v>
      </c>
      <c r="N1577" s="4">
        <v>4508474</v>
      </c>
      <c r="O1577" s="4">
        <v>3736111</v>
      </c>
      <c r="P1577" s="4">
        <v>3460323.2379364641</v>
      </c>
      <c r="Q1577" s="5">
        <v>-0.1517</v>
      </c>
      <c r="R1577" s="5">
        <v>0.2067291362596026</v>
      </c>
      <c r="S1577" s="5">
        <v>7.9699999999999993E-2</v>
      </c>
      <c r="T1577" s="4">
        <v>16037923</v>
      </c>
      <c r="U1577" s="4">
        <v>16559548</v>
      </c>
      <c r="V1577" s="4">
        <v>14612782</v>
      </c>
      <c r="W1577" s="4">
        <v>11480815.524827151</v>
      </c>
      <c r="X1577" s="5">
        <v>-3.15E-2</v>
      </c>
      <c r="Y1577" s="5">
        <v>0.13322350254729051</v>
      </c>
      <c r="Z1577" s="5">
        <v>0.27279999999999999</v>
      </c>
      <c r="AA1577" s="4">
        <v>4072303</v>
      </c>
      <c r="AB1577" s="4">
        <v>4243750</v>
      </c>
      <c r="AC1577" s="4">
        <v>4150971</v>
      </c>
      <c r="AD1577" s="4">
        <v>2944159.869494291</v>
      </c>
      <c r="AE1577" s="5">
        <v>-4.0399999999999998E-2</v>
      </c>
      <c r="AF1577" s="5">
        <v>2.2351155910267741E-2</v>
      </c>
      <c r="AG1577" s="5">
        <v>0.40989999999999999</v>
      </c>
      <c r="AH1577" s="5">
        <v>2.852890658532499E-2</v>
      </c>
      <c r="AI1577" s="5">
        <v>3.5265127510902702E-2</v>
      </c>
      <c r="AJ1577" s="5">
        <v>3.0172091457226401E-2</v>
      </c>
      <c r="AK1577" s="5">
        <v>3.444206976107396E-2</v>
      </c>
      <c r="AL1577" s="5">
        <f>IFERROR(Table2[[#This Row],[Resultat d''exploitation 2023 (Dhs)]]/Table2[[#This Row],[Charges personnel 2023]], "")</f>
        <v>0.93915875120294334</v>
      </c>
      <c r="AM1577" s="5">
        <f>IFERROR(Table2[[#This Row],[Resultat d''exploitation 2022 (Dhs)]]/Table2[[#This Row],[Charges personnel 2022]], "")</f>
        <v>1.062379734904271</v>
      </c>
      <c r="AN1577" s="5">
        <f>IFERROR(Table2[[#This Row],[Resultat d''exploitation 2021 (Dhs)]]/Table2[[#This Row],[Charges personnel 2021]], "")</f>
        <v>0.90005711916561204</v>
      </c>
      <c r="AO1577" s="5">
        <f>IFERROR(Table2[[#This Row],[Resultat d''exploitation 2020 (Dhs)]]/Table2[[#This Row],[Charges personnel 2020]], "")</f>
        <v>1.1753177107637272</v>
      </c>
      <c r="AP1577" s="5">
        <v>3.0377086460391362E-2</v>
      </c>
      <c r="AQ1577" s="5">
        <v>3.3194465549627961E-2</v>
      </c>
      <c r="AR1577" s="5">
        <v>3.3522418538500208E-2</v>
      </c>
      <c r="AS1577" s="5">
        <v>2.9304476096674598E-2</v>
      </c>
      <c r="AT1577">
        <v>1431030000006</v>
      </c>
      <c r="AU1577">
        <v>149949</v>
      </c>
      <c r="AV1577" t="s">
        <v>92</v>
      </c>
      <c r="AW1577" t="s">
        <v>8562</v>
      </c>
      <c r="AX1577" t="s">
        <v>8563</v>
      </c>
      <c r="AY1577" t="s">
        <v>122</v>
      </c>
      <c r="AZ1577">
        <v>7000000</v>
      </c>
      <c r="BA1577">
        <v>2006</v>
      </c>
      <c r="BB1577">
        <v>19</v>
      </c>
      <c r="BC1577" t="s">
        <v>8564</v>
      </c>
      <c r="BD1577" t="s">
        <v>8565</v>
      </c>
      <c r="BE1577" t="s">
        <v>11251</v>
      </c>
      <c r="BF1577" t="s">
        <v>8566</v>
      </c>
      <c r="BH1577" t="s">
        <v>127</v>
      </c>
      <c r="BI1577" t="s">
        <v>178</v>
      </c>
      <c r="BJ1577" s="5">
        <v>0.1009193707706542</v>
      </c>
      <c r="BL1577" s="5">
        <v>3.3921282096809779E-2</v>
      </c>
      <c r="BN1577" s="5">
        <v>0.11787127118771321</v>
      </c>
      <c r="BP1577" s="5">
        <v>0.1141907924326955</v>
      </c>
      <c r="BR1577" s="5">
        <v>-6.0856489996124918E-2</v>
      </c>
      <c r="BT1577" s="5">
        <v>-7.2042877109608217E-2</v>
      </c>
      <c r="BV1577" s="5">
        <v>1.205485343831425E-2</v>
      </c>
    </row>
    <row r="1578" spans="1:75" x14ac:dyDescent="0.3">
      <c r="A1578" t="s">
        <v>8567</v>
      </c>
      <c r="B1578" t="s">
        <v>8567</v>
      </c>
      <c r="C1578" t="s">
        <v>8568</v>
      </c>
      <c r="E1578" t="s">
        <v>411</v>
      </c>
      <c r="F1578" s="4">
        <v>133483122</v>
      </c>
      <c r="G1578" s="4">
        <v>161954770</v>
      </c>
      <c r="H1578" s="4">
        <v>142468200</v>
      </c>
      <c r="I1578" s="4">
        <v>170866154.95322621</v>
      </c>
      <c r="J1578" s="5">
        <v>-0.17580000000000001</v>
      </c>
      <c r="K1578" s="5">
        <v>0.13677838282507959</v>
      </c>
      <c r="L1578" s="5">
        <v>-0.16619999999999999</v>
      </c>
      <c r="M1578" s="4">
        <v>2537137</v>
      </c>
      <c r="N1578" s="4">
        <v>1730652</v>
      </c>
      <c r="O1578" s="4">
        <v>1744114</v>
      </c>
      <c r="P1578" s="4">
        <v>7514493.7526928056</v>
      </c>
      <c r="Q1578" s="5">
        <v>0.46600000000000003</v>
      </c>
      <c r="R1578" s="5">
        <v>-7.7185321601684004E-3</v>
      </c>
      <c r="S1578" s="5">
        <v>-0.76790000000000003</v>
      </c>
      <c r="T1578" s="4">
        <v>30071554</v>
      </c>
      <c r="U1578" s="4">
        <v>25164480</v>
      </c>
      <c r="V1578" s="4">
        <v>36763903</v>
      </c>
      <c r="W1578" s="4">
        <v>17937111.14363778</v>
      </c>
      <c r="X1578" s="5">
        <v>0.19500000000000001</v>
      </c>
      <c r="Y1578" s="5">
        <v>-0.31551119585969972</v>
      </c>
      <c r="Z1578" s="5">
        <v>1.0496000000000001</v>
      </c>
      <c r="AC1578" s="4">
        <v>3373022</v>
      </c>
      <c r="AD1578" s="4">
        <v>3387588.631113789</v>
      </c>
      <c r="AG1578" s="5">
        <v>-4.3E-3</v>
      </c>
      <c r="AH1578" s="5">
        <v>1.90071745549973E-2</v>
      </c>
      <c r="AI1578" s="5">
        <v>1.0686020547588691E-2</v>
      </c>
      <c r="AJ1578" s="5">
        <v>1.2242128418833121E-2</v>
      </c>
      <c r="AK1578" s="5">
        <v>4.3978831002253561E-2</v>
      </c>
      <c r="AL1578" s="5" t="str">
        <f>IFERROR(Table2[[#This Row],[Resultat d''exploitation 2023 (Dhs)]]/Table2[[#This Row],[Charges personnel 2023]], "")</f>
        <v/>
      </c>
      <c r="AM1578" s="5" t="str">
        <f>IFERROR(Table2[[#This Row],[Resultat d''exploitation 2022 (Dhs)]]/Table2[[#This Row],[Charges personnel 2022]], "")</f>
        <v/>
      </c>
      <c r="AN1578" s="5">
        <f>IFERROR(Table2[[#This Row],[Resultat d''exploitation 2021 (Dhs)]]/Table2[[#This Row],[Charges personnel 2021]], "")</f>
        <v>0.51707756427322438</v>
      </c>
      <c r="AO1578" s="5">
        <f>IFERROR(Table2[[#This Row],[Resultat d''exploitation 2020 (Dhs)]]/Table2[[#This Row],[Charges personnel 2020]], "")</f>
        <v>2.2182427003311056</v>
      </c>
      <c r="AP1578" s="5">
        <v>0</v>
      </c>
      <c r="AR1578" s="5">
        <v>2.3675613224565201E-2</v>
      </c>
      <c r="AS1578" s="5">
        <v>1.9825978012094469E-2</v>
      </c>
      <c r="AT1578">
        <v>1546674000048</v>
      </c>
      <c r="AU1578">
        <v>30893</v>
      </c>
      <c r="AV1578" t="s">
        <v>298</v>
      </c>
      <c r="AW1578" t="s">
        <v>8569</v>
      </c>
      <c r="AX1578" t="s">
        <v>8570</v>
      </c>
      <c r="AY1578" t="s">
        <v>122</v>
      </c>
      <c r="AZ1578">
        <v>20000000</v>
      </c>
      <c r="BA1578">
        <v>1995</v>
      </c>
      <c r="BB1578">
        <v>30</v>
      </c>
      <c r="BC1578" t="s">
        <v>8571</v>
      </c>
      <c r="BD1578" t="s">
        <v>8572</v>
      </c>
      <c r="BE1578" t="s">
        <v>11009</v>
      </c>
      <c r="BH1578" t="s">
        <v>138</v>
      </c>
      <c r="BI1578" t="s">
        <v>89</v>
      </c>
      <c r="BJ1578" s="5">
        <v>-7.9006066110923423E-2</v>
      </c>
      <c r="BL1578" s="5">
        <v>-0.30367060274844909</v>
      </c>
      <c r="BN1578" s="5">
        <v>0.1879581029001203</v>
      </c>
      <c r="BP1578" s="5">
        <v>-4.2999999999999714E-3</v>
      </c>
      <c r="BQ1578" t="s">
        <v>1053</v>
      </c>
      <c r="BR1578" s="5">
        <v>-0.24393704276513081</v>
      </c>
      <c r="BT1578" s="5">
        <v>-0.76689765993773229</v>
      </c>
      <c r="BU1578" t="s">
        <v>1054</v>
      </c>
      <c r="BV1578" s="5"/>
      <c r="BW1578" t="s">
        <v>87</v>
      </c>
    </row>
    <row r="1579" spans="1:75" x14ac:dyDescent="0.3">
      <c r="A1579" t="s">
        <v>8573</v>
      </c>
      <c r="B1579" t="s">
        <v>8573</v>
      </c>
      <c r="C1579" t="s">
        <v>8574</v>
      </c>
      <c r="E1579" t="s">
        <v>411</v>
      </c>
      <c r="F1579" s="4">
        <v>133228380</v>
      </c>
      <c r="G1579" s="4">
        <v>138635150</v>
      </c>
      <c r="H1579" s="4">
        <v>131535015</v>
      </c>
      <c r="I1579" s="4">
        <v>78763482.035928145</v>
      </c>
      <c r="J1579" s="5">
        <v>-3.9E-2</v>
      </c>
      <c r="K1579" s="5">
        <v>5.3979048848703901E-2</v>
      </c>
      <c r="L1579" s="5">
        <v>0.67</v>
      </c>
      <c r="M1579" s="4">
        <v>12526304</v>
      </c>
      <c r="N1579" s="4">
        <v>14813509</v>
      </c>
      <c r="O1579" s="4">
        <v>56117103</v>
      </c>
      <c r="P1579" s="4">
        <v>40494373.64699091</v>
      </c>
      <c r="Q1579" s="5">
        <v>-0.15440000000000001</v>
      </c>
      <c r="R1579" s="5">
        <v>-0.73602505817165931</v>
      </c>
      <c r="S1579" s="5">
        <v>0.38579999999999998</v>
      </c>
      <c r="T1579" s="4">
        <v>23193454</v>
      </c>
      <c r="U1579" s="4">
        <v>19062590</v>
      </c>
      <c r="V1579" s="4">
        <v>1268472978</v>
      </c>
      <c r="W1579" s="4">
        <v>1222978189.355958</v>
      </c>
      <c r="X1579" s="5">
        <v>0.2167</v>
      </c>
      <c r="Y1579" s="5">
        <v>-0.98497201727540462</v>
      </c>
      <c r="Z1579" s="5">
        <v>3.7199999999999997E-2</v>
      </c>
      <c r="AA1579" s="4">
        <v>9078271</v>
      </c>
      <c r="AB1579" s="4">
        <v>8782307</v>
      </c>
      <c r="AC1579" s="4">
        <v>171692</v>
      </c>
      <c r="AD1579" s="4">
        <v>85850.292514625733</v>
      </c>
      <c r="AE1579" s="5">
        <v>3.3700000000000001E-2</v>
      </c>
      <c r="AF1579" s="5">
        <v>50.15152132889127</v>
      </c>
      <c r="AG1579" s="5">
        <v>0.99990000000000001</v>
      </c>
      <c r="AH1579" s="5">
        <v>9.4021288857524199E-2</v>
      </c>
      <c r="AI1579" s="5">
        <v>0.10685247572495141</v>
      </c>
      <c r="AJ1579" s="5">
        <v>0.42663242939532109</v>
      </c>
      <c r="AK1579" s="5">
        <v>0.51412624988467759</v>
      </c>
      <c r="AL1579" s="5">
        <f>IFERROR(Table2[[#This Row],[Resultat d''exploitation 2023 (Dhs)]]/Table2[[#This Row],[Charges personnel 2023]], "")</f>
        <v>1.3798116403442902</v>
      </c>
      <c r="AM1579" s="5">
        <f>IFERROR(Table2[[#This Row],[Resultat d''exploitation 2022 (Dhs)]]/Table2[[#This Row],[Charges personnel 2022]], "")</f>
        <v>1.6867446104992685</v>
      </c>
      <c r="AN1579" s="5">
        <f>IFERROR(Table2[[#This Row],[Resultat d''exploitation 2021 (Dhs)]]/Table2[[#This Row],[Charges personnel 2021]], "")</f>
        <v>326.84751182349788</v>
      </c>
      <c r="AO1579" s="5">
        <f>IFERROR(Table2[[#This Row],[Resultat d''exploitation 2020 (Dhs)]]/Table2[[#This Row],[Charges personnel 2020]], "")</f>
        <v>471.68591347655757</v>
      </c>
      <c r="AP1579" s="5">
        <v>6.8140669427940198E-2</v>
      </c>
      <c r="AQ1579" s="5">
        <v>6.3348342754344769E-2</v>
      </c>
      <c r="AR1579" s="5">
        <v>1.305295019732958E-3</v>
      </c>
      <c r="AS1579" s="5">
        <v>1.089975840269034E-3</v>
      </c>
      <c r="AT1579">
        <v>1870402000062</v>
      </c>
      <c r="AU1579">
        <v>168351</v>
      </c>
      <c r="AV1579" t="s">
        <v>92</v>
      </c>
      <c r="AW1579" t="s">
        <v>8575</v>
      </c>
      <c r="AX1579" t="s">
        <v>8576</v>
      </c>
      <c r="AY1579" t="s">
        <v>82</v>
      </c>
      <c r="AZ1579">
        <v>30000000</v>
      </c>
      <c r="BA1579">
        <v>2004</v>
      </c>
      <c r="BB1579">
        <v>21</v>
      </c>
      <c r="BC1579" t="s">
        <v>8577</v>
      </c>
      <c r="BD1579" t="s">
        <v>8578</v>
      </c>
      <c r="BE1579" t="s">
        <v>11252</v>
      </c>
      <c r="BH1579" t="s">
        <v>97</v>
      </c>
      <c r="BI1579" t="s">
        <v>1324</v>
      </c>
      <c r="BJ1579" s="5">
        <v>0.19149058015572379</v>
      </c>
      <c r="BL1579" s="5">
        <v>-0.32369475767033368</v>
      </c>
      <c r="BN1579" s="5">
        <v>-0.73332503970844876</v>
      </c>
      <c r="BP1579" s="5">
        <v>3.7288309402671529</v>
      </c>
      <c r="BR1579" s="5">
        <v>-0.43238725207439288</v>
      </c>
      <c r="BT1579" s="5">
        <v>-0.85698257119518451</v>
      </c>
      <c r="BV1579" s="5">
        <v>2.9688361947847799</v>
      </c>
    </row>
    <row r="1580" spans="1:75" x14ac:dyDescent="0.3">
      <c r="A1580" t="s">
        <v>8579</v>
      </c>
      <c r="F1580" s="4">
        <v>133203889</v>
      </c>
      <c r="M1580" s="4">
        <v>3421660</v>
      </c>
      <c r="T1580" s="4">
        <v>53450127</v>
      </c>
      <c r="AA1580" s="4">
        <v>6861721</v>
      </c>
      <c r="AH1580" s="5">
        <v>2.5687388151257359E-2</v>
      </c>
      <c r="AL1580" s="5">
        <f>IFERROR(Table2[[#This Row],[Resultat d''exploitation 2023 (Dhs)]]/Table2[[#This Row],[Charges personnel 2023]], "")</f>
        <v>0.49865915562582624</v>
      </c>
      <c r="AM1580" s="5" t="str">
        <f>IFERROR(Table2[[#This Row],[Resultat d''exploitation 2022 (Dhs)]]/Table2[[#This Row],[Charges personnel 2022]], "")</f>
        <v/>
      </c>
      <c r="AN1580" s="5" t="str">
        <f>IFERROR(Table2[[#This Row],[Resultat d''exploitation 2021 (Dhs)]]/Table2[[#This Row],[Charges personnel 2021]], "")</f>
        <v/>
      </c>
      <c r="AO1580" s="5" t="str">
        <f>IFERROR(Table2[[#This Row],[Resultat d''exploitation 2020 (Dhs)]]/Table2[[#This Row],[Charges personnel 2020]], "")</f>
        <v/>
      </c>
      <c r="AP1580" s="5">
        <v>5.1512917914881599E-2</v>
      </c>
      <c r="BE1580" t="s">
        <v>10979</v>
      </c>
      <c r="BH1580"/>
      <c r="BK1580" t="s">
        <v>264</v>
      </c>
      <c r="BM1580" t="s">
        <v>265</v>
      </c>
      <c r="BO1580" t="s">
        <v>304</v>
      </c>
      <c r="BQ1580" t="s">
        <v>212</v>
      </c>
      <c r="BS1580" t="s">
        <v>266</v>
      </c>
      <c r="BU1580" t="s">
        <v>214</v>
      </c>
      <c r="BV1580" s="5"/>
      <c r="BW1580" t="s">
        <v>267</v>
      </c>
    </row>
    <row r="1581" spans="1:75" x14ac:dyDescent="0.3">
      <c r="A1581" t="s">
        <v>8580</v>
      </c>
      <c r="F1581" s="4">
        <v>133065599</v>
      </c>
      <c r="G1581" s="4">
        <v>118091585</v>
      </c>
      <c r="J1581" s="5">
        <v>0.1268</v>
      </c>
      <c r="M1581" s="4">
        <v>4140537</v>
      </c>
      <c r="N1581" s="4">
        <v>2699528</v>
      </c>
      <c r="Q1581" s="5">
        <v>0.53380000000000005</v>
      </c>
      <c r="T1581" s="4">
        <v>25861943</v>
      </c>
      <c r="AA1581" s="4">
        <v>1613558</v>
      </c>
      <c r="AB1581" s="4">
        <v>1584249</v>
      </c>
      <c r="AE1581" s="5">
        <v>1.8499999999999999E-2</v>
      </c>
      <c r="AH1581" s="5">
        <v>3.111650968482094E-2</v>
      </c>
      <c r="AI1581" s="5">
        <v>2.2859613578732129E-2</v>
      </c>
      <c r="AL1581" s="5">
        <f>IFERROR(Table2[[#This Row],[Resultat d''exploitation 2023 (Dhs)]]/Table2[[#This Row],[Charges personnel 2023]], "")</f>
        <v>2.5660912096125457</v>
      </c>
      <c r="AM1581" s="5">
        <f>IFERROR(Table2[[#This Row],[Resultat d''exploitation 2022 (Dhs)]]/Table2[[#This Row],[Charges personnel 2022]], "")</f>
        <v>1.7039796143156789</v>
      </c>
      <c r="AN1581" s="5" t="str">
        <f>IFERROR(Table2[[#This Row],[Resultat d''exploitation 2021 (Dhs)]]/Table2[[#This Row],[Charges personnel 2021]], "")</f>
        <v/>
      </c>
      <c r="AO1581" s="5" t="str">
        <f>IFERROR(Table2[[#This Row],[Resultat d''exploitation 2020 (Dhs)]]/Table2[[#This Row],[Charges personnel 2020]], "")</f>
        <v/>
      </c>
      <c r="AP1581" s="5">
        <v>1.2126034167553699E-2</v>
      </c>
      <c r="AQ1581" s="5">
        <v>1.3415426679216811E-2</v>
      </c>
      <c r="BE1581" t="s">
        <v>10979</v>
      </c>
      <c r="BH1581"/>
      <c r="BJ1581" s="5">
        <v>0.12680000865429999</v>
      </c>
      <c r="BK1581" t="s">
        <v>209</v>
      </c>
      <c r="BL1581" s="5">
        <v>0.53380035324693798</v>
      </c>
      <c r="BM1581" t="s">
        <v>210</v>
      </c>
      <c r="BO1581" t="s">
        <v>304</v>
      </c>
      <c r="BP1581" s="5">
        <v>1.8500248382672169E-2</v>
      </c>
      <c r="BQ1581" t="s">
        <v>405</v>
      </c>
      <c r="BR1581" s="5">
        <v>0.3612001610460629</v>
      </c>
      <c r="BS1581" t="s">
        <v>213</v>
      </c>
      <c r="BT1581" s="5">
        <v>0.50594008757733411</v>
      </c>
      <c r="BU1581" t="s">
        <v>406</v>
      </c>
      <c r="BV1581" s="5">
        <v>-9.6112672559318324E-2</v>
      </c>
      <c r="BW1581" t="s">
        <v>407</v>
      </c>
    </row>
    <row r="1582" spans="1:75" x14ac:dyDescent="0.3">
      <c r="A1582" t="s">
        <v>8581</v>
      </c>
      <c r="C1582" t="s">
        <v>8582</v>
      </c>
      <c r="E1582" t="s">
        <v>411</v>
      </c>
      <c r="F1582" s="4">
        <v>133036626</v>
      </c>
      <c r="G1582" s="4">
        <v>152163589</v>
      </c>
      <c r="J1582" s="5">
        <v>-0.12570000000000001</v>
      </c>
      <c r="M1582" s="4">
        <v>394867</v>
      </c>
      <c r="N1582" s="4">
        <v>998399</v>
      </c>
      <c r="Q1582" s="5">
        <v>-0.60450000000000004</v>
      </c>
      <c r="T1582" s="4">
        <v>14676</v>
      </c>
      <c r="U1582" s="4">
        <v>152557</v>
      </c>
      <c r="X1582" s="5">
        <v>-0.90379999999999994</v>
      </c>
      <c r="AA1582" s="4">
        <v>1771960</v>
      </c>
      <c r="AB1582" s="4">
        <v>1604164</v>
      </c>
      <c r="AE1582" s="5">
        <v>0.1046</v>
      </c>
      <c r="AH1582" s="5">
        <v>2.968107444336419E-3</v>
      </c>
      <c r="AI1582" s="5">
        <v>6.5613528608345316E-3</v>
      </c>
      <c r="AL1582" s="5">
        <f>IFERROR(Table2[[#This Row],[Resultat d''exploitation 2023 (Dhs)]]/Table2[[#This Row],[Charges personnel 2023]], "")</f>
        <v>0.22284193774125827</v>
      </c>
      <c r="AM1582" s="5">
        <f>IFERROR(Table2[[#This Row],[Resultat d''exploitation 2022 (Dhs)]]/Table2[[#This Row],[Charges personnel 2022]], "")</f>
        <v>0.62237963200769997</v>
      </c>
      <c r="AN1582" s="5" t="str">
        <f>IFERROR(Table2[[#This Row],[Resultat d''exploitation 2021 (Dhs)]]/Table2[[#This Row],[Charges personnel 2021]], "")</f>
        <v/>
      </c>
      <c r="AO1582" s="5" t="str">
        <f>IFERROR(Table2[[#This Row],[Resultat d''exploitation 2020 (Dhs)]]/Table2[[#This Row],[Charges personnel 2020]], "")</f>
        <v/>
      </c>
      <c r="AP1582" s="5">
        <v>1.3319339592992989E-2</v>
      </c>
      <c r="AQ1582" s="5">
        <v>1.0542364376013771E-2</v>
      </c>
      <c r="AT1582">
        <v>1566261000043</v>
      </c>
      <c r="AU1582">
        <v>40633</v>
      </c>
      <c r="AV1582" t="s">
        <v>298</v>
      </c>
      <c r="AW1582" t="s">
        <v>8583</v>
      </c>
      <c r="AX1582" t="s">
        <v>8584</v>
      </c>
      <c r="AY1582" t="s">
        <v>122</v>
      </c>
      <c r="AZ1582">
        <v>1000000</v>
      </c>
      <c r="BA1582">
        <v>1992</v>
      </c>
      <c r="BB1582">
        <v>33</v>
      </c>
      <c r="BC1582" t="s">
        <v>8585</v>
      </c>
      <c r="BD1582" t="s">
        <v>8586</v>
      </c>
      <c r="BE1582" t="s">
        <v>10979</v>
      </c>
      <c r="BH1582" t="s">
        <v>138</v>
      </c>
      <c r="BI1582" t="s">
        <v>144</v>
      </c>
      <c r="BJ1582" s="5">
        <v>-0.12569999909768159</v>
      </c>
      <c r="BK1582" t="s">
        <v>209</v>
      </c>
      <c r="BL1582" s="5">
        <v>-0.60449980418650262</v>
      </c>
      <c r="BM1582" t="s">
        <v>210</v>
      </c>
      <c r="BN1582" s="5">
        <v>-0.90379989118821158</v>
      </c>
      <c r="BO1582" t="s">
        <v>211</v>
      </c>
      <c r="BP1582" s="5">
        <v>0.1046002777770851</v>
      </c>
      <c r="BQ1582" t="s">
        <v>405</v>
      </c>
      <c r="BR1582" s="5">
        <v>-0.54763788698922244</v>
      </c>
      <c r="BS1582" t="s">
        <v>213</v>
      </c>
      <c r="BT1582" s="5">
        <v>-0.64195175053784326</v>
      </c>
      <c r="BU1582" t="s">
        <v>406</v>
      </c>
      <c r="BV1582" s="5">
        <v>0.2634110449926641</v>
      </c>
      <c r="BW1582" t="s">
        <v>407</v>
      </c>
    </row>
    <row r="1583" spans="1:75" x14ac:dyDescent="0.3">
      <c r="A1583" t="s">
        <v>8587</v>
      </c>
      <c r="B1583" t="s">
        <v>8588</v>
      </c>
      <c r="C1583" t="s">
        <v>8588</v>
      </c>
      <c r="E1583" t="s">
        <v>411</v>
      </c>
      <c r="F1583" s="4">
        <v>133029336</v>
      </c>
      <c r="G1583" s="4">
        <v>119298122</v>
      </c>
      <c r="H1583" s="4">
        <v>105455987</v>
      </c>
      <c r="J1583" s="5">
        <v>0.11509999999999999</v>
      </c>
      <c r="K1583" s="5">
        <v>0.13125983070074529</v>
      </c>
      <c r="M1583" s="4">
        <v>8824141</v>
      </c>
      <c r="N1583" s="4">
        <v>9978673</v>
      </c>
      <c r="O1583" s="4">
        <v>6152286</v>
      </c>
      <c r="Q1583" s="5">
        <v>-0.1157</v>
      </c>
      <c r="R1583" s="5">
        <v>0.62194556624968345</v>
      </c>
      <c r="T1583" s="4">
        <v>39484824</v>
      </c>
      <c r="U1583" s="4">
        <v>35355322</v>
      </c>
      <c r="V1583" s="4">
        <v>24179003</v>
      </c>
      <c r="X1583" s="5">
        <v>0.1168</v>
      </c>
      <c r="Y1583" s="5">
        <v>0.4622324171100024</v>
      </c>
      <c r="AA1583" s="4">
        <v>13565806</v>
      </c>
      <c r="AC1583" s="4">
        <v>8793704</v>
      </c>
      <c r="AH1583" s="5">
        <v>6.6332293803225473E-2</v>
      </c>
      <c r="AI1583" s="5">
        <v>8.3644845641409171E-2</v>
      </c>
      <c r="AJ1583" s="5">
        <v>5.8339845607817409E-2</v>
      </c>
      <c r="AL1583" s="5">
        <f>IFERROR(Table2[[#This Row],[Resultat d''exploitation 2023 (Dhs)]]/Table2[[#This Row],[Charges personnel 2023]], "")</f>
        <v>0.65046934918573951</v>
      </c>
      <c r="AM1583" s="5" t="str">
        <f>IFERROR(Table2[[#This Row],[Resultat d''exploitation 2022 (Dhs)]]/Table2[[#This Row],[Charges personnel 2022]], "")</f>
        <v/>
      </c>
      <c r="AN1583" s="5">
        <f>IFERROR(Table2[[#This Row],[Resultat d''exploitation 2021 (Dhs)]]/Table2[[#This Row],[Charges personnel 2021]], "")</f>
        <v>0.69962395823193502</v>
      </c>
      <c r="AO1583" s="5" t="str">
        <f>IFERROR(Table2[[#This Row],[Resultat d''exploitation 2020 (Dhs)]]/Table2[[#This Row],[Charges personnel 2020]], "")</f>
        <v/>
      </c>
      <c r="AP1583" s="5">
        <v>0.1019760483507187</v>
      </c>
      <c r="AR1583" s="5">
        <v>8.3387432521967675E-2</v>
      </c>
      <c r="AT1583">
        <v>1535024000027</v>
      </c>
      <c r="AU1583">
        <v>64583</v>
      </c>
      <c r="AV1583" t="s">
        <v>92</v>
      </c>
      <c r="AW1583" t="s">
        <v>8589</v>
      </c>
      <c r="AX1583" t="s">
        <v>8590</v>
      </c>
      <c r="AY1583" t="s">
        <v>122</v>
      </c>
      <c r="AZ1583">
        <v>10000000</v>
      </c>
      <c r="BA1583">
        <v>1998</v>
      </c>
      <c r="BB1583">
        <v>27</v>
      </c>
      <c r="BC1583" t="s">
        <v>8591</v>
      </c>
      <c r="BD1583" t="s">
        <v>8592</v>
      </c>
      <c r="BE1583" t="s">
        <v>8593</v>
      </c>
      <c r="BH1583" t="s">
        <v>138</v>
      </c>
      <c r="BI1583" t="s">
        <v>178</v>
      </c>
      <c r="BJ1583" s="5">
        <v>0.1231508530516994</v>
      </c>
      <c r="BK1583" t="s">
        <v>196</v>
      </c>
      <c r="BL1583" s="5">
        <v>0.19761702559501559</v>
      </c>
      <c r="BM1583" t="s">
        <v>197</v>
      </c>
      <c r="BN1583" s="5">
        <v>0.27789717097061112</v>
      </c>
      <c r="BO1583" t="s">
        <v>177</v>
      </c>
      <c r="BP1583" s="5">
        <v>0.54267257574282701</v>
      </c>
      <c r="BQ1583" t="s">
        <v>198</v>
      </c>
      <c r="BR1583" s="5">
        <v>6.630113162536011E-2</v>
      </c>
      <c r="BS1583" t="s">
        <v>199</v>
      </c>
      <c r="BT1583" s="5">
        <v>-7.0258613170448458E-2</v>
      </c>
      <c r="BU1583" t="s">
        <v>200</v>
      </c>
      <c r="BV1583" s="5">
        <v>0.10585653378398049</v>
      </c>
      <c r="BW1583" t="s">
        <v>201</v>
      </c>
    </row>
    <row r="1584" spans="1:75" x14ac:dyDescent="0.3">
      <c r="A1584" t="s">
        <v>8594</v>
      </c>
      <c r="C1584" t="s">
        <v>8595</v>
      </c>
      <c r="E1584" t="s">
        <v>411</v>
      </c>
      <c r="F1584" s="4">
        <v>132925565</v>
      </c>
      <c r="G1584" s="4">
        <v>115047226</v>
      </c>
      <c r="J1584" s="5">
        <v>0.15540000000000001</v>
      </c>
      <c r="M1584" s="4">
        <v>4202103</v>
      </c>
      <c r="N1584" s="4">
        <v>3097525</v>
      </c>
      <c r="Q1584" s="5">
        <v>0.35659999999999997</v>
      </c>
      <c r="T1584" s="4">
        <v>62967030</v>
      </c>
      <c r="U1584" s="4">
        <v>81542385</v>
      </c>
      <c r="X1584" s="5">
        <v>-0.2278</v>
      </c>
      <c r="AA1584" s="4">
        <v>9255353</v>
      </c>
      <c r="AB1584" s="4">
        <v>8783669</v>
      </c>
      <c r="AE1584" s="5">
        <v>5.3699999999999998E-2</v>
      </c>
      <c r="AH1584" s="5">
        <v>3.1612451675492217E-2</v>
      </c>
      <c r="AI1584" s="5">
        <v>2.692394338999534E-2</v>
      </c>
      <c r="AL1584" s="5">
        <f>IFERROR(Table2[[#This Row],[Resultat d''exploitation 2023 (Dhs)]]/Table2[[#This Row],[Charges personnel 2023]], "")</f>
        <v>0.45401866357771553</v>
      </c>
      <c r="AM1584" s="5">
        <f>IFERROR(Table2[[#This Row],[Resultat d''exploitation 2022 (Dhs)]]/Table2[[#This Row],[Charges personnel 2022]], "")</f>
        <v>0.35264591596063105</v>
      </c>
      <c r="AN1584" s="5" t="str">
        <f>IFERROR(Table2[[#This Row],[Resultat d''exploitation 2021 (Dhs)]]/Table2[[#This Row],[Charges personnel 2021]], "")</f>
        <v/>
      </c>
      <c r="AO1584" s="5" t="str">
        <f>IFERROR(Table2[[#This Row],[Resultat d''exploitation 2020 (Dhs)]]/Table2[[#This Row],[Charges personnel 2020]], "")</f>
        <v/>
      </c>
      <c r="AP1584" s="5">
        <v>6.9628088471920355E-2</v>
      </c>
      <c r="AQ1584" s="5">
        <v>7.6348377143834828E-2</v>
      </c>
      <c r="AT1584">
        <v>1530392000058</v>
      </c>
      <c r="AU1584">
        <v>72937</v>
      </c>
      <c r="AV1584" t="s">
        <v>92</v>
      </c>
      <c r="AW1584" t="s">
        <v>8596</v>
      </c>
      <c r="AX1584" t="s">
        <v>8597</v>
      </c>
      <c r="AY1584" t="s">
        <v>82</v>
      </c>
      <c r="AZ1584">
        <v>5000000</v>
      </c>
      <c r="BA1584">
        <v>1994</v>
      </c>
      <c r="BB1584">
        <v>31</v>
      </c>
      <c r="BC1584" t="s">
        <v>8598</v>
      </c>
      <c r="BD1584" t="s">
        <v>8599</v>
      </c>
      <c r="BE1584" t="s">
        <v>8600</v>
      </c>
      <c r="BF1584" t="s">
        <v>8601</v>
      </c>
      <c r="BH1584" t="s">
        <v>127</v>
      </c>
      <c r="BI1584" t="s">
        <v>195</v>
      </c>
      <c r="BJ1584" s="5">
        <v>0.15540000069188989</v>
      </c>
      <c r="BK1584" t="s">
        <v>209</v>
      </c>
      <c r="BL1584" s="5">
        <v>0.35660018886046108</v>
      </c>
      <c r="BM1584" t="s">
        <v>210</v>
      </c>
      <c r="BN1584" s="5">
        <v>-0.22779999628414099</v>
      </c>
      <c r="BO1584" t="s">
        <v>211</v>
      </c>
      <c r="BP1584" s="5">
        <v>5.3700110967296322E-2</v>
      </c>
      <c r="BQ1584" t="s">
        <v>405</v>
      </c>
      <c r="BR1584" s="5">
        <v>0.17413898913630449</v>
      </c>
      <c r="BS1584" t="s">
        <v>213</v>
      </c>
      <c r="BT1584" s="5">
        <v>0.28746326847693199</v>
      </c>
      <c r="BU1584" t="s">
        <v>406</v>
      </c>
      <c r="BV1584" s="5">
        <v>-8.8021368931705424E-2</v>
      </c>
      <c r="BW1584" t="s">
        <v>407</v>
      </c>
    </row>
    <row r="1585" spans="1:75" x14ac:dyDescent="0.3">
      <c r="A1585" t="s">
        <v>8602</v>
      </c>
      <c r="B1585" t="s">
        <v>8603</v>
      </c>
      <c r="C1585" t="s">
        <v>8604</v>
      </c>
      <c r="E1585" t="s">
        <v>411</v>
      </c>
      <c r="F1585" s="4">
        <v>132920007</v>
      </c>
      <c r="G1585" s="4">
        <v>121967339</v>
      </c>
      <c r="H1585" s="4">
        <v>106906720</v>
      </c>
      <c r="J1585" s="5">
        <v>8.9800000000000005E-2</v>
      </c>
      <c r="M1585" s="4">
        <v>6621875</v>
      </c>
      <c r="N1585" s="4">
        <v>8135981</v>
      </c>
      <c r="O1585" s="4">
        <v>5509891</v>
      </c>
      <c r="Q1585" s="5">
        <v>-0.18609999999999999</v>
      </c>
      <c r="V1585" s="4">
        <v>9205535</v>
      </c>
      <c r="AA1585" s="4">
        <v>8551374</v>
      </c>
      <c r="AB1585" s="4">
        <v>8429151</v>
      </c>
      <c r="AC1585" s="4">
        <v>7882037</v>
      </c>
      <c r="AE1585" s="5">
        <v>1.4500000000000001E-2</v>
      </c>
      <c r="AH1585" s="5">
        <v>4.9818497225929279E-2</v>
      </c>
      <c r="AI1585" s="5">
        <v>6.670622698425846E-2</v>
      </c>
      <c r="AJ1585" s="5">
        <v>5.1539239067478641E-2</v>
      </c>
      <c r="AL1585" s="5">
        <f>IFERROR(Table2[[#This Row],[Resultat d''exploitation 2023 (Dhs)]]/Table2[[#This Row],[Charges personnel 2023]], "")</f>
        <v>0.77436386246233646</v>
      </c>
      <c r="AM1585" s="5">
        <f>IFERROR(Table2[[#This Row],[Resultat d''exploitation 2022 (Dhs)]]/Table2[[#This Row],[Charges personnel 2022]], "")</f>
        <v>0.9652195102448633</v>
      </c>
      <c r="AN1585" s="5">
        <f>IFERROR(Table2[[#This Row],[Resultat d''exploitation 2021 (Dhs)]]/Table2[[#This Row],[Charges personnel 2021]], "")</f>
        <v>0.6990440415339334</v>
      </c>
      <c r="AO1585" s="5" t="str">
        <f>IFERROR(Table2[[#This Row],[Resultat d''exploitation 2020 (Dhs)]]/Table2[[#This Row],[Charges personnel 2020]], "")</f>
        <v/>
      </c>
      <c r="AP1585" s="5">
        <v>6.4334739314300518E-2</v>
      </c>
      <c r="AQ1585" s="5">
        <v>6.9109903266808173E-2</v>
      </c>
      <c r="AR1585" s="5">
        <v>7.3728171624758476E-2</v>
      </c>
      <c r="AT1585">
        <v>1535901000016</v>
      </c>
      <c r="AU1585">
        <v>16495</v>
      </c>
      <c r="AV1585" t="s">
        <v>218</v>
      </c>
      <c r="AW1585" t="s">
        <v>8605</v>
      </c>
      <c r="AX1585" t="s">
        <v>8606</v>
      </c>
      <c r="AY1585" t="s">
        <v>122</v>
      </c>
      <c r="AZ1585">
        <v>25000000</v>
      </c>
      <c r="BA1585">
        <v>2002</v>
      </c>
      <c r="BB1585">
        <v>23</v>
      </c>
      <c r="BC1585" t="s">
        <v>8607</v>
      </c>
      <c r="BD1585" t="s">
        <v>8608</v>
      </c>
      <c r="BE1585" t="s">
        <v>8609</v>
      </c>
      <c r="BH1585" t="s">
        <v>86</v>
      </c>
      <c r="BI1585" t="s">
        <v>331</v>
      </c>
      <c r="BJ1585" s="5">
        <v>0.1150457202757804</v>
      </c>
      <c r="BK1585" t="s">
        <v>196</v>
      </c>
      <c r="BL1585" s="5">
        <v>9.6273675041121276E-2</v>
      </c>
      <c r="BM1585" t="s">
        <v>197</v>
      </c>
      <c r="BO1585" t="s">
        <v>389</v>
      </c>
      <c r="BP1585" s="5">
        <v>4.1594590904906907E-2</v>
      </c>
      <c r="BQ1585" t="s">
        <v>329</v>
      </c>
      <c r="BR1585" s="5">
        <v>-1.683522468479259E-2</v>
      </c>
      <c r="BS1585" t="s">
        <v>199</v>
      </c>
      <c r="BT1585" s="5">
        <v>5.2495553081464141E-2</v>
      </c>
      <c r="BU1585" t="s">
        <v>330</v>
      </c>
      <c r="BV1585" s="5">
        <v>-6.5872751256071393E-2</v>
      </c>
      <c r="BW1585" t="s">
        <v>201</v>
      </c>
    </row>
    <row r="1586" spans="1:75" x14ac:dyDescent="0.3">
      <c r="A1586" t="s">
        <v>8610</v>
      </c>
      <c r="F1586" s="4">
        <v>132848455</v>
      </c>
      <c r="M1586" s="4">
        <v>1482094</v>
      </c>
      <c r="T1586" s="4">
        <v>10735080</v>
      </c>
      <c r="AA1586" s="4">
        <v>1756658</v>
      </c>
      <c r="AH1586" s="5">
        <v>1.1156275773022729E-2</v>
      </c>
      <c r="AL1586" s="5">
        <f>IFERROR(Table2[[#This Row],[Resultat d''exploitation 2023 (Dhs)]]/Table2[[#This Row],[Charges personnel 2023]], "")</f>
        <v>0.84370093666496271</v>
      </c>
      <c r="AM1586" s="5" t="str">
        <f>IFERROR(Table2[[#This Row],[Resultat d''exploitation 2022 (Dhs)]]/Table2[[#This Row],[Charges personnel 2022]], "")</f>
        <v/>
      </c>
      <c r="AN1586" s="5" t="str">
        <f>IFERROR(Table2[[#This Row],[Resultat d''exploitation 2021 (Dhs)]]/Table2[[#This Row],[Charges personnel 2021]], "")</f>
        <v/>
      </c>
      <c r="AO1586" s="5" t="str">
        <f>IFERROR(Table2[[#This Row],[Resultat d''exploitation 2020 (Dhs)]]/Table2[[#This Row],[Charges personnel 2020]], "")</f>
        <v/>
      </c>
      <c r="AP1586" s="5">
        <v>1.322302167533676E-2</v>
      </c>
      <c r="BE1586" t="s">
        <v>10979</v>
      </c>
      <c r="BH1586"/>
      <c r="BK1586" t="s">
        <v>264</v>
      </c>
      <c r="BM1586" t="s">
        <v>265</v>
      </c>
      <c r="BO1586" t="s">
        <v>304</v>
      </c>
      <c r="BQ1586" t="s">
        <v>212</v>
      </c>
      <c r="BS1586" t="s">
        <v>266</v>
      </c>
      <c r="BU1586" t="s">
        <v>214</v>
      </c>
      <c r="BV1586" s="5"/>
      <c r="BW1586" t="s">
        <v>267</v>
      </c>
    </row>
    <row r="1587" spans="1:75" x14ac:dyDescent="0.3">
      <c r="A1587" t="s">
        <v>8611</v>
      </c>
      <c r="F1587" s="4">
        <v>132679688</v>
      </c>
      <c r="G1587" s="4">
        <v>105251220</v>
      </c>
      <c r="J1587" s="5">
        <v>0.2606</v>
      </c>
      <c r="M1587" s="4">
        <v>7155975</v>
      </c>
      <c r="N1587" s="4">
        <v>5624439</v>
      </c>
      <c r="Q1587" s="5">
        <v>0.27229999999999999</v>
      </c>
      <c r="T1587" s="4">
        <v>19593072</v>
      </c>
      <c r="U1587" s="4">
        <v>27258030</v>
      </c>
      <c r="X1587" s="5">
        <v>-0.28120000000000001</v>
      </c>
      <c r="AA1587" s="4">
        <v>14973235</v>
      </c>
      <c r="AB1587" s="4">
        <v>12868025</v>
      </c>
      <c r="AE1587" s="5">
        <v>0.1636</v>
      </c>
      <c r="AH1587" s="5">
        <v>5.3934216366260973E-2</v>
      </c>
      <c r="AI1587" s="5">
        <v>5.3438230929769737E-2</v>
      </c>
      <c r="AL1587" s="5">
        <f>IFERROR(Table2[[#This Row],[Resultat d''exploitation 2023 (Dhs)]]/Table2[[#This Row],[Charges personnel 2023]], "")</f>
        <v>0.47791776459796431</v>
      </c>
      <c r="AM1587" s="5">
        <f>IFERROR(Table2[[#This Row],[Resultat d''exploitation 2022 (Dhs)]]/Table2[[#This Row],[Charges personnel 2022]], "")</f>
        <v>0.43708642157596056</v>
      </c>
      <c r="AN1587" s="5" t="str">
        <f>IFERROR(Table2[[#This Row],[Resultat d''exploitation 2021 (Dhs)]]/Table2[[#This Row],[Charges personnel 2021]], "")</f>
        <v/>
      </c>
      <c r="AO1587" s="5" t="str">
        <f>IFERROR(Table2[[#This Row],[Resultat d''exploitation 2020 (Dhs)]]/Table2[[#This Row],[Charges personnel 2020]], "")</f>
        <v/>
      </c>
      <c r="AP1587" s="5">
        <v>0.11285250384369309</v>
      </c>
      <c r="AQ1587" s="5">
        <v>0.1222601030182833</v>
      </c>
      <c r="BE1587" t="s">
        <v>10979</v>
      </c>
      <c r="BH1587"/>
      <c r="BJ1587" s="5">
        <v>0.26060000064607342</v>
      </c>
      <c r="BK1587" t="s">
        <v>209</v>
      </c>
      <c r="BL1587" s="5">
        <v>0.27230022407568111</v>
      </c>
      <c r="BM1587" t="s">
        <v>210</v>
      </c>
      <c r="BN1587" s="5">
        <v>-0.28119999867928819</v>
      </c>
      <c r="BO1587" t="s">
        <v>211</v>
      </c>
      <c r="BP1587" s="5">
        <v>0.16360008626032349</v>
      </c>
      <c r="BQ1587" t="s">
        <v>405</v>
      </c>
      <c r="BR1587" s="5">
        <v>9.281471857537138E-3</v>
      </c>
      <c r="BS1587" t="s">
        <v>213</v>
      </c>
      <c r="BT1587" s="5">
        <v>9.3417093294232423E-2</v>
      </c>
      <c r="BU1587" t="s">
        <v>406</v>
      </c>
      <c r="BV1587" s="5">
        <v>-7.6947417369535143E-2</v>
      </c>
      <c r="BW1587" t="s">
        <v>407</v>
      </c>
    </row>
    <row r="1588" spans="1:75" x14ac:dyDescent="0.3">
      <c r="A1588" t="s">
        <v>8612</v>
      </c>
      <c r="F1588" s="4">
        <v>132516303</v>
      </c>
      <c r="G1588" s="4">
        <v>156564630</v>
      </c>
      <c r="J1588" s="5">
        <v>-0.15359999999999999</v>
      </c>
      <c r="M1588" s="4">
        <v>1218679</v>
      </c>
      <c r="N1588" s="4">
        <v>2965155</v>
      </c>
      <c r="Q1588" s="5">
        <v>-0.58899999999999997</v>
      </c>
      <c r="AA1588" s="4">
        <v>537181</v>
      </c>
      <c r="AB1588" s="4">
        <v>400462</v>
      </c>
      <c r="AE1588" s="5">
        <v>0.34139999999999998</v>
      </c>
      <c r="AH1588" s="5">
        <v>9.1964458139161941E-3</v>
      </c>
      <c r="AI1588" s="5">
        <v>1.8938856113286891E-2</v>
      </c>
      <c r="AL1588" s="5">
        <f>IFERROR(Table2[[#This Row],[Resultat d''exploitation 2023 (Dhs)]]/Table2[[#This Row],[Charges personnel 2023]], "")</f>
        <v>2.2686561885100178</v>
      </c>
      <c r="AM1588" s="5">
        <f>IFERROR(Table2[[#This Row],[Resultat d''exploitation 2022 (Dhs)]]/Table2[[#This Row],[Charges personnel 2022]], "")</f>
        <v>7.4043354925061555</v>
      </c>
      <c r="AN1588" s="5" t="str">
        <f>IFERROR(Table2[[#This Row],[Resultat d''exploitation 2021 (Dhs)]]/Table2[[#This Row],[Charges personnel 2021]], "")</f>
        <v/>
      </c>
      <c r="AO1588" s="5" t="str">
        <f>IFERROR(Table2[[#This Row],[Resultat d''exploitation 2020 (Dhs)]]/Table2[[#This Row],[Charges personnel 2020]], "")</f>
        <v/>
      </c>
      <c r="AP1588" s="5">
        <v>4.0536974533616436E-3</v>
      </c>
      <c r="AQ1588" s="5">
        <v>2.557806319345564E-3</v>
      </c>
      <c r="BE1588" t="s">
        <v>10979</v>
      </c>
      <c r="BH1588"/>
      <c r="BJ1588" s="5">
        <v>-0.15359999892696069</v>
      </c>
      <c r="BK1588" t="s">
        <v>209</v>
      </c>
      <c r="BL1588" s="5">
        <v>-0.58899990051110307</v>
      </c>
      <c r="BM1588" t="s">
        <v>210</v>
      </c>
      <c r="BO1588" t="s">
        <v>235</v>
      </c>
      <c r="BP1588" s="5">
        <v>0.34140317932787623</v>
      </c>
      <c r="BQ1588" t="s">
        <v>405</v>
      </c>
      <c r="BR1588" s="5">
        <v>-0.51441387172986319</v>
      </c>
      <c r="BS1588" t="s">
        <v>213</v>
      </c>
      <c r="BT1588" s="5">
        <v>-0.69360434966701612</v>
      </c>
      <c r="BU1588" t="s">
        <v>406</v>
      </c>
      <c r="BV1588" s="5">
        <v>0.584833621960406</v>
      </c>
      <c r="BW1588" t="s">
        <v>407</v>
      </c>
    </row>
    <row r="1589" spans="1:75" x14ac:dyDescent="0.3">
      <c r="A1589" t="s">
        <v>8613</v>
      </c>
      <c r="C1589" t="s">
        <v>8614</v>
      </c>
      <c r="E1589" t="s">
        <v>411</v>
      </c>
      <c r="F1589" s="4">
        <v>132441785</v>
      </c>
      <c r="M1589" s="4">
        <v>3492201</v>
      </c>
      <c r="T1589" s="4">
        <v>3190710</v>
      </c>
      <c r="AA1589" s="4">
        <v>23198982</v>
      </c>
      <c r="AH1589" s="5">
        <v>2.6367818887370029E-2</v>
      </c>
      <c r="AL1589" s="5">
        <f>IFERROR(Table2[[#This Row],[Resultat d''exploitation 2023 (Dhs)]]/Table2[[#This Row],[Charges personnel 2023]], "")</f>
        <v>0.15053251043515617</v>
      </c>
      <c r="AM1589" s="5" t="str">
        <f>IFERROR(Table2[[#This Row],[Resultat d''exploitation 2022 (Dhs)]]/Table2[[#This Row],[Charges personnel 2022]], "")</f>
        <v/>
      </c>
      <c r="AN1589" s="5" t="str">
        <f>IFERROR(Table2[[#This Row],[Resultat d''exploitation 2021 (Dhs)]]/Table2[[#This Row],[Charges personnel 2021]], "")</f>
        <v/>
      </c>
      <c r="AO1589" s="5" t="str">
        <f>IFERROR(Table2[[#This Row],[Resultat d''exploitation 2020 (Dhs)]]/Table2[[#This Row],[Charges personnel 2020]], "")</f>
        <v/>
      </c>
      <c r="AP1589" s="5">
        <v>0.17516361622580071</v>
      </c>
      <c r="AT1589">
        <v>203066000046</v>
      </c>
      <c r="AU1589">
        <v>19662</v>
      </c>
      <c r="AV1589" t="s">
        <v>298</v>
      </c>
      <c r="AW1589" t="s">
        <v>8615</v>
      </c>
      <c r="AX1589" t="s">
        <v>8616</v>
      </c>
      <c r="AY1589" t="s">
        <v>82</v>
      </c>
      <c r="AZ1589">
        <v>8831400</v>
      </c>
      <c r="BA1589">
        <v>1966</v>
      </c>
      <c r="BB1589">
        <v>59</v>
      </c>
      <c r="BC1589" t="s">
        <v>8617</v>
      </c>
      <c r="BD1589" t="s">
        <v>8618</v>
      </c>
      <c r="BE1589" t="s">
        <v>8619</v>
      </c>
      <c r="BG1589" t="s">
        <v>8620</v>
      </c>
      <c r="BH1589" t="s">
        <v>86</v>
      </c>
      <c r="BI1589" t="s">
        <v>109</v>
      </c>
      <c r="BK1589" t="s">
        <v>264</v>
      </c>
      <c r="BM1589" t="s">
        <v>265</v>
      </c>
      <c r="BO1589" t="s">
        <v>304</v>
      </c>
      <c r="BQ1589" t="s">
        <v>212</v>
      </c>
      <c r="BS1589" t="s">
        <v>266</v>
      </c>
      <c r="BU1589" t="s">
        <v>214</v>
      </c>
      <c r="BV1589" s="5"/>
      <c r="BW1589" t="s">
        <v>267</v>
      </c>
    </row>
    <row r="1590" spans="1:75" x14ac:dyDescent="0.3">
      <c r="A1590" t="s">
        <v>8621</v>
      </c>
      <c r="F1590" s="4">
        <v>132208877</v>
      </c>
      <c r="M1590" s="4">
        <v>18659807</v>
      </c>
      <c r="AA1590" s="4">
        <v>31061592</v>
      </c>
      <c r="AH1590" s="5">
        <v>0.14113883593459459</v>
      </c>
      <c r="AL1590" s="5">
        <f>IFERROR(Table2[[#This Row],[Resultat d''exploitation 2023 (Dhs)]]/Table2[[#This Row],[Charges personnel 2023]], "")</f>
        <v>0.60073569313511044</v>
      </c>
      <c r="AM1590" s="5" t="str">
        <f>IFERROR(Table2[[#This Row],[Resultat d''exploitation 2022 (Dhs)]]/Table2[[#This Row],[Charges personnel 2022]], "")</f>
        <v/>
      </c>
      <c r="AN1590" s="5" t="str">
        <f>IFERROR(Table2[[#This Row],[Resultat d''exploitation 2021 (Dhs)]]/Table2[[#This Row],[Charges personnel 2021]], "")</f>
        <v/>
      </c>
      <c r="AO1590" s="5" t="str">
        <f>IFERROR(Table2[[#This Row],[Resultat d''exploitation 2020 (Dhs)]]/Table2[[#This Row],[Charges personnel 2020]], "")</f>
        <v/>
      </c>
      <c r="AP1590" s="5">
        <v>0.234943316249483</v>
      </c>
      <c r="BE1590" t="s">
        <v>10979</v>
      </c>
      <c r="BH1590"/>
      <c r="BK1590" t="s">
        <v>264</v>
      </c>
      <c r="BM1590" t="s">
        <v>265</v>
      </c>
      <c r="BO1590" t="s">
        <v>235</v>
      </c>
      <c r="BQ1590" t="s">
        <v>212</v>
      </c>
      <c r="BS1590" t="s">
        <v>266</v>
      </c>
      <c r="BU1590" t="s">
        <v>214</v>
      </c>
      <c r="BV1590" s="5"/>
      <c r="BW1590" t="s">
        <v>267</v>
      </c>
    </row>
    <row r="1591" spans="1:75" x14ac:dyDescent="0.3">
      <c r="A1591" t="s">
        <v>8622</v>
      </c>
      <c r="B1591" t="s">
        <v>8622</v>
      </c>
      <c r="C1591" t="s">
        <v>8623</v>
      </c>
      <c r="E1591" t="s">
        <v>411</v>
      </c>
      <c r="F1591" s="4">
        <v>131998411</v>
      </c>
      <c r="G1591" s="4">
        <v>139371144</v>
      </c>
      <c r="H1591" s="4">
        <v>152173869</v>
      </c>
      <c r="I1591" s="4">
        <v>119455113.4311955</v>
      </c>
      <c r="J1591" s="5">
        <v>-5.2900000000000003E-2</v>
      </c>
      <c r="K1591" s="5">
        <v>-8.4132217207410195E-2</v>
      </c>
      <c r="L1591" s="5">
        <v>0.27389999999999998</v>
      </c>
      <c r="M1591" s="4">
        <v>2256576</v>
      </c>
      <c r="N1591" s="4">
        <v>2764734</v>
      </c>
      <c r="O1591" s="4">
        <v>3200466</v>
      </c>
      <c r="P1591" s="4">
        <v>2786406.0595507571</v>
      </c>
      <c r="Q1591" s="5">
        <v>-0.18379999999999999</v>
      </c>
      <c r="R1591" s="5">
        <v>-0.13614642367705199</v>
      </c>
      <c r="S1591" s="5">
        <v>0.14860000000000001</v>
      </c>
      <c r="T1591" s="4">
        <v>15238270</v>
      </c>
      <c r="U1591" s="4">
        <v>43863759</v>
      </c>
      <c r="V1591" s="4">
        <v>24595191</v>
      </c>
      <c r="W1591" s="4">
        <v>14455854.59033737</v>
      </c>
      <c r="X1591" s="5">
        <v>-0.65260000000000007</v>
      </c>
      <c r="Y1591" s="5">
        <v>0.78342827262451431</v>
      </c>
      <c r="Z1591" s="5">
        <v>0.70140000000000002</v>
      </c>
      <c r="AA1591" s="4">
        <v>2375943</v>
      </c>
      <c r="AB1591" s="4">
        <v>2342215</v>
      </c>
      <c r="AC1591" s="4">
        <v>2212381</v>
      </c>
      <c r="AD1591" s="4">
        <v>1995653.075951651</v>
      </c>
      <c r="AE1591" s="5">
        <v>1.44E-2</v>
      </c>
      <c r="AF1591" s="5">
        <v>5.8685190299500853E-2</v>
      </c>
      <c r="AG1591" s="5">
        <v>0.1086</v>
      </c>
      <c r="AH1591" s="5">
        <v>1.7095478520570979E-2</v>
      </c>
      <c r="AI1591" s="5">
        <v>1.983720532565909E-2</v>
      </c>
      <c r="AJ1591" s="5">
        <v>2.103163980144318E-2</v>
      </c>
      <c r="AK1591" s="5">
        <v>2.3325967214921181E-2</v>
      </c>
      <c r="AL1591" s="5">
        <f>IFERROR(Table2[[#This Row],[Resultat d''exploitation 2023 (Dhs)]]/Table2[[#This Row],[Charges personnel 2023]], "")</f>
        <v>0.94976015838763805</v>
      </c>
      <c r="AM1591" s="5">
        <f>IFERROR(Table2[[#This Row],[Resultat d''exploitation 2022 (Dhs)]]/Table2[[#This Row],[Charges personnel 2022]], "")</f>
        <v>1.1803929186688669</v>
      </c>
      <c r="AN1591" s="5">
        <f>IFERROR(Table2[[#This Row],[Resultat d''exploitation 2021 (Dhs)]]/Table2[[#This Row],[Charges personnel 2021]], "")</f>
        <v>1.4466161117818315</v>
      </c>
      <c r="AO1591" s="5">
        <f>IFERROR(Table2[[#This Row],[Resultat d''exploitation 2020 (Dhs)]]/Table2[[#This Row],[Charges personnel 2020]], "")</f>
        <v>1.3962376993917271</v>
      </c>
      <c r="AP1591" s="5">
        <v>1.7999784861046551E-2</v>
      </c>
      <c r="AQ1591" s="5">
        <v>1.6805594994613801E-2</v>
      </c>
      <c r="AR1591" s="5">
        <v>1.453850792214529E-2</v>
      </c>
      <c r="AS1591" s="5">
        <v>1.6706300957983849E-2</v>
      </c>
      <c r="AT1591">
        <v>68081000060</v>
      </c>
      <c r="AU1591">
        <v>18239</v>
      </c>
      <c r="AV1591" t="s">
        <v>538</v>
      </c>
      <c r="AW1591" t="s">
        <v>8624</v>
      </c>
      <c r="AX1591" t="s">
        <v>8625</v>
      </c>
      <c r="AY1591" t="s">
        <v>122</v>
      </c>
      <c r="AZ1591">
        <v>1000000</v>
      </c>
      <c r="BC1591" t="s">
        <v>8626</v>
      </c>
      <c r="BD1591" t="s">
        <v>8627</v>
      </c>
      <c r="BE1591" t="s">
        <v>10979</v>
      </c>
      <c r="BH1591" t="s">
        <v>176</v>
      </c>
      <c r="BI1591" t="s">
        <v>195</v>
      </c>
      <c r="BJ1591" s="5">
        <v>3.3843145616198063E-2</v>
      </c>
      <c r="BL1591" s="5">
        <v>-6.7887097413975139E-2</v>
      </c>
      <c r="BN1591" s="5">
        <v>1.772544100097884E-2</v>
      </c>
      <c r="BP1591" s="5">
        <v>5.9864446611629603E-2</v>
      </c>
      <c r="BR1591" s="5">
        <v>-9.8400074964504758E-2</v>
      </c>
      <c r="BT1591" s="5">
        <v>-0.1205357387296314</v>
      </c>
      <c r="BV1591" s="5">
        <v>2.5169486402042199E-2</v>
      </c>
    </row>
    <row r="1592" spans="1:75" x14ac:dyDescent="0.3">
      <c r="A1592" t="s">
        <v>8628</v>
      </c>
      <c r="G1592" s="4">
        <v>131981829</v>
      </c>
      <c r="N1592" s="4">
        <v>1847000</v>
      </c>
      <c r="U1592" s="4">
        <v>4675536</v>
      </c>
      <c r="AB1592" s="4">
        <v>431318</v>
      </c>
      <c r="AI1592" s="5">
        <v>1.3994350692018371E-2</v>
      </c>
      <c r="AL1592" s="5" t="str">
        <f>IFERROR(Table2[[#This Row],[Resultat d''exploitation 2023 (Dhs)]]/Table2[[#This Row],[Charges personnel 2023]], "")</f>
        <v/>
      </c>
      <c r="AM1592" s="5">
        <f>IFERROR(Table2[[#This Row],[Resultat d''exploitation 2022 (Dhs)]]/Table2[[#This Row],[Charges personnel 2022]], "")</f>
        <v>4.282223324785889</v>
      </c>
      <c r="AN1592" s="5" t="str">
        <f>IFERROR(Table2[[#This Row],[Resultat d''exploitation 2021 (Dhs)]]/Table2[[#This Row],[Charges personnel 2021]], "")</f>
        <v/>
      </c>
      <c r="AO1592" s="5" t="str">
        <f>IFERROR(Table2[[#This Row],[Resultat d''exploitation 2020 (Dhs)]]/Table2[[#This Row],[Charges personnel 2020]], "")</f>
        <v/>
      </c>
      <c r="AQ1592" s="5">
        <v>3.2680104774120079E-3</v>
      </c>
      <c r="BE1592" t="s">
        <v>10979</v>
      </c>
      <c r="BH1592"/>
      <c r="BK1592" t="s">
        <v>472</v>
      </c>
      <c r="BM1592" t="s">
        <v>473</v>
      </c>
      <c r="BO1592" t="s">
        <v>474</v>
      </c>
      <c r="BQ1592" t="s">
        <v>475</v>
      </c>
      <c r="BS1592" t="s">
        <v>476</v>
      </c>
      <c r="BU1592" t="s">
        <v>477</v>
      </c>
      <c r="BV1592" s="5"/>
      <c r="BW1592" t="s">
        <v>478</v>
      </c>
    </row>
    <row r="1593" spans="1:75" x14ac:dyDescent="0.3">
      <c r="A1593" t="s">
        <v>8629</v>
      </c>
      <c r="B1593" t="s">
        <v>8629</v>
      </c>
      <c r="C1593" t="s">
        <v>8630</v>
      </c>
      <c r="E1593" t="s">
        <v>411</v>
      </c>
      <c r="F1593" s="4">
        <v>131967845</v>
      </c>
      <c r="H1593" s="4">
        <v>115269380</v>
      </c>
      <c r="I1593" s="4">
        <v>97528877.231576279</v>
      </c>
      <c r="L1593" s="5">
        <v>0.18190000000000001</v>
      </c>
      <c r="M1593" s="4">
        <v>2749221</v>
      </c>
      <c r="O1593" s="4">
        <v>5303825</v>
      </c>
      <c r="P1593" s="4">
        <v>2929966.30206607</v>
      </c>
      <c r="S1593" s="5">
        <v>0.81020000000000003</v>
      </c>
      <c r="T1593" s="4">
        <v>38779155</v>
      </c>
      <c r="V1593" s="4">
        <v>37780596</v>
      </c>
      <c r="W1593" s="4">
        <v>40415699.614890888</v>
      </c>
      <c r="Z1593" s="5">
        <v>-6.5199999999999994E-2</v>
      </c>
      <c r="AA1593" s="4">
        <v>11825088</v>
      </c>
      <c r="AC1593" s="4">
        <v>14462818</v>
      </c>
      <c r="AD1593" s="4">
        <v>13788557.536466779</v>
      </c>
      <c r="AG1593" s="5">
        <v>4.8899999999999999E-2</v>
      </c>
      <c r="AH1593" s="5">
        <v>2.083250658522157E-2</v>
      </c>
      <c r="AJ1593" s="5">
        <v>4.6012436260175947E-2</v>
      </c>
      <c r="AK1593" s="5">
        <v>3.004203867854488E-2</v>
      </c>
      <c r="AL1593" s="5">
        <f>IFERROR(Table2[[#This Row],[Resultat d''exploitation 2023 (Dhs)]]/Table2[[#This Row],[Charges personnel 2023]], "")</f>
        <v>0.23249053199434963</v>
      </c>
      <c r="AM1593" s="5" t="str">
        <f>IFERROR(Table2[[#This Row],[Resultat d''exploitation 2022 (Dhs)]]/Table2[[#This Row],[Charges personnel 2022]], "")</f>
        <v/>
      </c>
      <c r="AN1593" s="5">
        <f>IFERROR(Table2[[#This Row],[Resultat d''exploitation 2021 (Dhs)]]/Table2[[#This Row],[Charges personnel 2021]], "")</f>
        <v>0.36672140934083525</v>
      </c>
      <c r="AO1593" s="5">
        <f>IFERROR(Table2[[#This Row],[Resultat d''exploitation 2020 (Dhs)]]/Table2[[#This Row],[Charges personnel 2020]], "")</f>
        <v>0.21249258991139208</v>
      </c>
      <c r="AP1593" s="5">
        <v>8.9605827843896368E-2</v>
      </c>
      <c r="AR1593" s="5">
        <v>0.12546973012260501</v>
      </c>
      <c r="AS1593" s="5">
        <v>0.1413792296995966</v>
      </c>
      <c r="AT1593">
        <v>83875000034</v>
      </c>
      <c r="AU1593">
        <v>38363</v>
      </c>
      <c r="AV1593" t="s">
        <v>92</v>
      </c>
      <c r="AW1593" t="s">
        <v>8631</v>
      </c>
      <c r="AX1593" t="s">
        <v>8632</v>
      </c>
      <c r="AY1593" t="s">
        <v>82</v>
      </c>
      <c r="AZ1593">
        <v>27777700</v>
      </c>
      <c r="BA1593">
        <v>1979</v>
      </c>
      <c r="BB1593">
        <v>46</v>
      </c>
      <c r="BC1593" t="s">
        <v>8633</v>
      </c>
      <c r="BD1593" t="s">
        <v>8634</v>
      </c>
      <c r="BE1593" t="s">
        <v>11253</v>
      </c>
      <c r="BF1593" t="s">
        <v>8635</v>
      </c>
      <c r="BH1593" t="s">
        <v>86</v>
      </c>
      <c r="BI1593" t="s">
        <v>602</v>
      </c>
      <c r="BJ1593" s="5">
        <v>0.16323497093913741</v>
      </c>
      <c r="BK1593" t="s">
        <v>139</v>
      </c>
      <c r="BL1593" s="5">
        <v>-3.1335210655729973E-2</v>
      </c>
      <c r="BM1593" t="s">
        <v>140</v>
      </c>
      <c r="BN1593" s="5">
        <v>-2.045561325499989E-2</v>
      </c>
      <c r="BO1593" t="s">
        <v>141</v>
      </c>
      <c r="BP1593" s="5">
        <v>-7.3932223260118946E-2</v>
      </c>
      <c r="BQ1593" t="s">
        <v>128</v>
      </c>
      <c r="BR1593" s="5">
        <v>-0.1672664478422459</v>
      </c>
      <c r="BS1593" t="s">
        <v>142</v>
      </c>
      <c r="BT1593" s="5">
        <v>4.5997726812552431E-2</v>
      </c>
      <c r="BU1593" t="s">
        <v>129</v>
      </c>
      <c r="BV1593" s="5">
        <v>-0.20388588730940541</v>
      </c>
      <c r="BW1593" t="s">
        <v>143</v>
      </c>
    </row>
    <row r="1594" spans="1:75" x14ac:dyDescent="0.3">
      <c r="A1594" t="s">
        <v>8636</v>
      </c>
      <c r="G1594" s="4">
        <v>131480198</v>
      </c>
      <c r="N1594" s="4">
        <v>320905</v>
      </c>
      <c r="U1594" s="4">
        <v>583620</v>
      </c>
      <c r="AI1594" s="5">
        <v>2.4407097409451729E-3</v>
      </c>
      <c r="AL1594" s="5" t="str">
        <f>IFERROR(Table2[[#This Row],[Resultat d''exploitation 2023 (Dhs)]]/Table2[[#This Row],[Charges personnel 2023]], "")</f>
        <v/>
      </c>
      <c r="AM1594" s="5" t="str">
        <f>IFERROR(Table2[[#This Row],[Resultat d''exploitation 2022 (Dhs)]]/Table2[[#This Row],[Charges personnel 2022]], "")</f>
        <v/>
      </c>
      <c r="AN1594" s="5" t="str">
        <f>IFERROR(Table2[[#This Row],[Resultat d''exploitation 2021 (Dhs)]]/Table2[[#This Row],[Charges personnel 2021]], "")</f>
        <v/>
      </c>
      <c r="AO1594" s="5" t="str">
        <f>IFERROR(Table2[[#This Row],[Resultat d''exploitation 2020 (Dhs)]]/Table2[[#This Row],[Charges personnel 2020]], "")</f>
        <v/>
      </c>
      <c r="BE1594" t="s">
        <v>10979</v>
      </c>
      <c r="BH1594"/>
      <c r="BK1594" t="s">
        <v>472</v>
      </c>
      <c r="BM1594" t="s">
        <v>473</v>
      </c>
      <c r="BO1594" t="s">
        <v>474</v>
      </c>
      <c r="BQ1594" t="s">
        <v>236</v>
      </c>
      <c r="BS1594" t="s">
        <v>476</v>
      </c>
      <c r="BU1594" t="s">
        <v>238</v>
      </c>
      <c r="BV1594" s="5"/>
      <c r="BW1594" t="s">
        <v>478</v>
      </c>
    </row>
    <row r="1595" spans="1:75" x14ac:dyDescent="0.3">
      <c r="A1595" t="s">
        <v>8637</v>
      </c>
      <c r="F1595" s="4">
        <v>131420544</v>
      </c>
      <c r="M1595" s="4">
        <v>21820999</v>
      </c>
      <c r="T1595" s="4">
        <v>11085247</v>
      </c>
      <c r="AA1595" s="4">
        <v>17196724</v>
      </c>
      <c r="AH1595" s="5">
        <v>0.16603948162016441</v>
      </c>
      <c r="AL1595" s="5">
        <f>IFERROR(Table2[[#This Row],[Resultat d''exploitation 2023 (Dhs)]]/Table2[[#This Row],[Charges personnel 2023]], "")</f>
        <v>1.2689044145850106</v>
      </c>
      <c r="AM1595" s="5" t="str">
        <f>IFERROR(Table2[[#This Row],[Resultat d''exploitation 2022 (Dhs)]]/Table2[[#This Row],[Charges personnel 2022]], "")</f>
        <v/>
      </c>
      <c r="AN1595" s="5" t="str">
        <f>IFERROR(Table2[[#This Row],[Resultat d''exploitation 2021 (Dhs)]]/Table2[[#This Row],[Charges personnel 2021]], "")</f>
        <v/>
      </c>
      <c r="AO1595" s="5" t="str">
        <f>IFERROR(Table2[[#This Row],[Resultat d''exploitation 2020 (Dhs)]]/Table2[[#This Row],[Charges personnel 2020]], "")</f>
        <v/>
      </c>
      <c r="AP1595" s="5">
        <v>0.13085263138158981</v>
      </c>
      <c r="BE1595" t="s">
        <v>10979</v>
      </c>
      <c r="BH1595"/>
      <c r="BK1595" t="s">
        <v>264</v>
      </c>
      <c r="BM1595" t="s">
        <v>265</v>
      </c>
      <c r="BO1595" t="s">
        <v>304</v>
      </c>
      <c r="BQ1595" t="s">
        <v>212</v>
      </c>
      <c r="BS1595" t="s">
        <v>266</v>
      </c>
      <c r="BU1595" t="s">
        <v>214</v>
      </c>
      <c r="BV1595" s="5"/>
      <c r="BW1595" t="s">
        <v>267</v>
      </c>
    </row>
    <row r="1596" spans="1:75" x14ac:dyDescent="0.3">
      <c r="A1596" t="s">
        <v>8638</v>
      </c>
      <c r="C1596" t="s">
        <v>8639</v>
      </c>
      <c r="E1596" t="s">
        <v>241</v>
      </c>
      <c r="F1596" s="4">
        <v>131312507</v>
      </c>
      <c r="M1596" s="4">
        <v>5493480</v>
      </c>
      <c r="T1596" s="4">
        <v>7413921</v>
      </c>
      <c r="AA1596" s="4">
        <v>3972262</v>
      </c>
      <c r="AH1596" s="5">
        <v>4.1835161977373567E-2</v>
      </c>
      <c r="AL1596" s="5">
        <f>IFERROR(Table2[[#This Row],[Resultat d''exploitation 2023 (Dhs)]]/Table2[[#This Row],[Charges personnel 2023]], "")</f>
        <v>1.3829601370705156</v>
      </c>
      <c r="AM1596" s="5" t="str">
        <f>IFERROR(Table2[[#This Row],[Resultat d''exploitation 2022 (Dhs)]]/Table2[[#This Row],[Charges personnel 2022]], "")</f>
        <v/>
      </c>
      <c r="AN1596" s="5" t="str">
        <f>IFERROR(Table2[[#This Row],[Resultat d''exploitation 2021 (Dhs)]]/Table2[[#This Row],[Charges personnel 2021]], "")</f>
        <v/>
      </c>
      <c r="AO1596" s="5" t="str">
        <f>IFERROR(Table2[[#This Row],[Resultat d''exploitation 2020 (Dhs)]]/Table2[[#This Row],[Charges personnel 2020]], "")</f>
        <v/>
      </c>
      <c r="AP1596" s="5">
        <v>3.025044674533554E-2</v>
      </c>
      <c r="AT1596">
        <v>1534267000096</v>
      </c>
      <c r="AU1596">
        <v>3653</v>
      </c>
      <c r="AV1596" t="s">
        <v>458</v>
      </c>
      <c r="AW1596" t="s">
        <v>8640</v>
      </c>
      <c r="AX1596" t="s">
        <v>8641</v>
      </c>
      <c r="AY1596" t="s">
        <v>122</v>
      </c>
      <c r="AZ1596">
        <v>10000000</v>
      </c>
      <c r="BA1596">
        <v>1995</v>
      </c>
      <c r="BB1596">
        <v>30</v>
      </c>
      <c r="BC1596" t="s">
        <v>8642</v>
      </c>
      <c r="BD1596" t="s">
        <v>8643</v>
      </c>
      <c r="BE1596" t="s">
        <v>10979</v>
      </c>
      <c r="BF1596" t="s">
        <v>8644</v>
      </c>
      <c r="BH1596" t="s">
        <v>138</v>
      </c>
      <c r="BI1596" t="s">
        <v>602</v>
      </c>
      <c r="BK1596" t="s">
        <v>264</v>
      </c>
      <c r="BM1596" t="s">
        <v>265</v>
      </c>
      <c r="BO1596" t="s">
        <v>304</v>
      </c>
      <c r="BQ1596" t="s">
        <v>212</v>
      </c>
      <c r="BS1596" t="s">
        <v>266</v>
      </c>
      <c r="BU1596" t="s">
        <v>214</v>
      </c>
      <c r="BV1596" s="5"/>
      <c r="BW1596" t="s">
        <v>267</v>
      </c>
    </row>
    <row r="1597" spans="1:75" x14ac:dyDescent="0.3">
      <c r="A1597" t="s">
        <v>8645</v>
      </c>
      <c r="C1597" t="s">
        <v>8646</v>
      </c>
      <c r="E1597" t="s">
        <v>411</v>
      </c>
      <c r="G1597" s="4">
        <v>131168531</v>
      </c>
      <c r="N1597" s="4">
        <v>10899039</v>
      </c>
      <c r="U1597" s="4">
        <v>2223317</v>
      </c>
      <c r="AB1597" s="4">
        <v>36941401</v>
      </c>
      <c r="AI1597" s="5">
        <v>8.3091873614106415E-2</v>
      </c>
      <c r="AL1597" s="5" t="str">
        <f>IFERROR(Table2[[#This Row],[Resultat d''exploitation 2023 (Dhs)]]/Table2[[#This Row],[Charges personnel 2023]], "")</f>
        <v/>
      </c>
      <c r="AM1597" s="5">
        <f>IFERROR(Table2[[#This Row],[Resultat d''exploitation 2022 (Dhs)]]/Table2[[#This Row],[Charges personnel 2022]], "")</f>
        <v>0.29503588670066955</v>
      </c>
      <c r="AN1597" s="5" t="str">
        <f>IFERROR(Table2[[#This Row],[Resultat d''exploitation 2021 (Dhs)]]/Table2[[#This Row],[Charges personnel 2021]], "")</f>
        <v/>
      </c>
      <c r="AO1597" s="5" t="str">
        <f>IFERROR(Table2[[#This Row],[Resultat d''exploitation 2020 (Dhs)]]/Table2[[#This Row],[Charges personnel 2020]], "")</f>
        <v/>
      </c>
      <c r="AQ1597" s="5">
        <v>0.28163310756297177</v>
      </c>
      <c r="AT1597">
        <v>168299000086</v>
      </c>
      <c r="AU1597">
        <v>125325</v>
      </c>
      <c r="AV1597" t="s">
        <v>92</v>
      </c>
      <c r="AW1597" t="s">
        <v>8647</v>
      </c>
      <c r="AX1597" t="s">
        <v>8648</v>
      </c>
      <c r="AY1597" t="s">
        <v>122</v>
      </c>
      <c r="AZ1597">
        <v>1500000</v>
      </c>
      <c r="BA1597">
        <v>2004</v>
      </c>
      <c r="BB1597">
        <v>21</v>
      </c>
      <c r="BC1597" t="s">
        <v>8649</v>
      </c>
      <c r="BD1597" t="s">
        <v>8650</v>
      </c>
      <c r="BE1597" t="s">
        <v>704</v>
      </c>
      <c r="BG1597" t="s">
        <v>705</v>
      </c>
      <c r="BH1597" t="s">
        <v>153</v>
      </c>
      <c r="BI1597" t="s">
        <v>408</v>
      </c>
      <c r="BK1597" t="s">
        <v>472</v>
      </c>
      <c r="BM1597" t="s">
        <v>473</v>
      </c>
      <c r="BO1597" t="s">
        <v>474</v>
      </c>
      <c r="BQ1597" t="s">
        <v>475</v>
      </c>
      <c r="BS1597" t="s">
        <v>476</v>
      </c>
      <c r="BU1597" t="s">
        <v>477</v>
      </c>
      <c r="BV1597" s="5"/>
      <c r="BW1597" t="s">
        <v>478</v>
      </c>
    </row>
    <row r="1598" spans="1:75" x14ac:dyDescent="0.3">
      <c r="A1598" t="s">
        <v>8651</v>
      </c>
      <c r="B1598" t="s">
        <v>8651</v>
      </c>
      <c r="C1598" t="s">
        <v>8652</v>
      </c>
      <c r="E1598" t="s">
        <v>411</v>
      </c>
      <c r="F1598" s="4">
        <v>130864556</v>
      </c>
      <c r="G1598" s="4">
        <v>173606468</v>
      </c>
      <c r="H1598" s="4">
        <v>183441386</v>
      </c>
      <c r="I1598" s="4">
        <v>150361791.80327871</v>
      </c>
      <c r="J1598" s="5">
        <v>-0.2462</v>
      </c>
      <c r="K1598" s="5">
        <v>-5.3613408699386897E-2</v>
      </c>
      <c r="L1598" s="5">
        <v>0.22</v>
      </c>
      <c r="M1598" s="4">
        <v>-99757764</v>
      </c>
      <c r="N1598" s="4">
        <v>-184907810</v>
      </c>
      <c r="O1598" s="4">
        <v>14492087</v>
      </c>
      <c r="P1598" s="4">
        <v>11331681.132223001</v>
      </c>
      <c r="Q1598" s="5">
        <v>-0.46050000000000002</v>
      </c>
      <c r="R1598" s="5">
        <v>-13.759225776108019</v>
      </c>
      <c r="S1598" s="5">
        <v>0.27889999999999998</v>
      </c>
      <c r="T1598" s="4">
        <v>285421652</v>
      </c>
      <c r="U1598" s="4">
        <v>290357733</v>
      </c>
      <c r="V1598" s="4">
        <v>39559055</v>
      </c>
      <c r="W1598" s="4">
        <v>27498300.430974562</v>
      </c>
      <c r="X1598" s="5">
        <v>-1.7000000000000001E-2</v>
      </c>
      <c r="Y1598" s="5">
        <v>6.3398551355688353</v>
      </c>
      <c r="Z1598" s="5">
        <v>0.43859999999999999</v>
      </c>
      <c r="AA1598" s="4">
        <v>36101173</v>
      </c>
      <c r="AB1598" s="4">
        <v>39472089</v>
      </c>
      <c r="AC1598" s="4">
        <v>29573232</v>
      </c>
      <c r="AD1598" s="4">
        <v>27899275.471698109</v>
      </c>
      <c r="AE1598" s="5">
        <v>-8.539999999999999E-2</v>
      </c>
      <c r="AF1598" s="5">
        <v>0.33472354323666748</v>
      </c>
      <c r="AG1598" s="5">
        <v>0.06</v>
      </c>
      <c r="AH1598" s="5">
        <v>-0.76229780659631019</v>
      </c>
      <c r="AI1598" s="5">
        <v>-1.0650974709075931</v>
      </c>
      <c r="AJ1598" s="5">
        <v>7.9001185697539375E-2</v>
      </c>
      <c r="AK1598" s="5">
        <v>7.5362769998434581E-2</v>
      </c>
      <c r="AL1598" s="5">
        <f>IFERROR(Table2[[#This Row],[Resultat d''exploitation 2023 (Dhs)]]/Table2[[#This Row],[Charges personnel 2023]], "")</f>
        <v>-2.7632831764219961</v>
      </c>
      <c r="AM1598" s="5">
        <f>IFERROR(Table2[[#This Row],[Resultat d''exploitation 2022 (Dhs)]]/Table2[[#This Row],[Charges personnel 2022]], "")</f>
        <v>-4.6845204975090118</v>
      </c>
      <c r="AN1598" s="5">
        <f>IFERROR(Table2[[#This Row],[Resultat d''exploitation 2021 (Dhs)]]/Table2[[#This Row],[Charges personnel 2021]], "")</f>
        <v>0.49004068949920659</v>
      </c>
      <c r="AO1598" s="5">
        <f>IFERROR(Table2[[#This Row],[Resultat d''exploitation 2020 (Dhs)]]/Table2[[#This Row],[Charges personnel 2020]], "")</f>
        <v>0.4061639931731636</v>
      </c>
      <c r="AP1598" s="5">
        <v>0.27586669839005151</v>
      </c>
      <c r="AQ1598" s="5">
        <v>0.22736531337069771</v>
      </c>
      <c r="AR1598" s="5">
        <v>0.16121352244907261</v>
      </c>
      <c r="AS1598" s="5">
        <v>0.185547639045159</v>
      </c>
      <c r="AT1598">
        <v>226839000024</v>
      </c>
      <c r="AU1598">
        <v>5903</v>
      </c>
      <c r="AV1598" t="s">
        <v>482</v>
      </c>
      <c r="AW1598" t="s">
        <v>8653</v>
      </c>
      <c r="AX1598" t="s">
        <v>8654</v>
      </c>
      <c r="AY1598" t="s">
        <v>82</v>
      </c>
      <c r="AZ1598">
        <v>25090000</v>
      </c>
      <c r="BA1598">
        <v>1991</v>
      </c>
      <c r="BB1598">
        <v>34</v>
      </c>
      <c r="BC1598" t="s">
        <v>8655</v>
      </c>
      <c r="BD1598" t="s">
        <v>8656</v>
      </c>
      <c r="BE1598" t="s">
        <v>8657</v>
      </c>
      <c r="BH1598" t="s">
        <v>153</v>
      </c>
      <c r="BI1598" t="s">
        <v>98</v>
      </c>
      <c r="BJ1598" s="5">
        <v>-4.5238610426896808E-2</v>
      </c>
      <c r="BM1598" t="s">
        <v>87</v>
      </c>
      <c r="BN1598" s="5">
        <v>1.181358371888021</v>
      </c>
      <c r="BP1598" s="5">
        <v>8.9706302534220628E-2</v>
      </c>
      <c r="BS1598" t="s">
        <v>87</v>
      </c>
      <c r="BU1598" t="s">
        <v>87</v>
      </c>
      <c r="BV1598" s="5">
        <v>0.1413388878465798</v>
      </c>
    </row>
    <row r="1599" spans="1:75" x14ac:dyDescent="0.3">
      <c r="A1599" t="s">
        <v>1919</v>
      </c>
      <c r="C1599" t="s">
        <v>8658</v>
      </c>
      <c r="E1599" t="s">
        <v>411</v>
      </c>
      <c r="F1599" s="4">
        <v>130342280</v>
      </c>
      <c r="G1599" s="4">
        <v>173998504</v>
      </c>
      <c r="J1599" s="5">
        <v>-0.25090000000000001</v>
      </c>
      <c r="M1599" s="4">
        <v>-111999226</v>
      </c>
      <c r="N1599" s="4">
        <v>-209932944</v>
      </c>
      <c r="Q1599" s="5">
        <v>-0.46650000000000003</v>
      </c>
      <c r="AA1599" s="4">
        <v>54190430</v>
      </c>
      <c r="AB1599" s="4">
        <v>52066131</v>
      </c>
      <c r="AE1599" s="5">
        <v>4.0800000000000003E-2</v>
      </c>
      <c r="AH1599" s="5">
        <v>-0.8592701155756981</v>
      </c>
      <c r="AI1599" s="5">
        <v>-1.2065215457254741</v>
      </c>
      <c r="AL1599" s="5">
        <f>IFERROR(Table2[[#This Row],[Resultat d''exploitation 2023 (Dhs)]]/Table2[[#This Row],[Charges personnel 2023]], "")</f>
        <v>-2.0667713099896052</v>
      </c>
      <c r="AM1599" s="5">
        <f>IFERROR(Table2[[#This Row],[Resultat d''exploitation 2022 (Dhs)]]/Table2[[#This Row],[Charges personnel 2022]], "")</f>
        <v>-4.0320442477279519</v>
      </c>
      <c r="AN1599" s="5" t="str">
        <f>IFERROR(Table2[[#This Row],[Resultat d''exploitation 2021 (Dhs)]]/Table2[[#This Row],[Charges personnel 2021]], "")</f>
        <v/>
      </c>
      <c r="AO1599" s="5" t="str">
        <f>IFERROR(Table2[[#This Row],[Resultat d''exploitation 2020 (Dhs)]]/Table2[[#This Row],[Charges personnel 2020]], "")</f>
        <v/>
      </c>
      <c r="AP1599" s="5">
        <v>0.41575481110196938</v>
      </c>
      <c r="AQ1599" s="5">
        <v>0.29923321064875358</v>
      </c>
      <c r="AT1599">
        <v>1514113000084</v>
      </c>
      <c r="AU1599">
        <v>37149</v>
      </c>
      <c r="AV1599" t="s">
        <v>92</v>
      </c>
      <c r="AW1599" t="s">
        <v>8659</v>
      </c>
      <c r="AX1599" t="s">
        <v>8660</v>
      </c>
      <c r="AY1599" t="s">
        <v>82</v>
      </c>
      <c r="AZ1599">
        <v>499200000</v>
      </c>
      <c r="BA1599">
        <v>1978</v>
      </c>
      <c r="BB1599">
        <v>47</v>
      </c>
      <c r="BC1599" t="s">
        <v>8661</v>
      </c>
      <c r="BD1599" t="s">
        <v>8662</v>
      </c>
      <c r="BE1599" t="s">
        <v>8663</v>
      </c>
      <c r="BH1599" t="s">
        <v>97</v>
      </c>
      <c r="BI1599" t="s">
        <v>268</v>
      </c>
      <c r="BJ1599" s="5">
        <v>-0.2508999962436459</v>
      </c>
      <c r="BK1599" t="s">
        <v>209</v>
      </c>
      <c r="BM1599" t="s">
        <v>234</v>
      </c>
      <c r="BO1599" t="s">
        <v>235</v>
      </c>
      <c r="BP1599" s="5">
        <v>4.0800016425265102E-2</v>
      </c>
      <c r="BQ1599" t="s">
        <v>405</v>
      </c>
      <c r="BS1599" t="s">
        <v>237</v>
      </c>
      <c r="BU1599" t="s">
        <v>490</v>
      </c>
      <c r="BV1599" s="5">
        <v>0.38940062902974798</v>
      </c>
      <c r="BW1599" t="s">
        <v>407</v>
      </c>
    </row>
    <row r="1600" spans="1:75" x14ac:dyDescent="0.3">
      <c r="A1600" t="s">
        <v>8664</v>
      </c>
      <c r="C1600" t="s">
        <v>8665</v>
      </c>
      <c r="E1600" t="s">
        <v>411</v>
      </c>
      <c r="F1600" s="4">
        <v>130071565</v>
      </c>
      <c r="G1600" s="4">
        <v>129257244</v>
      </c>
      <c r="J1600" s="5">
        <v>6.3E-3</v>
      </c>
      <c r="M1600" s="4">
        <v>6428353</v>
      </c>
      <c r="N1600" s="4">
        <v>161189</v>
      </c>
      <c r="Q1600" s="5">
        <v>38.880800000000001</v>
      </c>
      <c r="AA1600" s="4">
        <v>15401505</v>
      </c>
      <c r="AB1600" s="4">
        <v>16526993</v>
      </c>
      <c r="AE1600" s="5">
        <v>-6.8099999999999994E-2</v>
      </c>
      <c r="AH1600" s="5">
        <v>4.9421662605504901E-2</v>
      </c>
      <c r="AI1600" s="5">
        <v>1.247040359300868E-3</v>
      </c>
      <c r="AL1600" s="5">
        <f>IFERROR(Table2[[#This Row],[Resultat d''exploitation 2023 (Dhs)]]/Table2[[#This Row],[Charges personnel 2023]], "")</f>
        <v>0.41738472960921674</v>
      </c>
      <c r="AM1600" s="5">
        <f>IFERROR(Table2[[#This Row],[Resultat d''exploitation 2022 (Dhs)]]/Table2[[#This Row],[Charges personnel 2022]], "")</f>
        <v>9.7530748636488196E-3</v>
      </c>
      <c r="AN1600" s="5" t="str">
        <f>IFERROR(Table2[[#This Row],[Resultat d''exploitation 2021 (Dhs)]]/Table2[[#This Row],[Charges personnel 2021]], "")</f>
        <v/>
      </c>
      <c r="AO1600" s="5" t="str">
        <f>IFERROR(Table2[[#This Row],[Resultat d''exploitation 2020 (Dhs)]]/Table2[[#This Row],[Charges personnel 2020]], "")</f>
        <v/>
      </c>
      <c r="AP1600" s="5">
        <v>0.1184079318181495</v>
      </c>
      <c r="AQ1600" s="5">
        <v>0.12786125162934769</v>
      </c>
      <c r="AT1600">
        <v>203382000050</v>
      </c>
      <c r="AU1600">
        <v>117505</v>
      </c>
      <c r="AV1600" t="s">
        <v>92</v>
      </c>
      <c r="AW1600" t="s">
        <v>8666</v>
      </c>
      <c r="AX1600" t="s">
        <v>8667</v>
      </c>
      <c r="AY1600" t="s">
        <v>122</v>
      </c>
      <c r="AZ1600">
        <v>10000000</v>
      </c>
      <c r="BA1600">
        <v>2004</v>
      </c>
      <c r="BB1600">
        <v>21</v>
      </c>
      <c r="BC1600" t="s">
        <v>8668</v>
      </c>
      <c r="BD1600" t="s">
        <v>8669</v>
      </c>
      <c r="BE1600" t="s">
        <v>8670</v>
      </c>
      <c r="BF1600" t="s">
        <v>8671</v>
      </c>
      <c r="BH1600" t="s">
        <v>138</v>
      </c>
      <c r="BI1600" t="s">
        <v>278</v>
      </c>
      <c r="BJ1600" s="5">
        <v>6.3000028068058711E-3</v>
      </c>
      <c r="BK1600" t="s">
        <v>209</v>
      </c>
      <c r="BL1600" s="5">
        <v>38.880841744784071</v>
      </c>
      <c r="BM1600" t="s">
        <v>210</v>
      </c>
      <c r="BO1600" t="s">
        <v>235</v>
      </c>
      <c r="BP1600" s="5">
        <v>-6.8099986488770248E-2</v>
      </c>
      <c r="BQ1600" t="s">
        <v>405</v>
      </c>
      <c r="BR1600" s="5">
        <v>38.631165292206191</v>
      </c>
      <c r="BS1600" t="s">
        <v>213</v>
      </c>
      <c r="BT1600" s="5">
        <v>41.795193869050728</v>
      </c>
      <c r="BU1600" t="s">
        <v>406</v>
      </c>
      <c r="BV1600" s="5">
        <v>-7.3934203605343529E-2</v>
      </c>
      <c r="BW1600" t="s">
        <v>407</v>
      </c>
    </row>
    <row r="1601" spans="1:75" x14ac:dyDescent="0.3">
      <c r="A1601" t="s">
        <v>8672</v>
      </c>
      <c r="F1601" s="4">
        <v>129920122</v>
      </c>
      <c r="G1601" s="4">
        <v>287624799</v>
      </c>
      <c r="J1601" s="5">
        <v>-0.54830000000000001</v>
      </c>
      <c r="M1601" s="4">
        <v>835563</v>
      </c>
      <c r="N1601" s="4">
        <v>1697263</v>
      </c>
      <c r="Q1601" s="5">
        <v>-0.50770000000000004</v>
      </c>
      <c r="AH1601" s="5">
        <v>6.4313594163650798E-3</v>
      </c>
      <c r="AI1601" s="5">
        <v>5.9009619681646436E-3</v>
      </c>
      <c r="AL1601" s="5" t="str">
        <f>IFERROR(Table2[[#This Row],[Resultat d''exploitation 2023 (Dhs)]]/Table2[[#This Row],[Charges personnel 2023]], "")</f>
        <v/>
      </c>
      <c r="AM1601" s="5" t="str">
        <f>IFERROR(Table2[[#This Row],[Resultat d''exploitation 2022 (Dhs)]]/Table2[[#This Row],[Charges personnel 2022]], "")</f>
        <v/>
      </c>
      <c r="AN1601" s="5" t="str">
        <f>IFERROR(Table2[[#This Row],[Resultat d''exploitation 2021 (Dhs)]]/Table2[[#This Row],[Charges personnel 2021]], "")</f>
        <v/>
      </c>
      <c r="AO1601" s="5" t="str">
        <f>IFERROR(Table2[[#This Row],[Resultat d''exploitation 2020 (Dhs)]]/Table2[[#This Row],[Charges personnel 2020]], "")</f>
        <v/>
      </c>
      <c r="AP1601" s="5">
        <v>0</v>
      </c>
      <c r="BE1601" t="s">
        <v>10979</v>
      </c>
      <c r="BH1601"/>
      <c r="BJ1601" s="5">
        <v>-0.54829999898583148</v>
      </c>
      <c r="BK1601" t="s">
        <v>209</v>
      </c>
      <c r="BL1601" s="5">
        <v>-0.50769974953793251</v>
      </c>
      <c r="BM1601" t="s">
        <v>210</v>
      </c>
      <c r="BO1601" t="s">
        <v>235</v>
      </c>
      <c r="BQ1601" t="s">
        <v>236</v>
      </c>
      <c r="BR1601" s="5">
        <v>8.9883217526549153E-2</v>
      </c>
      <c r="BS1601" t="s">
        <v>213</v>
      </c>
      <c r="BU1601" t="s">
        <v>238</v>
      </c>
      <c r="BV1601" s="5"/>
      <c r="BW1601" t="s">
        <v>215</v>
      </c>
    </row>
    <row r="1602" spans="1:75" x14ac:dyDescent="0.3">
      <c r="A1602" t="s">
        <v>8673</v>
      </c>
      <c r="F1602" s="4">
        <v>129910278</v>
      </c>
      <c r="M1602" s="4">
        <v>26287124</v>
      </c>
      <c r="T1602" s="4">
        <v>256701452</v>
      </c>
      <c r="AH1602" s="5">
        <v>0.20234830072490489</v>
      </c>
      <c r="AL1602" s="5" t="str">
        <f>IFERROR(Table2[[#This Row],[Resultat d''exploitation 2023 (Dhs)]]/Table2[[#This Row],[Charges personnel 2023]], "")</f>
        <v/>
      </c>
      <c r="AM1602" s="5" t="str">
        <f>IFERROR(Table2[[#This Row],[Resultat d''exploitation 2022 (Dhs)]]/Table2[[#This Row],[Charges personnel 2022]], "")</f>
        <v/>
      </c>
      <c r="AN1602" s="5" t="str">
        <f>IFERROR(Table2[[#This Row],[Resultat d''exploitation 2021 (Dhs)]]/Table2[[#This Row],[Charges personnel 2021]], "")</f>
        <v/>
      </c>
      <c r="AO1602" s="5" t="str">
        <f>IFERROR(Table2[[#This Row],[Resultat d''exploitation 2020 (Dhs)]]/Table2[[#This Row],[Charges personnel 2020]], "")</f>
        <v/>
      </c>
      <c r="AP1602" s="5">
        <v>0</v>
      </c>
      <c r="BE1602" t="s">
        <v>10979</v>
      </c>
      <c r="BH1602"/>
      <c r="BK1602" t="s">
        <v>264</v>
      </c>
      <c r="BM1602" t="s">
        <v>265</v>
      </c>
      <c r="BO1602" t="s">
        <v>304</v>
      </c>
      <c r="BQ1602" t="s">
        <v>236</v>
      </c>
      <c r="BS1602" t="s">
        <v>266</v>
      </c>
      <c r="BU1602" t="s">
        <v>238</v>
      </c>
      <c r="BV1602" s="5"/>
      <c r="BW1602" t="s">
        <v>267</v>
      </c>
    </row>
    <row r="1603" spans="1:75" x14ac:dyDescent="0.3">
      <c r="A1603" t="s">
        <v>8674</v>
      </c>
      <c r="C1603" t="s">
        <v>8675</v>
      </c>
      <c r="E1603" t="s">
        <v>411</v>
      </c>
      <c r="G1603" s="4">
        <v>129762969</v>
      </c>
      <c r="N1603" s="4">
        <v>3153918</v>
      </c>
      <c r="U1603" s="4">
        <v>114634392</v>
      </c>
      <c r="AB1603" s="4">
        <v>28029693</v>
      </c>
      <c r="AE1603" s="5">
        <v>-9.9100000000000008E-2</v>
      </c>
      <c r="AI1603" s="5">
        <v>2.430522378075366E-2</v>
      </c>
      <c r="AL1603" s="5" t="str">
        <f>IFERROR(Table2[[#This Row],[Resultat d''exploitation 2023 (Dhs)]]/Table2[[#This Row],[Charges personnel 2023]], "")</f>
        <v/>
      </c>
      <c r="AM1603" s="5">
        <f>IFERROR(Table2[[#This Row],[Resultat d''exploitation 2022 (Dhs)]]/Table2[[#This Row],[Charges personnel 2022]], "")</f>
        <v>0.11252060448896105</v>
      </c>
      <c r="AN1603" s="5" t="str">
        <f>IFERROR(Table2[[#This Row],[Resultat d''exploitation 2021 (Dhs)]]/Table2[[#This Row],[Charges personnel 2021]], "")</f>
        <v/>
      </c>
      <c r="AO1603" s="5" t="str">
        <f>IFERROR(Table2[[#This Row],[Resultat d''exploitation 2020 (Dhs)]]/Table2[[#This Row],[Charges personnel 2020]], "")</f>
        <v/>
      </c>
      <c r="AQ1603" s="5">
        <v>0.21600687172932981</v>
      </c>
      <c r="AT1603">
        <v>1543581000042</v>
      </c>
      <c r="AU1603">
        <v>52313</v>
      </c>
      <c r="AV1603" t="s">
        <v>298</v>
      </c>
      <c r="AW1603" t="s">
        <v>8676</v>
      </c>
      <c r="AX1603" t="s">
        <v>8677</v>
      </c>
      <c r="AY1603" t="s">
        <v>122</v>
      </c>
      <c r="AZ1603">
        <v>10000000</v>
      </c>
      <c r="BA1603">
        <v>1994</v>
      </c>
      <c r="BB1603">
        <v>31</v>
      </c>
      <c r="BC1603" t="s">
        <v>8678</v>
      </c>
      <c r="BE1603" t="s">
        <v>10979</v>
      </c>
      <c r="BH1603" t="s">
        <v>86</v>
      </c>
      <c r="BK1603" t="s">
        <v>472</v>
      </c>
      <c r="BM1603" t="s">
        <v>473</v>
      </c>
      <c r="BO1603" t="s">
        <v>474</v>
      </c>
      <c r="BQ1603" t="s">
        <v>475</v>
      </c>
      <c r="BS1603" t="s">
        <v>476</v>
      </c>
      <c r="BU1603" t="s">
        <v>477</v>
      </c>
      <c r="BV1603" s="5"/>
      <c r="BW1603" t="s">
        <v>478</v>
      </c>
    </row>
    <row r="1604" spans="1:75" x14ac:dyDescent="0.3">
      <c r="A1604" t="s">
        <v>8679</v>
      </c>
      <c r="F1604" s="4">
        <v>129695099</v>
      </c>
      <c r="M1604" s="4">
        <v>-3549879</v>
      </c>
      <c r="T1604" s="4">
        <v>9781627</v>
      </c>
      <c r="AA1604" s="4">
        <v>15368597</v>
      </c>
      <c r="AH1604" s="5">
        <v>-2.7370957170864262E-2</v>
      </c>
      <c r="AL1604" s="5">
        <f>IFERROR(Table2[[#This Row],[Resultat d''exploitation 2023 (Dhs)]]/Table2[[#This Row],[Charges personnel 2023]], "")</f>
        <v>-0.23098263296252741</v>
      </c>
      <c r="AM1604" s="5" t="str">
        <f>IFERROR(Table2[[#This Row],[Resultat d''exploitation 2022 (Dhs)]]/Table2[[#This Row],[Charges personnel 2022]], "")</f>
        <v/>
      </c>
      <c r="AN1604" s="5" t="str">
        <f>IFERROR(Table2[[#This Row],[Resultat d''exploitation 2021 (Dhs)]]/Table2[[#This Row],[Charges personnel 2021]], "")</f>
        <v/>
      </c>
      <c r="AO1604" s="5" t="str">
        <f>IFERROR(Table2[[#This Row],[Resultat d''exploitation 2020 (Dhs)]]/Table2[[#This Row],[Charges personnel 2020]], "")</f>
        <v/>
      </c>
      <c r="AP1604" s="5">
        <v>0.11849790098853311</v>
      </c>
      <c r="BE1604" t="s">
        <v>10979</v>
      </c>
      <c r="BH1604"/>
      <c r="BK1604" t="s">
        <v>264</v>
      </c>
      <c r="BM1604" t="s">
        <v>265</v>
      </c>
      <c r="BO1604" t="s">
        <v>304</v>
      </c>
      <c r="BQ1604" t="s">
        <v>212</v>
      </c>
      <c r="BS1604" t="s">
        <v>266</v>
      </c>
      <c r="BU1604" t="s">
        <v>214</v>
      </c>
      <c r="BV1604" s="5"/>
      <c r="BW1604" t="s">
        <v>267</v>
      </c>
    </row>
    <row r="1605" spans="1:75" x14ac:dyDescent="0.3">
      <c r="A1605" t="s">
        <v>8680</v>
      </c>
      <c r="F1605" s="4">
        <v>129277405</v>
      </c>
      <c r="M1605" s="4">
        <v>-106626</v>
      </c>
      <c r="AA1605" s="4">
        <v>3857453</v>
      </c>
      <c r="AH1605" s="5">
        <v>-8.2478450120498632E-4</v>
      </c>
      <c r="AL1605" s="5">
        <f>IFERROR(Table2[[#This Row],[Resultat d''exploitation 2023 (Dhs)]]/Table2[[#This Row],[Charges personnel 2023]], "")</f>
        <v>-2.764155519198808E-2</v>
      </c>
      <c r="AM1605" s="5" t="str">
        <f>IFERROR(Table2[[#This Row],[Resultat d''exploitation 2022 (Dhs)]]/Table2[[#This Row],[Charges personnel 2022]], "")</f>
        <v/>
      </c>
      <c r="AN1605" s="5" t="str">
        <f>IFERROR(Table2[[#This Row],[Resultat d''exploitation 2021 (Dhs)]]/Table2[[#This Row],[Charges personnel 2021]], "")</f>
        <v/>
      </c>
      <c r="AO1605" s="5" t="str">
        <f>IFERROR(Table2[[#This Row],[Resultat d''exploitation 2020 (Dhs)]]/Table2[[#This Row],[Charges personnel 2020]], "")</f>
        <v/>
      </c>
      <c r="AP1605" s="5">
        <v>2.9838570785049409E-2</v>
      </c>
      <c r="BE1605" t="s">
        <v>10979</v>
      </c>
      <c r="BH1605"/>
      <c r="BK1605" t="s">
        <v>264</v>
      </c>
      <c r="BM1605" t="s">
        <v>265</v>
      </c>
      <c r="BO1605" t="s">
        <v>235</v>
      </c>
      <c r="BQ1605" t="s">
        <v>212</v>
      </c>
      <c r="BS1605" t="s">
        <v>266</v>
      </c>
      <c r="BU1605" t="s">
        <v>214</v>
      </c>
      <c r="BV1605" s="5"/>
      <c r="BW1605" t="s">
        <v>267</v>
      </c>
    </row>
    <row r="1606" spans="1:75" x14ac:dyDescent="0.3">
      <c r="A1606" t="s">
        <v>8681</v>
      </c>
      <c r="F1606" s="4">
        <v>129276197</v>
      </c>
      <c r="M1606" s="4">
        <v>21319745</v>
      </c>
      <c r="T1606" s="4">
        <v>6657049</v>
      </c>
      <c r="AA1606" s="4">
        <v>26810949</v>
      </c>
      <c r="AH1606" s="5">
        <v>0.16491624517698339</v>
      </c>
      <c r="AL1606" s="5">
        <f>IFERROR(Table2[[#This Row],[Resultat d''exploitation 2023 (Dhs)]]/Table2[[#This Row],[Charges personnel 2023]], "")</f>
        <v>0.79518800322957606</v>
      </c>
      <c r="AM1606" s="5" t="str">
        <f>IFERROR(Table2[[#This Row],[Resultat d''exploitation 2022 (Dhs)]]/Table2[[#This Row],[Charges personnel 2022]], "")</f>
        <v/>
      </c>
      <c r="AN1606" s="5" t="str">
        <f>IFERROR(Table2[[#This Row],[Resultat d''exploitation 2021 (Dhs)]]/Table2[[#This Row],[Charges personnel 2021]], "")</f>
        <v/>
      </c>
      <c r="AO1606" s="5" t="str">
        <f>IFERROR(Table2[[#This Row],[Resultat d''exploitation 2020 (Dhs)]]/Table2[[#This Row],[Charges personnel 2020]], "")</f>
        <v/>
      </c>
      <c r="AP1606" s="5">
        <v>0.20739277316457569</v>
      </c>
      <c r="BE1606" t="s">
        <v>10979</v>
      </c>
      <c r="BH1606"/>
      <c r="BK1606" t="s">
        <v>264</v>
      </c>
      <c r="BM1606" t="s">
        <v>265</v>
      </c>
      <c r="BO1606" t="s">
        <v>304</v>
      </c>
      <c r="BQ1606" t="s">
        <v>212</v>
      </c>
      <c r="BS1606" t="s">
        <v>266</v>
      </c>
      <c r="BU1606" t="s">
        <v>214</v>
      </c>
      <c r="BV1606" s="5"/>
      <c r="BW1606" t="s">
        <v>267</v>
      </c>
    </row>
    <row r="1607" spans="1:75" x14ac:dyDescent="0.3">
      <c r="A1607" t="s">
        <v>8682</v>
      </c>
      <c r="F1607" s="4">
        <v>129267858</v>
      </c>
      <c r="G1607" s="4">
        <v>107858037</v>
      </c>
      <c r="J1607" s="5">
        <v>0.19850000000000001</v>
      </c>
      <c r="M1607" s="4">
        <v>11203510</v>
      </c>
      <c r="N1607" s="4">
        <v>6711501</v>
      </c>
      <c r="Q1607" s="5">
        <v>0.66930000000000012</v>
      </c>
      <c r="T1607" s="4">
        <v>48852519</v>
      </c>
      <c r="U1607" s="4">
        <v>36975869</v>
      </c>
      <c r="X1607" s="5">
        <v>0.32119999999999999</v>
      </c>
      <c r="AA1607" s="4">
        <v>2445840</v>
      </c>
      <c r="AB1607" s="4">
        <v>2268447</v>
      </c>
      <c r="AE1607" s="5">
        <v>7.8200000000000006E-2</v>
      </c>
      <c r="AH1607" s="5">
        <v>8.6668953700772239E-2</v>
      </c>
      <c r="AI1607" s="5">
        <v>6.22253212340588E-2</v>
      </c>
      <c r="AL1607" s="5">
        <f>IFERROR(Table2[[#This Row],[Resultat d''exploitation 2023 (Dhs)]]/Table2[[#This Row],[Charges personnel 2023]], "")</f>
        <v>4.5806389624832367</v>
      </c>
      <c r="AM1607" s="5">
        <f>IFERROR(Table2[[#This Row],[Resultat d''exploitation 2022 (Dhs)]]/Table2[[#This Row],[Charges personnel 2022]], "")</f>
        <v>2.9586324917443521</v>
      </c>
      <c r="AN1607" s="5" t="str">
        <f>IFERROR(Table2[[#This Row],[Resultat d''exploitation 2021 (Dhs)]]/Table2[[#This Row],[Charges personnel 2021]], "")</f>
        <v/>
      </c>
      <c r="AO1607" s="5" t="str">
        <f>IFERROR(Table2[[#This Row],[Resultat d''exploitation 2020 (Dhs)]]/Table2[[#This Row],[Charges personnel 2020]], "")</f>
        <v/>
      </c>
      <c r="AP1607" s="5">
        <v>1.8920712680177618E-2</v>
      </c>
      <c r="AQ1607" s="5">
        <v>2.1031784585510301E-2</v>
      </c>
      <c r="BE1607" t="s">
        <v>10979</v>
      </c>
      <c r="BH1607"/>
      <c r="BJ1607" s="5">
        <v>0.19850000607743309</v>
      </c>
      <c r="BK1607" t="s">
        <v>209</v>
      </c>
      <c r="BL1607" s="5">
        <v>0.66930020572149207</v>
      </c>
      <c r="BM1607" t="s">
        <v>210</v>
      </c>
      <c r="BN1607" s="5">
        <v>0.32120002372358042</v>
      </c>
      <c r="BO1607" t="s">
        <v>211</v>
      </c>
      <c r="BP1607" s="5">
        <v>7.8200195993117783E-2</v>
      </c>
      <c r="BQ1607" t="s">
        <v>405</v>
      </c>
      <c r="BR1607" s="5">
        <v>0.39282452837437992</v>
      </c>
      <c r="BS1607" t="s">
        <v>213</v>
      </c>
      <c r="BT1607" s="5">
        <v>0.54822843839674773</v>
      </c>
      <c r="BU1607" t="s">
        <v>406</v>
      </c>
      <c r="BV1607" s="5">
        <v>-0.1003753103665341</v>
      </c>
      <c r="BW1607" t="s">
        <v>407</v>
      </c>
    </row>
    <row r="1608" spans="1:75" x14ac:dyDescent="0.3">
      <c r="A1608" t="s">
        <v>8683</v>
      </c>
      <c r="B1608" t="s">
        <v>8683</v>
      </c>
      <c r="C1608" t="s">
        <v>8684</v>
      </c>
      <c r="E1608" t="s">
        <v>411</v>
      </c>
      <c r="G1608" s="4">
        <v>129064057</v>
      </c>
      <c r="H1608" s="4">
        <v>105269486</v>
      </c>
      <c r="I1608" s="4">
        <v>102872555.4578325</v>
      </c>
      <c r="K1608" s="5">
        <v>0.22603483596376639</v>
      </c>
      <c r="L1608" s="5">
        <v>2.3300000000000001E-2</v>
      </c>
      <c r="N1608" s="4">
        <v>9972024</v>
      </c>
      <c r="O1608" s="4">
        <v>6386251</v>
      </c>
      <c r="P1608" s="4">
        <v>31662126.92117006</v>
      </c>
      <c r="R1608" s="5">
        <v>0.56148325519933373</v>
      </c>
      <c r="S1608" s="5">
        <v>-0.79830000000000001</v>
      </c>
      <c r="U1608" s="4">
        <v>61489807</v>
      </c>
      <c r="V1608" s="4">
        <v>63317924</v>
      </c>
      <c r="W1608" s="4">
        <v>63362277.594316021</v>
      </c>
      <c r="Y1608" s="5">
        <v>-2.8872029980010001E-2</v>
      </c>
      <c r="Z1608" s="5">
        <v>-6.9999999999999999E-4</v>
      </c>
      <c r="AC1608" s="4">
        <v>7774283</v>
      </c>
      <c r="AD1608" s="4">
        <v>7455915.4119113842</v>
      </c>
      <c r="AG1608" s="5">
        <v>4.2700000000000002E-2</v>
      </c>
      <c r="AI1608" s="5">
        <v>7.7264144888921318E-2</v>
      </c>
      <c r="AJ1608" s="5">
        <v>6.0665737457861253E-2</v>
      </c>
      <c r="AK1608" s="5">
        <v>0.30778011472795952</v>
      </c>
      <c r="AL1608" s="5" t="str">
        <f>IFERROR(Table2[[#This Row],[Resultat d''exploitation 2023 (Dhs)]]/Table2[[#This Row],[Charges personnel 2023]], "")</f>
        <v/>
      </c>
      <c r="AM1608" s="5" t="str">
        <f>IFERROR(Table2[[#This Row],[Resultat d''exploitation 2022 (Dhs)]]/Table2[[#This Row],[Charges personnel 2022]], "")</f>
        <v/>
      </c>
      <c r="AN1608" s="5">
        <f>IFERROR(Table2[[#This Row],[Resultat d''exploitation 2021 (Dhs)]]/Table2[[#This Row],[Charges personnel 2021]], "")</f>
        <v>0.82145851906857514</v>
      </c>
      <c r="AO1608" s="5">
        <f>IFERROR(Table2[[#This Row],[Resultat d''exploitation 2020 (Dhs)]]/Table2[[#This Row],[Charges personnel 2020]], "")</f>
        <v>4.2465780755220797</v>
      </c>
      <c r="AR1608" s="5">
        <v>7.3851248784476825E-2</v>
      </c>
      <c r="AS1608" s="5">
        <v>7.2477206177380973E-2</v>
      </c>
      <c r="AT1608">
        <v>18250000010</v>
      </c>
      <c r="AU1608">
        <v>38811</v>
      </c>
      <c r="AV1608" t="s">
        <v>482</v>
      </c>
      <c r="AW1608" t="s">
        <v>8685</v>
      </c>
      <c r="AX1608" t="s">
        <v>8686</v>
      </c>
      <c r="AY1608" t="s">
        <v>122</v>
      </c>
      <c r="AZ1608">
        <v>6000000</v>
      </c>
      <c r="BA1608">
        <v>2009</v>
      </c>
      <c r="BB1608">
        <v>16</v>
      </c>
      <c r="BC1608" t="s">
        <v>8687</v>
      </c>
      <c r="BD1608" t="s">
        <v>8688</v>
      </c>
      <c r="BE1608" t="s">
        <v>8689</v>
      </c>
      <c r="BH1608" t="s">
        <v>127</v>
      </c>
      <c r="BI1608" t="s">
        <v>882</v>
      </c>
      <c r="BJ1608" s="5">
        <v>0.1200899283725938</v>
      </c>
      <c r="BK1608" t="s">
        <v>280</v>
      </c>
      <c r="BL1608" s="5">
        <v>-0.43879489259834281</v>
      </c>
      <c r="BM1608" t="s">
        <v>281</v>
      </c>
      <c r="BN1608" s="5">
        <v>-1.488671695029109E-2</v>
      </c>
      <c r="BO1608" t="s">
        <v>282</v>
      </c>
      <c r="BP1608" s="5">
        <v>4.269999999999996E-2</v>
      </c>
      <c r="BQ1608" t="s">
        <v>1053</v>
      </c>
      <c r="BR1608" s="5">
        <v>-0.49896424100782172</v>
      </c>
      <c r="BS1608" t="s">
        <v>284</v>
      </c>
      <c r="BT1608" s="5">
        <v>-0.80655989258655414</v>
      </c>
      <c r="BU1608" t="s">
        <v>1054</v>
      </c>
      <c r="BV1608" s="5"/>
      <c r="BW1608" t="s">
        <v>2627</v>
      </c>
    </row>
    <row r="1609" spans="1:75" x14ac:dyDescent="0.3">
      <c r="A1609" t="s">
        <v>8690</v>
      </c>
      <c r="C1609" t="s">
        <v>8691</v>
      </c>
      <c r="E1609" t="s">
        <v>411</v>
      </c>
      <c r="F1609" s="4">
        <v>128994524</v>
      </c>
      <c r="G1609" s="4">
        <v>132929229</v>
      </c>
      <c r="J1609" s="5">
        <v>-2.9600000000000001E-2</v>
      </c>
      <c r="M1609" s="4">
        <v>1210944</v>
      </c>
      <c r="N1609" s="4">
        <v>2660246</v>
      </c>
      <c r="Q1609" s="5">
        <v>-0.54479999999999995</v>
      </c>
      <c r="T1609" s="4">
        <v>2810508</v>
      </c>
      <c r="U1609" s="4">
        <v>3031831</v>
      </c>
      <c r="X1609" s="5">
        <v>-7.2999999999999995E-2</v>
      </c>
      <c r="AA1609" s="4">
        <v>76367385</v>
      </c>
      <c r="AB1609" s="4">
        <v>67948558</v>
      </c>
      <c r="AE1609" s="5">
        <v>0.1239</v>
      </c>
      <c r="AH1609" s="5">
        <v>9.3875612890358048E-3</v>
      </c>
      <c r="AI1609" s="5">
        <v>2.0012498530326991E-2</v>
      </c>
      <c r="AL1609" s="5">
        <f>IFERROR(Table2[[#This Row],[Resultat d''exploitation 2023 (Dhs)]]/Table2[[#This Row],[Charges personnel 2023]], "")</f>
        <v>1.5856821599953958E-2</v>
      </c>
      <c r="AM1609" s="5">
        <f>IFERROR(Table2[[#This Row],[Resultat d''exploitation 2022 (Dhs)]]/Table2[[#This Row],[Charges personnel 2022]], "")</f>
        <v>3.91508823483789E-2</v>
      </c>
      <c r="AN1609" s="5" t="str">
        <f>IFERROR(Table2[[#This Row],[Resultat d''exploitation 2021 (Dhs)]]/Table2[[#This Row],[Charges personnel 2021]], "")</f>
        <v/>
      </c>
      <c r="AO1609" s="5" t="str">
        <f>IFERROR(Table2[[#This Row],[Resultat d''exploitation 2020 (Dhs)]]/Table2[[#This Row],[Charges personnel 2020]], "")</f>
        <v/>
      </c>
      <c r="AP1609" s="5">
        <v>0.59202036359310883</v>
      </c>
      <c r="AQ1609" s="5">
        <v>0.51116341011802602</v>
      </c>
      <c r="AT1609">
        <v>1525788000012</v>
      </c>
      <c r="AU1609">
        <v>5339</v>
      </c>
      <c r="AV1609" t="s">
        <v>218</v>
      </c>
      <c r="AW1609" t="s">
        <v>8692</v>
      </c>
      <c r="AX1609" t="s">
        <v>8693</v>
      </c>
      <c r="AY1609" t="s">
        <v>122</v>
      </c>
      <c r="AZ1609">
        <v>7000000</v>
      </c>
      <c r="BA1609">
        <v>1989</v>
      </c>
      <c r="BB1609">
        <v>36</v>
      </c>
      <c r="BC1609" t="s">
        <v>8694</v>
      </c>
      <c r="BD1609" t="s">
        <v>6536</v>
      </c>
      <c r="BE1609" t="s">
        <v>8695</v>
      </c>
      <c r="BG1609" t="s">
        <v>6973</v>
      </c>
      <c r="BH1609" t="s">
        <v>223</v>
      </c>
      <c r="BI1609" t="s">
        <v>882</v>
      </c>
      <c r="BJ1609" s="5">
        <v>-2.9599998657932499E-2</v>
      </c>
      <c r="BK1609" t="s">
        <v>209</v>
      </c>
      <c r="BL1609" s="5">
        <v>-0.54479999218117414</v>
      </c>
      <c r="BM1609" t="s">
        <v>210</v>
      </c>
      <c r="BN1609" s="5">
        <v>-7.2999781320264856E-2</v>
      </c>
      <c r="BO1609" t="s">
        <v>211</v>
      </c>
      <c r="BP1609" s="5">
        <v>0.1239000097691552</v>
      </c>
      <c r="BQ1609" t="s">
        <v>405</v>
      </c>
      <c r="BR1609" s="5">
        <v>-0.53091507915366631</v>
      </c>
      <c r="BS1609" t="s">
        <v>213</v>
      </c>
      <c r="BT1609" s="5">
        <v>-0.59498175650668239</v>
      </c>
      <c r="BU1609" t="s">
        <v>406</v>
      </c>
      <c r="BV1609" s="5">
        <v>0.15818220137551159</v>
      </c>
      <c r="BW1609" t="s">
        <v>407</v>
      </c>
    </row>
    <row r="1610" spans="1:75" x14ac:dyDescent="0.3">
      <c r="A1610" t="s">
        <v>8696</v>
      </c>
      <c r="C1610" t="s">
        <v>8697</v>
      </c>
      <c r="E1610" t="s">
        <v>411</v>
      </c>
      <c r="G1610" s="4">
        <v>128925626</v>
      </c>
      <c r="N1610" s="4">
        <v>-4704908</v>
      </c>
      <c r="U1610" s="4">
        <v>19880225</v>
      </c>
      <c r="AB1610" s="4">
        <v>29410916</v>
      </c>
      <c r="AI1610" s="5">
        <v>-3.6493194921543369E-2</v>
      </c>
      <c r="AL1610" s="5" t="str">
        <f>IFERROR(Table2[[#This Row],[Resultat d''exploitation 2023 (Dhs)]]/Table2[[#This Row],[Charges personnel 2023]], "")</f>
        <v/>
      </c>
      <c r="AM1610" s="5">
        <f>IFERROR(Table2[[#This Row],[Resultat d''exploitation 2022 (Dhs)]]/Table2[[#This Row],[Charges personnel 2022]], "")</f>
        <v>-0.1599714881372617</v>
      </c>
      <c r="AN1610" s="5" t="str">
        <f>IFERROR(Table2[[#This Row],[Resultat d''exploitation 2021 (Dhs)]]/Table2[[#This Row],[Charges personnel 2021]], "")</f>
        <v/>
      </c>
      <c r="AO1610" s="5" t="str">
        <f>IFERROR(Table2[[#This Row],[Resultat d''exploitation 2020 (Dhs)]]/Table2[[#This Row],[Charges personnel 2020]], "")</f>
        <v/>
      </c>
      <c r="AQ1610" s="5">
        <v>0.22812311960385601</v>
      </c>
      <c r="AT1610">
        <v>87621000063</v>
      </c>
      <c r="AU1610">
        <v>7061</v>
      </c>
      <c r="AV1610" t="s">
        <v>171</v>
      </c>
      <c r="AW1610" t="s">
        <v>8698</v>
      </c>
      <c r="AX1610" t="s">
        <v>8699</v>
      </c>
      <c r="AY1610" t="s">
        <v>82</v>
      </c>
      <c r="AZ1610">
        <v>8000000</v>
      </c>
      <c r="BA1610">
        <v>2000</v>
      </c>
      <c r="BB1610">
        <v>25</v>
      </c>
      <c r="BC1610" t="s">
        <v>8700</v>
      </c>
      <c r="BD1610" t="s">
        <v>8701</v>
      </c>
      <c r="BE1610" t="s">
        <v>10979</v>
      </c>
      <c r="BG1610" t="s">
        <v>8702</v>
      </c>
      <c r="BH1610" t="s">
        <v>86</v>
      </c>
      <c r="BI1610" t="s">
        <v>89</v>
      </c>
      <c r="BK1610" t="s">
        <v>472</v>
      </c>
      <c r="BM1610" t="s">
        <v>473</v>
      </c>
      <c r="BO1610" t="s">
        <v>474</v>
      </c>
      <c r="BQ1610" t="s">
        <v>475</v>
      </c>
      <c r="BS1610" t="s">
        <v>476</v>
      </c>
      <c r="BU1610" t="s">
        <v>477</v>
      </c>
      <c r="BV1610" s="5"/>
      <c r="BW1610" t="s">
        <v>478</v>
      </c>
    </row>
    <row r="1611" spans="1:75" x14ac:dyDescent="0.3">
      <c r="A1611" t="s">
        <v>8703</v>
      </c>
      <c r="C1611" t="s">
        <v>8704</v>
      </c>
      <c r="E1611" t="s">
        <v>1076</v>
      </c>
      <c r="F1611" s="4">
        <v>128853615</v>
      </c>
      <c r="M1611" s="4">
        <v>4455590</v>
      </c>
      <c r="T1611" s="4">
        <v>45360590</v>
      </c>
      <c r="AA1611" s="4">
        <v>21911377</v>
      </c>
      <c r="AH1611" s="5">
        <v>3.457869614290604E-2</v>
      </c>
      <c r="AL1611" s="5">
        <f>IFERROR(Table2[[#This Row],[Resultat d''exploitation 2023 (Dhs)]]/Table2[[#This Row],[Charges personnel 2023]], "")</f>
        <v>0.20334596041134248</v>
      </c>
      <c r="AM1611" s="5" t="str">
        <f>IFERROR(Table2[[#This Row],[Resultat d''exploitation 2022 (Dhs)]]/Table2[[#This Row],[Charges personnel 2022]], "")</f>
        <v/>
      </c>
      <c r="AN1611" s="5" t="str">
        <f>IFERROR(Table2[[#This Row],[Resultat d''exploitation 2021 (Dhs)]]/Table2[[#This Row],[Charges personnel 2021]], "")</f>
        <v/>
      </c>
      <c r="AO1611" s="5" t="str">
        <f>IFERROR(Table2[[#This Row],[Resultat d''exploitation 2020 (Dhs)]]/Table2[[#This Row],[Charges personnel 2020]], "")</f>
        <v/>
      </c>
      <c r="AP1611" s="5">
        <v>0.17004860127517571</v>
      </c>
      <c r="AT1611">
        <v>1543337000034</v>
      </c>
      <c r="AU1611">
        <v>2297</v>
      </c>
      <c r="AV1611" t="s">
        <v>482</v>
      </c>
      <c r="AW1611" t="s">
        <v>8705</v>
      </c>
      <c r="AX1611" t="s">
        <v>8706</v>
      </c>
      <c r="AY1611" t="s">
        <v>122</v>
      </c>
      <c r="AZ1611">
        <v>6000000</v>
      </c>
      <c r="BA1611">
        <v>1949</v>
      </c>
      <c r="BB1611">
        <v>76</v>
      </c>
      <c r="BC1611" t="s">
        <v>8707</v>
      </c>
      <c r="BD1611" t="s">
        <v>8708</v>
      </c>
      <c r="BE1611" t="s">
        <v>11254</v>
      </c>
      <c r="BH1611" t="s">
        <v>86</v>
      </c>
      <c r="BI1611" t="s">
        <v>89</v>
      </c>
      <c r="BK1611" t="s">
        <v>264</v>
      </c>
      <c r="BM1611" t="s">
        <v>265</v>
      </c>
      <c r="BO1611" t="s">
        <v>304</v>
      </c>
      <c r="BQ1611" t="s">
        <v>212</v>
      </c>
      <c r="BS1611" t="s">
        <v>266</v>
      </c>
      <c r="BU1611" t="s">
        <v>214</v>
      </c>
      <c r="BV1611" s="5"/>
      <c r="BW1611" t="s">
        <v>267</v>
      </c>
    </row>
    <row r="1612" spans="1:75" x14ac:dyDescent="0.3">
      <c r="A1612" t="s">
        <v>8709</v>
      </c>
      <c r="F1612" s="4">
        <v>128824759</v>
      </c>
      <c r="G1612" s="4">
        <v>126733653</v>
      </c>
      <c r="J1612" s="5">
        <v>1.6500000000000001E-2</v>
      </c>
      <c r="M1612" s="4">
        <v>5149595</v>
      </c>
      <c r="N1612" s="4">
        <v>4139878</v>
      </c>
      <c r="Q1612" s="5">
        <v>0.24390000000000001</v>
      </c>
      <c r="T1612" s="4">
        <v>155684436</v>
      </c>
      <c r="U1612" s="4">
        <v>162205080</v>
      </c>
      <c r="X1612" s="5">
        <v>-4.0199999999999993E-2</v>
      </c>
      <c r="AA1612" s="4">
        <v>3345189</v>
      </c>
      <c r="AB1612" s="4">
        <v>3019941</v>
      </c>
      <c r="AE1612" s="5">
        <v>0.1077</v>
      </c>
      <c r="AH1612" s="5">
        <v>3.9973643575766361E-2</v>
      </c>
      <c r="AI1612" s="5">
        <v>3.2665972312815761E-2</v>
      </c>
      <c r="AL1612" s="5">
        <f>IFERROR(Table2[[#This Row],[Resultat d''exploitation 2023 (Dhs)]]/Table2[[#This Row],[Charges personnel 2023]], "")</f>
        <v>1.5394033042677111</v>
      </c>
      <c r="AM1612" s="5">
        <f>IFERROR(Table2[[#This Row],[Resultat d''exploitation 2022 (Dhs)]]/Table2[[#This Row],[Charges personnel 2022]], "")</f>
        <v>1.3708473112554185</v>
      </c>
      <c r="AN1612" s="5" t="str">
        <f>IFERROR(Table2[[#This Row],[Resultat d''exploitation 2021 (Dhs)]]/Table2[[#This Row],[Charges personnel 2021]], "")</f>
        <v/>
      </c>
      <c r="AO1612" s="5" t="str">
        <f>IFERROR(Table2[[#This Row],[Resultat d''exploitation 2020 (Dhs)]]/Table2[[#This Row],[Charges personnel 2020]], "")</f>
        <v/>
      </c>
      <c r="AP1612" s="5">
        <v>2.5966972699712172E-2</v>
      </c>
      <c r="AQ1612" s="5">
        <v>2.3829037737908489E-2</v>
      </c>
      <c r="BE1612" t="s">
        <v>10979</v>
      </c>
      <c r="BH1612"/>
      <c r="BJ1612" s="5">
        <v>1.650000572460408E-2</v>
      </c>
      <c r="BK1612" t="s">
        <v>209</v>
      </c>
      <c r="BL1612" s="5">
        <v>0.24390018256576651</v>
      </c>
      <c r="BM1612" t="s">
        <v>210</v>
      </c>
      <c r="BN1612" s="5">
        <v>-4.0199998668352437E-2</v>
      </c>
      <c r="BO1612" t="s">
        <v>211</v>
      </c>
      <c r="BP1612" s="5">
        <v>0.1077001173201728</v>
      </c>
      <c r="BQ1612" t="s">
        <v>405</v>
      </c>
      <c r="BR1612" s="5">
        <v>0.22370897743287441</v>
      </c>
      <c r="BS1612" t="s">
        <v>213</v>
      </c>
      <c r="BT1612" s="5">
        <v>0.1229575253409729</v>
      </c>
      <c r="BU1612" t="s">
        <v>406</v>
      </c>
      <c r="BV1612" s="5">
        <v>8.9719735447081783E-2</v>
      </c>
      <c r="BW1612" t="s">
        <v>407</v>
      </c>
    </row>
    <row r="1613" spans="1:75" x14ac:dyDescent="0.3">
      <c r="A1613" t="s">
        <v>8710</v>
      </c>
      <c r="C1613" t="s">
        <v>8711</v>
      </c>
      <c r="E1613" t="s">
        <v>411</v>
      </c>
      <c r="F1613" s="4">
        <v>128811178</v>
      </c>
      <c r="M1613" s="4">
        <v>6129821</v>
      </c>
      <c r="T1613" s="4">
        <v>44521628</v>
      </c>
      <c r="AA1613" s="4">
        <v>17161483</v>
      </c>
      <c r="AH1613" s="5">
        <v>4.7587648022285767E-2</v>
      </c>
      <c r="AL1613" s="5">
        <f>IFERROR(Table2[[#This Row],[Resultat d''exploitation 2023 (Dhs)]]/Table2[[#This Row],[Charges personnel 2023]], "")</f>
        <v>0.3571848073968899</v>
      </c>
      <c r="AM1613" s="5" t="str">
        <f>IFERROR(Table2[[#This Row],[Resultat d''exploitation 2022 (Dhs)]]/Table2[[#This Row],[Charges personnel 2022]], "")</f>
        <v/>
      </c>
      <c r="AN1613" s="5" t="str">
        <f>IFERROR(Table2[[#This Row],[Resultat d''exploitation 2021 (Dhs)]]/Table2[[#This Row],[Charges personnel 2021]], "")</f>
        <v/>
      </c>
      <c r="AO1613" s="5" t="str">
        <f>IFERROR(Table2[[#This Row],[Resultat d''exploitation 2020 (Dhs)]]/Table2[[#This Row],[Charges personnel 2020]], "")</f>
        <v/>
      </c>
      <c r="AP1613" s="5">
        <v>0.1332297651994146</v>
      </c>
      <c r="AT1613">
        <v>1518684000051</v>
      </c>
      <c r="AU1613">
        <v>4997</v>
      </c>
      <c r="AV1613" t="s">
        <v>443</v>
      </c>
      <c r="AW1613" t="s">
        <v>8712</v>
      </c>
      <c r="AX1613" t="s">
        <v>8713</v>
      </c>
      <c r="AY1613" t="s">
        <v>122</v>
      </c>
      <c r="AZ1613">
        <v>9600000</v>
      </c>
      <c r="BA1613">
        <v>2008</v>
      </c>
      <c r="BB1613">
        <v>17</v>
      </c>
      <c r="BC1613" t="s">
        <v>8714</v>
      </c>
      <c r="BD1613" t="s">
        <v>8715</v>
      </c>
      <c r="BE1613" t="s">
        <v>1573</v>
      </c>
      <c r="BH1613" t="s">
        <v>153</v>
      </c>
      <c r="BI1613" t="s">
        <v>89</v>
      </c>
      <c r="BK1613" t="s">
        <v>264</v>
      </c>
      <c r="BM1613" t="s">
        <v>265</v>
      </c>
      <c r="BO1613" t="s">
        <v>304</v>
      </c>
      <c r="BQ1613" t="s">
        <v>212</v>
      </c>
      <c r="BS1613" t="s">
        <v>266</v>
      </c>
      <c r="BU1613" t="s">
        <v>214</v>
      </c>
      <c r="BV1613" s="5"/>
      <c r="BW1613" t="s">
        <v>267</v>
      </c>
    </row>
    <row r="1614" spans="1:75" x14ac:dyDescent="0.3">
      <c r="A1614" t="s">
        <v>8716</v>
      </c>
      <c r="C1614" t="s">
        <v>8717</v>
      </c>
      <c r="E1614" t="s">
        <v>411</v>
      </c>
      <c r="F1614" s="4">
        <v>128644947</v>
      </c>
      <c r="G1614" s="4">
        <v>157827195</v>
      </c>
      <c r="J1614" s="5">
        <v>-0.18490000000000001</v>
      </c>
      <c r="M1614" s="4">
        <v>15320664</v>
      </c>
      <c r="N1614" s="4">
        <v>16215774</v>
      </c>
      <c r="Q1614" s="5">
        <v>-5.5199999999999999E-2</v>
      </c>
      <c r="AA1614" s="4">
        <v>3744129</v>
      </c>
      <c r="AB1614" s="4">
        <v>3044997</v>
      </c>
      <c r="AE1614" s="5">
        <v>0.2296</v>
      </c>
      <c r="AH1614" s="5">
        <v>0.1190926216480154</v>
      </c>
      <c r="AI1614" s="5">
        <v>0.10274385222394659</v>
      </c>
      <c r="AL1614" s="5">
        <f>IFERROR(Table2[[#This Row],[Resultat d''exploitation 2023 (Dhs)]]/Table2[[#This Row],[Charges personnel 2023]], "")</f>
        <v>4.0919167047930243</v>
      </c>
      <c r="AM1614" s="5">
        <f>IFERROR(Table2[[#This Row],[Resultat d''exploitation 2022 (Dhs)]]/Table2[[#This Row],[Charges personnel 2022]], "")</f>
        <v>5.3253825865838289</v>
      </c>
      <c r="AN1614" s="5" t="str">
        <f>IFERROR(Table2[[#This Row],[Resultat d''exploitation 2021 (Dhs)]]/Table2[[#This Row],[Charges personnel 2021]], "")</f>
        <v/>
      </c>
      <c r="AO1614" s="5" t="str">
        <f>IFERROR(Table2[[#This Row],[Resultat d''exploitation 2020 (Dhs)]]/Table2[[#This Row],[Charges personnel 2020]], "")</f>
        <v/>
      </c>
      <c r="AP1614" s="5">
        <v>2.9104361168573529E-2</v>
      </c>
      <c r="AQ1614" s="5">
        <v>1.9293233970229279E-2</v>
      </c>
      <c r="AT1614">
        <v>80825000031</v>
      </c>
      <c r="AU1614">
        <v>194283</v>
      </c>
      <c r="AV1614" t="s">
        <v>92</v>
      </c>
      <c r="AW1614" t="s">
        <v>8718</v>
      </c>
      <c r="AX1614" t="s">
        <v>8719</v>
      </c>
      <c r="AY1614" t="s">
        <v>122</v>
      </c>
      <c r="AZ1614">
        <v>1000000</v>
      </c>
      <c r="BA1614">
        <v>2008</v>
      </c>
      <c r="BB1614">
        <v>17</v>
      </c>
      <c r="BC1614" t="s">
        <v>8720</v>
      </c>
      <c r="BD1614" t="s">
        <v>8721</v>
      </c>
      <c r="BE1614" t="s">
        <v>10979</v>
      </c>
      <c r="BH1614" t="s">
        <v>488</v>
      </c>
      <c r="BI1614" t="s">
        <v>1239</v>
      </c>
      <c r="BJ1614" s="5">
        <v>-0.18489999774753649</v>
      </c>
      <c r="BK1614" t="s">
        <v>209</v>
      </c>
      <c r="BL1614" s="5">
        <v>-5.5199955302781101E-2</v>
      </c>
      <c r="BM1614" t="s">
        <v>210</v>
      </c>
      <c r="BO1614" t="s">
        <v>235</v>
      </c>
      <c r="BP1614" s="5">
        <v>0.22960022620711951</v>
      </c>
      <c r="BQ1614" t="s">
        <v>405</v>
      </c>
      <c r="BR1614" s="5">
        <v>0.15912163180755681</v>
      </c>
      <c r="BS1614" t="s">
        <v>213</v>
      </c>
      <c r="BT1614" s="5">
        <v>-0.23162014404340819</v>
      </c>
      <c r="BU1614" t="s">
        <v>406</v>
      </c>
      <c r="BV1614" s="5">
        <v>0.50852683451014324</v>
      </c>
      <c r="BW1614" t="s">
        <v>407</v>
      </c>
    </row>
    <row r="1615" spans="1:75" x14ac:dyDescent="0.3">
      <c r="A1615" t="s">
        <v>8722</v>
      </c>
      <c r="B1615" t="s">
        <v>8722</v>
      </c>
      <c r="C1615" t="s">
        <v>8723</v>
      </c>
      <c r="E1615" t="s">
        <v>411</v>
      </c>
      <c r="F1615" s="4">
        <v>128630292</v>
      </c>
      <c r="G1615" s="4">
        <v>103458772</v>
      </c>
      <c r="H1615" s="4">
        <v>103709809</v>
      </c>
      <c r="I1615" s="4">
        <v>62445694.243737958</v>
      </c>
      <c r="J1615" s="5">
        <v>0.24329999999999999</v>
      </c>
      <c r="K1615" s="5">
        <v>-2.4205714234803001E-3</v>
      </c>
      <c r="L1615" s="5">
        <v>0.66080000000000005</v>
      </c>
      <c r="M1615" s="4">
        <v>2798683</v>
      </c>
      <c r="N1615" s="4">
        <v>3220578</v>
      </c>
      <c r="O1615" s="4">
        <v>3338099</v>
      </c>
      <c r="P1615" s="4">
        <v>25573.07108306175</v>
      </c>
      <c r="Q1615" s="5">
        <v>-0.13100000000000001</v>
      </c>
      <c r="R1615" s="5">
        <v>-3.5205966030366298E-2</v>
      </c>
      <c r="S1615" s="5">
        <v>129.5318</v>
      </c>
      <c r="T1615" s="4">
        <v>10327048</v>
      </c>
      <c r="U1615" s="4">
        <v>8226101</v>
      </c>
      <c r="V1615" s="4">
        <v>2897559</v>
      </c>
      <c r="W1615" s="4">
        <v>872627.31516337895</v>
      </c>
      <c r="X1615" s="5">
        <v>0.25540000000000002</v>
      </c>
      <c r="Y1615" s="5">
        <v>1.8389761865073331</v>
      </c>
      <c r="Z1615" s="5">
        <v>2.3205</v>
      </c>
      <c r="AA1615" s="4">
        <v>3635651</v>
      </c>
      <c r="AB1615" s="4">
        <v>3623692</v>
      </c>
      <c r="AC1615" s="4">
        <v>3304236</v>
      </c>
      <c r="AD1615" s="4">
        <v>2373050.8474576268</v>
      </c>
      <c r="AE1615" s="5">
        <v>3.3E-3</v>
      </c>
      <c r="AF1615" s="5">
        <v>9.6680745564178827E-2</v>
      </c>
      <c r="AG1615" s="5">
        <v>0.39240000000000003</v>
      </c>
      <c r="AH1615" s="5">
        <v>2.1757573247209921E-2</v>
      </c>
      <c r="AI1615" s="5">
        <v>3.1129095558953671E-2</v>
      </c>
      <c r="AJ1615" s="5">
        <v>3.2186916861451358E-2</v>
      </c>
      <c r="AK1615" s="5">
        <v>4.0952497034054861E-4</v>
      </c>
      <c r="AL1615" s="5">
        <f>IFERROR(Table2[[#This Row],[Resultat d''exploitation 2023 (Dhs)]]/Table2[[#This Row],[Charges personnel 2023]], "")</f>
        <v>0.76978868433741299</v>
      </c>
      <c r="AM1615" s="5">
        <f>IFERROR(Table2[[#This Row],[Resultat d''exploitation 2022 (Dhs)]]/Table2[[#This Row],[Charges personnel 2022]], "")</f>
        <v>0.88875599802632232</v>
      </c>
      <c r="AN1615" s="5">
        <f>IFERROR(Table2[[#This Row],[Resultat d''exploitation 2021 (Dhs)]]/Table2[[#This Row],[Charges personnel 2021]], "")</f>
        <v>1.010248359983972</v>
      </c>
      <c r="AO1615" s="5">
        <f>IFERROR(Table2[[#This Row],[Resultat d''exploitation 2020 (Dhs)]]/Table2[[#This Row],[Charges personnel 2020]], "")</f>
        <v>1.0776453066928387E-2</v>
      </c>
      <c r="AP1615" s="5">
        <v>2.8264345384522639E-2</v>
      </c>
      <c r="AQ1615" s="5">
        <v>3.5025468889191919E-2</v>
      </c>
      <c r="AR1615" s="5">
        <v>3.1860400012885953E-2</v>
      </c>
      <c r="AS1615" s="5">
        <v>3.8001833051853617E-2</v>
      </c>
      <c r="AT1615">
        <v>60802000071</v>
      </c>
      <c r="AU1615">
        <v>51801</v>
      </c>
      <c r="AV1615" t="s">
        <v>218</v>
      </c>
      <c r="AW1615" t="s">
        <v>8724</v>
      </c>
      <c r="AX1615" t="s">
        <v>8725</v>
      </c>
      <c r="AY1615" t="s">
        <v>122</v>
      </c>
      <c r="AZ1615">
        <v>1000000</v>
      </c>
      <c r="BA1615">
        <v>2011</v>
      </c>
      <c r="BB1615">
        <v>14</v>
      </c>
      <c r="BC1615" t="s">
        <v>8726</v>
      </c>
      <c r="BD1615" t="s">
        <v>8727</v>
      </c>
      <c r="BE1615" t="s">
        <v>8728</v>
      </c>
      <c r="BF1615" t="s">
        <v>8729</v>
      </c>
      <c r="BH1615" t="s">
        <v>138</v>
      </c>
      <c r="BI1615" t="s">
        <v>178</v>
      </c>
      <c r="BJ1615" s="5">
        <v>0.27237048344036691</v>
      </c>
      <c r="BL1615" s="5">
        <v>3.783255813243116</v>
      </c>
      <c r="BN1615" s="5">
        <v>1.278850303097099</v>
      </c>
      <c r="BP1615" s="5">
        <v>0.15281171453503231</v>
      </c>
      <c r="BR1615" s="5">
        <v>2.759326293321152</v>
      </c>
      <c r="BT1615" s="5">
        <v>3.1492081950020459</v>
      </c>
      <c r="BV1615" s="5">
        <v>-9.3965374441930649E-2</v>
      </c>
    </row>
    <row r="1616" spans="1:75" x14ac:dyDescent="0.3">
      <c r="A1616" t="s">
        <v>8730</v>
      </c>
      <c r="C1616" t="s">
        <v>8731</v>
      </c>
      <c r="E1616" t="s">
        <v>411</v>
      </c>
      <c r="F1616" s="4">
        <v>128471425</v>
      </c>
      <c r="M1616" s="4">
        <v>7202348</v>
      </c>
      <c r="T1616" s="4">
        <v>24237720</v>
      </c>
      <c r="AA1616" s="4">
        <v>23258820</v>
      </c>
      <c r="AH1616" s="5">
        <v>5.6061867454182908E-2</v>
      </c>
      <c r="AL1616" s="5">
        <f>IFERROR(Table2[[#This Row],[Resultat d''exploitation 2023 (Dhs)]]/Table2[[#This Row],[Charges personnel 2023]], "")</f>
        <v>0.30966093722725402</v>
      </c>
      <c r="AM1616" s="5" t="str">
        <f>IFERROR(Table2[[#This Row],[Resultat d''exploitation 2022 (Dhs)]]/Table2[[#This Row],[Charges personnel 2022]], "")</f>
        <v/>
      </c>
      <c r="AN1616" s="5" t="str">
        <f>IFERROR(Table2[[#This Row],[Resultat d''exploitation 2021 (Dhs)]]/Table2[[#This Row],[Charges personnel 2021]], "")</f>
        <v/>
      </c>
      <c r="AO1616" s="5" t="str">
        <f>IFERROR(Table2[[#This Row],[Resultat d''exploitation 2020 (Dhs)]]/Table2[[#This Row],[Charges personnel 2020]], "")</f>
        <v/>
      </c>
      <c r="AP1616" s="5">
        <v>0.1810427493896016</v>
      </c>
      <c r="AT1616">
        <v>1524427000093</v>
      </c>
      <c r="AU1616">
        <v>176421</v>
      </c>
      <c r="AV1616" t="s">
        <v>92</v>
      </c>
      <c r="AW1616" t="s">
        <v>8732</v>
      </c>
      <c r="AX1616" t="s">
        <v>8733</v>
      </c>
      <c r="AY1616" t="s">
        <v>122</v>
      </c>
      <c r="AZ1616">
        <v>30000000</v>
      </c>
      <c r="BA1616">
        <v>2012</v>
      </c>
      <c r="BB1616">
        <v>13</v>
      </c>
      <c r="BC1616" t="s">
        <v>8734</v>
      </c>
      <c r="BD1616" t="s">
        <v>8735</v>
      </c>
      <c r="BE1616" t="s">
        <v>1114</v>
      </c>
      <c r="BG1616" t="s">
        <v>8736</v>
      </c>
      <c r="BH1616" t="s">
        <v>127</v>
      </c>
      <c r="BI1616" t="s">
        <v>611</v>
      </c>
      <c r="BK1616" t="s">
        <v>264</v>
      </c>
      <c r="BM1616" t="s">
        <v>265</v>
      </c>
      <c r="BO1616" t="s">
        <v>304</v>
      </c>
      <c r="BQ1616" t="s">
        <v>212</v>
      </c>
      <c r="BS1616" t="s">
        <v>266</v>
      </c>
      <c r="BU1616" t="s">
        <v>214</v>
      </c>
      <c r="BV1616" s="5"/>
      <c r="BW1616" t="s">
        <v>267</v>
      </c>
    </row>
    <row r="1617" spans="1:75" x14ac:dyDescent="0.3">
      <c r="A1617" t="s">
        <v>8737</v>
      </c>
      <c r="C1617" t="s">
        <v>8738</v>
      </c>
      <c r="E1617" t="s">
        <v>411</v>
      </c>
      <c r="F1617" s="4">
        <v>128453678</v>
      </c>
      <c r="M1617" s="4">
        <v>2240625</v>
      </c>
      <c r="T1617" s="4">
        <v>6697069</v>
      </c>
      <c r="AA1617" s="4">
        <v>1339014</v>
      </c>
      <c r="AH1617" s="5">
        <v>1.744305834512578E-2</v>
      </c>
      <c r="AL1617" s="5">
        <f>IFERROR(Table2[[#This Row],[Resultat d''exploitation 2023 (Dhs)]]/Table2[[#This Row],[Charges personnel 2023]], "")</f>
        <v>1.6733394871151459</v>
      </c>
      <c r="AM1617" s="5" t="str">
        <f>IFERROR(Table2[[#This Row],[Resultat d''exploitation 2022 (Dhs)]]/Table2[[#This Row],[Charges personnel 2022]], "")</f>
        <v/>
      </c>
      <c r="AN1617" s="5" t="str">
        <f>IFERROR(Table2[[#This Row],[Resultat d''exploitation 2021 (Dhs)]]/Table2[[#This Row],[Charges personnel 2021]], "")</f>
        <v/>
      </c>
      <c r="AO1617" s="5" t="str">
        <f>IFERROR(Table2[[#This Row],[Resultat d''exploitation 2020 (Dhs)]]/Table2[[#This Row],[Charges personnel 2020]], "")</f>
        <v/>
      </c>
      <c r="AP1617" s="5">
        <v>1.042410011802076E-2</v>
      </c>
      <c r="AT1617">
        <v>1546348000023</v>
      </c>
      <c r="AU1617">
        <v>17091</v>
      </c>
      <c r="AV1617" t="s">
        <v>538</v>
      </c>
      <c r="AW1617" t="s">
        <v>8739</v>
      </c>
      <c r="AX1617" t="s">
        <v>8740</v>
      </c>
      <c r="AY1617" t="s">
        <v>122</v>
      </c>
      <c r="AZ1617">
        <v>6000000</v>
      </c>
      <c r="BC1617" t="s">
        <v>8741</v>
      </c>
      <c r="BD1617" t="s">
        <v>4963</v>
      </c>
      <c r="BE1617" t="s">
        <v>10979</v>
      </c>
      <c r="BH1617" t="s">
        <v>138</v>
      </c>
      <c r="BI1617" t="s">
        <v>178</v>
      </c>
      <c r="BK1617" t="s">
        <v>264</v>
      </c>
      <c r="BM1617" t="s">
        <v>265</v>
      </c>
      <c r="BO1617" t="s">
        <v>304</v>
      </c>
      <c r="BQ1617" t="s">
        <v>212</v>
      </c>
      <c r="BS1617" t="s">
        <v>266</v>
      </c>
      <c r="BU1617" t="s">
        <v>214</v>
      </c>
      <c r="BV1617" s="5"/>
      <c r="BW1617" t="s">
        <v>267</v>
      </c>
    </row>
    <row r="1618" spans="1:75" x14ac:dyDescent="0.3">
      <c r="A1618" t="s">
        <v>8742</v>
      </c>
      <c r="C1618" t="s">
        <v>8743</v>
      </c>
      <c r="E1618" t="s">
        <v>758</v>
      </c>
      <c r="G1618" s="4">
        <v>128183578</v>
      </c>
      <c r="N1618" s="4">
        <v>71876119</v>
      </c>
      <c r="AB1618" s="4">
        <v>20231622</v>
      </c>
      <c r="AE1618" s="5">
        <v>-1.6E-2</v>
      </c>
      <c r="AI1618" s="5">
        <v>0.56072798186363626</v>
      </c>
      <c r="AL1618" s="5" t="str">
        <f>IFERROR(Table2[[#This Row],[Resultat d''exploitation 2023 (Dhs)]]/Table2[[#This Row],[Charges personnel 2023]], "")</f>
        <v/>
      </c>
      <c r="AM1618" s="5">
        <f>IFERROR(Table2[[#This Row],[Resultat d''exploitation 2022 (Dhs)]]/Table2[[#This Row],[Charges personnel 2022]], "")</f>
        <v>3.5526622136376411</v>
      </c>
      <c r="AN1618" s="5" t="str">
        <f>IFERROR(Table2[[#This Row],[Resultat d''exploitation 2021 (Dhs)]]/Table2[[#This Row],[Charges personnel 2021]], "")</f>
        <v/>
      </c>
      <c r="AO1618" s="5" t="str">
        <f>IFERROR(Table2[[#This Row],[Resultat d''exploitation 2020 (Dhs)]]/Table2[[#This Row],[Charges personnel 2020]], "")</f>
        <v/>
      </c>
      <c r="AQ1618" s="5">
        <v>0.15783318203210089</v>
      </c>
      <c r="AT1618">
        <v>1565607000047</v>
      </c>
      <c r="AU1618">
        <v>105003</v>
      </c>
      <c r="AV1618" t="s">
        <v>92</v>
      </c>
      <c r="AW1618" t="s">
        <v>8744</v>
      </c>
      <c r="AX1618" t="s">
        <v>8745</v>
      </c>
      <c r="AY1618" t="s">
        <v>82</v>
      </c>
      <c r="AZ1618">
        <v>1000000</v>
      </c>
      <c r="BA1618">
        <v>2000</v>
      </c>
      <c r="BB1618">
        <v>25</v>
      </c>
      <c r="BC1618" t="s">
        <v>8746</v>
      </c>
      <c r="BD1618" t="s">
        <v>8747</v>
      </c>
      <c r="BE1618" t="s">
        <v>10979</v>
      </c>
      <c r="BH1618" t="s">
        <v>176</v>
      </c>
      <c r="BI1618" t="s">
        <v>268</v>
      </c>
      <c r="BK1618" t="s">
        <v>472</v>
      </c>
      <c r="BM1618" t="s">
        <v>473</v>
      </c>
      <c r="BO1618" t="s">
        <v>235</v>
      </c>
      <c r="BQ1618" t="s">
        <v>475</v>
      </c>
      <c r="BS1618" t="s">
        <v>476</v>
      </c>
      <c r="BU1618" t="s">
        <v>477</v>
      </c>
      <c r="BV1618" s="5"/>
      <c r="BW1618" t="s">
        <v>478</v>
      </c>
    </row>
    <row r="1619" spans="1:75" x14ac:dyDescent="0.3">
      <c r="A1619" t="s">
        <v>8748</v>
      </c>
      <c r="B1619" t="s">
        <v>8749</v>
      </c>
      <c r="C1619" t="s">
        <v>8749</v>
      </c>
      <c r="E1619" t="s">
        <v>411</v>
      </c>
      <c r="F1619" s="4">
        <v>128160005</v>
      </c>
      <c r="G1619" s="4">
        <v>126116911</v>
      </c>
      <c r="H1619" s="4">
        <v>105421514</v>
      </c>
      <c r="J1619" s="5">
        <v>1.6199999999999999E-2</v>
      </c>
      <c r="K1619" s="5">
        <v>0.1963109446521514</v>
      </c>
      <c r="M1619" s="4">
        <v>9063420</v>
      </c>
      <c r="N1619" s="4">
        <v>8066411</v>
      </c>
      <c r="O1619" s="4">
        <v>8048244</v>
      </c>
      <c r="Q1619" s="5">
        <v>0.1236</v>
      </c>
      <c r="R1619" s="5">
        <v>2.2572625780231999E-3</v>
      </c>
      <c r="T1619" s="4">
        <v>9950224</v>
      </c>
      <c r="U1619" s="4">
        <v>17679857</v>
      </c>
      <c r="V1619" s="4">
        <v>19771658</v>
      </c>
      <c r="X1619" s="5">
        <v>-0.43719999999999998</v>
      </c>
      <c r="Y1619" s="5">
        <v>-0.1057979558416396</v>
      </c>
      <c r="AA1619" s="4">
        <v>6156194</v>
      </c>
      <c r="AB1619" s="4">
        <v>4449081</v>
      </c>
      <c r="AC1619" s="4">
        <v>4399064</v>
      </c>
      <c r="AE1619" s="5">
        <v>0.38369999999999999</v>
      </c>
      <c r="AF1619" s="5">
        <v>1.1369918691794439E-2</v>
      </c>
      <c r="AH1619" s="5">
        <v>7.0719566529355238E-2</v>
      </c>
      <c r="AI1619" s="5">
        <v>6.3959788866062545E-2</v>
      </c>
      <c r="AJ1619" s="5">
        <v>7.6343468184302488E-2</v>
      </c>
      <c r="AL1619" s="5">
        <f>IFERROR(Table2[[#This Row],[Resultat d''exploitation 2023 (Dhs)]]/Table2[[#This Row],[Charges personnel 2023]], "")</f>
        <v>1.4722440520880271</v>
      </c>
      <c r="AM1619" s="5">
        <f>IFERROR(Table2[[#This Row],[Resultat d''exploitation 2022 (Dhs)]]/Table2[[#This Row],[Charges personnel 2022]], "")</f>
        <v>1.8130510548133423</v>
      </c>
      <c r="AN1619" s="5">
        <f>IFERROR(Table2[[#This Row],[Resultat d''exploitation 2021 (Dhs)]]/Table2[[#This Row],[Charges personnel 2021]], "")</f>
        <v>1.8295355557454949</v>
      </c>
      <c r="AO1619" s="5" t="str">
        <f>IFERROR(Table2[[#This Row],[Resultat d''exploitation 2020 (Dhs)]]/Table2[[#This Row],[Charges personnel 2020]], "")</f>
        <v/>
      </c>
      <c r="AP1619" s="5">
        <v>4.803521972396927E-2</v>
      </c>
      <c r="AQ1619" s="5">
        <v>3.5277433967598533E-2</v>
      </c>
      <c r="AR1619" s="5">
        <v>4.1728332605809472E-2</v>
      </c>
      <c r="AT1619">
        <v>1540972000063</v>
      </c>
      <c r="AU1619">
        <v>16827</v>
      </c>
      <c r="AV1619" t="s">
        <v>494</v>
      </c>
      <c r="AW1619" t="s">
        <v>8750</v>
      </c>
      <c r="AX1619" t="s">
        <v>8751</v>
      </c>
      <c r="AY1619" t="s">
        <v>122</v>
      </c>
      <c r="AZ1619">
        <v>12000000</v>
      </c>
      <c r="BA1619">
        <v>1995</v>
      </c>
      <c r="BB1619">
        <v>30</v>
      </c>
      <c r="BC1619" t="s">
        <v>8752</v>
      </c>
      <c r="BD1619" t="s">
        <v>8753</v>
      </c>
      <c r="BE1619" t="s">
        <v>1436</v>
      </c>
      <c r="BG1619" t="s">
        <v>8754</v>
      </c>
      <c r="BH1619" t="s">
        <v>127</v>
      </c>
      <c r="BI1619" t="s">
        <v>562</v>
      </c>
      <c r="BJ1619" s="5">
        <v>0.10258386635757551</v>
      </c>
      <c r="BK1619" t="s">
        <v>196</v>
      </c>
      <c r="BL1619" s="5">
        <v>6.1195709957777122E-2</v>
      </c>
      <c r="BM1619" t="s">
        <v>197</v>
      </c>
      <c r="BN1619" s="5">
        <v>-0.29059395636227398</v>
      </c>
      <c r="BO1619" t="s">
        <v>177</v>
      </c>
      <c r="BP1619" s="5">
        <v>0.1829762032691549</v>
      </c>
      <c r="BQ1619" t="s">
        <v>329</v>
      </c>
      <c r="BR1619" s="5">
        <v>-3.7537422469753112E-2</v>
      </c>
      <c r="BS1619" t="s">
        <v>199</v>
      </c>
      <c r="BT1619" s="5">
        <v>-0.102944161492714</v>
      </c>
      <c r="BU1619" t="s">
        <v>330</v>
      </c>
      <c r="BV1619" s="5">
        <v>7.2912673007957451E-2</v>
      </c>
      <c r="BW1619" t="s">
        <v>201</v>
      </c>
    </row>
    <row r="1620" spans="1:75" x14ac:dyDescent="0.3">
      <c r="A1620" t="s">
        <v>8755</v>
      </c>
      <c r="C1620" t="s">
        <v>8756</v>
      </c>
      <c r="E1620" t="s">
        <v>411</v>
      </c>
      <c r="F1620" s="4">
        <v>128109976</v>
      </c>
      <c r="G1620" s="4">
        <v>187569510</v>
      </c>
      <c r="J1620" s="5">
        <v>-0.317</v>
      </c>
      <c r="M1620" s="4">
        <v>11224290</v>
      </c>
      <c r="N1620" s="4">
        <v>14935848</v>
      </c>
      <c r="Q1620" s="5">
        <v>-0.2485</v>
      </c>
      <c r="T1620" s="4">
        <v>9327852</v>
      </c>
      <c r="U1620" s="4">
        <v>25081613</v>
      </c>
      <c r="X1620" s="5">
        <v>-0.62809999999999999</v>
      </c>
      <c r="AA1620" s="4">
        <v>2429979</v>
      </c>
      <c r="AB1620" s="4">
        <v>2541021</v>
      </c>
      <c r="AE1620" s="5">
        <v>-4.3700000000000003E-2</v>
      </c>
      <c r="AH1620" s="5">
        <v>8.7614488351789241E-2</v>
      </c>
      <c r="AI1620" s="5">
        <v>7.9628336183210163E-2</v>
      </c>
      <c r="AL1620" s="5">
        <f>IFERROR(Table2[[#This Row],[Resultat d''exploitation 2023 (Dhs)]]/Table2[[#This Row],[Charges personnel 2023]], "")</f>
        <v>4.6190893007717353</v>
      </c>
      <c r="AM1620" s="5">
        <f>IFERROR(Table2[[#This Row],[Resultat d''exploitation 2022 (Dhs)]]/Table2[[#This Row],[Charges personnel 2022]], "")</f>
        <v>5.8778923904997242</v>
      </c>
      <c r="AN1620" s="5" t="str">
        <f>IFERROR(Table2[[#This Row],[Resultat d''exploitation 2021 (Dhs)]]/Table2[[#This Row],[Charges personnel 2021]], "")</f>
        <v/>
      </c>
      <c r="AO1620" s="5" t="str">
        <f>IFERROR(Table2[[#This Row],[Resultat d''exploitation 2020 (Dhs)]]/Table2[[#This Row],[Charges personnel 2020]], "")</f>
        <v/>
      </c>
      <c r="AP1620" s="5">
        <v>1.896791394293915E-2</v>
      </c>
      <c r="AQ1620" s="5">
        <v>1.354708982286087E-2</v>
      </c>
      <c r="AT1620">
        <v>1528073000009</v>
      </c>
      <c r="AU1620">
        <v>153283</v>
      </c>
      <c r="AV1620" t="s">
        <v>92</v>
      </c>
      <c r="AW1620" t="s">
        <v>8757</v>
      </c>
      <c r="AX1620" t="s">
        <v>8758</v>
      </c>
      <c r="AY1620" t="s">
        <v>122</v>
      </c>
      <c r="AZ1620">
        <v>20000000</v>
      </c>
      <c r="BC1620" t="s">
        <v>8759</v>
      </c>
      <c r="BD1620" t="s">
        <v>8760</v>
      </c>
      <c r="BE1620" t="s">
        <v>10979</v>
      </c>
      <c r="BH1620" t="s">
        <v>138</v>
      </c>
      <c r="BI1620" t="s">
        <v>1689</v>
      </c>
      <c r="BJ1620" s="5">
        <v>-0.31699999642799093</v>
      </c>
      <c r="BK1620" t="s">
        <v>209</v>
      </c>
      <c r="BL1620" s="5">
        <v>-0.24849998473471349</v>
      </c>
      <c r="BM1620" t="s">
        <v>210</v>
      </c>
      <c r="BN1620" s="5">
        <v>-0.62809999500430846</v>
      </c>
      <c r="BO1620" t="s">
        <v>211</v>
      </c>
      <c r="BP1620" s="5">
        <v>-4.3699756908738618E-2</v>
      </c>
      <c r="BQ1620" t="s">
        <v>405</v>
      </c>
      <c r="BR1620" s="5">
        <v>0.1002928423646126</v>
      </c>
      <c r="BS1620" t="s">
        <v>213</v>
      </c>
      <c r="BT1620" s="5">
        <v>-0.21415892059585129</v>
      </c>
      <c r="BU1620" t="s">
        <v>406</v>
      </c>
      <c r="BV1620" s="5">
        <v>0.40014676147865907</v>
      </c>
      <c r="BW1620" t="s">
        <v>407</v>
      </c>
    </row>
    <row r="1621" spans="1:75" x14ac:dyDescent="0.3">
      <c r="A1621" t="s">
        <v>8761</v>
      </c>
      <c r="B1621" t="s">
        <v>8761</v>
      </c>
      <c r="G1621" s="4">
        <v>128091557</v>
      </c>
      <c r="H1621" s="4">
        <v>127734081</v>
      </c>
      <c r="K1621" s="5">
        <v>2.7985953098922001E-3</v>
      </c>
      <c r="N1621" s="4">
        <v>3436724</v>
      </c>
      <c r="O1621" s="4">
        <v>3244686</v>
      </c>
      <c r="R1621" s="5">
        <v>5.9185388046793998E-2</v>
      </c>
      <c r="U1621" s="4">
        <v>355882</v>
      </c>
      <c r="V1621" s="4">
        <v>52285</v>
      </c>
      <c r="Y1621" s="5">
        <v>5.8065793248541651</v>
      </c>
      <c r="AB1621" s="4">
        <v>111496163</v>
      </c>
      <c r="AC1621" s="4">
        <v>107460912</v>
      </c>
      <c r="AE1621" s="5">
        <v>3.7599999999999988E-2</v>
      </c>
      <c r="AF1621" s="5">
        <v>3.7550872451184852E-2</v>
      </c>
      <c r="AI1621" s="5">
        <v>2.6830214890744129E-2</v>
      </c>
      <c r="AJ1621" s="5">
        <v>2.5401881585541759E-2</v>
      </c>
      <c r="AL1621" s="5" t="str">
        <f>IFERROR(Table2[[#This Row],[Resultat d''exploitation 2023 (Dhs)]]/Table2[[#This Row],[Charges personnel 2023]], "")</f>
        <v/>
      </c>
      <c r="AM1621" s="5">
        <f>IFERROR(Table2[[#This Row],[Resultat d''exploitation 2022 (Dhs)]]/Table2[[#This Row],[Charges personnel 2022]], "")</f>
        <v>3.082369749351823E-2</v>
      </c>
      <c r="AN1621" s="5">
        <f>IFERROR(Table2[[#This Row],[Resultat d''exploitation 2021 (Dhs)]]/Table2[[#This Row],[Charges personnel 2021]], "")</f>
        <v>3.019410443864463E-2</v>
      </c>
      <c r="AO1621" s="5" t="str">
        <f>IFERROR(Table2[[#This Row],[Resultat d''exploitation 2020 (Dhs)]]/Table2[[#This Row],[Charges personnel 2020]], "")</f>
        <v/>
      </c>
      <c r="AQ1621" s="5">
        <v>0.87044115639877806</v>
      </c>
      <c r="AR1621" s="5">
        <v>0.84128614038409999</v>
      </c>
      <c r="BE1621" t="s">
        <v>10979</v>
      </c>
      <c r="BH1621"/>
      <c r="BJ1621" s="5">
        <v>2.7985953098923488E-3</v>
      </c>
      <c r="BK1621" t="s">
        <v>111</v>
      </c>
      <c r="BL1621" s="5">
        <v>5.9185388046794067E-2</v>
      </c>
      <c r="BM1621" t="s">
        <v>112</v>
      </c>
      <c r="BN1621" s="5">
        <v>5.8065793248541651</v>
      </c>
      <c r="BO1621" t="s">
        <v>113</v>
      </c>
      <c r="BP1621" s="5">
        <v>3.7550872451184818E-2</v>
      </c>
      <c r="BQ1621" t="s">
        <v>114</v>
      </c>
      <c r="BR1621" s="5">
        <v>5.6229429319729629E-2</v>
      </c>
      <c r="BS1621" t="s">
        <v>115</v>
      </c>
      <c r="BT1621" s="5">
        <v>2.085152272533719E-2</v>
      </c>
      <c r="BU1621" t="s">
        <v>116</v>
      </c>
      <c r="BV1621" s="5">
        <v>3.4655291006419058E-2</v>
      </c>
      <c r="BW1621" t="s">
        <v>117</v>
      </c>
    </row>
    <row r="1622" spans="1:75" x14ac:dyDescent="0.3">
      <c r="A1622" t="s">
        <v>8762</v>
      </c>
      <c r="F1622" s="4">
        <v>127976832</v>
      </c>
      <c r="M1622" s="4">
        <v>26418807</v>
      </c>
      <c r="T1622" s="4">
        <v>10885306</v>
      </c>
      <c r="AA1622" s="4">
        <v>17024478</v>
      </c>
      <c r="AH1622" s="5">
        <v>0.20643429429476731</v>
      </c>
      <c r="AL1622" s="5">
        <f>IFERROR(Table2[[#This Row],[Resultat d''exploitation 2023 (Dhs)]]/Table2[[#This Row],[Charges personnel 2023]], "")</f>
        <v>1.5518130423734577</v>
      </c>
      <c r="AM1622" s="5" t="str">
        <f>IFERROR(Table2[[#This Row],[Resultat d''exploitation 2022 (Dhs)]]/Table2[[#This Row],[Charges personnel 2022]], "")</f>
        <v/>
      </c>
      <c r="AN1622" s="5" t="str">
        <f>IFERROR(Table2[[#This Row],[Resultat d''exploitation 2021 (Dhs)]]/Table2[[#This Row],[Charges personnel 2021]], "")</f>
        <v/>
      </c>
      <c r="AO1622" s="5" t="str">
        <f>IFERROR(Table2[[#This Row],[Resultat d''exploitation 2020 (Dhs)]]/Table2[[#This Row],[Charges personnel 2020]], "")</f>
        <v/>
      </c>
      <c r="AP1622" s="5">
        <v>0.13302781240904599</v>
      </c>
      <c r="BE1622" t="s">
        <v>10979</v>
      </c>
      <c r="BH1622"/>
      <c r="BK1622" t="s">
        <v>264</v>
      </c>
      <c r="BM1622" t="s">
        <v>265</v>
      </c>
      <c r="BO1622" t="s">
        <v>304</v>
      </c>
      <c r="BQ1622" t="s">
        <v>212</v>
      </c>
      <c r="BS1622" t="s">
        <v>266</v>
      </c>
      <c r="BU1622" t="s">
        <v>214</v>
      </c>
      <c r="BV1622" s="5"/>
      <c r="BW1622" t="s">
        <v>267</v>
      </c>
    </row>
    <row r="1623" spans="1:75" x14ac:dyDescent="0.3">
      <c r="A1623" t="s">
        <v>8763</v>
      </c>
      <c r="B1623" t="s">
        <v>8764</v>
      </c>
      <c r="F1623" s="4">
        <v>127904114</v>
      </c>
      <c r="G1623" s="4">
        <v>174232548</v>
      </c>
      <c r="H1623" s="4">
        <v>187488984</v>
      </c>
      <c r="I1623" s="4">
        <v>146693516.9392066</v>
      </c>
      <c r="J1623" s="5">
        <v>-0.26590000000000003</v>
      </c>
      <c r="K1623" s="5">
        <v>-7.07051460687418E-2</v>
      </c>
      <c r="L1623" s="5">
        <v>0.27810000000000001</v>
      </c>
      <c r="M1623" s="4">
        <v>2948431</v>
      </c>
      <c r="N1623" s="4">
        <v>4210239</v>
      </c>
      <c r="O1623" s="4">
        <v>4369590</v>
      </c>
      <c r="P1623" s="4">
        <v>2973926.3594909138</v>
      </c>
      <c r="Q1623" s="5">
        <v>-0.29970000000000002</v>
      </c>
      <c r="R1623" s="5">
        <v>-3.6468181225240801E-2</v>
      </c>
      <c r="S1623" s="5">
        <v>0.46929999999999999</v>
      </c>
      <c r="T1623" s="4">
        <v>9297013</v>
      </c>
      <c r="V1623" s="4">
        <v>8268532</v>
      </c>
      <c r="W1623" s="4">
        <v>10348600.750938671</v>
      </c>
      <c r="Z1623" s="5">
        <v>-0.20100000000000001</v>
      </c>
      <c r="AA1623" s="4">
        <v>3218984</v>
      </c>
      <c r="AB1623" s="4">
        <v>3409579</v>
      </c>
      <c r="AC1623" s="4">
        <v>3314281</v>
      </c>
      <c r="AD1623" s="4">
        <v>3452735.701635587</v>
      </c>
      <c r="AE1623" s="5">
        <v>-5.5899999999999998E-2</v>
      </c>
      <c r="AF1623" s="5">
        <v>2.8753747796279192E-2</v>
      </c>
      <c r="AG1623" s="5">
        <v>-4.0099999999999997E-2</v>
      </c>
      <c r="AH1623" s="5">
        <v>2.305188557109273E-2</v>
      </c>
      <c r="AI1623" s="5">
        <v>2.4164480450575749E-2</v>
      </c>
      <c r="AJ1623" s="5">
        <v>2.3305849265256029E-2</v>
      </c>
      <c r="AK1623" s="5">
        <v>2.027305924312512E-2</v>
      </c>
      <c r="AL1623" s="5">
        <f>IFERROR(Table2[[#This Row],[Resultat d''exploitation 2023 (Dhs)]]/Table2[[#This Row],[Charges personnel 2023]], "")</f>
        <v>0.91595080932368722</v>
      </c>
      <c r="AM1623" s="5">
        <f>IFERROR(Table2[[#This Row],[Resultat d''exploitation 2022 (Dhs)]]/Table2[[#This Row],[Charges personnel 2022]], "")</f>
        <v>1.2348266457530388</v>
      </c>
      <c r="AN1623" s="5">
        <f>IFERROR(Table2[[#This Row],[Resultat d''exploitation 2021 (Dhs)]]/Table2[[#This Row],[Charges personnel 2021]], "")</f>
        <v>1.3184126511904091</v>
      </c>
      <c r="AO1623" s="5">
        <f>IFERROR(Table2[[#This Row],[Resultat d''exploitation 2020 (Dhs)]]/Table2[[#This Row],[Charges personnel 2020]], "")</f>
        <v>0.86132464702761413</v>
      </c>
      <c r="AP1623" s="5">
        <v>2.5167165459587949E-2</v>
      </c>
      <c r="AQ1623" s="5">
        <v>1.9569127807279731E-2</v>
      </c>
      <c r="AR1623" s="5">
        <v>1.767720390441713E-2</v>
      </c>
      <c r="AS1623" s="5">
        <v>2.3537070851375699E-2</v>
      </c>
      <c r="BE1623" t="s">
        <v>10979</v>
      </c>
      <c r="BH1623"/>
      <c r="BJ1623" s="5">
        <v>-4.4660214935149933E-2</v>
      </c>
      <c r="BL1623" s="5">
        <v>-2.8658595088298928E-3</v>
      </c>
      <c r="BN1623" s="5">
        <v>-5.2169012478225578E-2</v>
      </c>
      <c r="BO1623" t="s">
        <v>141</v>
      </c>
      <c r="BP1623" s="5">
        <v>-2.3096135710865221E-2</v>
      </c>
      <c r="BR1623" s="5">
        <v>4.3748157545310473E-2</v>
      </c>
      <c r="BT1623" s="5">
        <v>2.0708564006711509E-2</v>
      </c>
      <c r="BV1623" s="5">
        <v>2.2572156589103939E-2</v>
      </c>
    </row>
    <row r="1624" spans="1:75" x14ac:dyDescent="0.3">
      <c r="A1624" t="s">
        <v>8765</v>
      </c>
      <c r="C1624" t="s">
        <v>8766</v>
      </c>
      <c r="E1624" t="s">
        <v>1076</v>
      </c>
      <c r="F1624" s="4">
        <v>127720769</v>
      </c>
      <c r="M1624" s="4">
        <v>5991464</v>
      </c>
      <c r="T1624" s="4">
        <v>38000473</v>
      </c>
      <c r="AA1624" s="4">
        <v>5992461</v>
      </c>
      <c r="AH1624" s="5">
        <v>4.6910647711493191E-2</v>
      </c>
      <c r="AL1624" s="5">
        <f>IFERROR(Table2[[#This Row],[Resultat d''exploitation 2023 (Dhs)]]/Table2[[#This Row],[Charges personnel 2023]], "")</f>
        <v>0.99983362428224398</v>
      </c>
      <c r="AM1624" s="5" t="str">
        <f>IFERROR(Table2[[#This Row],[Resultat d''exploitation 2022 (Dhs)]]/Table2[[#This Row],[Charges personnel 2022]], "")</f>
        <v/>
      </c>
      <c r="AN1624" s="5" t="str">
        <f>IFERROR(Table2[[#This Row],[Resultat d''exploitation 2021 (Dhs)]]/Table2[[#This Row],[Charges personnel 2021]], "")</f>
        <v/>
      </c>
      <c r="AO1624" s="5" t="str">
        <f>IFERROR(Table2[[#This Row],[Resultat d''exploitation 2020 (Dhs)]]/Table2[[#This Row],[Charges personnel 2020]], "")</f>
        <v/>
      </c>
      <c r="AP1624" s="5">
        <v>4.6918453802920652E-2</v>
      </c>
      <c r="AT1624">
        <v>2298413000054</v>
      </c>
      <c r="AU1624">
        <v>437447</v>
      </c>
      <c r="AV1624" t="s">
        <v>92</v>
      </c>
      <c r="AW1624" t="s">
        <v>8767</v>
      </c>
      <c r="AX1624" t="s">
        <v>8768</v>
      </c>
      <c r="AY1624" t="s">
        <v>122</v>
      </c>
      <c r="AZ1624">
        <v>2000000</v>
      </c>
      <c r="BA1624">
        <v>2019</v>
      </c>
      <c r="BB1624">
        <v>6</v>
      </c>
      <c r="BC1624" t="s">
        <v>8769</v>
      </c>
      <c r="BD1624" t="s">
        <v>762</v>
      </c>
      <c r="BE1624" t="s">
        <v>8770</v>
      </c>
      <c r="BH1624" t="s">
        <v>153</v>
      </c>
      <c r="BI1624" t="s">
        <v>98</v>
      </c>
      <c r="BK1624" t="s">
        <v>264</v>
      </c>
      <c r="BM1624" t="s">
        <v>265</v>
      </c>
      <c r="BO1624" t="s">
        <v>304</v>
      </c>
      <c r="BQ1624" t="s">
        <v>212</v>
      </c>
      <c r="BS1624" t="s">
        <v>266</v>
      </c>
      <c r="BU1624" t="s">
        <v>214</v>
      </c>
      <c r="BV1624" s="5"/>
      <c r="BW1624" t="s">
        <v>267</v>
      </c>
    </row>
    <row r="1625" spans="1:75" x14ac:dyDescent="0.3">
      <c r="A1625" t="s">
        <v>8771</v>
      </c>
      <c r="C1625" t="s">
        <v>8772</v>
      </c>
      <c r="E1625" t="s">
        <v>811</v>
      </c>
      <c r="F1625" s="4">
        <v>127534900</v>
      </c>
      <c r="M1625" s="4">
        <v>22758673</v>
      </c>
      <c r="AA1625" s="4">
        <v>19804268</v>
      </c>
      <c r="AH1625" s="5">
        <v>0.17845054961426249</v>
      </c>
      <c r="AL1625" s="5">
        <f>IFERROR(Table2[[#This Row],[Resultat d''exploitation 2023 (Dhs)]]/Table2[[#This Row],[Charges personnel 2023]], "")</f>
        <v>1.1491802171127961</v>
      </c>
      <c r="AM1625" s="5" t="str">
        <f>IFERROR(Table2[[#This Row],[Resultat d''exploitation 2022 (Dhs)]]/Table2[[#This Row],[Charges personnel 2022]], "")</f>
        <v/>
      </c>
      <c r="AN1625" s="5" t="str">
        <f>IFERROR(Table2[[#This Row],[Resultat d''exploitation 2021 (Dhs)]]/Table2[[#This Row],[Charges personnel 2021]], "")</f>
        <v/>
      </c>
      <c r="AO1625" s="5" t="str">
        <f>IFERROR(Table2[[#This Row],[Resultat d''exploitation 2020 (Dhs)]]/Table2[[#This Row],[Charges personnel 2020]], "")</f>
        <v/>
      </c>
      <c r="AP1625" s="5">
        <v>0.15528508667039381</v>
      </c>
      <c r="AT1625">
        <v>1533219000068</v>
      </c>
      <c r="AU1625">
        <v>67297</v>
      </c>
      <c r="AV1625" t="s">
        <v>92</v>
      </c>
      <c r="AW1625" t="s">
        <v>8773</v>
      </c>
      <c r="AX1625" t="s">
        <v>8774</v>
      </c>
      <c r="AY1625" t="s">
        <v>122</v>
      </c>
      <c r="AZ1625">
        <v>10000000</v>
      </c>
      <c r="BA1625">
        <v>1992</v>
      </c>
      <c r="BB1625">
        <v>33</v>
      </c>
      <c r="BC1625" t="s">
        <v>8775</v>
      </c>
      <c r="BD1625" t="s">
        <v>8776</v>
      </c>
      <c r="BE1625" t="s">
        <v>11255</v>
      </c>
      <c r="BG1625" t="s">
        <v>3694</v>
      </c>
      <c r="BH1625" t="s">
        <v>176</v>
      </c>
      <c r="BI1625" t="s">
        <v>611</v>
      </c>
      <c r="BK1625" t="s">
        <v>264</v>
      </c>
      <c r="BM1625" t="s">
        <v>265</v>
      </c>
      <c r="BO1625" t="s">
        <v>235</v>
      </c>
      <c r="BQ1625" t="s">
        <v>212</v>
      </c>
      <c r="BS1625" t="s">
        <v>266</v>
      </c>
      <c r="BU1625" t="s">
        <v>214</v>
      </c>
      <c r="BV1625" s="5"/>
      <c r="BW1625" t="s">
        <v>267</v>
      </c>
    </row>
    <row r="1626" spans="1:75" x14ac:dyDescent="0.3">
      <c r="A1626" t="s">
        <v>8777</v>
      </c>
      <c r="B1626" t="s">
        <v>8777</v>
      </c>
      <c r="C1626" t="s">
        <v>8778</v>
      </c>
      <c r="E1626" t="s">
        <v>411</v>
      </c>
      <c r="F1626" s="4">
        <v>127447532</v>
      </c>
      <c r="G1626" s="4">
        <v>121598637</v>
      </c>
      <c r="H1626" s="4">
        <v>120334210</v>
      </c>
      <c r="J1626" s="5">
        <v>4.8099999999999997E-2</v>
      </c>
      <c r="K1626" s="5">
        <v>1.05076270496976E-2</v>
      </c>
      <c r="M1626" s="4">
        <v>5826091</v>
      </c>
      <c r="N1626" s="4">
        <v>4969371</v>
      </c>
      <c r="O1626" s="4">
        <v>3068281</v>
      </c>
      <c r="Q1626" s="5">
        <v>0.1724</v>
      </c>
      <c r="R1626" s="5">
        <v>0.61959448955294516</v>
      </c>
      <c r="T1626" s="4">
        <v>1557676</v>
      </c>
      <c r="U1626" s="4">
        <v>4385349</v>
      </c>
      <c r="V1626" s="4">
        <v>4278534</v>
      </c>
      <c r="X1626" s="5">
        <v>-0.64480000000000004</v>
      </c>
      <c r="Y1626" s="5">
        <v>2.49653269087028E-2</v>
      </c>
      <c r="AA1626" s="4">
        <v>35916325</v>
      </c>
      <c r="AB1626" s="4">
        <v>36448472</v>
      </c>
      <c r="AC1626" s="4">
        <v>36276786</v>
      </c>
      <c r="AE1626" s="5">
        <v>-1.46E-2</v>
      </c>
      <c r="AF1626" s="5">
        <v>4.732668434298452E-3</v>
      </c>
      <c r="AH1626" s="5">
        <v>4.5713643164153231E-2</v>
      </c>
      <c r="AI1626" s="5">
        <v>4.0866995902264933E-2</v>
      </c>
      <c r="AJ1626" s="5">
        <v>2.5497994294390602E-2</v>
      </c>
      <c r="AL1626" s="5">
        <f>IFERROR(Table2[[#This Row],[Resultat d''exploitation 2023 (Dhs)]]/Table2[[#This Row],[Charges personnel 2023]], "")</f>
        <v>0.16221289344051765</v>
      </c>
      <c r="AM1626" s="5">
        <f>IFERROR(Table2[[#This Row],[Resultat d''exploitation 2022 (Dhs)]]/Table2[[#This Row],[Charges personnel 2022]], "")</f>
        <v>0.13633962488194293</v>
      </c>
      <c r="AN1626" s="5">
        <f>IFERROR(Table2[[#This Row],[Resultat d''exploitation 2021 (Dhs)]]/Table2[[#This Row],[Charges personnel 2021]], "")</f>
        <v>8.4579736473898215E-2</v>
      </c>
      <c r="AO1626" s="5" t="str">
        <f>IFERROR(Table2[[#This Row],[Resultat d''exploitation 2020 (Dhs)]]/Table2[[#This Row],[Charges personnel 2020]], "")</f>
        <v/>
      </c>
      <c r="AP1626" s="5">
        <v>0.28181263643457599</v>
      </c>
      <c r="AQ1626" s="5">
        <v>0.29974408348014631</v>
      </c>
      <c r="AR1626" s="5">
        <v>0.30146693945138292</v>
      </c>
      <c r="AT1626">
        <v>1526339000073</v>
      </c>
      <c r="AU1626">
        <v>95457</v>
      </c>
      <c r="AV1626" t="s">
        <v>92</v>
      </c>
      <c r="AW1626" t="s">
        <v>8779</v>
      </c>
      <c r="AX1626" t="s">
        <v>8780</v>
      </c>
      <c r="AY1626" t="s">
        <v>82</v>
      </c>
      <c r="AZ1626">
        <v>23077000</v>
      </c>
      <c r="BA1626">
        <v>1997</v>
      </c>
      <c r="BB1626">
        <v>28</v>
      </c>
      <c r="BC1626" t="s">
        <v>8781</v>
      </c>
      <c r="BD1626" t="s">
        <v>8782</v>
      </c>
      <c r="BE1626" t="s">
        <v>8783</v>
      </c>
      <c r="BH1626" t="s">
        <v>223</v>
      </c>
      <c r="BI1626" t="s">
        <v>390</v>
      </c>
      <c r="BJ1626" s="5">
        <v>2.9132182261825349E-2</v>
      </c>
      <c r="BK1626" t="s">
        <v>196</v>
      </c>
      <c r="BL1626" s="5">
        <v>0.3779741372116816</v>
      </c>
      <c r="BM1626" t="s">
        <v>197</v>
      </c>
      <c r="BN1626" s="5">
        <v>-0.39661977796327441</v>
      </c>
      <c r="BO1626" t="s">
        <v>177</v>
      </c>
      <c r="BP1626" s="5">
        <v>-4.9806079635107414E-3</v>
      </c>
      <c r="BQ1626" t="s">
        <v>329</v>
      </c>
      <c r="BR1626" s="5">
        <v>0.3389671035096502</v>
      </c>
      <c r="BS1626" t="s">
        <v>199</v>
      </c>
      <c r="BT1626" s="5">
        <v>0.38487163992995699</v>
      </c>
      <c r="BU1626" t="s">
        <v>330</v>
      </c>
      <c r="BV1626" s="5">
        <v>-3.3147141653235401E-2</v>
      </c>
      <c r="BW1626" t="s">
        <v>201</v>
      </c>
    </row>
    <row r="1627" spans="1:75" x14ac:dyDescent="0.3">
      <c r="A1627" t="s">
        <v>8784</v>
      </c>
      <c r="C1627" t="s">
        <v>8785</v>
      </c>
      <c r="E1627" t="s">
        <v>411</v>
      </c>
      <c r="F1627" s="4">
        <v>127395856</v>
      </c>
      <c r="G1627" s="4">
        <v>125860359</v>
      </c>
      <c r="J1627" s="5">
        <v>1.2200000000000001E-2</v>
      </c>
      <c r="M1627" s="4">
        <v>-3568476</v>
      </c>
      <c r="N1627" s="4">
        <v>1225227</v>
      </c>
      <c r="Q1627" s="5">
        <v>-3.9125000000000001</v>
      </c>
      <c r="T1627" s="4">
        <v>28016982</v>
      </c>
      <c r="U1627" s="4">
        <v>20550856</v>
      </c>
      <c r="X1627" s="5">
        <v>0.36330000000000001</v>
      </c>
      <c r="AA1627" s="4">
        <v>44535173</v>
      </c>
      <c r="AB1627" s="4">
        <v>41016000</v>
      </c>
      <c r="AE1627" s="5">
        <v>8.5800000000000001E-2</v>
      </c>
      <c r="AH1627" s="5">
        <v>-2.8010926823239839E-2</v>
      </c>
      <c r="AI1627" s="5">
        <v>9.734812531402362E-3</v>
      </c>
      <c r="AL1627" s="5">
        <f>IFERROR(Table2[[#This Row],[Resultat d''exploitation 2023 (Dhs)]]/Table2[[#This Row],[Charges personnel 2023]], "")</f>
        <v>-8.012713905927793E-2</v>
      </c>
      <c r="AM1627" s="5">
        <f>IFERROR(Table2[[#This Row],[Resultat d''exploitation 2022 (Dhs)]]/Table2[[#This Row],[Charges personnel 2022]], "")</f>
        <v>2.9871928028086601E-2</v>
      </c>
      <c r="AN1627" s="5" t="str">
        <f>IFERROR(Table2[[#This Row],[Resultat d''exploitation 2021 (Dhs)]]/Table2[[#This Row],[Charges personnel 2021]], "")</f>
        <v/>
      </c>
      <c r="AO1627" s="5" t="str">
        <f>IFERROR(Table2[[#This Row],[Resultat d''exploitation 2020 (Dhs)]]/Table2[[#This Row],[Charges personnel 2020]], "")</f>
        <v/>
      </c>
      <c r="AP1627" s="5">
        <v>0.34958101776874118</v>
      </c>
      <c r="AQ1627" s="5">
        <v>0.32588497542741002</v>
      </c>
      <c r="AT1627">
        <v>1514070000081</v>
      </c>
      <c r="AU1627">
        <v>35215</v>
      </c>
      <c r="AV1627" t="s">
        <v>92</v>
      </c>
      <c r="AW1627" t="s">
        <v>8786</v>
      </c>
      <c r="AX1627" t="s">
        <v>8787</v>
      </c>
      <c r="AY1627" t="s">
        <v>82</v>
      </c>
      <c r="AZ1627">
        <v>20000000</v>
      </c>
      <c r="BA1627">
        <v>1977</v>
      </c>
      <c r="BB1627">
        <v>48</v>
      </c>
      <c r="BC1627" t="s">
        <v>8788</v>
      </c>
      <c r="BD1627" t="s">
        <v>8789</v>
      </c>
      <c r="BE1627" t="s">
        <v>8790</v>
      </c>
      <c r="BH1627" t="s">
        <v>223</v>
      </c>
      <c r="BI1627" t="s">
        <v>98</v>
      </c>
      <c r="BJ1627" s="5">
        <v>1.2200004927683359E-2</v>
      </c>
      <c r="BK1627" t="s">
        <v>209</v>
      </c>
      <c r="BM1627" t="s">
        <v>234</v>
      </c>
      <c r="BN1627" s="5">
        <v>0.36330000073962848</v>
      </c>
      <c r="BO1627" t="s">
        <v>211</v>
      </c>
      <c r="BP1627" s="5">
        <v>8.5800004876145808E-2</v>
      </c>
      <c r="BQ1627" t="s">
        <v>405</v>
      </c>
      <c r="BS1627" t="s">
        <v>237</v>
      </c>
      <c r="BU1627" t="s">
        <v>490</v>
      </c>
      <c r="BV1627" s="5">
        <v>7.2712902183517336E-2</v>
      </c>
      <c r="BW1627" t="s">
        <v>407</v>
      </c>
    </row>
    <row r="1628" spans="1:75" x14ac:dyDescent="0.3">
      <c r="A1628" t="s">
        <v>8791</v>
      </c>
      <c r="C1628" t="s">
        <v>8792</v>
      </c>
      <c r="E1628" t="s">
        <v>758</v>
      </c>
      <c r="F1628" s="4">
        <v>127378742</v>
      </c>
      <c r="M1628" s="4">
        <v>1094197</v>
      </c>
      <c r="T1628" s="4">
        <v>10057854</v>
      </c>
      <c r="AA1628" s="4">
        <v>4678086</v>
      </c>
      <c r="AH1628" s="5">
        <v>8.5901068170385914E-3</v>
      </c>
      <c r="AL1628" s="5">
        <f>IFERROR(Table2[[#This Row],[Resultat d''exploitation 2023 (Dhs)]]/Table2[[#This Row],[Charges personnel 2023]], "")</f>
        <v>0.23389843624080447</v>
      </c>
      <c r="AM1628" s="5" t="str">
        <f>IFERROR(Table2[[#This Row],[Resultat d''exploitation 2022 (Dhs)]]/Table2[[#This Row],[Charges personnel 2022]], "")</f>
        <v/>
      </c>
      <c r="AN1628" s="5" t="str">
        <f>IFERROR(Table2[[#This Row],[Resultat d''exploitation 2021 (Dhs)]]/Table2[[#This Row],[Charges personnel 2021]], "")</f>
        <v/>
      </c>
      <c r="AO1628" s="5" t="str">
        <f>IFERROR(Table2[[#This Row],[Resultat d''exploitation 2020 (Dhs)]]/Table2[[#This Row],[Charges personnel 2020]], "")</f>
        <v/>
      </c>
      <c r="AP1628" s="5">
        <v>3.672579840677026E-2</v>
      </c>
      <c r="AT1628">
        <v>84907000009</v>
      </c>
      <c r="AU1628">
        <v>92927</v>
      </c>
      <c r="AV1628" t="s">
        <v>92</v>
      </c>
      <c r="AW1628" t="s">
        <v>8793</v>
      </c>
      <c r="AX1628" t="s">
        <v>8794</v>
      </c>
      <c r="AY1628" t="s">
        <v>122</v>
      </c>
      <c r="AZ1628">
        <v>2200000</v>
      </c>
      <c r="BA1628">
        <v>1997</v>
      </c>
      <c r="BB1628">
        <v>28</v>
      </c>
      <c r="BC1628" t="s">
        <v>8795</v>
      </c>
      <c r="BD1628" t="s">
        <v>8796</v>
      </c>
      <c r="BE1628" t="s">
        <v>10979</v>
      </c>
      <c r="BH1628" t="s">
        <v>176</v>
      </c>
      <c r="BI1628" t="s">
        <v>390</v>
      </c>
      <c r="BK1628" t="s">
        <v>264</v>
      </c>
      <c r="BM1628" t="s">
        <v>265</v>
      </c>
      <c r="BO1628" t="s">
        <v>304</v>
      </c>
      <c r="BQ1628" t="s">
        <v>212</v>
      </c>
      <c r="BS1628" t="s">
        <v>266</v>
      </c>
      <c r="BU1628" t="s">
        <v>214</v>
      </c>
      <c r="BV1628" s="5"/>
      <c r="BW1628" t="s">
        <v>267</v>
      </c>
    </row>
    <row r="1629" spans="1:75" x14ac:dyDescent="0.3">
      <c r="A1629" t="s">
        <v>8797</v>
      </c>
      <c r="F1629" s="4">
        <v>127331636</v>
      </c>
      <c r="M1629" s="4">
        <v>10815387</v>
      </c>
      <c r="T1629" s="4">
        <v>335600</v>
      </c>
      <c r="AA1629" s="4">
        <v>19183703</v>
      </c>
      <c r="AH1629" s="5">
        <v>8.493872646072026E-2</v>
      </c>
      <c r="AL1629" s="5">
        <f>IFERROR(Table2[[#This Row],[Resultat d''exploitation 2023 (Dhs)]]/Table2[[#This Row],[Charges personnel 2023]], "")</f>
        <v>0.56377994384087371</v>
      </c>
      <c r="AM1629" s="5" t="str">
        <f>IFERROR(Table2[[#This Row],[Resultat d''exploitation 2022 (Dhs)]]/Table2[[#This Row],[Charges personnel 2022]], "")</f>
        <v/>
      </c>
      <c r="AN1629" s="5" t="str">
        <f>IFERROR(Table2[[#This Row],[Resultat d''exploitation 2021 (Dhs)]]/Table2[[#This Row],[Charges personnel 2021]], "")</f>
        <v/>
      </c>
      <c r="AO1629" s="5" t="str">
        <f>IFERROR(Table2[[#This Row],[Resultat d''exploitation 2020 (Dhs)]]/Table2[[#This Row],[Charges personnel 2020]], "")</f>
        <v/>
      </c>
      <c r="AP1629" s="5">
        <v>0.15065936166876859</v>
      </c>
      <c r="BE1629" t="s">
        <v>10979</v>
      </c>
      <c r="BH1629"/>
      <c r="BK1629" t="s">
        <v>264</v>
      </c>
      <c r="BM1629" t="s">
        <v>265</v>
      </c>
      <c r="BO1629" t="s">
        <v>304</v>
      </c>
      <c r="BQ1629" t="s">
        <v>212</v>
      </c>
      <c r="BS1629" t="s">
        <v>266</v>
      </c>
      <c r="BU1629" t="s">
        <v>214</v>
      </c>
      <c r="BV1629" s="5"/>
      <c r="BW1629" t="s">
        <v>267</v>
      </c>
    </row>
    <row r="1630" spans="1:75" x14ac:dyDescent="0.3">
      <c r="A1630" t="s">
        <v>8798</v>
      </c>
      <c r="C1630" t="s">
        <v>8799</v>
      </c>
      <c r="E1630" t="s">
        <v>411</v>
      </c>
      <c r="F1630" s="4">
        <v>127300645</v>
      </c>
      <c r="G1630" s="4">
        <v>103261392</v>
      </c>
      <c r="J1630" s="5">
        <v>0.23280000000000001</v>
      </c>
      <c r="M1630" s="4">
        <v>12606243</v>
      </c>
      <c r="N1630" s="4">
        <v>6898835</v>
      </c>
      <c r="Q1630" s="5">
        <v>0.82730000000000004</v>
      </c>
      <c r="AA1630" s="4">
        <v>11904149</v>
      </c>
      <c r="AB1630" s="4">
        <v>7964772</v>
      </c>
      <c r="AE1630" s="5">
        <v>0.49459999999999998</v>
      </c>
      <c r="AH1630" s="5">
        <v>9.9027330144320955E-2</v>
      </c>
      <c r="AI1630" s="5">
        <v>6.6809432512782707E-2</v>
      </c>
      <c r="AL1630" s="5">
        <f>IFERROR(Table2[[#This Row],[Resultat d''exploitation 2023 (Dhs)]]/Table2[[#This Row],[Charges personnel 2023]], "")</f>
        <v>1.0589789324713594</v>
      </c>
      <c r="AM1630" s="5">
        <f>IFERROR(Table2[[#This Row],[Resultat d''exploitation 2022 (Dhs)]]/Table2[[#This Row],[Charges personnel 2022]], "")</f>
        <v>0.8661685482020075</v>
      </c>
      <c r="AN1630" s="5" t="str">
        <f>IFERROR(Table2[[#This Row],[Resultat d''exploitation 2021 (Dhs)]]/Table2[[#This Row],[Charges personnel 2021]], "")</f>
        <v/>
      </c>
      <c r="AO1630" s="5" t="str">
        <f>IFERROR(Table2[[#This Row],[Resultat d''exploitation 2020 (Dhs)]]/Table2[[#This Row],[Charges personnel 2020]], "")</f>
        <v/>
      </c>
      <c r="AP1630" s="5">
        <v>9.3512087075442549E-2</v>
      </c>
      <c r="AQ1630" s="5">
        <v>7.7132138602198974E-2</v>
      </c>
      <c r="AT1630">
        <v>7250000093</v>
      </c>
      <c r="AU1630">
        <v>59907</v>
      </c>
      <c r="AV1630" t="s">
        <v>218</v>
      </c>
      <c r="AW1630" t="s">
        <v>8800</v>
      </c>
      <c r="AX1630" t="s">
        <v>8801</v>
      </c>
      <c r="AY1630" t="s">
        <v>122</v>
      </c>
      <c r="AZ1630">
        <v>4836000</v>
      </c>
      <c r="BA1630">
        <v>2013</v>
      </c>
      <c r="BB1630">
        <v>12</v>
      </c>
      <c r="BC1630" t="s">
        <v>8802</v>
      </c>
      <c r="BD1630" t="s">
        <v>8803</v>
      </c>
      <c r="BE1630" t="s">
        <v>8804</v>
      </c>
      <c r="BH1630" t="s">
        <v>138</v>
      </c>
      <c r="BI1630" t="s">
        <v>390</v>
      </c>
      <c r="BJ1630" s="5">
        <v>0.23280000912635379</v>
      </c>
      <c r="BK1630" t="s">
        <v>209</v>
      </c>
      <c r="BL1630" s="5">
        <v>0.82730026156590197</v>
      </c>
      <c r="BM1630" t="s">
        <v>210</v>
      </c>
      <c r="BO1630" t="s">
        <v>235</v>
      </c>
      <c r="BP1630" s="5">
        <v>0.49460009652504811</v>
      </c>
      <c r="BQ1630" t="s">
        <v>405</v>
      </c>
      <c r="BR1630" s="5">
        <v>0.48223576252311329</v>
      </c>
      <c r="BS1630" t="s">
        <v>213</v>
      </c>
      <c r="BT1630" s="5">
        <v>0.2226014609622893</v>
      </c>
      <c r="BU1630" t="s">
        <v>406</v>
      </c>
      <c r="BV1630" s="5">
        <v>0.21236217185318121</v>
      </c>
      <c r="BW1630" t="s">
        <v>407</v>
      </c>
    </row>
    <row r="1631" spans="1:75" x14ac:dyDescent="0.3">
      <c r="A1631" t="s">
        <v>8805</v>
      </c>
      <c r="F1631" s="4">
        <v>127299445</v>
      </c>
      <c r="M1631" s="4">
        <v>628450</v>
      </c>
      <c r="T1631" s="4">
        <v>8302541</v>
      </c>
      <c r="AA1631" s="4">
        <v>1481548</v>
      </c>
      <c r="AH1631" s="5">
        <v>4.9367850739647761E-3</v>
      </c>
      <c r="AL1631" s="5">
        <f>IFERROR(Table2[[#This Row],[Resultat d''exploitation 2023 (Dhs)]]/Table2[[#This Row],[Charges personnel 2023]], "")</f>
        <v>0.4241847041067856</v>
      </c>
      <c r="AM1631" s="5" t="str">
        <f>IFERROR(Table2[[#This Row],[Resultat d''exploitation 2022 (Dhs)]]/Table2[[#This Row],[Charges personnel 2022]], "")</f>
        <v/>
      </c>
      <c r="AN1631" s="5" t="str">
        <f>IFERROR(Table2[[#This Row],[Resultat d''exploitation 2021 (Dhs)]]/Table2[[#This Row],[Charges personnel 2021]], "")</f>
        <v/>
      </c>
      <c r="AO1631" s="5" t="str">
        <f>IFERROR(Table2[[#This Row],[Resultat d''exploitation 2020 (Dhs)]]/Table2[[#This Row],[Charges personnel 2020]], "")</f>
        <v/>
      </c>
      <c r="AP1631" s="5">
        <v>1.163829111745146E-2</v>
      </c>
      <c r="BE1631" t="s">
        <v>10979</v>
      </c>
      <c r="BH1631"/>
      <c r="BK1631" t="s">
        <v>264</v>
      </c>
      <c r="BM1631" t="s">
        <v>265</v>
      </c>
      <c r="BO1631" t="s">
        <v>304</v>
      </c>
      <c r="BQ1631" t="s">
        <v>212</v>
      </c>
      <c r="BS1631" t="s">
        <v>266</v>
      </c>
      <c r="BU1631" t="s">
        <v>214</v>
      </c>
      <c r="BV1631" s="5"/>
      <c r="BW1631" t="s">
        <v>267</v>
      </c>
    </row>
    <row r="1632" spans="1:75" x14ac:dyDescent="0.3">
      <c r="A1632" t="s">
        <v>8806</v>
      </c>
      <c r="C1632" t="s">
        <v>8807</v>
      </c>
      <c r="E1632" t="s">
        <v>411</v>
      </c>
      <c r="F1632" s="4">
        <v>127073901</v>
      </c>
      <c r="M1632" s="4">
        <v>4097331</v>
      </c>
      <c r="T1632" s="4">
        <v>46401578</v>
      </c>
      <c r="AA1632" s="4">
        <v>7318152</v>
      </c>
      <c r="AH1632" s="5">
        <v>3.2243686294009352E-2</v>
      </c>
      <c r="AL1632" s="5">
        <f>IFERROR(Table2[[#This Row],[Resultat d''exploitation 2023 (Dhs)]]/Table2[[#This Row],[Charges personnel 2023]], "")</f>
        <v>0.55988602040515145</v>
      </c>
      <c r="AM1632" s="5" t="str">
        <f>IFERROR(Table2[[#This Row],[Resultat d''exploitation 2022 (Dhs)]]/Table2[[#This Row],[Charges personnel 2022]], "")</f>
        <v/>
      </c>
      <c r="AN1632" s="5" t="str">
        <f>IFERROR(Table2[[#This Row],[Resultat d''exploitation 2021 (Dhs)]]/Table2[[#This Row],[Charges personnel 2021]], "")</f>
        <v/>
      </c>
      <c r="AO1632" s="5" t="str">
        <f>IFERROR(Table2[[#This Row],[Resultat d''exploitation 2020 (Dhs)]]/Table2[[#This Row],[Charges personnel 2020]], "")</f>
        <v/>
      </c>
      <c r="AP1632" s="5">
        <v>5.7589732765030953E-2</v>
      </c>
      <c r="AT1632">
        <v>1450703000007</v>
      </c>
      <c r="AU1632">
        <v>22651</v>
      </c>
      <c r="AV1632" t="s">
        <v>653</v>
      </c>
      <c r="AW1632" t="s">
        <v>8808</v>
      </c>
      <c r="AX1632" t="s">
        <v>8809</v>
      </c>
      <c r="AY1632" t="s">
        <v>122</v>
      </c>
      <c r="AZ1632">
        <v>42000000</v>
      </c>
      <c r="BA1632">
        <v>2004</v>
      </c>
      <c r="BB1632">
        <v>21</v>
      </c>
      <c r="BC1632" t="s">
        <v>8810</v>
      </c>
      <c r="BD1632" t="s">
        <v>8811</v>
      </c>
      <c r="BE1632" t="s">
        <v>8812</v>
      </c>
      <c r="BF1632" t="s">
        <v>8813</v>
      </c>
      <c r="BH1632" t="s">
        <v>127</v>
      </c>
      <c r="BI1632" t="s">
        <v>278</v>
      </c>
      <c r="BK1632" t="s">
        <v>264</v>
      </c>
      <c r="BM1632" t="s">
        <v>265</v>
      </c>
      <c r="BO1632" t="s">
        <v>304</v>
      </c>
      <c r="BQ1632" t="s">
        <v>212</v>
      </c>
      <c r="BS1632" t="s">
        <v>266</v>
      </c>
      <c r="BU1632" t="s">
        <v>214</v>
      </c>
      <c r="BV1632" s="5"/>
      <c r="BW1632" t="s">
        <v>267</v>
      </c>
    </row>
    <row r="1633" spans="1:75" x14ac:dyDescent="0.3">
      <c r="A1633" t="s">
        <v>8814</v>
      </c>
      <c r="F1633" s="4">
        <v>127048989</v>
      </c>
      <c r="M1633" s="4">
        <v>18561050</v>
      </c>
      <c r="T1633" s="4">
        <v>195410932</v>
      </c>
      <c r="AA1633" s="4">
        <v>361505</v>
      </c>
      <c r="AH1633" s="5">
        <v>0.14609364581405679</v>
      </c>
      <c r="AL1633" s="5">
        <f>IFERROR(Table2[[#This Row],[Resultat d''exploitation 2023 (Dhs)]]/Table2[[#This Row],[Charges personnel 2023]], "")</f>
        <v>51.343826503091243</v>
      </c>
      <c r="AM1633" s="5" t="str">
        <f>IFERROR(Table2[[#This Row],[Resultat d''exploitation 2022 (Dhs)]]/Table2[[#This Row],[Charges personnel 2022]], "")</f>
        <v/>
      </c>
      <c r="AN1633" s="5" t="str">
        <f>IFERROR(Table2[[#This Row],[Resultat d''exploitation 2021 (Dhs)]]/Table2[[#This Row],[Charges personnel 2021]], "")</f>
        <v/>
      </c>
      <c r="AO1633" s="5" t="str">
        <f>IFERROR(Table2[[#This Row],[Resultat d''exploitation 2020 (Dhs)]]/Table2[[#This Row],[Charges personnel 2020]], "")</f>
        <v/>
      </c>
      <c r="AP1633" s="5">
        <v>2.845398478534922E-3</v>
      </c>
      <c r="BE1633" t="s">
        <v>10979</v>
      </c>
      <c r="BH1633"/>
      <c r="BK1633" t="s">
        <v>264</v>
      </c>
      <c r="BM1633" t="s">
        <v>265</v>
      </c>
      <c r="BO1633" t="s">
        <v>304</v>
      </c>
      <c r="BQ1633" t="s">
        <v>212</v>
      </c>
      <c r="BS1633" t="s">
        <v>266</v>
      </c>
      <c r="BU1633" t="s">
        <v>214</v>
      </c>
      <c r="BV1633" s="5"/>
      <c r="BW1633" t="s">
        <v>267</v>
      </c>
    </row>
    <row r="1634" spans="1:75" x14ac:dyDescent="0.3">
      <c r="A1634" t="s">
        <v>8815</v>
      </c>
      <c r="F1634" s="4">
        <v>126844645</v>
      </c>
      <c r="M1634" s="4">
        <v>1639559</v>
      </c>
      <c r="AH1634" s="5">
        <v>1.2925725007941801E-2</v>
      </c>
      <c r="AL1634" s="5" t="str">
        <f>IFERROR(Table2[[#This Row],[Resultat d''exploitation 2023 (Dhs)]]/Table2[[#This Row],[Charges personnel 2023]], "")</f>
        <v/>
      </c>
      <c r="AM1634" s="5" t="str">
        <f>IFERROR(Table2[[#This Row],[Resultat d''exploitation 2022 (Dhs)]]/Table2[[#This Row],[Charges personnel 2022]], "")</f>
        <v/>
      </c>
      <c r="AN1634" s="5" t="str">
        <f>IFERROR(Table2[[#This Row],[Resultat d''exploitation 2021 (Dhs)]]/Table2[[#This Row],[Charges personnel 2021]], "")</f>
        <v/>
      </c>
      <c r="AO1634" s="5" t="str">
        <f>IFERROR(Table2[[#This Row],[Resultat d''exploitation 2020 (Dhs)]]/Table2[[#This Row],[Charges personnel 2020]], "")</f>
        <v/>
      </c>
      <c r="AP1634" s="5">
        <v>0</v>
      </c>
      <c r="BE1634" t="s">
        <v>10979</v>
      </c>
      <c r="BH1634"/>
      <c r="BK1634" t="s">
        <v>264</v>
      </c>
      <c r="BM1634" t="s">
        <v>265</v>
      </c>
      <c r="BO1634" t="s">
        <v>235</v>
      </c>
      <c r="BQ1634" t="s">
        <v>236</v>
      </c>
      <c r="BS1634" t="s">
        <v>266</v>
      </c>
      <c r="BU1634" t="s">
        <v>238</v>
      </c>
      <c r="BV1634" s="5"/>
      <c r="BW1634" t="s">
        <v>267</v>
      </c>
    </row>
    <row r="1635" spans="1:75" x14ac:dyDescent="0.3">
      <c r="A1635" t="s">
        <v>8816</v>
      </c>
      <c r="B1635" t="s">
        <v>8816</v>
      </c>
      <c r="C1635" t="s">
        <v>8817</v>
      </c>
      <c r="E1635" t="s">
        <v>411</v>
      </c>
      <c r="F1635" s="4">
        <v>126824378</v>
      </c>
      <c r="G1635" s="4">
        <v>122642276</v>
      </c>
      <c r="H1635" s="4">
        <v>114058635</v>
      </c>
      <c r="I1635" s="4">
        <v>104833304.2279412</v>
      </c>
      <c r="J1635" s="5">
        <v>3.4099999999999998E-2</v>
      </c>
      <c r="K1635" s="5">
        <v>7.5256388961694995E-2</v>
      </c>
      <c r="L1635" s="5">
        <v>8.7999999999999995E-2</v>
      </c>
      <c r="M1635" s="4">
        <v>6162595</v>
      </c>
      <c r="N1635" s="4">
        <v>6227988</v>
      </c>
      <c r="O1635" s="4">
        <v>4639175</v>
      </c>
      <c r="P1635" s="4">
        <v>4410700.7035558084</v>
      </c>
      <c r="Q1635" s="5">
        <v>-1.0500000000000001E-2</v>
      </c>
      <c r="R1635" s="5">
        <v>0.34247748791541599</v>
      </c>
      <c r="S1635" s="5">
        <v>5.1799999999999999E-2</v>
      </c>
      <c r="T1635" s="4">
        <v>20494952</v>
      </c>
      <c r="U1635" s="4">
        <v>38408830</v>
      </c>
      <c r="V1635" s="4">
        <v>18081134</v>
      </c>
      <c r="W1635" s="4">
        <v>24500181.571815722</v>
      </c>
      <c r="X1635" s="5">
        <v>-0.46639999999999998</v>
      </c>
      <c r="Y1635" s="5">
        <v>1.1242489547392329</v>
      </c>
      <c r="Z1635" s="5">
        <v>-0.26200000000000001</v>
      </c>
      <c r="AA1635" s="4">
        <v>11465705</v>
      </c>
      <c r="AB1635" s="4">
        <v>9942512</v>
      </c>
      <c r="AC1635" s="4">
        <v>10669039</v>
      </c>
      <c r="AD1635" s="4">
        <v>9990672.3475980889</v>
      </c>
      <c r="AE1635" s="5">
        <v>0.1532</v>
      </c>
      <c r="AF1635" s="5">
        <v>-6.8096761104725553E-2</v>
      </c>
      <c r="AG1635" s="5">
        <v>6.7900000000000002E-2</v>
      </c>
      <c r="AH1635" s="5">
        <v>4.859156494345275E-2</v>
      </c>
      <c r="AI1635" s="5">
        <v>5.0781738590696082E-2</v>
      </c>
      <c r="AJ1635" s="5">
        <v>4.0673597400144243E-2</v>
      </c>
      <c r="AK1635" s="5">
        <v>4.2073468312756143E-2</v>
      </c>
      <c r="AL1635" s="5">
        <f>IFERROR(Table2[[#This Row],[Resultat d''exploitation 2023 (Dhs)]]/Table2[[#This Row],[Charges personnel 2023]], "")</f>
        <v>0.5374806869704043</v>
      </c>
      <c r="AM1635" s="5">
        <f>IFERROR(Table2[[#This Row],[Resultat d''exploitation 2022 (Dhs)]]/Table2[[#This Row],[Charges personnel 2022]], "")</f>
        <v>0.62639984744298016</v>
      </c>
      <c r="AN1635" s="5">
        <f>IFERROR(Table2[[#This Row],[Resultat d''exploitation 2021 (Dhs)]]/Table2[[#This Row],[Charges personnel 2021]], "")</f>
        <v>0.43482594824144893</v>
      </c>
      <c r="AO1635" s="5">
        <f>IFERROR(Table2[[#This Row],[Resultat d''exploitation 2020 (Dhs)]]/Table2[[#This Row],[Charges personnel 2020]], "")</f>
        <v>0.4414818692974361</v>
      </c>
      <c r="AP1635" s="5">
        <v>9.0406159926130283E-2</v>
      </c>
      <c r="AQ1635" s="5">
        <v>8.1069206510811981E-2</v>
      </c>
      <c r="AR1635" s="5">
        <v>9.3539949868767056E-2</v>
      </c>
      <c r="AS1635" s="5">
        <v>9.5300557596421503E-2</v>
      </c>
      <c r="AT1635">
        <v>1538357000052</v>
      </c>
      <c r="AU1635">
        <v>6597</v>
      </c>
      <c r="AV1635" t="s">
        <v>92</v>
      </c>
      <c r="AW1635" t="s">
        <v>8818</v>
      </c>
      <c r="AX1635" t="s">
        <v>8819</v>
      </c>
      <c r="AY1635" t="s">
        <v>82</v>
      </c>
      <c r="AZ1635">
        <v>5000000</v>
      </c>
      <c r="BA1635">
        <v>1946</v>
      </c>
      <c r="BB1635">
        <v>79</v>
      </c>
      <c r="BC1635" t="s">
        <v>8820</v>
      </c>
      <c r="BD1635" t="s">
        <v>8821</v>
      </c>
      <c r="BE1635" t="s">
        <v>10979</v>
      </c>
      <c r="BF1635" t="s">
        <v>8822</v>
      </c>
      <c r="BH1635" t="s">
        <v>138</v>
      </c>
      <c r="BI1635" t="s">
        <v>1689</v>
      </c>
      <c r="BJ1635" s="5">
        <v>6.5535251420984819E-2</v>
      </c>
      <c r="BL1635" s="5">
        <v>0.1179404734289731</v>
      </c>
      <c r="BN1635" s="5">
        <v>-5.7765068402490287E-2</v>
      </c>
      <c r="BP1635" s="5">
        <v>4.6972679865978417E-2</v>
      </c>
      <c r="BR1635" s="5">
        <v>4.918206313503104E-2</v>
      </c>
      <c r="BT1635" s="5">
        <v>6.778380651926752E-2</v>
      </c>
      <c r="BV1635" s="5">
        <v>-1.7420889201226971E-2</v>
      </c>
    </row>
    <row r="1636" spans="1:75" x14ac:dyDescent="0.3">
      <c r="A1636" t="s">
        <v>8823</v>
      </c>
      <c r="C1636" t="s">
        <v>8824</v>
      </c>
      <c r="E1636" t="s">
        <v>411</v>
      </c>
      <c r="F1636" s="4">
        <v>126466434</v>
      </c>
      <c r="G1636" s="4">
        <v>115063628</v>
      </c>
      <c r="J1636" s="5">
        <v>9.9100000000000008E-2</v>
      </c>
      <c r="M1636" s="4">
        <v>1766019</v>
      </c>
      <c r="N1636" s="4">
        <v>787873</v>
      </c>
      <c r="Q1636" s="5">
        <v>1.2415</v>
      </c>
      <c r="AA1636" s="4">
        <v>110266461</v>
      </c>
      <c r="AB1636" s="4">
        <v>108104373</v>
      </c>
      <c r="AE1636" s="5">
        <v>0.02</v>
      </c>
      <c r="AH1636" s="5">
        <v>1.396432985530374E-2</v>
      </c>
      <c r="AI1636" s="5">
        <v>6.8472810539226166E-3</v>
      </c>
      <c r="AL1636" s="5">
        <f>IFERROR(Table2[[#This Row],[Resultat d''exploitation 2023 (Dhs)]]/Table2[[#This Row],[Charges personnel 2023]], "")</f>
        <v>1.6015921650011058E-2</v>
      </c>
      <c r="AM1636" s="5">
        <f>IFERROR(Table2[[#This Row],[Resultat d''exploitation 2022 (Dhs)]]/Table2[[#This Row],[Charges personnel 2022]], "")</f>
        <v>7.2880770512401011E-3</v>
      </c>
      <c r="AN1636" s="5" t="str">
        <f>IFERROR(Table2[[#This Row],[Resultat d''exploitation 2021 (Dhs)]]/Table2[[#This Row],[Charges personnel 2021]], "")</f>
        <v/>
      </c>
      <c r="AO1636" s="5" t="str">
        <f>IFERROR(Table2[[#This Row],[Resultat d''exploitation 2020 (Dhs)]]/Table2[[#This Row],[Charges personnel 2020]], "")</f>
        <v/>
      </c>
      <c r="AP1636" s="5">
        <v>0.87190298257322574</v>
      </c>
      <c r="AQ1636" s="5">
        <v>0.93951820291986621</v>
      </c>
      <c r="AT1636">
        <v>1543356000006</v>
      </c>
      <c r="AU1636">
        <v>270535</v>
      </c>
      <c r="AV1636" t="s">
        <v>92</v>
      </c>
      <c r="AW1636" t="s">
        <v>8825</v>
      </c>
      <c r="AX1636" t="s">
        <v>8826</v>
      </c>
      <c r="AY1636" t="s">
        <v>82</v>
      </c>
      <c r="AZ1636">
        <v>3500000</v>
      </c>
      <c r="BA1636">
        <v>2012</v>
      </c>
      <c r="BB1636">
        <v>13</v>
      </c>
      <c r="BC1636" t="s">
        <v>8827</v>
      </c>
      <c r="BD1636" t="s">
        <v>8828</v>
      </c>
      <c r="BE1636" t="s">
        <v>1237</v>
      </c>
      <c r="BH1636" t="s">
        <v>97</v>
      </c>
      <c r="BI1636" t="s">
        <v>1239</v>
      </c>
      <c r="BJ1636" s="5">
        <v>9.9100004042980361E-2</v>
      </c>
      <c r="BK1636" t="s">
        <v>209</v>
      </c>
      <c r="BL1636" s="5">
        <v>1.241502120265576</v>
      </c>
      <c r="BM1636" t="s">
        <v>210</v>
      </c>
      <c r="BO1636" t="s">
        <v>235</v>
      </c>
      <c r="BP1636" s="5">
        <v>2.0000004995172519E-2</v>
      </c>
      <c r="BQ1636" t="s">
        <v>405</v>
      </c>
      <c r="BR1636" s="5">
        <v>1.0393977909383409</v>
      </c>
      <c r="BS1636" t="s">
        <v>213</v>
      </c>
      <c r="BT1636" s="5">
        <v>1.1975510875376749</v>
      </c>
      <c r="BU1636" t="s">
        <v>406</v>
      </c>
      <c r="BV1636" s="5">
        <v>-7.1967972665674451E-2</v>
      </c>
      <c r="BW1636" t="s">
        <v>407</v>
      </c>
    </row>
    <row r="1637" spans="1:75" x14ac:dyDescent="0.3">
      <c r="A1637" t="s">
        <v>8829</v>
      </c>
      <c r="F1637" s="4">
        <v>126306613</v>
      </c>
      <c r="M1637" s="4">
        <v>-121088105</v>
      </c>
      <c r="T1637" s="4">
        <v>1098356110</v>
      </c>
      <c r="AA1637" s="4">
        <v>42184924</v>
      </c>
      <c r="AH1637" s="5">
        <v>-0.95868381016598081</v>
      </c>
      <c r="AL1637" s="5">
        <f>IFERROR(Table2[[#This Row],[Resultat d''exploitation 2023 (Dhs)]]/Table2[[#This Row],[Charges personnel 2023]], "")</f>
        <v>-2.8704118324356824</v>
      </c>
      <c r="AM1637" s="5" t="str">
        <f>IFERROR(Table2[[#This Row],[Resultat d''exploitation 2022 (Dhs)]]/Table2[[#This Row],[Charges personnel 2022]], "")</f>
        <v/>
      </c>
      <c r="AN1637" s="5" t="str">
        <f>IFERROR(Table2[[#This Row],[Resultat d''exploitation 2021 (Dhs)]]/Table2[[#This Row],[Charges personnel 2021]], "")</f>
        <v/>
      </c>
      <c r="AO1637" s="5" t="str">
        <f>IFERROR(Table2[[#This Row],[Resultat d''exploitation 2020 (Dhs)]]/Table2[[#This Row],[Charges personnel 2020]], "")</f>
        <v/>
      </c>
      <c r="AP1637" s="5">
        <v>0.33398824493852908</v>
      </c>
      <c r="BE1637" t="s">
        <v>10979</v>
      </c>
      <c r="BH1637"/>
      <c r="BK1637" t="s">
        <v>264</v>
      </c>
      <c r="BM1637" t="s">
        <v>265</v>
      </c>
      <c r="BO1637" t="s">
        <v>304</v>
      </c>
      <c r="BQ1637" t="s">
        <v>212</v>
      </c>
      <c r="BS1637" t="s">
        <v>266</v>
      </c>
      <c r="BU1637" t="s">
        <v>214</v>
      </c>
      <c r="BV1637" s="5"/>
      <c r="BW1637" t="s">
        <v>267</v>
      </c>
    </row>
    <row r="1638" spans="1:75" x14ac:dyDescent="0.3">
      <c r="A1638" t="s">
        <v>8830</v>
      </c>
      <c r="B1638" t="s">
        <v>8830</v>
      </c>
      <c r="C1638" t="s">
        <v>8831</v>
      </c>
      <c r="E1638" t="s">
        <v>411</v>
      </c>
      <c r="F1638" s="4">
        <v>126300216</v>
      </c>
      <c r="G1638" s="4">
        <v>108032004</v>
      </c>
      <c r="H1638" s="4">
        <v>140995982</v>
      </c>
      <c r="I1638" s="4">
        <v>115731742.59213661</v>
      </c>
      <c r="J1638" s="5">
        <v>0.1691</v>
      </c>
      <c r="K1638" s="5">
        <v>-0.23379374030672731</v>
      </c>
      <c r="L1638" s="5">
        <v>0.21829999999999999</v>
      </c>
      <c r="M1638" s="4">
        <v>2179298</v>
      </c>
      <c r="N1638" s="4">
        <v>780746</v>
      </c>
      <c r="O1638" s="4">
        <v>6978526</v>
      </c>
      <c r="P1638" s="4">
        <v>5685616.7508554664</v>
      </c>
      <c r="Q1638" s="5">
        <v>1.7912999999999999</v>
      </c>
      <c r="R1638" s="5">
        <v>-0.88812164631900781</v>
      </c>
      <c r="S1638" s="5">
        <v>0.22739999999999999</v>
      </c>
      <c r="T1638" s="4">
        <v>64581909</v>
      </c>
      <c r="U1638" s="4">
        <v>74964491</v>
      </c>
      <c r="V1638" s="4">
        <v>79080295</v>
      </c>
      <c r="W1638" s="4">
        <v>63851671.376665317</v>
      </c>
      <c r="X1638" s="5">
        <v>-0.13850000000000001</v>
      </c>
      <c r="Y1638" s="5">
        <v>-5.2045885767118001E-2</v>
      </c>
      <c r="Z1638" s="5">
        <v>0.23849999999999999</v>
      </c>
      <c r="AA1638" s="4">
        <v>16417571</v>
      </c>
      <c r="AB1638" s="4">
        <v>16157436</v>
      </c>
      <c r="AC1638" s="4">
        <v>17108284</v>
      </c>
      <c r="AD1638" s="4">
        <v>15183070.642527509</v>
      </c>
      <c r="AE1638" s="5">
        <v>1.61E-2</v>
      </c>
      <c r="AF1638" s="5">
        <v>-5.5578221638125723E-2</v>
      </c>
      <c r="AG1638" s="5">
        <v>0.1268</v>
      </c>
      <c r="AH1638" s="5">
        <v>1.725490319034767E-2</v>
      </c>
      <c r="AI1638" s="5">
        <v>7.2269880321760944E-3</v>
      </c>
      <c r="AJ1638" s="5">
        <v>4.949450261639371E-2</v>
      </c>
      <c r="AK1638" s="5">
        <v>4.912754809968424E-2</v>
      </c>
      <c r="AL1638" s="5">
        <f>IFERROR(Table2[[#This Row],[Resultat d''exploitation 2023 (Dhs)]]/Table2[[#This Row],[Charges personnel 2023]], "")</f>
        <v>0.13274180449714515</v>
      </c>
      <c r="AM1638" s="5">
        <f>IFERROR(Table2[[#This Row],[Resultat d''exploitation 2022 (Dhs)]]/Table2[[#This Row],[Charges personnel 2022]], "")</f>
        <v>4.8321156896428366E-2</v>
      </c>
      <c r="AN1638" s="5">
        <f>IFERROR(Table2[[#This Row],[Resultat d''exploitation 2021 (Dhs)]]/Table2[[#This Row],[Charges personnel 2021]], "")</f>
        <v>0.40790332917082744</v>
      </c>
      <c r="AO1638" s="5">
        <f>IFERROR(Table2[[#This Row],[Resultat d''exploitation 2020 (Dhs)]]/Table2[[#This Row],[Charges personnel 2020]], "")</f>
        <v>0.37447080927952447</v>
      </c>
      <c r="AP1638" s="5">
        <v>0.1299884633609811</v>
      </c>
      <c r="AQ1638" s="5">
        <v>0.14956156881066471</v>
      </c>
      <c r="AR1638" s="5">
        <v>0.1213388052434005</v>
      </c>
      <c r="AS1638" s="5">
        <v>0.13119192973734001</v>
      </c>
      <c r="AU1638">
        <v>111943</v>
      </c>
      <c r="AV1638" t="s">
        <v>92</v>
      </c>
      <c r="AW1638" t="s">
        <v>8832</v>
      </c>
      <c r="AX1638" t="s">
        <v>8833</v>
      </c>
      <c r="AY1638" t="s">
        <v>122</v>
      </c>
      <c r="AZ1638">
        <v>15000000</v>
      </c>
      <c r="BC1638" t="s">
        <v>8834</v>
      </c>
      <c r="BD1638" t="s">
        <v>8835</v>
      </c>
      <c r="BE1638" t="s">
        <v>8836</v>
      </c>
      <c r="BH1638" t="s">
        <v>127</v>
      </c>
      <c r="BI1638" t="s">
        <v>1223</v>
      </c>
      <c r="BJ1638" s="5">
        <v>2.9557326891638699E-2</v>
      </c>
      <c r="BL1638" s="5">
        <v>-0.273593570614177</v>
      </c>
      <c r="BN1638" s="5">
        <v>3.7977152416208688E-3</v>
      </c>
      <c r="BP1638" s="5">
        <v>2.6399496086200399E-2</v>
      </c>
      <c r="BR1638" s="5">
        <v>-0.29444780740968152</v>
      </c>
      <c r="BT1638" s="5">
        <v>-0.29227709858032019</v>
      </c>
      <c r="BV1638" s="5">
        <v>-3.067173359809106E-3</v>
      </c>
    </row>
    <row r="1639" spans="1:75" x14ac:dyDescent="0.3">
      <c r="A1639" t="s">
        <v>8837</v>
      </c>
      <c r="C1639" t="s">
        <v>8838</v>
      </c>
      <c r="E1639" t="s">
        <v>411</v>
      </c>
      <c r="F1639" s="4">
        <v>126204030</v>
      </c>
      <c r="M1639" s="4">
        <v>-4278602</v>
      </c>
      <c r="T1639" s="4">
        <v>60154695</v>
      </c>
      <c r="AA1639" s="4">
        <v>4084286</v>
      </c>
      <c r="AH1639" s="5">
        <v>-3.3902261282781537E-2</v>
      </c>
      <c r="AL1639" s="5">
        <f>IFERROR(Table2[[#This Row],[Resultat d''exploitation 2023 (Dhs)]]/Table2[[#This Row],[Charges personnel 2023]], "")</f>
        <v>-1.0475764919498782</v>
      </c>
      <c r="AM1639" s="5" t="str">
        <f>IFERROR(Table2[[#This Row],[Resultat d''exploitation 2022 (Dhs)]]/Table2[[#This Row],[Charges personnel 2022]], "")</f>
        <v/>
      </c>
      <c r="AN1639" s="5" t="str">
        <f>IFERROR(Table2[[#This Row],[Resultat d''exploitation 2021 (Dhs)]]/Table2[[#This Row],[Charges personnel 2021]], "")</f>
        <v/>
      </c>
      <c r="AO1639" s="5" t="str">
        <f>IFERROR(Table2[[#This Row],[Resultat d''exploitation 2020 (Dhs)]]/Table2[[#This Row],[Charges personnel 2020]], "")</f>
        <v/>
      </c>
      <c r="AP1639" s="5">
        <v>3.2362564016378867E-2</v>
      </c>
      <c r="AT1639">
        <v>2043122000091</v>
      </c>
      <c r="AU1639">
        <v>406921</v>
      </c>
      <c r="AV1639" t="s">
        <v>92</v>
      </c>
      <c r="AW1639" t="s">
        <v>8839</v>
      </c>
      <c r="AX1639" t="s">
        <v>8840</v>
      </c>
      <c r="AY1639" t="s">
        <v>122</v>
      </c>
      <c r="AZ1639">
        <v>12000000</v>
      </c>
      <c r="BA1639">
        <v>2018</v>
      </c>
      <c r="BB1639">
        <v>7</v>
      </c>
      <c r="BC1639" t="s">
        <v>8841</v>
      </c>
      <c r="BD1639" t="s">
        <v>8842</v>
      </c>
      <c r="BE1639" t="s">
        <v>8843</v>
      </c>
      <c r="BG1639" t="s">
        <v>8844</v>
      </c>
      <c r="BH1639" t="s">
        <v>138</v>
      </c>
      <c r="BI1639" t="s">
        <v>195</v>
      </c>
      <c r="BK1639" t="s">
        <v>264</v>
      </c>
      <c r="BM1639" t="s">
        <v>265</v>
      </c>
      <c r="BO1639" t="s">
        <v>304</v>
      </c>
      <c r="BQ1639" t="s">
        <v>212</v>
      </c>
      <c r="BS1639" t="s">
        <v>266</v>
      </c>
      <c r="BU1639" t="s">
        <v>214</v>
      </c>
      <c r="BV1639" s="5"/>
      <c r="BW1639" t="s">
        <v>267</v>
      </c>
    </row>
    <row r="1640" spans="1:75" x14ac:dyDescent="0.3">
      <c r="A1640" t="s">
        <v>8845</v>
      </c>
      <c r="F1640" s="4">
        <v>126159822</v>
      </c>
      <c r="M1640" s="4">
        <v>9672044</v>
      </c>
      <c r="T1640" s="4">
        <v>27673367</v>
      </c>
      <c r="AA1640" s="4">
        <v>2908538</v>
      </c>
      <c r="AH1640" s="5">
        <v>7.6665009879294213E-2</v>
      </c>
      <c r="AL1640" s="5">
        <f>IFERROR(Table2[[#This Row],[Resultat d''exploitation 2023 (Dhs)]]/Table2[[#This Row],[Charges personnel 2023]], "")</f>
        <v>3.3253971582973989</v>
      </c>
      <c r="AM1640" s="5" t="str">
        <f>IFERROR(Table2[[#This Row],[Resultat d''exploitation 2022 (Dhs)]]/Table2[[#This Row],[Charges personnel 2022]], "")</f>
        <v/>
      </c>
      <c r="AN1640" s="5" t="str">
        <f>IFERROR(Table2[[#This Row],[Resultat d''exploitation 2021 (Dhs)]]/Table2[[#This Row],[Charges personnel 2021]], "")</f>
        <v/>
      </c>
      <c r="AO1640" s="5" t="str">
        <f>IFERROR(Table2[[#This Row],[Resultat d''exploitation 2020 (Dhs)]]/Table2[[#This Row],[Charges personnel 2020]], "")</f>
        <v/>
      </c>
      <c r="AP1640" s="5">
        <v>2.3054392071035101E-2</v>
      </c>
      <c r="BE1640" t="s">
        <v>10979</v>
      </c>
      <c r="BH1640"/>
      <c r="BK1640" t="s">
        <v>264</v>
      </c>
      <c r="BM1640" t="s">
        <v>265</v>
      </c>
      <c r="BO1640" t="s">
        <v>304</v>
      </c>
      <c r="BQ1640" t="s">
        <v>212</v>
      </c>
      <c r="BS1640" t="s">
        <v>266</v>
      </c>
      <c r="BU1640" t="s">
        <v>214</v>
      </c>
      <c r="BV1640" s="5"/>
      <c r="BW1640" t="s">
        <v>267</v>
      </c>
    </row>
    <row r="1641" spans="1:75" x14ac:dyDescent="0.3">
      <c r="A1641" t="s">
        <v>8846</v>
      </c>
      <c r="B1641" t="s">
        <v>8847</v>
      </c>
      <c r="C1641" t="s">
        <v>8847</v>
      </c>
      <c r="E1641" t="s">
        <v>411</v>
      </c>
      <c r="F1641" s="4">
        <v>126041470</v>
      </c>
      <c r="G1641" s="4">
        <v>126028867</v>
      </c>
      <c r="H1641" s="4">
        <v>143093636</v>
      </c>
      <c r="I1641" s="4">
        <v>145169560.71827129</v>
      </c>
      <c r="J1641" s="5">
        <v>1E-4</v>
      </c>
      <c r="K1641" s="5">
        <v>-0.1192559604817086</v>
      </c>
      <c r="L1641" s="5">
        <v>-1.43E-2</v>
      </c>
      <c r="M1641" s="4">
        <v>11798938</v>
      </c>
      <c r="N1641" s="4">
        <v>12065587</v>
      </c>
      <c r="O1641" s="4">
        <v>12912049</v>
      </c>
      <c r="P1641" s="4">
        <v>11154154.28472702</v>
      </c>
      <c r="Q1641" s="5">
        <v>-2.2100000000000002E-2</v>
      </c>
      <c r="R1641" s="5">
        <v>-6.5555977986143002E-2</v>
      </c>
      <c r="S1641" s="5">
        <v>0.15759999999999999</v>
      </c>
      <c r="T1641" s="4">
        <v>611179</v>
      </c>
      <c r="U1641" s="4">
        <v>394869</v>
      </c>
      <c r="V1641" s="4">
        <v>53513</v>
      </c>
      <c r="X1641" s="5">
        <v>0.54780000000000006</v>
      </c>
      <c r="Y1641" s="5">
        <v>6.3789359594864798</v>
      </c>
      <c r="AA1641" s="4">
        <v>59287003</v>
      </c>
      <c r="AB1641" s="4">
        <v>57276594</v>
      </c>
      <c r="AC1641" s="4">
        <v>81318533</v>
      </c>
      <c r="AD1641" s="4">
        <v>72911802.205684572</v>
      </c>
      <c r="AE1641" s="5">
        <v>3.5099999999999999E-2</v>
      </c>
      <c r="AF1641" s="5">
        <v>-0.2956514107306879</v>
      </c>
      <c r="AG1641" s="5">
        <v>0.1153</v>
      </c>
      <c r="AH1641" s="5">
        <v>9.3611554990591594E-2</v>
      </c>
      <c r="AI1641" s="5">
        <v>9.5736693403742176E-2</v>
      </c>
      <c r="AJ1641" s="5">
        <v>9.0234963349453218E-2</v>
      </c>
      <c r="AK1641" s="5">
        <v>7.6835351912194219E-2</v>
      </c>
      <c r="AL1641" s="5">
        <f>IFERROR(Table2[[#This Row],[Resultat d''exploitation 2023 (Dhs)]]/Table2[[#This Row],[Charges personnel 2023]], "")</f>
        <v>0.19901390529050692</v>
      </c>
      <c r="AM1641" s="5">
        <f>IFERROR(Table2[[#This Row],[Resultat d''exploitation 2022 (Dhs)]]/Table2[[#This Row],[Charges personnel 2022]], "")</f>
        <v>0.21065475715961743</v>
      </c>
      <c r="AN1641" s="5">
        <f>IFERROR(Table2[[#This Row],[Resultat d''exploitation 2021 (Dhs)]]/Table2[[#This Row],[Charges personnel 2021]], "")</f>
        <v>0.158783594878673</v>
      </c>
      <c r="AO1641" s="5">
        <f>IFERROR(Table2[[#This Row],[Resultat d''exploitation 2020 (Dhs)]]/Table2[[#This Row],[Charges personnel 2020]], "")</f>
        <v>0.15298146455440909</v>
      </c>
      <c r="AP1641" s="5">
        <v>0.47037695609230828</v>
      </c>
      <c r="AQ1641" s="5">
        <v>0.45447202187416319</v>
      </c>
      <c r="AR1641" s="5">
        <v>0.56828895591135864</v>
      </c>
      <c r="AS1641" s="5">
        <v>0.50225268882078922</v>
      </c>
      <c r="AT1641">
        <v>61929000003</v>
      </c>
      <c r="AU1641">
        <v>88705</v>
      </c>
      <c r="AV1641" t="s">
        <v>298</v>
      </c>
      <c r="AW1641" t="s">
        <v>8848</v>
      </c>
      <c r="AX1641" t="s">
        <v>8849</v>
      </c>
      <c r="AY1641" t="s">
        <v>82</v>
      </c>
      <c r="AZ1641">
        <v>7500000</v>
      </c>
      <c r="BA1641">
        <v>2011</v>
      </c>
      <c r="BB1641">
        <v>14</v>
      </c>
      <c r="BC1641" t="s">
        <v>8850</v>
      </c>
      <c r="BD1641" t="s">
        <v>8851</v>
      </c>
      <c r="BE1641" t="s">
        <v>11256</v>
      </c>
      <c r="BG1641" t="s">
        <v>8852</v>
      </c>
      <c r="BH1641" t="s">
        <v>86</v>
      </c>
      <c r="BI1641" t="s">
        <v>1239</v>
      </c>
      <c r="BJ1641" s="5">
        <v>-4.6005291855296448E-2</v>
      </c>
      <c r="BL1641" s="5">
        <v>1.8909059868929431E-2</v>
      </c>
      <c r="BN1641" s="5">
        <v>2.3795164319598072</v>
      </c>
      <c r="BO1641" t="s">
        <v>177</v>
      </c>
      <c r="BP1641" s="5">
        <v>-6.6629892293749271E-2</v>
      </c>
      <c r="BR1641" s="5">
        <v>6.804477128648756E-2</v>
      </c>
      <c r="BT1641" s="5">
        <v>9.1645266391581659E-2</v>
      </c>
      <c r="BV1641" s="5">
        <v>-2.161919794981149E-2</v>
      </c>
    </row>
    <row r="1642" spans="1:75" x14ac:dyDescent="0.3">
      <c r="A1642" t="s">
        <v>8853</v>
      </c>
      <c r="C1642" t="s">
        <v>8854</v>
      </c>
      <c r="E1642" t="s">
        <v>758</v>
      </c>
      <c r="F1642" s="4">
        <v>125869315</v>
      </c>
      <c r="M1642" s="4">
        <v>4888465</v>
      </c>
      <c r="AA1642" s="4">
        <v>108573117</v>
      </c>
      <c r="AH1642" s="5">
        <v>3.8837622974272963E-2</v>
      </c>
      <c r="AL1642" s="5">
        <f>IFERROR(Table2[[#This Row],[Resultat d''exploitation 2023 (Dhs)]]/Table2[[#This Row],[Charges personnel 2023]], "")</f>
        <v>4.5024635333993403E-2</v>
      </c>
      <c r="AM1642" s="5" t="str">
        <f>IFERROR(Table2[[#This Row],[Resultat d''exploitation 2022 (Dhs)]]/Table2[[#This Row],[Charges personnel 2022]], "")</f>
        <v/>
      </c>
      <c r="AN1642" s="5" t="str">
        <f>IFERROR(Table2[[#This Row],[Resultat d''exploitation 2021 (Dhs)]]/Table2[[#This Row],[Charges personnel 2021]], "")</f>
        <v/>
      </c>
      <c r="AO1642" s="5" t="str">
        <f>IFERROR(Table2[[#This Row],[Resultat d''exploitation 2020 (Dhs)]]/Table2[[#This Row],[Charges personnel 2020]], "")</f>
        <v/>
      </c>
      <c r="AP1642" s="5">
        <v>0.86258606396642423</v>
      </c>
      <c r="AT1642">
        <v>1530800000003</v>
      </c>
      <c r="AU1642">
        <v>136977</v>
      </c>
      <c r="AV1642" t="s">
        <v>92</v>
      </c>
      <c r="AW1642" t="s">
        <v>8855</v>
      </c>
      <c r="AX1642" t="s">
        <v>8856</v>
      </c>
      <c r="AY1642" t="s">
        <v>122</v>
      </c>
      <c r="AZ1642">
        <v>2200000</v>
      </c>
      <c r="BA1642">
        <v>2006</v>
      </c>
      <c r="BB1642">
        <v>19</v>
      </c>
      <c r="BC1642" t="s">
        <v>8857</v>
      </c>
      <c r="BD1642" t="s">
        <v>8858</v>
      </c>
      <c r="BE1642" t="s">
        <v>10979</v>
      </c>
      <c r="BH1642" t="s">
        <v>176</v>
      </c>
      <c r="BI1642" t="s">
        <v>571</v>
      </c>
      <c r="BK1642" t="s">
        <v>264</v>
      </c>
      <c r="BM1642" t="s">
        <v>265</v>
      </c>
      <c r="BO1642" t="s">
        <v>235</v>
      </c>
      <c r="BQ1642" t="s">
        <v>212</v>
      </c>
      <c r="BS1642" t="s">
        <v>266</v>
      </c>
      <c r="BU1642" t="s">
        <v>214</v>
      </c>
      <c r="BV1642" s="5"/>
      <c r="BW1642" t="s">
        <v>267</v>
      </c>
    </row>
    <row r="1643" spans="1:75" x14ac:dyDescent="0.3">
      <c r="A1643" t="s">
        <v>8859</v>
      </c>
      <c r="B1643" t="s">
        <v>8859</v>
      </c>
      <c r="C1643" t="s">
        <v>8860</v>
      </c>
      <c r="E1643" t="s">
        <v>411</v>
      </c>
      <c r="F1643" s="4">
        <v>125844622</v>
      </c>
      <c r="G1643" s="4">
        <v>117534904</v>
      </c>
      <c r="H1643" s="4">
        <v>110550537</v>
      </c>
      <c r="J1643" s="5">
        <v>7.0699999999999999E-2</v>
      </c>
      <c r="K1643" s="5">
        <v>6.3178046796823706E-2</v>
      </c>
      <c r="M1643" s="4">
        <v>7584100</v>
      </c>
      <c r="N1643" s="4">
        <v>111530882</v>
      </c>
      <c r="O1643" s="4">
        <v>7338300</v>
      </c>
      <c r="Q1643" s="5">
        <v>-0.93200000000000005</v>
      </c>
      <c r="R1643" s="5">
        <v>14.198463131788021</v>
      </c>
      <c r="T1643" s="4">
        <v>12951880</v>
      </c>
      <c r="U1643" s="4">
        <v>43579676</v>
      </c>
      <c r="V1643" s="4">
        <v>42255794</v>
      </c>
      <c r="X1643" s="5">
        <v>-0.70279999999999998</v>
      </c>
      <c r="Y1643" s="5">
        <v>3.1330188707375799E-2</v>
      </c>
      <c r="AA1643" s="4">
        <v>9440215</v>
      </c>
      <c r="AB1643" s="4">
        <v>9514427</v>
      </c>
      <c r="AC1643" s="4">
        <v>9122699</v>
      </c>
      <c r="AE1643" s="5">
        <v>-7.8000000000000014E-3</v>
      </c>
      <c r="AF1643" s="5">
        <v>4.2939923809828653E-2</v>
      </c>
      <c r="AH1643" s="5">
        <v>6.0265586875853941E-2</v>
      </c>
      <c r="AI1643" s="5">
        <v>0.94891711486827779</v>
      </c>
      <c r="AJ1643" s="5">
        <v>6.6379596147959005E-2</v>
      </c>
      <c r="AL1643" s="5">
        <f>IFERROR(Table2[[#This Row],[Resultat d''exploitation 2023 (Dhs)]]/Table2[[#This Row],[Charges personnel 2023]], "")</f>
        <v>0.80338212636046957</v>
      </c>
      <c r="AM1643" s="5">
        <f>IFERROR(Table2[[#This Row],[Resultat d''exploitation 2022 (Dhs)]]/Table2[[#This Row],[Charges personnel 2022]], "")</f>
        <v>11.722291000813817</v>
      </c>
      <c r="AN1643" s="5">
        <f>IFERROR(Table2[[#This Row],[Resultat d''exploitation 2021 (Dhs)]]/Table2[[#This Row],[Charges personnel 2021]], "")</f>
        <v>0.80440010132966133</v>
      </c>
      <c r="AO1643" s="5" t="str">
        <f>IFERROR(Table2[[#This Row],[Resultat d''exploitation 2020 (Dhs)]]/Table2[[#This Row],[Charges personnel 2020]], "")</f>
        <v/>
      </c>
      <c r="AP1643" s="5">
        <v>7.5014846482672898E-2</v>
      </c>
      <c r="AQ1643" s="5">
        <v>8.0949800239765377E-2</v>
      </c>
      <c r="AR1643" s="5">
        <v>8.2520621315480353E-2</v>
      </c>
      <c r="AT1643">
        <v>1526826000019</v>
      </c>
      <c r="AU1643">
        <v>36653</v>
      </c>
      <c r="AV1643" t="s">
        <v>92</v>
      </c>
      <c r="AW1643" t="s">
        <v>8861</v>
      </c>
      <c r="AX1643" t="s">
        <v>8862</v>
      </c>
      <c r="AY1643" t="s">
        <v>82</v>
      </c>
      <c r="AZ1643">
        <v>10000000</v>
      </c>
      <c r="BA1643">
        <v>1977</v>
      </c>
      <c r="BB1643">
        <v>48</v>
      </c>
      <c r="BC1643" t="s">
        <v>8863</v>
      </c>
      <c r="BD1643" t="s">
        <v>8864</v>
      </c>
      <c r="BE1643" t="s">
        <v>8865</v>
      </c>
      <c r="BG1643" t="s">
        <v>8866</v>
      </c>
      <c r="BH1643" t="s">
        <v>86</v>
      </c>
      <c r="BI1643" t="s">
        <v>144</v>
      </c>
      <c r="BJ1643" s="5">
        <v>6.6932395844865988E-2</v>
      </c>
      <c r="BK1643" t="s">
        <v>196</v>
      </c>
      <c r="BL1643" s="5">
        <v>1.6609805299996779E-2</v>
      </c>
      <c r="BM1643" t="s">
        <v>197</v>
      </c>
      <c r="BN1643" s="5">
        <v>-0.44636533795917421</v>
      </c>
      <c r="BO1643" t="s">
        <v>177</v>
      </c>
      <c r="BP1643" s="5">
        <v>1.725368053731979E-2</v>
      </c>
      <c r="BQ1643" t="s">
        <v>329</v>
      </c>
      <c r="BR1643" s="5">
        <v>-4.7165678669847333E-2</v>
      </c>
      <c r="BS1643" t="s">
        <v>199</v>
      </c>
      <c r="BT1643" s="5">
        <v>-6.3295444355926378E-4</v>
      </c>
      <c r="BU1643" t="s">
        <v>330</v>
      </c>
      <c r="BV1643" s="5">
        <v>-4.6562195975132337E-2</v>
      </c>
      <c r="BW1643" t="s">
        <v>201</v>
      </c>
    </row>
    <row r="1644" spans="1:75" x14ac:dyDescent="0.3">
      <c r="A1644" t="s">
        <v>8867</v>
      </c>
      <c r="C1644" t="s">
        <v>8868</v>
      </c>
      <c r="E1644" t="s">
        <v>411</v>
      </c>
      <c r="G1644" s="4">
        <v>125781688</v>
      </c>
      <c r="N1644" s="4">
        <v>2720255</v>
      </c>
      <c r="U1644" s="4">
        <v>381250</v>
      </c>
      <c r="AB1644" s="4">
        <v>117116238</v>
      </c>
      <c r="AE1644" s="5">
        <v>-5.8700000000000002E-2</v>
      </c>
      <c r="AI1644" s="5">
        <v>2.1626796740078731E-2</v>
      </c>
      <c r="AL1644" s="5" t="str">
        <f>IFERROR(Table2[[#This Row],[Resultat d''exploitation 2023 (Dhs)]]/Table2[[#This Row],[Charges personnel 2023]], "")</f>
        <v/>
      </c>
      <c r="AM1644" s="5">
        <f>IFERROR(Table2[[#This Row],[Resultat d''exploitation 2022 (Dhs)]]/Table2[[#This Row],[Charges personnel 2022]], "")</f>
        <v>2.3226967041069062E-2</v>
      </c>
      <c r="AN1644" s="5" t="str">
        <f>IFERROR(Table2[[#This Row],[Resultat d''exploitation 2021 (Dhs)]]/Table2[[#This Row],[Charges personnel 2021]], "")</f>
        <v/>
      </c>
      <c r="AO1644" s="5" t="str">
        <f>IFERROR(Table2[[#This Row],[Resultat d''exploitation 2020 (Dhs)]]/Table2[[#This Row],[Charges personnel 2020]], "")</f>
        <v/>
      </c>
      <c r="AQ1644" s="5">
        <v>0.93110722126737555</v>
      </c>
      <c r="AT1644">
        <v>1535817000053</v>
      </c>
      <c r="AU1644">
        <v>67763</v>
      </c>
      <c r="AV1644" t="s">
        <v>92</v>
      </c>
      <c r="AW1644" t="s">
        <v>8869</v>
      </c>
      <c r="AX1644" t="s">
        <v>8870</v>
      </c>
      <c r="AY1644" t="s">
        <v>82</v>
      </c>
      <c r="AZ1644">
        <v>10000000</v>
      </c>
      <c r="BA1644">
        <v>1992</v>
      </c>
      <c r="BB1644">
        <v>33</v>
      </c>
      <c r="BC1644" t="s">
        <v>8871</v>
      </c>
      <c r="BD1644" t="s">
        <v>8872</v>
      </c>
      <c r="BE1644" t="s">
        <v>8873</v>
      </c>
      <c r="BH1644" t="s">
        <v>153</v>
      </c>
      <c r="BI1644" t="s">
        <v>1239</v>
      </c>
      <c r="BK1644" t="s">
        <v>472</v>
      </c>
      <c r="BM1644" t="s">
        <v>473</v>
      </c>
      <c r="BO1644" t="s">
        <v>474</v>
      </c>
      <c r="BQ1644" t="s">
        <v>475</v>
      </c>
      <c r="BS1644" t="s">
        <v>476</v>
      </c>
      <c r="BU1644" t="s">
        <v>477</v>
      </c>
      <c r="BV1644" s="5"/>
      <c r="BW1644" t="s">
        <v>478</v>
      </c>
    </row>
    <row r="1645" spans="1:75" x14ac:dyDescent="0.3">
      <c r="A1645" t="s">
        <v>8874</v>
      </c>
      <c r="F1645" s="4">
        <v>125652755</v>
      </c>
      <c r="G1645" s="4">
        <v>112834729</v>
      </c>
      <c r="J1645" s="5">
        <v>0.11360000000000001</v>
      </c>
      <c r="M1645" s="4">
        <v>3728488</v>
      </c>
      <c r="N1645" s="4">
        <v>1250205</v>
      </c>
      <c r="Q1645" s="5">
        <v>1.9823</v>
      </c>
      <c r="T1645" s="4">
        <v>4644328</v>
      </c>
      <c r="AA1645" s="4">
        <v>1212180</v>
      </c>
      <c r="AB1645" s="4">
        <v>1162762</v>
      </c>
      <c r="AE1645" s="5">
        <v>4.2500000000000003E-2</v>
      </c>
      <c r="AH1645" s="5">
        <v>2.9672950664710849E-2</v>
      </c>
      <c r="AI1645" s="5">
        <v>1.107996634617698E-2</v>
      </c>
      <c r="AL1645" s="5">
        <f>IFERROR(Table2[[#This Row],[Resultat d''exploitation 2023 (Dhs)]]/Table2[[#This Row],[Charges personnel 2023]], "")</f>
        <v>3.075853421109076</v>
      </c>
      <c r="AM1645" s="5">
        <f>IFERROR(Table2[[#This Row],[Resultat d''exploitation 2022 (Dhs)]]/Table2[[#This Row],[Charges personnel 2022]], "")</f>
        <v>1.0752028360059926</v>
      </c>
      <c r="AN1645" s="5" t="str">
        <f>IFERROR(Table2[[#This Row],[Resultat d''exploitation 2021 (Dhs)]]/Table2[[#This Row],[Charges personnel 2021]], "")</f>
        <v/>
      </c>
      <c r="AO1645" s="5" t="str">
        <f>IFERROR(Table2[[#This Row],[Resultat d''exploitation 2020 (Dhs)]]/Table2[[#This Row],[Charges personnel 2020]], "")</f>
        <v/>
      </c>
      <c r="AP1645" s="5">
        <v>9.6470626529438219E-3</v>
      </c>
      <c r="AQ1645" s="5">
        <v>1.0305001042719751E-2</v>
      </c>
      <c r="BE1645" t="s">
        <v>10979</v>
      </c>
      <c r="BH1645"/>
      <c r="BJ1645" s="5">
        <v>0.1136000069623955</v>
      </c>
      <c r="BK1645" t="s">
        <v>209</v>
      </c>
      <c r="BL1645" s="5">
        <v>1.982301302586376</v>
      </c>
      <c r="BM1645" t="s">
        <v>210</v>
      </c>
      <c r="BO1645" t="s">
        <v>304</v>
      </c>
      <c r="BP1645" s="5">
        <v>4.2500528913053559E-2</v>
      </c>
      <c r="BQ1645" t="s">
        <v>405</v>
      </c>
      <c r="BR1645" s="5">
        <v>1.6780722736535361</v>
      </c>
      <c r="BS1645" t="s">
        <v>213</v>
      </c>
      <c r="BT1645" s="5">
        <v>1.8607192225560061</v>
      </c>
      <c r="BU1645" t="s">
        <v>406</v>
      </c>
      <c r="BV1645" s="5">
        <v>-6.3846513653750936E-2</v>
      </c>
      <c r="BW1645" t="s">
        <v>407</v>
      </c>
    </row>
    <row r="1646" spans="1:75" x14ac:dyDescent="0.3">
      <c r="A1646" t="s">
        <v>8875</v>
      </c>
      <c r="B1646" t="s">
        <v>8876</v>
      </c>
      <c r="C1646" t="s">
        <v>8876</v>
      </c>
      <c r="E1646" t="s">
        <v>411</v>
      </c>
      <c r="F1646" s="4">
        <v>125237635</v>
      </c>
      <c r="G1646" s="4">
        <v>116370223</v>
      </c>
      <c r="H1646" s="4">
        <v>103057511</v>
      </c>
      <c r="J1646" s="5">
        <v>7.6200000000000004E-2</v>
      </c>
      <c r="K1646" s="5">
        <v>0.1291775036173734</v>
      </c>
      <c r="M1646" s="4">
        <v>6348869</v>
      </c>
      <c r="N1646" s="4">
        <v>4237098</v>
      </c>
      <c r="O1646" s="4">
        <v>1140477</v>
      </c>
      <c r="Q1646" s="5">
        <v>0.49840000000000001</v>
      </c>
      <c r="R1646" s="5">
        <v>2.715198114473155</v>
      </c>
      <c r="T1646" s="4">
        <v>35590818</v>
      </c>
      <c r="U1646" s="4">
        <v>54122290</v>
      </c>
      <c r="V1646" s="4">
        <v>41260403</v>
      </c>
      <c r="X1646" s="5">
        <v>-0.34239999999999998</v>
      </c>
      <c r="Y1646" s="5">
        <v>0.31172470613047581</v>
      </c>
      <c r="AA1646" s="4">
        <v>7468230</v>
      </c>
      <c r="AB1646" s="4">
        <v>6710602</v>
      </c>
      <c r="AC1646" s="4">
        <v>7103706</v>
      </c>
      <c r="AE1646" s="5">
        <v>0.1129</v>
      </c>
      <c r="AF1646" s="5">
        <v>-5.5337875751051632E-2</v>
      </c>
      <c r="AH1646" s="5">
        <v>5.0694577552506483E-2</v>
      </c>
      <c r="AI1646" s="5">
        <v>3.6410499960973702E-2</v>
      </c>
      <c r="AJ1646" s="5">
        <v>1.106641319913112E-2</v>
      </c>
      <c r="AL1646" s="5">
        <f>IFERROR(Table2[[#This Row],[Resultat d''exploitation 2023 (Dhs)]]/Table2[[#This Row],[Charges personnel 2023]], "")</f>
        <v>0.85011696211819932</v>
      </c>
      <c r="AM1646" s="5">
        <f>IFERROR(Table2[[#This Row],[Resultat d''exploitation 2022 (Dhs)]]/Table2[[#This Row],[Charges personnel 2022]], "")</f>
        <v>0.63140356111120877</v>
      </c>
      <c r="AN1646" s="5">
        <f>IFERROR(Table2[[#This Row],[Resultat d''exploitation 2021 (Dhs)]]/Table2[[#This Row],[Charges personnel 2021]], "")</f>
        <v>0.16054676249270453</v>
      </c>
      <c r="AO1646" s="5" t="str">
        <f>IFERROR(Table2[[#This Row],[Resultat d''exploitation 2020 (Dhs)]]/Table2[[#This Row],[Charges personnel 2020]], "")</f>
        <v/>
      </c>
      <c r="AP1646" s="5">
        <v>5.9632473896524797E-2</v>
      </c>
      <c r="AQ1646" s="5">
        <v>5.7665971818237377E-2</v>
      </c>
      <c r="AR1646" s="5">
        <v>6.8929531977538247E-2</v>
      </c>
      <c r="AT1646">
        <v>1593766000040</v>
      </c>
      <c r="AU1646">
        <v>319953</v>
      </c>
      <c r="AV1646" t="s">
        <v>92</v>
      </c>
      <c r="AW1646" t="s">
        <v>8877</v>
      </c>
      <c r="AX1646" t="s">
        <v>8878</v>
      </c>
      <c r="AY1646" t="s">
        <v>82</v>
      </c>
      <c r="AZ1646">
        <v>20000000</v>
      </c>
      <c r="BA1646">
        <v>2016</v>
      </c>
      <c r="BB1646">
        <v>9</v>
      </c>
      <c r="BC1646" t="s">
        <v>8879</v>
      </c>
      <c r="BD1646" t="s">
        <v>8880</v>
      </c>
      <c r="BE1646" t="s">
        <v>2034</v>
      </c>
      <c r="BG1646" t="s">
        <v>3046</v>
      </c>
      <c r="BH1646" t="s">
        <v>86</v>
      </c>
      <c r="BI1646" t="s">
        <v>562</v>
      </c>
      <c r="BJ1646" s="5">
        <v>0.1023705543818476</v>
      </c>
      <c r="BK1646" t="s">
        <v>196</v>
      </c>
      <c r="BL1646" s="5">
        <v>1.3594181580220639</v>
      </c>
      <c r="BM1646" t="s">
        <v>197</v>
      </c>
      <c r="BN1646" s="5">
        <v>-7.1242674818611795E-2</v>
      </c>
      <c r="BO1646" t="s">
        <v>177</v>
      </c>
      <c r="BP1646" s="5">
        <v>2.5336346601755318E-2</v>
      </c>
      <c r="BQ1646" t="s">
        <v>329</v>
      </c>
      <c r="BR1646" s="5">
        <v>1.140313117620511</v>
      </c>
      <c r="BS1646" t="s">
        <v>199</v>
      </c>
      <c r="BT1646" s="5">
        <v>1.301116278421047</v>
      </c>
      <c r="BU1646" t="s">
        <v>330</v>
      </c>
      <c r="BV1646" s="5">
        <v>-6.9880502045239323E-2</v>
      </c>
      <c r="BW1646" t="s">
        <v>201</v>
      </c>
    </row>
    <row r="1647" spans="1:75" x14ac:dyDescent="0.3">
      <c r="A1647" t="s">
        <v>8881</v>
      </c>
      <c r="B1647" t="s">
        <v>8881</v>
      </c>
      <c r="C1647" t="s">
        <v>8882</v>
      </c>
      <c r="E1647" t="s">
        <v>411</v>
      </c>
      <c r="F1647" s="4">
        <v>125237427</v>
      </c>
      <c r="H1647" s="4">
        <v>107456733</v>
      </c>
      <c r="M1647" s="4">
        <v>3586249</v>
      </c>
      <c r="O1647" s="4">
        <v>3384182</v>
      </c>
      <c r="V1647" s="4">
        <v>31965841</v>
      </c>
      <c r="AA1647" s="4">
        <v>7842157</v>
      </c>
      <c r="AC1647" s="4">
        <v>7777559</v>
      </c>
      <c r="AH1647" s="5">
        <v>2.8635601081136872E-2</v>
      </c>
      <c r="AJ1647" s="5">
        <v>3.1493438386964549E-2</v>
      </c>
      <c r="AL1647" s="5">
        <f>IFERROR(Table2[[#This Row],[Resultat d''exploitation 2023 (Dhs)]]/Table2[[#This Row],[Charges personnel 2023]], "")</f>
        <v>0.45730390248499231</v>
      </c>
      <c r="AM1647" s="5" t="str">
        <f>IFERROR(Table2[[#This Row],[Resultat d''exploitation 2022 (Dhs)]]/Table2[[#This Row],[Charges personnel 2022]], "")</f>
        <v/>
      </c>
      <c r="AN1647" s="5">
        <f>IFERROR(Table2[[#This Row],[Resultat d''exploitation 2021 (Dhs)]]/Table2[[#This Row],[Charges personnel 2021]], "")</f>
        <v>0.43512135362778992</v>
      </c>
      <c r="AO1647" s="5" t="str">
        <f>IFERROR(Table2[[#This Row],[Resultat d''exploitation 2020 (Dhs)]]/Table2[[#This Row],[Charges personnel 2020]], "")</f>
        <v/>
      </c>
      <c r="AP1647" s="5">
        <v>6.261831776534342E-2</v>
      </c>
      <c r="AR1647" s="5">
        <v>7.2378517221438329E-2</v>
      </c>
      <c r="AT1647">
        <v>1621695000035</v>
      </c>
      <c r="AU1647">
        <v>5805</v>
      </c>
      <c r="AV1647" t="s">
        <v>482</v>
      </c>
      <c r="AW1647" t="s">
        <v>8883</v>
      </c>
      <c r="AX1647" t="s">
        <v>8884</v>
      </c>
      <c r="AY1647" t="s">
        <v>82</v>
      </c>
      <c r="AZ1647">
        <v>11000000</v>
      </c>
      <c r="BA1647">
        <v>1989</v>
      </c>
      <c r="BB1647">
        <v>36</v>
      </c>
      <c r="BC1647" t="s">
        <v>8885</v>
      </c>
      <c r="BD1647" t="s">
        <v>8886</v>
      </c>
      <c r="BE1647" t="s">
        <v>10979</v>
      </c>
      <c r="BH1647" t="s">
        <v>86</v>
      </c>
      <c r="BI1647" t="s">
        <v>89</v>
      </c>
      <c r="BJ1647" s="5">
        <v>0.16546840298969451</v>
      </c>
      <c r="BK1647" t="s">
        <v>1197</v>
      </c>
      <c r="BL1647" s="5">
        <v>5.9709259135590331E-2</v>
      </c>
      <c r="BM1647" t="s">
        <v>1198</v>
      </c>
      <c r="BO1647" t="s">
        <v>389</v>
      </c>
      <c r="BP1647" s="5">
        <v>8.3056907700731486E-3</v>
      </c>
      <c r="BQ1647" t="s">
        <v>198</v>
      </c>
      <c r="BR1647" s="5">
        <v>-9.0743896259055878E-2</v>
      </c>
      <c r="BS1647" t="s">
        <v>1200</v>
      </c>
      <c r="BT1647" s="5">
        <v>5.0980143061831303E-2</v>
      </c>
      <c r="BU1647" t="s">
        <v>200</v>
      </c>
      <c r="BV1647" s="5">
        <v>-0.13484939773267371</v>
      </c>
      <c r="BW1647" t="s">
        <v>1201</v>
      </c>
    </row>
    <row r="1648" spans="1:75" x14ac:dyDescent="0.3">
      <c r="A1648" t="s">
        <v>8887</v>
      </c>
      <c r="F1648" s="4">
        <v>125184894</v>
      </c>
      <c r="M1648" s="4">
        <v>31925128</v>
      </c>
      <c r="AA1648" s="4">
        <v>43095766</v>
      </c>
      <c r="AH1648" s="5">
        <v>0.25502380502874411</v>
      </c>
      <c r="AL1648" s="5">
        <f>IFERROR(Table2[[#This Row],[Resultat d''exploitation 2023 (Dhs)]]/Table2[[#This Row],[Charges personnel 2023]], "")</f>
        <v>0.74079500060400361</v>
      </c>
      <c r="AM1648" s="5" t="str">
        <f>IFERROR(Table2[[#This Row],[Resultat d''exploitation 2022 (Dhs)]]/Table2[[#This Row],[Charges personnel 2022]], "")</f>
        <v/>
      </c>
      <c r="AN1648" s="5" t="str">
        <f>IFERROR(Table2[[#This Row],[Resultat d''exploitation 2021 (Dhs)]]/Table2[[#This Row],[Charges personnel 2021]], "")</f>
        <v/>
      </c>
      <c r="AO1648" s="5" t="str">
        <f>IFERROR(Table2[[#This Row],[Resultat d''exploitation 2020 (Dhs)]]/Table2[[#This Row],[Charges personnel 2020]], "")</f>
        <v/>
      </c>
      <c r="AP1648" s="5">
        <v>0.34425691968872862</v>
      </c>
      <c r="BE1648" t="s">
        <v>10979</v>
      </c>
      <c r="BH1648"/>
      <c r="BK1648" t="s">
        <v>264</v>
      </c>
      <c r="BM1648" t="s">
        <v>265</v>
      </c>
      <c r="BO1648" t="s">
        <v>235</v>
      </c>
      <c r="BQ1648" t="s">
        <v>212</v>
      </c>
      <c r="BS1648" t="s">
        <v>266</v>
      </c>
      <c r="BU1648" t="s">
        <v>214</v>
      </c>
      <c r="BV1648" s="5"/>
      <c r="BW1648" t="s">
        <v>267</v>
      </c>
    </row>
    <row r="1649" spans="1:75" x14ac:dyDescent="0.3">
      <c r="A1649" t="s">
        <v>8888</v>
      </c>
      <c r="C1649" t="s">
        <v>8889</v>
      </c>
      <c r="E1649" t="s">
        <v>411</v>
      </c>
      <c r="F1649" s="4">
        <v>125172799</v>
      </c>
      <c r="G1649" s="4">
        <v>139359606</v>
      </c>
      <c r="J1649" s="5">
        <v>-0.1018</v>
      </c>
      <c r="M1649" s="4">
        <v>4582077</v>
      </c>
      <c r="N1649" s="4">
        <v>14199185</v>
      </c>
      <c r="Q1649" s="5">
        <v>-0.67730000000000001</v>
      </c>
      <c r="T1649" s="4">
        <v>10207009</v>
      </c>
      <c r="U1649" s="4">
        <v>25620002</v>
      </c>
      <c r="X1649" s="5">
        <v>-0.60159999999999991</v>
      </c>
      <c r="AA1649" s="4">
        <v>3650967</v>
      </c>
      <c r="AB1649" s="4">
        <v>3046534</v>
      </c>
      <c r="AE1649" s="5">
        <v>0.19839999999999999</v>
      </c>
      <c r="AH1649" s="5">
        <v>3.6606012141663459E-2</v>
      </c>
      <c r="AI1649" s="5">
        <v>0.1018888141804879</v>
      </c>
      <c r="AL1649" s="5">
        <f>IFERROR(Table2[[#This Row],[Resultat d''exploitation 2023 (Dhs)]]/Table2[[#This Row],[Charges personnel 2023]], "")</f>
        <v>1.2550310643728086</v>
      </c>
      <c r="AM1649" s="5">
        <f>IFERROR(Table2[[#This Row],[Resultat d''exploitation 2022 (Dhs)]]/Table2[[#This Row],[Charges personnel 2022]], "")</f>
        <v>4.6607669568105923</v>
      </c>
      <c r="AN1649" s="5" t="str">
        <f>IFERROR(Table2[[#This Row],[Resultat d''exploitation 2021 (Dhs)]]/Table2[[#This Row],[Charges personnel 2021]], "")</f>
        <v/>
      </c>
      <c r="AO1649" s="5" t="str">
        <f>IFERROR(Table2[[#This Row],[Resultat d''exploitation 2020 (Dhs)]]/Table2[[#This Row],[Charges personnel 2020]], "")</f>
        <v/>
      </c>
      <c r="AP1649" s="5">
        <v>2.916741519856882E-2</v>
      </c>
      <c r="AQ1649" s="5">
        <v>2.186095445763531E-2</v>
      </c>
      <c r="AT1649">
        <v>1514035000056</v>
      </c>
      <c r="AU1649">
        <v>33615</v>
      </c>
      <c r="AV1649" t="s">
        <v>92</v>
      </c>
      <c r="AW1649" t="s">
        <v>8890</v>
      </c>
      <c r="AX1649" t="s">
        <v>8891</v>
      </c>
      <c r="AY1649" t="s">
        <v>122</v>
      </c>
      <c r="AZ1649">
        <v>3000000</v>
      </c>
      <c r="BA1649">
        <v>1975</v>
      </c>
      <c r="BB1649">
        <v>50</v>
      </c>
      <c r="BC1649" t="s">
        <v>8892</v>
      </c>
      <c r="BD1649" t="s">
        <v>8893</v>
      </c>
      <c r="BE1649" t="s">
        <v>10979</v>
      </c>
      <c r="BF1649" t="s">
        <v>8894</v>
      </c>
      <c r="BH1649" t="s">
        <v>488</v>
      </c>
      <c r="BI1649" t="s">
        <v>602</v>
      </c>
      <c r="BJ1649" s="5">
        <v>-0.1017999936079038</v>
      </c>
      <c r="BK1649" t="s">
        <v>209</v>
      </c>
      <c r="BL1649" s="5">
        <v>-0.67729999996478674</v>
      </c>
      <c r="BM1649" t="s">
        <v>210</v>
      </c>
      <c r="BN1649" s="5">
        <v>-0.60159999206869696</v>
      </c>
      <c r="BO1649" t="s">
        <v>211</v>
      </c>
      <c r="BP1649" s="5">
        <v>0.1984002148014761</v>
      </c>
      <c r="BQ1649" t="s">
        <v>405</v>
      </c>
      <c r="BR1649" s="5">
        <v>-0.64072589875451058</v>
      </c>
      <c r="BS1649" t="s">
        <v>213</v>
      </c>
      <c r="BT1649" s="5">
        <v>-0.73072434730106339</v>
      </c>
      <c r="BU1649" t="s">
        <v>406</v>
      </c>
      <c r="BV1649" s="5">
        <v>0.33422423321419109</v>
      </c>
      <c r="BW1649" t="s">
        <v>407</v>
      </c>
    </row>
    <row r="1650" spans="1:75" x14ac:dyDescent="0.3">
      <c r="A1650" t="s">
        <v>8895</v>
      </c>
      <c r="C1650" t="s">
        <v>8896</v>
      </c>
      <c r="E1650" t="s">
        <v>411</v>
      </c>
      <c r="G1650" s="4">
        <v>125139761</v>
      </c>
      <c r="N1650" s="4">
        <v>3882413</v>
      </c>
      <c r="AB1650" s="4">
        <v>588301</v>
      </c>
      <c r="AI1650" s="5">
        <v>3.1024615749425961E-2</v>
      </c>
      <c r="AL1650" s="5" t="str">
        <f>IFERROR(Table2[[#This Row],[Resultat d''exploitation 2023 (Dhs)]]/Table2[[#This Row],[Charges personnel 2023]], "")</f>
        <v/>
      </c>
      <c r="AM1650" s="5">
        <f>IFERROR(Table2[[#This Row],[Resultat d''exploitation 2022 (Dhs)]]/Table2[[#This Row],[Charges personnel 2022]], "")</f>
        <v>6.599364950934981</v>
      </c>
      <c r="AN1650" s="5" t="str">
        <f>IFERROR(Table2[[#This Row],[Resultat d''exploitation 2021 (Dhs)]]/Table2[[#This Row],[Charges personnel 2021]], "")</f>
        <v/>
      </c>
      <c r="AO1650" s="5" t="str">
        <f>IFERROR(Table2[[#This Row],[Resultat d''exploitation 2020 (Dhs)]]/Table2[[#This Row],[Charges personnel 2020]], "")</f>
        <v/>
      </c>
      <c r="AQ1650" s="5">
        <v>4.7011516986995043E-3</v>
      </c>
      <c r="AT1650">
        <v>61899000037</v>
      </c>
      <c r="AU1650">
        <v>37743</v>
      </c>
      <c r="AV1650" t="s">
        <v>494</v>
      </c>
      <c r="AW1650" t="s">
        <v>8897</v>
      </c>
      <c r="AX1650" t="s">
        <v>8898</v>
      </c>
      <c r="AY1650" t="s">
        <v>122</v>
      </c>
      <c r="AZ1650">
        <v>60500000</v>
      </c>
      <c r="BA1650">
        <v>1975</v>
      </c>
      <c r="BB1650">
        <v>50</v>
      </c>
      <c r="BC1650" t="s">
        <v>8899</v>
      </c>
      <c r="BD1650" t="s">
        <v>8900</v>
      </c>
      <c r="BE1650" t="s">
        <v>10979</v>
      </c>
      <c r="BH1650" t="s">
        <v>176</v>
      </c>
      <c r="BI1650" t="s">
        <v>89</v>
      </c>
      <c r="BK1650" t="s">
        <v>472</v>
      </c>
      <c r="BM1650" t="s">
        <v>473</v>
      </c>
      <c r="BO1650" t="s">
        <v>235</v>
      </c>
      <c r="BQ1650" t="s">
        <v>475</v>
      </c>
      <c r="BS1650" t="s">
        <v>476</v>
      </c>
      <c r="BU1650" t="s">
        <v>477</v>
      </c>
      <c r="BV1650" s="5"/>
      <c r="BW1650" t="s">
        <v>478</v>
      </c>
    </row>
    <row r="1651" spans="1:75" x14ac:dyDescent="0.3">
      <c r="A1651" t="s">
        <v>8901</v>
      </c>
      <c r="C1651" t="s">
        <v>8902</v>
      </c>
      <c r="E1651" t="s">
        <v>411</v>
      </c>
      <c r="F1651" s="4">
        <v>125131399</v>
      </c>
      <c r="G1651" s="4">
        <v>120759890</v>
      </c>
      <c r="J1651" s="5">
        <v>3.6200000000000003E-2</v>
      </c>
      <c r="M1651" s="4">
        <v>9099976</v>
      </c>
      <c r="N1651" s="4">
        <v>7919220</v>
      </c>
      <c r="Q1651" s="5">
        <v>0.14910000000000001</v>
      </c>
      <c r="T1651" s="4">
        <v>30725287</v>
      </c>
      <c r="U1651" s="4">
        <v>31429303</v>
      </c>
      <c r="X1651" s="5">
        <v>-2.24E-2</v>
      </c>
      <c r="AA1651" s="4">
        <v>12277516</v>
      </c>
      <c r="AB1651" s="4">
        <v>11087795</v>
      </c>
      <c r="AE1651" s="5">
        <v>0.10730000000000001</v>
      </c>
      <c r="AH1651" s="5">
        <v>7.2723361783879684E-2</v>
      </c>
      <c r="AI1651" s="5">
        <v>6.5578231315050056E-2</v>
      </c>
      <c r="AL1651" s="5">
        <f>IFERROR(Table2[[#This Row],[Resultat d''exploitation 2023 (Dhs)]]/Table2[[#This Row],[Charges personnel 2023]], "")</f>
        <v>0.74119031895376886</v>
      </c>
      <c r="AM1651" s="5">
        <f>IFERROR(Table2[[#This Row],[Resultat d''exploitation 2022 (Dhs)]]/Table2[[#This Row],[Charges personnel 2022]], "")</f>
        <v>0.71422857294890463</v>
      </c>
      <c r="AN1651" s="5" t="str">
        <f>IFERROR(Table2[[#This Row],[Resultat d''exploitation 2021 (Dhs)]]/Table2[[#This Row],[Charges personnel 2021]], "")</f>
        <v/>
      </c>
      <c r="AO1651" s="5" t="str">
        <f>IFERROR(Table2[[#This Row],[Resultat d''exploitation 2020 (Dhs)]]/Table2[[#This Row],[Charges personnel 2020]], "")</f>
        <v/>
      </c>
      <c r="AP1651" s="5">
        <v>9.8116988206932779E-2</v>
      </c>
      <c r="AQ1651" s="5">
        <v>9.1816868995160561E-2</v>
      </c>
      <c r="AT1651">
        <v>1529898000010</v>
      </c>
      <c r="AU1651">
        <v>33567</v>
      </c>
      <c r="AV1651" t="s">
        <v>92</v>
      </c>
      <c r="AW1651" t="s">
        <v>8903</v>
      </c>
      <c r="AX1651" t="s">
        <v>8904</v>
      </c>
      <c r="AY1651" t="s">
        <v>122</v>
      </c>
      <c r="AZ1651">
        <v>30000000</v>
      </c>
      <c r="BA1651">
        <v>1975</v>
      </c>
      <c r="BB1651">
        <v>50</v>
      </c>
      <c r="BC1651" t="s">
        <v>8905</v>
      </c>
      <c r="BD1651" t="s">
        <v>8906</v>
      </c>
      <c r="BE1651" t="s">
        <v>10979</v>
      </c>
      <c r="BF1651" t="s">
        <v>8907</v>
      </c>
      <c r="BG1651" t="s">
        <v>8908</v>
      </c>
      <c r="BH1651" t="s">
        <v>138</v>
      </c>
      <c r="BI1651" t="s">
        <v>98</v>
      </c>
      <c r="BJ1651" s="5">
        <v>3.6200008131839212E-2</v>
      </c>
      <c r="BK1651" t="s">
        <v>209</v>
      </c>
      <c r="BL1651" s="5">
        <v>0.14910003762996871</v>
      </c>
      <c r="BM1651" t="s">
        <v>210</v>
      </c>
      <c r="BN1651" s="5">
        <v>-2.2399987680286729E-2</v>
      </c>
      <c r="BO1651" t="s">
        <v>211</v>
      </c>
      <c r="BP1651" s="5">
        <v>0.10730005379789211</v>
      </c>
      <c r="BQ1651" t="s">
        <v>405</v>
      </c>
      <c r="BR1651" s="5">
        <v>0.1089558276511466</v>
      </c>
      <c r="BS1651" t="s">
        <v>213</v>
      </c>
      <c r="BT1651" s="5">
        <v>3.7749464283604039E-2</v>
      </c>
      <c r="BU1651" t="s">
        <v>406</v>
      </c>
      <c r="BV1651" s="5">
        <v>6.8616140810729309E-2</v>
      </c>
      <c r="BW1651" t="s">
        <v>407</v>
      </c>
    </row>
    <row r="1652" spans="1:75" x14ac:dyDescent="0.3">
      <c r="A1652" t="s">
        <v>8909</v>
      </c>
      <c r="F1652" s="4">
        <v>125127729</v>
      </c>
      <c r="M1652" s="4">
        <v>15763013</v>
      </c>
      <c r="T1652" s="4">
        <v>1154380</v>
      </c>
      <c r="AA1652" s="4">
        <v>2183729</v>
      </c>
      <c r="AH1652" s="5">
        <v>0.12597537832721309</v>
      </c>
      <c r="AL1652" s="5">
        <f>IFERROR(Table2[[#This Row],[Resultat d''exploitation 2023 (Dhs)]]/Table2[[#This Row],[Charges personnel 2023]], "")</f>
        <v>7.2183924836827282</v>
      </c>
      <c r="AM1652" s="5" t="str">
        <f>IFERROR(Table2[[#This Row],[Resultat d''exploitation 2022 (Dhs)]]/Table2[[#This Row],[Charges personnel 2022]], "")</f>
        <v/>
      </c>
      <c r="AN1652" s="5" t="str">
        <f>IFERROR(Table2[[#This Row],[Resultat d''exploitation 2021 (Dhs)]]/Table2[[#This Row],[Charges personnel 2021]], "")</f>
        <v/>
      </c>
      <c r="AO1652" s="5" t="str">
        <f>IFERROR(Table2[[#This Row],[Resultat d''exploitation 2020 (Dhs)]]/Table2[[#This Row],[Charges personnel 2020]], "")</f>
        <v/>
      </c>
      <c r="AP1652" s="5">
        <v>1.7451998988969101E-2</v>
      </c>
      <c r="BE1652" t="s">
        <v>10979</v>
      </c>
      <c r="BH1652"/>
      <c r="BK1652" t="s">
        <v>264</v>
      </c>
      <c r="BM1652" t="s">
        <v>265</v>
      </c>
      <c r="BO1652" t="s">
        <v>304</v>
      </c>
      <c r="BQ1652" t="s">
        <v>212</v>
      </c>
      <c r="BS1652" t="s">
        <v>266</v>
      </c>
      <c r="BU1652" t="s">
        <v>214</v>
      </c>
      <c r="BV1652" s="5"/>
      <c r="BW1652" t="s">
        <v>267</v>
      </c>
    </row>
    <row r="1653" spans="1:75" x14ac:dyDescent="0.3">
      <c r="A1653" t="s">
        <v>8910</v>
      </c>
      <c r="B1653" t="s">
        <v>8910</v>
      </c>
      <c r="C1653" t="s">
        <v>8911</v>
      </c>
      <c r="E1653" t="s">
        <v>411</v>
      </c>
      <c r="F1653" s="4">
        <v>125119273</v>
      </c>
      <c r="G1653" s="4">
        <v>115958547</v>
      </c>
      <c r="H1653" s="4">
        <v>138027856</v>
      </c>
      <c r="I1653" s="4">
        <v>112263404.6360309</v>
      </c>
      <c r="J1653" s="5">
        <v>7.9000000000000001E-2</v>
      </c>
      <c r="K1653" s="5">
        <v>-0.1598902543266339</v>
      </c>
      <c r="L1653" s="5">
        <v>0.22950000000000001</v>
      </c>
      <c r="M1653" s="4">
        <v>2567811</v>
      </c>
      <c r="N1653" s="4">
        <v>1825934</v>
      </c>
      <c r="O1653" s="4">
        <v>1482169</v>
      </c>
      <c r="P1653" s="4">
        <v>1696816.2564396111</v>
      </c>
      <c r="Q1653" s="5">
        <v>0.40630000000000011</v>
      </c>
      <c r="R1653" s="5">
        <v>0.2319337403494473</v>
      </c>
      <c r="S1653" s="5">
        <v>-0.1265</v>
      </c>
      <c r="T1653" s="4">
        <v>19569022</v>
      </c>
      <c r="U1653" s="4">
        <v>22498300</v>
      </c>
      <c r="V1653" s="4">
        <v>21842295</v>
      </c>
      <c r="W1653" s="4">
        <v>12173156.662765419</v>
      </c>
      <c r="X1653" s="5">
        <v>-0.13020000000000001</v>
      </c>
      <c r="Y1653" s="5">
        <v>3.0033702960242901E-2</v>
      </c>
      <c r="Z1653" s="5">
        <v>0.79430000000000001</v>
      </c>
      <c r="AA1653" s="4">
        <v>2749972</v>
      </c>
      <c r="AB1653" s="4">
        <v>2783936</v>
      </c>
      <c r="AC1653" s="4">
        <v>2732472</v>
      </c>
      <c r="AD1653" s="4">
        <v>2231135.788356333</v>
      </c>
      <c r="AE1653" s="5">
        <v>-1.2200000000000001E-2</v>
      </c>
      <c r="AF1653" s="5">
        <v>1.8834227761528759E-2</v>
      </c>
      <c r="AG1653" s="5">
        <v>0.22470000000000001</v>
      </c>
      <c r="AH1653" s="5">
        <v>2.052290537206047E-2</v>
      </c>
      <c r="AI1653" s="5">
        <v>1.5746437388526439E-2</v>
      </c>
      <c r="AJ1653" s="5">
        <v>1.073818751484483E-2</v>
      </c>
      <c r="AK1653" s="5">
        <v>1.5114598224959039E-2</v>
      </c>
      <c r="AL1653" s="5">
        <f>IFERROR(Table2[[#This Row],[Resultat d''exploitation 2023 (Dhs)]]/Table2[[#This Row],[Charges personnel 2023]], "")</f>
        <v>0.93375896190943031</v>
      </c>
      <c r="AM1653" s="5">
        <f>IFERROR(Table2[[#This Row],[Resultat d''exploitation 2022 (Dhs)]]/Table2[[#This Row],[Charges personnel 2022]], "")</f>
        <v>0.6558821754523092</v>
      </c>
      <c r="AN1653" s="5">
        <f>IFERROR(Table2[[#This Row],[Resultat d''exploitation 2021 (Dhs)]]/Table2[[#This Row],[Charges personnel 2021]], "")</f>
        <v>0.54242788215213189</v>
      </c>
      <c r="AO1653" s="5">
        <f>IFERROR(Table2[[#This Row],[Resultat d''exploitation 2020 (Dhs)]]/Table2[[#This Row],[Charges personnel 2020]], "")</f>
        <v>0.76051680282966883</v>
      </c>
      <c r="AP1653" s="5">
        <v>2.1978804176715449E-2</v>
      </c>
      <c r="AQ1653" s="5">
        <v>2.4008027627320992E-2</v>
      </c>
      <c r="AR1653" s="5">
        <v>1.9796525709998711E-2</v>
      </c>
      <c r="AS1653" s="5">
        <v>1.987411477132639E-2</v>
      </c>
      <c r="AT1653">
        <v>1529711000015</v>
      </c>
      <c r="AU1653">
        <v>26705</v>
      </c>
      <c r="AV1653" t="s">
        <v>412</v>
      </c>
      <c r="AW1653" t="s">
        <v>8912</v>
      </c>
      <c r="AX1653" t="s">
        <v>8913</v>
      </c>
      <c r="AY1653" t="s">
        <v>122</v>
      </c>
      <c r="AZ1653">
        <v>14000000</v>
      </c>
      <c r="BA1653">
        <v>1997</v>
      </c>
      <c r="BB1653">
        <v>28</v>
      </c>
      <c r="BC1653" t="s">
        <v>8914</v>
      </c>
      <c r="BD1653" t="s">
        <v>1474</v>
      </c>
      <c r="BE1653" t="s">
        <v>10979</v>
      </c>
      <c r="BH1653" t="s">
        <v>138</v>
      </c>
      <c r="BI1653" t="s">
        <v>178</v>
      </c>
      <c r="BJ1653" s="5">
        <v>3.680082575102861E-2</v>
      </c>
      <c r="BL1653" s="5">
        <v>0.14809038423104301</v>
      </c>
      <c r="BN1653" s="5">
        <v>0.17144518085203009</v>
      </c>
      <c r="BP1653" s="5">
        <v>7.2179311968402882E-2</v>
      </c>
      <c r="BR1653" s="5">
        <v>0.10733938063696979</v>
      </c>
      <c r="BT1653" s="5">
        <v>7.0800724669156212E-2</v>
      </c>
      <c r="BV1653" s="5">
        <v>3.4122741165591768E-2</v>
      </c>
    </row>
    <row r="1654" spans="1:75" x14ac:dyDescent="0.3">
      <c r="A1654" t="s">
        <v>8915</v>
      </c>
      <c r="C1654" t="s">
        <v>8916</v>
      </c>
      <c r="E1654" t="s">
        <v>411</v>
      </c>
      <c r="F1654" s="4">
        <v>125025663</v>
      </c>
      <c r="G1654" s="4">
        <v>107725024</v>
      </c>
      <c r="J1654" s="5">
        <v>0.16059999999999999</v>
      </c>
      <c r="M1654" s="4">
        <v>-27504731</v>
      </c>
      <c r="N1654" s="4">
        <v>-29114778</v>
      </c>
      <c r="Q1654" s="5">
        <v>-5.5300000000000002E-2</v>
      </c>
      <c r="AA1654" s="4">
        <v>1566920</v>
      </c>
      <c r="AB1654" s="4">
        <v>907990</v>
      </c>
      <c r="AE1654" s="5">
        <v>0.7256999999999999</v>
      </c>
      <c r="AH1654" s="5">
        <v>-0.21999268262228691</v>
      </c>
      <c r="AI1654" s="5">
        <v>-0.27026940369955271</v>
      </c>
      <c r="AL1654" s="5">
        <f>IFERROR(Table2[[#This Row],[Resultat d''exploitation 2023 (Dhs)]]/Table2[[#This Row],[Charges personnel 2023]], "")</f>
        <v>-17.553372858856864</v>
      </c>
      <c r="AM1654" s="5">
        <f>IFERROR(Table2[[#This Row],[Resultat d''exploitation 2022 (Dhs)]]/Table2[[#This Row],[Charges personnel 2022]], "")</f>
        <v>-32.065086619896697</v>
      </c>
      <c r="AN1654" s="5" t="str">
        <f>IFERROR(Table2[[#This Row],[Resultat d''exploitation 2021 (Dhs)]]/Table2[[#This Row],[Charges personnel 2021]], "")</f>
        <v/>
      </c>
      <c r="AO1654" s="5" t="str">
        <f>IFERROR(Table2[[#This Row],[Resultat d''exploitation 2020 (Dhs)]]/Table2[[#This Row],[Charges personnel 2020]], "")</f>
        <v/>
      </c>
      <c r="AP1654" s="5">
        <v>1.253278696870418E-2</v>
      </c>
      <c r="AQ1654" s="5">
        <v>8.4287751005745881E-3</v>
      </c>
      <c r="AT1654">
        <v>80795000065</v>
      </c>
      <c r="AU1654">
        <v>192963</v>
      </c>
      <c r="AV1654" t="s">
        <v>92</v>
      </c>
      <c r="AW1654" t="s">
        <v>8917</v>
      </c>
      <c r="AX1654" t="s">
        <v>8918</v>
      </c>
      <c r="AY1654" t="s">
        <v>82</v>
      </c>
      <c r="AZ1654">
        <v>45000000</v>
      </c>
      <c r="BA1654">
        <v>2008</v>
      </c>
      <c r="BB1654">
        <v>17</v>
      </c>
      <c r="BC1654" t="s">
        <v>8919</v>
      </c>
      <c r="BD1654" t="s">
        <v>8920</v>
      </c>
      <c r="BE1654" t="s">
        <v>11257</v>
      </c>
      <c r="BG1654" t="s">
        <v>8921</v>
      </c>
      <c r="BH1654" t="s">
        <v>138</v>
      </c>
      <c r="BI1654" t="s">
        <v>390</v>
      </c>
      <c r="BJ1654" s="5">
        <v>0.16060000135158939</v>
      </c>
      <c r="BK1654" t="s">
        <v>209</v>
      </c>
      <c r="BM1654" t="s">
        <v>234</v>
      </c>
      <c r="BO1654" t="s">
        <v>235</v>
      </c>
      <c r="BP1654" s="5">
        <v>0.72570182490996604</v>
      </c>
      <c r="BQ1654" t="s">
        <v>405</v>
      </c>
      <c r="BS1654" t="s">
        <v>237</v>
      </c>
      <c r="BU1654" t="s">
        <v>490</v>
      </c>
      <c r="BV1654" s="5">
        <v>0.48690489651928409</v>
      </c>
      <c r="BW1654" t="s">
        <v>407</v>
      </c>
    </row>
    <row r="1655" spans="1:75" x14ac:dyDescent="0.3">
      <c r="A1655" t="s">
        <v>8922</v>
      </c>
      <c r="C1655" t="s">
        <v>8923</v>
      </c>
      <c r="E1655" t="s">
        <v>411</v>
      </c>
      <c r="F1655" s="4">
        <v>124912248</v>
      </c>
      <c r="G1655" s="4">
        <v>106762605</v>
      </c>
      <c r="J1655" s="5">
        <v>0.17</v>
      </c>
      <c r="M1655" s="4">
        <v>25786432</v>
      </c>
      <c r="N1655" s="4">
        <v>23860860</v>
      </c>
      <c r="Q1655" s="5">
        <v>8.0700000000000008E-2</v>
      </c>
      <c r="T1655" s="4">
        <v>3168399</v>
      </c>
      <c r="U1655" s="4">
        <v>2074374</v>
      </c>
      <c r="X1655" s="5">
        <v>0.52739999999999998</v>
      </c>
      <c r="AA1655" s="4">
        <v>26449226</v>
      </c>
      <c r="AB1655" s="4">
        <v>25527676</v>
      </c>
      <c r="AE1655" s="5">
        <v>3.61E-2</v>
      </c>
      <c r="AH1655" s="5">
        <v>0.20643637764008541</v>
      </c>
      <c r="AI1655" s="5">
        <v>0.22349454661583051</v>
      </c>
      <c r="AL1655" s="5">
        <f>IFERROR(Table2[[#This Row],[Resultat d''exploitation 2023 (Dhs)]]/Table2[[#This Row],[Charges personnel 2023]], "")</f>
        <v>0.9749408924102354</v>
      </c>
      <c r="AM1655" s="5">
        <f>IFERROR(Table2[[#This Row],[Resultat d''exploitation 2022 (Dhs)]]/Table2[[#This Row],[Charges personnel 2022]], "")</f>
        <v>0.93470553292826186</v>
      </c>
      <c r="AN1655" s="5" t="str">
        <f>IFERROR(Table2[[#This Row],[Resultat d''exploitation 2021 (Dhs)]]/Table2[[#This Row],[Charges personnel 2021]], "")</f>
        <v/>
      </c>
      <c r="AO1655" s="5" t="str">
        <f>IFERROR(Table2[[#This Row],[Resultat d''exploitation 2020 (Dhs)]]/Table2[[#This Row],[Charges personnel 2020]], "")</f>
        <v/>
      </c>
      <c r="AP1655" s="5">
        <v>0.21174245459100219</v>
      </c>
      <c r="AQ1655" s="5">
        <v>0.2391069045196115</v>
      </c>
      <c r="AT1655">
        <v>2743075000064</v>
      </c>
      <c r="AU1655">
        <v>17639</v>
      </c>
      <c r="AV1655" t="s">
        <v>976</v>
      </c>
      <c r="AW1655" t="s">
        <v>8924</v>
      </c>
      <c r="AX1655" t="s">
        <v>8925</v>
      </c>
      <c r="AY1655" t="s">
        <v>122</v>
      </c>
      <c r="AZ1655">
        <v>100000</v>
      </c>
      <c r="BA1655">
        <v>2021</v>
      </c>
      <c r="BB1655">
        <v>4</v>
      </c>
      <c r="BC1655" t="s">
        <v>8926</v>
      </c>
      <c r="BD1655" t="s">
        <v>8927</v>
      </c>
      <c r="BE1655" t="s">
        <v>6584</v>
      </c>
      <c r="BH1655" t="s">
        <v>223</v>
      </c>
      <c r="BI1655" t="s">
        <v>611</v>
      </c>
      <c r="BJ1655" s="5">
        <v>0.17000000140498631</v>
      </c>
      <c r="BK1655" t="s">
        <v>209</v>
      </c>
      <c r="BL1655" s="5">
        <v>8.0700025061963387E-2</v>
      </c>
      <c r="BM1655" t="s">
        <v>210</v>
      </c>
      <c r="BN1655" s="5">
        <v>0.52740007346794737</v>
      </c>
      <c r="BO1655" t="s">
        <v>211</v>
      </c>
      <c r="BP1655" s="5">
        <v>3.6100035114829947E-2</v>
      </c>
      <c r="BQ1655" t="s">
        <v>405</v>
      </c>
      <c r="BR1655" s="5">
        <v>-7.6324766013493806E-2</v>
      </c>
      <c r="BS1655" t="s">
        <v>213</v>
      </c>
      <c r="BT1655" s="5">
        <v>4.3046026865726887E-2</v>
      </c>
      <c r="BU1655" t="s">
        <v>406</v>
      </c>
      <c r="BV1655" s="5">
        <v>-0.1144444154951826</v>
      </c>
      <c r="BW1655" t="s">
        <v>407</v>
      </c>
    </row>
    <row r="1656" spans="1:75" x14ac:dyDescent="0.3">
      <c r="A1656" t="s">
        <v>8928</v>
      </c>
      <c r="C1656" t="s">
        <v>8929</v>
      </c>
      <c r="E1656" t="s">
        <v>411</v>
      </c>
      <c r="F1656" s="4">
        <v>124896430</v>
      </c>
      <c r="G1656" s="4">
        <v>110060301</v>
      </c>
      <c r="J1656" s="5">
        <v>0.1348</v>
      </c>
      <c r="M1656" s="4">
        <v>2268041</v>
      </c>
      <c r="N1656" s="4">
        <v>5285576</v>
      </c>
      <c r="Q1656" s="5">
        <v>-0.57090000000000007</v>
      </c>
      <c r="T1656" s="4">
        <v>27139232</v>
      </c>
      <c r="U1656" s="4">
        <v>18489734</v>
      </c>
      <c r="X1656" s="5">
        <v>0.46779999999999999</v>
      </c>
      <c r="AA1656" s="4">
        <v>10890929</v>
      </c>
      <c r="AB1656" s="4">
        <v>8752655</v>
      </c>
      <c r="AE1656" s="5">
        <v>0.24429999999999999</v>
      </c>
      <c r="AH1656" s="5">
        <v>1.8159374131030009E-2</v>
      </c>
      <c r="AI1656" s="5">
        <v>4.8024364389117932E-2</v>
      </c>
      <c r="AL1656" s="5">
        <f>IFERROR(Table2[[#This Row],[Resultat d''exploitation 2023 (Dhs)]]/Table2[[#This Row],[Charges personnel 2023]], "")</f>
        <v>0.2082504623802065</v>
      </c>
      <c r="AM1656" s="5">
        <f>IFERROR(Table2[[#This Row],[Resultat d''exploitation 2022 (Dhs)]]/Table2[[#This Row],[Charges personnel 2022]], "")</f>
        <v>0.60388259333882122</v>
      </c>
      <c r="AN1656" s="5" t="str">
        <f>IFERROR(Table2[[#This Row],[Resultat d''exploitation 2021 (Dhs)]]/Table2[[#This Row],[Charges personnel 2021]], "")</f>
        <v/>
      </c>
      <c r="AO1656" s="5" t="str">
        <f>IFERROR(Table2[[#This Row],[Resultat d''exploitation 2020 (Dhs)]]/Table2[[#This Row],[Charges personnel 2020]], "")</f>
        <v/>
      </c>
      <c r="AP1656" s="5">
        <v>8.7199682168657658E-2</v>
      </c>
      <c r="AQ1656" s="5">
        <v>7.9525995481331643E-2</v>
      </c>
      <c r="AT1656">
        <v>1538671000013</v>
      </c>
      <c r="AU1656">
        <v>94191</v>
      </c>
      <c r="AV1656" t="s">
        <v>92</v>
      </c>
      <c r="AW1656" t="s">
        <v>8930</v>
      </c>
      <c r="AX1656" t="s">
        <v>8931</v>
      </c>
      <c r="AY1656" t="s">
        <v>122</v>
      </c>
      <c r="AZ1656">
        <v>4000000</v>
      </c>
      <c r="BA1656">
        <v>1998</v>
      </c>
      <c r="BB1656">
        <v>27</v>
      </c>
      <c r="BC1656" t="s">
        <v>8932</v>
      </c>
      <c r="BD1656" t="s">
        <v>8933</v>
      </c>
      <c r="BE1656" t="s">
        <v>8934</v>
      </c>
      <c r="BF1656" t="s">
        <v>8935</v>
      </c>
      <c r="BH1656" t="s">
        <v>176</v>
      </c>
      <c r="BI1656" t="s">
        <v>89</v>
      </c>
      <c r="BJ1656" s="5">
        <v>0.13480000386333679</v>
      </c>
      <c r="BK1656" t="s">
        <v>209</v>
      </c>
      <c r="BL1656" s="5">
        <v>-0.57089993597670341</v>
      </c>
      <c r="BM1656" t="s">
        <v>210</v>
      </c>
      <c r="BN1656" s="5">
        <v>0.46780002351575201</v>
      </c>
      <c r="BO1656" t="s">
        <v>211</v>
      </c>
      <c r="BP1656" s="5">
        <v>0.2443000438152767</v>
      </c>
      <c r="BQ1656" t="s">
        <v>405</v>
      </c>
      <c r="BR1656" s="5">
        <v>-0.62187164032211895</v>
      </c>
      <c r="BS1656" t="s">
        <v>213</v>
      </c>
      <c r="BT1656" s="5">
        <v>-0.65514743316444113</v>
      </c>
      <c r="BU1656" t="s">
        <v>406</v>
      </c>
      <c r="BV1656" s="5">
        <v>9.6492808934751206E-2</v>
      </c>
      <c r="BW1656" t="s">
        <v>407</v>
      </c>
    </row>
    <row r="1657" spans="1:75" x14ac:dyDescent="0.3">
      <c r="A1657" t="s">
        <v>8936</v>
      </c>
      <c r="B1657" t="s">
        <v>8936</v>
      </c>
      <c r="F1657" s="4">
        <v>124846598</v>
      </c>
      <c r="G1657" s="4">
        <v>138749275</v>
      </c>
      <c r="H1657" s="4">
        <v>127346393</v>
      </c>
      <c r="I1657" s="4">
        <v>86754133.796580151</v>
      </c>
      <c r="J1657" s="5">
        <v>-0.1002</v>
      </c>
      <c r="K1657" s="5">
        <v>8.9542245613505503E-2</v>
      </c>
      <c r="L1657" s="5">
        <v>0.46789999999999998</v>
      </c>
      <c r="M1657" s="4">
        <v>1683341</v>
      </c>
      <c r="N1657" s="4">
        <v>5853063</v>
      </c>
      <c r="O1657" s="4">
        <v>11517460</v>
      </c>
      <c r="P1657" s="4">
        <v>8071100.2102312539</v>
      </c>
      <c r="Q1657" s="5">
        <v>-0.71239999999999992</v>
      </c>
      <c r="R1657" s="5">
        <v>-0.49180956565075978</v>
      </c>
      <c r="S1657" s="5">
        <v>0.42699999999999999</v>
      </c>
      <c r="T1657" s="4">
        <v>713356</v>
      </c>
      <c r="U1657" s="4">
        <v>2628430</v>
      </c>
      <c r="V1657" s="4">
        <v>1670219</v>
      </c>
      <c r="W1657" s="4">
        <v>3468782.969885773</v>
      </c>
      <c r="X1657" s="5">
        <v>-0.72860000000000003</v>
      </c>
      <c r="Y1657" s="5">
        <v>0.57370380770425911</v>
      </c>
      <c r="Z1657" s="5">
        <v>-0.51849999999999996</v>
      </c>
      <c r="AA1657" s="4">
        <v>3983239</v>
      </c>
      <c r="AB1657" s="4">
        <v>5290528</v>
      </c>
      <c r="AC1657" s="4">
        <v>4750296</v>
      </c>
      <c r="AD1657" s="4">
        <v>3520302.3566029351</v>
      </c>
      <c r="AE1657" s="5">
        <v>-0.24709999999999999</v>
      </c>
      <c r="AF1657" s="5">
        <v>0.1137259657082422</v>
      </c>
      <c r="AG1657" s="5">
        <v>0.34939999999999999</v>
      </c>
      <c r="AH1657" s="5">
        <v>1.3483274890678239E-2</v>
      </c>
      <c r="AI1657" s="5">
        <v>4.2184458261133248E-2</v>
      </c>
      <c r="AJ1657" s="5">
        <v>9.0441980559276616E-2</v>
      </c>
      <c r="AK1657" s="5">
        <v>9.3034185888550905E-2</v>
      </c>
      <c r="AL1657" s="5">
        <f>IFERROR(Table2[[#This Row],[Resultat d''exploitation 2023 (Dhs)]]/Table2[[#This Row],[Charges personnel 2023]], "")</f>
        <v>0.42260607510621379</v>
      </c>
      <c r="AM1657" s="5">
        <f>IFERROR(Table2[[#This Row],[Resultat d''exploitation 2022 (Dhs)]]/Table2[[#This Row],[Charges personnel 2022]], "")</f>
        <v>1.1063287066999741</v>
      </c>
      <c r="AN1657" s="5">
        <f>IFERROR(Table2[[#This Row],[Resultat d''exploitation 2021 (Dhs)]]/Table2[[#This Row],[Charges personnel 2021]], "")</f>
        <v>2.4245773316020727</v>
      </c>
      <c r="AO1657" s="5">
        <f>IFERROR(Table2[[#This Row],[Resultat d''exploitation 2020 (Dhs)]]/Table2[[#This Row],[Charges personnel 2020]], "")</f>
        <v>2.2927292580685608</v>
      </c>
      <c r="AP1657" s="5">
        <v>3.1905066407976933E-2</v>
      </c>
      <c r="AQ1657" s="5">
        <v>3.8130130770052673E-2</v>
      </c>
      <c r="AR1657" s="5">
        <v>3.730216371342375E-2</v>
      </c>
      <c r="AS1657" s="5">
        <v>4.0577920642459409E-2</v>
      </c>
      <c r="BE1657" t="s">
        <v>10979</v>
      </c>
      <c r="BH1657"/>
      <c r="BJ1657" s="5">
        <v>0.12900408044974249</v>
      </c>
      <c r="BL1657" s="5">
        <v>-0.40696573494306409</v>
      </c>
      <c r="BN1657" s="5">
        <v>-0.40974039432871961</v>
      </c>
      <c r="BP1657" s="5">
        <v>4.2042582111066373E-2</v>
      </c>
      <c r="BR1657" s="5">
        <v>-0.47472797014099483</v>
      </c>
      <c r="BT1657" s="5">
        <v>-0.43089248439779471</v>
      </c>
      <c r="BV1657" s="5">
        <v>-7.7024963722039819E-2</v>
      </c>
    </row>
    <row r="1658" spans="1:75" x14ac:dyDescent="0.3">
      <c r="A1658" t="s">
        <v>8937</v>
      </c>
      <c r="C1658" t="s">
        <v>8938</v>
      </c>
      <c r="E1658" t="s">
        <v>411</v>
      </c>
      <c r="F1658" s="4">
        <v>124784105</v>
      </c>
      <c r="G1658" s="4">
        <v>119000672</v>
      </c>
      <c r="J1658" s="5">
        <v>4.8599999999999997E-2</v>
      </c>
      <c r="M1658" s="4">
        <v>2946396</v>
      </c>
      <c r="N1658" s="4">
        <v>5531060</v>
      </c>
      <c r="Q1658" s="5">
        <v>-0.46729999999999999</v>
      </c>
      <c r="AA1658" s="4">
        <v>97349014</v>
      </c>
      <c r="AB1658" s="4">
        <v>89180115</v>
      </c>
      <c r="AE1658" s="5">
        <v>9.1600000000000001E-2</v>
      </c>
      <c r="AH1658" s="5">
        <v>2.361194961489687E-2</v>
      </c>
      <c r="AI1658" s="5">
        <v>4.6479233327354659E-2</v>
      </c>
      <c r="AL1658" s="5">
        <f>IFERROR(Table2[[#This Row],[Resultat d''exploitation 2023 (Dhs)]]/Table2[[#This Row],[Charges personnel 2023]], "")</f>
        <v>3.0266315794426023E-2</v>
      </c>
      <c r="AM1658" s="5">
        <f>IFERROR(Table2[[#This Row],[Resultat d''exploitation 2022 (Dhs)]]/Table2[[#This Row],[Charges personnel 2022]], "")</f>
        <v>6.2021225247354747E-2</v>
      </c>
      <c r="AN1658" s="5" t="str">
        <f>IFERROR(Table2[[#This Row],[Resultat d''exploitation 2021 (Dhs)]]/Table2[[#This Row],[Charges personnel 2021]], "")</f>
        <v/>
      </c>
      <c r="AO1658" s="5" t="str">
        <f>IFERROR(Table2[[#This Row],[Resultat d''exploitation 2020 (Dhs)]]/Table2[[#This Row],[Charges personnel 2020]], "")</f>
        <v/>
      </c>
      <c r="AP1658" s="5">
        <v>0.78013953780411371</v>
      </c>
      <c r="AQ1658" s="5">
        <v>0.74940849913855945</v>
      </c>
      <c r="AT1658">
        <v>1525574000067</v>
      </c>
      <c r="AU1658">
        <v>75215</v>
      </c>
      <c r="AV1658" t="s">
        <v>92</v>
      </c>
      <c r="AW1658" t="s">
        <v>8939</v>
      </c>
      <c r="AX1658" t="s">
        <v>8940</v>
      </c>
      <c r="AY1658" t="s">
        <v>122</v>
      </c>
      <c r="AZ1658">
        <v>1500000</v>
      </c>
      <c r="BA1658">
        <v>1994</v>
      </c>
      <c r="BB1658">
        <v>31</v>
      </c>
      <c r="BC1658" t="s">
        <v>8941</v>
      </c>
      <c r="BD1658" t="s">
        <v>8942</v>
      </c>
      <c r="BE1658" t="s">
        <v>11258</v>
      </c>
      <c r="BH1658" t="s">
        <v>97</v>
      </c>
      <c r="BI1658" t="s">
        <v>1239</v>
      </c>
      <c r="BJ1658" s="5">
        <v>4.8600002863849363E-2</v>
      </c>
      <c r="BK1658" t="s">
        <v>209</v>
      </c>
      <c r="BL1658" s="5">
        <v>-0.46729993889055621</v>
      </c>
      <c r="BM1658" t="s">
        <v>210</v>
      </c>
      <c r="BO1658" t="s">
        <v>235</v>
      </c>
      <c r="BP1658" s="5">
        <v>9.1600005225380032E-2</v>
      </c>
      <c r="BQ1658" t="s">
        <v>405</v>
      </c>
      <c r="BR1658" s="5">
        <v>-0.49198926220238648</v>
      </c>
      <c r="BS1658" t="s">
        <v>213</v>
      </c>
      <c r="BT1658" s="5">
        <v>-0.51200067922365167</v>
      </c>
      <c r="BU1658" t="s">
        <v>406</v>
      </c>
      <c r="BV1658" s="5">
        <v>4.1007059168503453E-2</v>
      </c>
      <c r="BW1658" t="s">
        <v>407</v>
      </c>
    </row>
    <row r="1659" spans="1:75" x14ac:dyDescent="0.3">
      <c r="A1659" t="s">
        <v>8943</v>
      </c>
      <c r="F1659" s="4">
        <v>124632869</v>
      </c>
      <c r="M1659" s="4">
        <v>3905040</v>
      </c>
      <c r="T1659" s="4">
        <v>35740650</v>
      </c>
      <c r="AA1659" s="4">
        <v>18844796</v>
      </c>
      <c r="AH1659" s="5">
        <v>3.1332344600042868E-2</v>
      </c>
      <c r="AL1659" s="5">
        <f>IFERROR(Table2[[#This Row],[Resultat d''exploitation 2023 (Dhs)]]/Table2[[#This Row],[Charges personnel 2023]], "")</f>
        <v>0.20722113415289822</v>
      </c>
      <c r="AM1659" s="5" t="str">
        <f>IFERROR(Table2[[#This Row],[Resultat d''exploitation 2022 (Dhs)]]/Table2[[#This Row],[Charges personnel 2022]], "")</f>
        <v/>
      </c>
      <c r="AN1659" s="5" t="str">
        <f>IFERROR(Table2[[#This Row],[Resultat d''exploitation 2021 (Dhs)]]/Table2[[#This Row],[Charges personnel 2021]], "")</f>
        <v/>
      </c>
      <c r="AO1659" s="5" t="str">
        <f>IFERROR(Table2[[#This Row],[Resultat d''exploitation 2020 (Dhs)]]/Table2[[#This Row],[Charges personnel 2020]], "")</f>
        <v/>
      </c>
      <c r="AP1659" s="5">
        <v>0.1512024568735556</v>
      </c>
      <c r="BE1659" t="s">
        <v>10979</v>
      </c>
      <c r="BH1659"/>
      <c r="BK1659" t="s">
        <v>264</v>
      </c>
      <c r="BM1659" t="s">
        <v>265</v>
      </c>
      <c r="BO1659" t="s">
        <v>304</v>
      </c>
      <c r="BQ1659" t="s">
        <v>212</v>
      </c>
      <c r="BS1659" t="s">
        <v>266</v>
      </c>
      <c r="BU1659" t="s">
        <v>214</v>
      </c>
      <c r="BV1659" s="5"/>
      <c r="BW1659" t="s">
        <v>267</v>
      </c>
    </row>
    <row r="1660" spans="1:75" x14ac:dyDescent="0.3">
      <c r="A1660" t="s">
        <v>8944</v>
      </c>
      <c r="F1660" s="4">
        <v>124595097</v>
      </c>
      <c r="M1660" s="4">
        <v>1518217</v>
      </c>
      <c r="T1660" s="4">
        <v>78552450</v>
      </c>
      <c r="AA1660" s="4">
        <v>234850</v>
      </c>
      <c r="AH1660" s="5">
        <v>1.218520661370808E-2</v>
      </c>
      <c r="AL1660" s="5">
        <f>IFERROR(Table2[[#This Row],[Resultat d''exploitation 2023 (Dhs)]]/Table2[[#This Row],[Charges personnel 2023]], "")</f>
        <v>6.464624228230786</v>
      </c>
      <c r="AM1660" s="5" t="str">
        <f>IFERROR(Table2[[#This Row],[Resultat d''exploitation 2022 (Dhs)]]/Table2[[#This Row],[Charges personnel 2022]], "")</f>
        <v/>
      </c>
      <c r="AN1660" s="5" t="str">
        <f>IFERROR(Table2[[#This Row],[Resultat d''exploitation 2021 (Dhs)]]/Table2[[#This Row],[Charges personnel 2021]], "")</f>
        <v/>
      </c>
      <c r="AO1660" s="5" t="str">
        <f>IFERROR(Table2[[#This Row],[Resultat d''exploitation 2020 (Dhs)]]/Table2[[#This Row],[Charges personnel 2020]], "")</f>
        <v/>
      </c>
      <c r="AP1660" s="5">
        <v>1.884905631559483E-3</v>
      </c>
      <c r="BE1660" t="s">
        <v>10979</v>
      </c>
      <c r="BH1660"/>
      <c r="BK1660" t="s">
        <v>264</v>
      </c>
      <c r="BM1660" t="s">
        <v>265</v>
      </c>
      <c r="BO1660" t="s">
        <v>304</v>
      </c>
      <c r="BQ1660" t="s">
        <v>212</v>
      </c>
      <c r="BS1660" t="s">
        <v>266</v>
      </c>
      <c r="BU1660" t="s">
        <v>214</v>
      </c>
      <c r="BV1660" s="5"/>
      <c r="BW1660" t="s">
        <v>267</v>
      </c>
    </row>
    <row r="1661" spans="1:75" x14ac:dyDescent="0.3">
      <c r="A1661" t="s">
        <v>8945</v>
      </c>
      <c r="F1661" s="4">
        <v>124567427</v>
      </c>
      <c r="M1661" s="4">
        <v>1240738</v>
      </c>
      <c r="T1661" s="4">
        <v>505093</v>
      </c>
      <c r="AA1661" s="4">
        <v>14575362</v>
      </c>
      <c r="AH1661" s="5">
        <v>9.9603727064218796E-3</v>
      </c>
      <c r="AL1661" s="5">
        <f>IFERROR(Table2[[#This Row],[Resultat d''exploitation 2023 (Dhs)]]/Table2[[#This Row],[Charges personnel 2023]], "")</f>
        <v>8.5125707340922299E-2</v>
      </c>
      <c r="AM1661" s="5" t="str">
        <f>IFERROR(Table2[[#This Row],[Resultat d''exploitation 2022 (Dhs)]]/Table2[[#This Row],[Charges personnel 2022]], "")</f>
        <v/>
      </c>
      <c r="AN1661" s="5" t="str">
        <f>IFERROR(Table2[[#This Row],[Resultat d''exploitation 2021 (Dhs)]]/Table2[[#This Row],[Charges personnel 2021]], "")</f>
        <v/>
      </c>
      <c r="AO1661" s="5" t="str">
        <f>IFERROR(Table2[[#This Row],[Resultat d''exploitation 2020 (Dhs)]]/Table2[[#This Row],[Charges personnel 2020]], "")</f>
        <v/>
      </c>
      <c r="AP1661" s="5">
        <v>0.117007811359867</v>
      </c>
      <c r="BE1661" t="s">
        <v>10979</v>
      </c>
      <c r="BH1661"/>
      <c r="BK1661" t="s">
        <v>264</v>
      </c>
      <c r="BM1661" t="s">
        <v>265</v>
      </c>
      <c r="BO1661" t="s">
        <v>304</v>
      </c>
      <c r="BQ1661" t="s">
        <v>212</v>
      </c>
      <c r="BS1661" t="s">
        <v>266</v>
      </c>
      <c r="BU1661" t="s">
        <v>214</v>
      </c>
      <c r="BV1661" s="5"/>
      <c r="BW1661" t="s">
        <v>267</v>
      </c>
    </row>
    <row r="1662" spans="1:75" x14ac:dyDescent="0.3">
      <c r="A1662" t="s">
        <v>8946</v>
      </c>
      <c r="C1662" t="s">
        <v>8947</v>
      </c>
      <c r="E1662" t="s">
        <v>1076</v>
      </c>
      <c r="F1662" s="4">
        <v>124566820</v>
      </c>
      <c r="G1662" s="4">
        <v>109135114</v>
      </c>
      <c r="J1662" s="5">
        <v>0.1414</v>
      </c>
      <c r="M1662" s="4">
        <v>5472306</v>
      </c>
      <c r="N1662" s="4">
        <v>4743266</v>
      </c>
      <c r="Q1662" s="5">
        <v>0.1537</v>
      </c>
      <c r="T1662" s="4">
        <v>15849367</v>
      </c>
      <c r="U1662" s="4">
        <v>16544224</v>
      </c>
      <c r="X1662" s="5">
        <v>-4.2000000000000003E-2</v>
      </c>
      <c r="AA1662" s="4">
        <v>12017921</v>
      </c>
      <c r="AB1662" s="4">
        <v>11066225</v>
      </c>
      <c r="AE1662" s="5">
        <v>8.5999999999999993E-2</v>
      </c>
      <c r="AH1662" s="5">
        <v>4.3930687160513529E-2</v>
      </c>
      <c r="AI1662" s="5">
        <v>4.346232689141645E-2</v>
      </c>
      <c r="AL1662" s="5">
        <f>IFERROR(Table2[[#This Row],[Resultat d''exploitation 2023 (Dhs)]]/Table2[[#This Row],[Charges personnel 2023]], "")</f>
        <v>0.45534547947186538</v>
      </c>
      <c r="AM1662" s="5">
        <f>IFERROR(Table2[[#This Row],[Resultat d''exploitation 2022 (Dhs)]]/Table2[[#This Row],[Charges personnel 2022]], "")</f>
        <v>0.42862547978194915</v>
      </c>
      <c r="AN1662" s="5" t="str">
        <f>IFERROR(Table2[[#This Row],[Resultat d''exploitation 2021 (Dhs)]]/Table2[[#This Row],[Charges personnel 2021]], "")</f>
        <v/>
      </c>
      <c r="AO1662" s="5" t="str">
        <f>IFERROR(Table2[[#This Row],[Resultat d''exploitation 2020 (Dhs)]]/Table2[[#This Row],[Charges personnel 2020]], "")</f>
        <v/>
      </c>
      <c r="AP1662" s="5">
        <v>9.6477705700442548E-2</v>
      </c>
      <c r="AQ1662" s="5">
        <v>0.1013993076508813</v>
      </c>
      <c r="AT1662">
        <v>84665000044</v>
      </c>
      <c r="AU1662">
        <v>31335</v>
      </c>
      <c r="AV1662" t="s">
        <v>1327</v>
      </c>
      <c r="AW1662" t="s">
        <v>8948</v>
      </c>
      <c r="AX1662" t="s">
        <v>8949</v>
      </c>
      <c r="AY1662" t="s">
        <v>122</v>
      </c>
      <c r="AZ1662">
        <v>9000000</v>
      </c>
      <c r="BA1662">
        <v>1994</v>
      </c>
      <c r="BB1662">
        <v>31</v>
      </c>
      <c r="BC1662" t="s">
        <v>8950</v>
      </c>
      <c r="BD1662" t="s">
        <v>8951</v>
      </c>
      <c r="BE1662" t="s">
        <v>8952</v>
      </c>
      <c r="BF1662" t="s">
        <v>8953</v>
      </c>
      <c r="BH1662" t="s">
        <v>86</v>
      </c>
      <c r="BI1662" t="s">
        <v>602</v>
      </c>
      <c r="BJ1662" s="5">
        <v>0.14140000806706449</v>
      </c>
      <c r="BK1662" t="s">
        <v>209</v>
      </c>
      <c r="BL1662" s="5">
        <v>0.15370000333103809</v>
      </c>
      <c r="BM1662" t="s">
        <v>210</v>
      </c>
      <c r="BN1662" s="5">
        <v>-4.1999975338825157E-2</v>
      </c>
      <c r="BO1662" t="s">
        <v>211</v>
      </c>
      <c r="BP1662" s="5">
        <v>8.6000058737284002E-2</v>
      </c>
      <c r="BQ1662" t="s">
        <v>405</v>
      </c>
      <c r="BR1662" s="5">
        <v>1.077623548014817E-2</v>
      </c>
      <c r="BS1662" t="s">
        <v>213</v>
      </c>
      <c r="BT1662" s="5">
        <v>6.2338803804919067E-2</v>
      </c>
      <c r="BU1662" t="s">
        <v>406</v>
      </c>
      <c r="BV1662" s="5">
        <v>-4.8536839791686208E-2</v>
      </c>
      <c r="BW1662" t="s">
        <v>407</v>
      </c>
    </row>
    <row r="1663" spans="1:75" x14ac:dyDescent="0.3">
      <c r="A1663" t="s">
        <v>8954</v>
      </c>
      <c r="B1663" t="s">
        <v>8955</v>
      </c>
      <c r="C1663" t="s">
        <v>8956</v>
      </c>
      <c r="E1663" t="s">
        <v>411</v>
      </c>
      <c r="F1663" s="4">
        <v>124499429</v>
      </c>
      <c r="G1663" s="4">
        <v>144146612</v>
      </c>
      <c r="H1663" s="4">
        <v>105241432</v>
      </c>
      <c r="J1663" s="5">
        <v>-0.1363</v>
      </c>
      <c r="K1663" s="5">
        <v>0.36967550954646827</v>
      </c>
      <c r="M1663" s="4">
        <v>10503336</v>
      </c>
      <c r="N1663" s="4">
        <v>12581859</v>
      </c>
      <c r="O1663" s="4">
        <v>9090379</v>
      </c>
      <c r="Q1663" s="5">
        <v>-0.16520000000000001</v>
      </c>
      <c r="R1663" s="5">
        <v>0.38408519600777918</v>
      </c>
      <c r="T1663" s="4">
        <v>55284185</v>
      </c>
      <c r="U1663" s="4">
        <v>47943964</v>
      </c>
      <c r="V1663" s="4">
        <v>49410136</v>
      </c>
      <c r="X1663" s="5">
        <v>0.15310000000000001</v>
      </c>
      <c r="Y1663" s="5">
        <v>-2.9673506666729198E-2</v>
      </c>
      <c r="AA1663" s="4">
        <v>11442530</v>
      </c>
      <c r="AB1663" s="4">
        <v>9435581</v>
      </c>
      <c r="AC1663" s="4">
        <v>7345077</v>
      </c>
      <c r="AE1663" s="5">
        <v>0.2127</v>
      </c>
      <c r="AF1663" s="5">
        <v>0.28461294551439009</v>
      </c>
      <c r="AH1663" s="5">
        <v>8.4364531503192675E-2</v>
      </c>
      <c r="AI1663" s="5">
        <v>8.7285152425226623E-2</v>
      </c>
      <c r="AJ1663" s="5">
        <v>8.6376428249284945E-2</v>
      </c>
      <c r="AL1663" s="5">
        <f>IFERROR(Table2[[#This Row],[Resultat d''exploitation 2023 (Dhs)]]/Table2[[#This Row],[Charges personnel 2023]], "")</f>
        <v>0.91792077451402798</v>
      </c>
      <c r="AM1663" s="5">
        <f>IFERROR(Table2[[#This Row],[Resultat d''exploitation 2022 (Dhs)]]/Table2[[#This Row],[Charges personnel 2022]], "")</f>
        <v>1.3334482529480696</v>
      </c>
      <c r="AN1663" s="5">
        <f>IFERROR(Table2[[#This Row],[Resultat d''exploitation 2021 (Dhs)]]/Table2[[#This Row],[Charges personnel 2021]], "")</f>
        <v>1.2376152081183083</v>
      </c>
      <c r="AO1663" s="5" t="str">
        <f>IFERROR(Table2[[#This Row],[Resultat d''exploitation 2020 (Dhs)]]/Table2[[#This Row],[Charges personnel 2020]], "")</f>
        <v/>
      </c>
      <c r="AP1663" s="5">
        <v>9.1908293009118944E-2</v>
      </c>
      <c r="AQ1663" s="5">
        <v>6.5458222493637239E-2</v>
      </c>
      <c r="AR1663" s="5">
        <v>6.9792636420986751E-2</v>
      </c>
      <c r="AT1663">
        <v>1515487000040</v>
      </c>
      <c r="AU1663">
        <v>761</v>
      </c>
      <c r="AV1663" t="s">
        <v>79</v>
      </c>
      <c r="AW1663" t="s">
        <v>8957</v>
      </c>
      <c r="AX1663" t="s">
        <v>8958</v>
      </c>
      <c r="AY1663" t="s">
        <v>82</v>
      </c>
      <c r="AZ1663">
        <v>27730000</v>
      </c>
      <c r="BA1663">
        <v>1992</v>
      </c>
      <c r="BB1663">
        <v>33</v>
      </c>
      <c r="BC1663" t="s">
        <v>8959</v>
      </c>
      <c r="BD1663" t="s">
        <v>8960</v>
      </c>
      <c r="BE1663" t="s">
        <v>11259</v>
      </c>
      <c r="BF1663" t="s">
        <v>8961</v>
      </c>
      <c r="BH1663" t="s">
        <v>127</v>
      </c>
      <c r="BI1663" t="s">
        <v>1223</v>
      </c>
      <c r="BJ1663" s="5">
        <v>8.7652858058998362E-2</v>
      </c>
      <c r="BK1663" t="s">
        <v>196</v>
      </c>
      <c r="BL1663" s="5">
        <v>7.4911314191072664E-2</v>
      </c>
      <c r="BM1663" t="s">
        <v>197</v>
      </c>
      <c r="BN1663" s="5">
        <v>5.7772887590356259E-2</v>
      </c>
      <c r="BO1663" t="s">
        <v>177</v>
      </c>
      <c r="BP1663" s="5">
        <v>0.2481387120253313</v>
      </c>
      <c r="BQ1663" t="s">
        <v>329</v>
      </c>
      <c r="BR1663" s="5">
        <v>-1.171471556711934E-2</v>
      </c>
      <c r="BS1663" t="s">
        <v>199</v>
      </c>
      <c r="BT1663" s="5">
        <v>-0.1387885786774177</v>
      </c>
      <c r="BU1663" t="s">
        <v>330</v>
      </c>
      <c r="BV1663" s="5">
        <v>0.14755245920351129</v>
      </c>
      <c r="BW1663" t="s">
        <v>201</v>
      </c>
    </row>
    <row r="1664" spans="1:75" x14ac:dyDescent="0.3">
      <c r="A1664" t="s">
        <v>8962</v>
      </c>
      <c r="F1664" s="4">
        <v>124328894</v>
      </c>
      <c r="M1664" s="4">
        <v>2140084</v>
      </c>
      <c r="T1664" s="4">
        <v>7878</v>
      </c>
      <c r="AA1664" s="4">
        <v>1490919</v>
      </c>
      <c r="AH1664" s="5">
        <v>1.7213086444732632E-2</v>
      </c>
      <c r="AL1664" s="5">
        <f>IFERROR(Table2[[#This Row],[Resultat d''exploitation 2023 (Dhs)]]/Table2[[#This Row],[Charges personnel 2023]], "")</f>
        <v>1.435412654879306</v>
      </c>
      <c r="AM1664" s="5" t="str">
        <f>IFERROR(Table2[[#This Row],[Resultat d''exploitation 2022 (Dhs)]]/Table2[[#This Row],[Charges personnel 2022]], "")</f>
        <v/>
      </c>
      <c r="AN1664" s="5" t="str">
        <f>IFERROR(Table2[[#This Row],[Resultat d''exploitation 2021 (Dhs)]]/Table2[[#This Row],[Charges personnel 2021]], "")</f>
        <v/>
      </c>
      <c r="AO1664" s="5" t="str">
        <f>IFERROR(Table2[[#This Row],[Resultat d''exploitation 2020 (Dhs)]]/Table2[[#This Row],[Charges personnel 2020]], "")</f>
        <v/>
      </c>
      <c r="AP1664" s="5">
        <v>1.199173379600723E-2</v>
      </c>
      <c r="BE1664" t="s">
        <v>10979</v>
      </c>
      <c r="BH1664"/>
      <c r="BK1664" t="s">
        <v>264</v>
      </c>
      <c r="BM1664" t="s">
        <v>265</v>
      </c>
      <c r="BO1664" t="s">
        <v>304</v>
      </c>
      <c r="BQ1664" t="s">
        <v>212</v>
      </c>
      <c r="BS1664" t="s">
        <v>266</v>
      </c>
      <c r="BU1664" t="s">
        <v>214</v>
      </c>
      <c r="BV1664" s="5"/>
      <c r="BW1664" t="s">
        <v>267</v>
      </c>
    </row>
    <row r="1665" spans="1:75" x14ac:dyDescent="0.3">
      <c r="A1665" t="s">
        <v>8963</v>
      </c>
      <c r="F1665" s="4">
        <v>124154225</v>
      </c>
      <c r="M1665" s="4">
        <v>3576231</v>
      </c>
      <c r="AA1665" s="4">
        <v>1127810</v>
      </c>
      <c r="AH1665" s="5">
        <v>2.8804746676965681E-2</v>
      </c>
      <c r="AL1665" s="5">
        <f>IFERROR(Table2[[#This Row],[Resultat d''exploitation 2023 (Dhs)]]/Table2[[#This Row],[Charges personnel 2023]], "")</f>
        <v>3.170951667390784</v>
      </c>
      <c r="AM1665" s="5" t="str">
        <f>IFERROR(Table2[[#This Row],[Resultat d''exploitation 2022 (Dhs)]]/Table2[[#This Row],[Charges personnel 2022]], "")</f>
        <v/>
      </c>
      <c r="AN1665" s="5" t="str">
        <f>IFERROR(Table2[[#This Row],[Resultat d''exploitation 2021 (Dhs)]]/Table2[[#This Row],[Charges personnel 2021]], "")</f>
        <v/>
      </c>
      <c r="AO1665" s="5" t="str">
        <f>IFERROR(Table2[[#This Row],[Resultat d''exploitation 2020 (Dhs)]]/Table2[[#This Row],[Charges personnel 2020]], "")</f>
        <v/>
      </c>
      <c r="AP1665" s="5">
        <v>9.0839437804069896E-3</v>
      </c>
      <c r="BE1665" t="s">
        <v>10979</v>
      </c>
      <c r="BH1665"/>
      <c r="BK1665" t="s">
        <v>264</v>
      </c>
      <c r="BM1665" t="s">
        <v>265</v>
      </c>
      <c r="BO1665" t="s">
        <v>235</v>
      </c>
      <c r="BQ1665" t="s">
        <v>212</v>
      </c>
      <c r="BS1665" t="s">
        <v>266</v>
      </c>
      <c r="BU1665" t="s">
        <v>214</v>
      </c>
      <c r="BV1665" s="5"/>
      <c r="BW1665" t="s">
        <v>267</v>
      </c>
    </row>
    <row r="1666" spans="1:75" x14ac:dyDescent="0.3">
      <c r="A1666" t="s">
        <v>8964</v>
      </c>
      <c r="F1666" s="4">
        <v>124059063</v>
      </c>
      <c r="G1666" s="4">
        <v>100984178</v>
      </c>
      <c r="J1666" s="5">
        <v>0.22850000000000001</v>
      </c>
      <c r="M1666" s="4">
        <v>8447636</v>
      </c>
      <c r="N1666" s="4">
        <v>3962119</v>
      </c>
      <c r="Q1666" s="5">
        <v>1.1321000000000001</v>
      </c>
      <c r="T1666" s="4">
        <v>3483522</v>
      </c>
      <c r="U1666" s="4">
        <v>90180</v>
      </c>
      <c r="X1666" s="5">
        <v>37.628500000000003</v>
      </c>
      <c r="AA1666" s="4">
        <v>7289243</v>
      </c>
      <c r="AB1666" s="4">
        <v>5438516</v>
      </c>
      <c r="AE1666" s="5">
        <v>0.34029999999999999</v>
      </c>
      <c r="AH1666" s="5">
        <v>6.809366277415782E-2</v>
      </c>
      <c r="AI1666" s="5">
        <v>3.9235047296221001E-2</v>
      </c>
      <c r="AL1666" s="5">
        <f>IFERROR(Table2[[#This Row],[Resultat d''exploitation 2023 (Dhs)]]/Table2[[#This Row],[Charges personnel 2023]], "")</f>
        <v>1.1589181482905702</v>
      </c>
      <c r="AM1666" s="5">
        <f>IFERROR(Table2[[#This Row],[Resultat d''exploitation 2022 (Dhs)]]/Table2[[#This Row],[Charges personnel 2022]], "")</f>
        <v>0.72852943707437834</v>
      </c>
      <c r="AN1666" s="5" t="str">
        <f>IFERROR(Table2[[#This Row],[Resultat d''exploitation 2021 (Dhs)]]/Table2[[#This Row],[Charges personnel 2021]], "")</f>
        <v/>
      </c>
      <c r="AO1666" s="5" t="str">
        <f>IFERROR(Table2[[#This Row],[Resultat d''exploitation 2020 (Dhs)]]/Table2[[#This Row],[Charges personnel 2020]], "")</f>
        <v/>
      </c>
      <c r="AP1666" s="5">
        <v>5.8756231296056137E-2</v>
      </c>
      <c r="AQ1666" s="5">
        <v>5.3855129661995169E-2</v>
      </c>
      <c r="BE1666" t="s">
        <v>10979</v>
      </c>
      <c r="BH1666"/>
      <c r="BJ1666" s="5">
        <v>0.22850000323813099</v>
      </c>
      <c r="BK1666" t="s">
        <v>209</v>
      </c>
      <c r="BL1666" s="5">
        <v>1.1321005249968521</v>
      </c>
      <c r="BM1666" t="s">
        <v>210</v>
      </c>
      <c r="BN1666" s="5">
        <v>37.628542914171653</v>
      </c>
      <c r="BO1666" t="s">
        <v>211</v>
      </c>
      <c r="BP1666" s="5">
        <v>0.34030000095614321</v>
      </c>
      <c r="BQ1666" t="s">
        <v>405</v>
      </c>
      <c r="BR1666" s="5">
        <v>0.73553155830441397</v>
      </c>
      <c r="BS1666" t="s">
        <v>213</v>
      </c>
      <c r="BT1666" s="5">
        <v>0.59076365252246044</v>
      </c>
      <c r="BU1666" t="s">
        <v>406</v>
      </c>
      <c r="BV1666" s="5">
        <v>9.1005288907875626E-2</v>
      </c>
      <c r="BW1666" t="s">
        <v>407</v>
      </c>
    </row>
    <row r="1667" spans="1:75" x14ac:dyDescent="0.3">
      <c r="A1667" t="s">
        <v>8965</v>
      </c>
      <c r="B1667" t="s">
        <v>8965</v>
      </c>
      <c r="F1667" s="4">
        <v>123913937</v>
      </c>
      <c r="G1667" s="4">
        <v>214792749</v>
      </c>
      <c r="H1667" s="4">
        <v>296802252</v>
      </c>
      <c r="I1667" s="4">
        <v>182557665.14946491</v>
      </c>
      <c r="J1667" s="5">
        <v>-0.42309999999999998</v>
      </c>
      <c r="K1667" s="5">
        <v>-0.27631024511229108</v>
      </c>
      <c r="L1667" s="5">
        <v>0.62580000000000002</v>
      </c>
      <c r="M1667" s="4">
        <v>4267944</v>
      </c>
      <c r="N1667" s="4">
        <v>13270970</v>
      </c>
      <c r="O1667" s="4">
        <v>8741786</v>
      </c>
      <c r="P1667" s="4">
        <v>4537180.6716146786</v>
      </c>
      <c r="Q1667" s="5">
        <v>-0.6784</v>
      </c>
      <c r="R1667" s="5">
        <v>0.51810739819071294</v>
      </c>
      <c r="S1667" s="5">
        <v>0.92669999999999997</v>
      </c>
      <c r="T1667" s="4">
        <v>8191029</v>
      </c>
      <c r="V1667" s="4">
        <v>44094213</v>
      </c>
      <c r="W1667" s="4">
        <v>13259822.277019311</v>
      </c>
      <c r="Z1667" s="5">
        <v>2.3254000000000001</v>
      </c>
      <c r="AA1667" s="4">
        <v>7505614</v>
      </c>
      <c r="AB1667" s="4">
        <v>7091472</v>
      </c>
      <c r="AC1667" s="4">
        <v>7024972</v>
      </c>
      <c r="AD1667" s="4">
        <v>5079149.7361000665</v>
      </c>
      <c r="AE1667" s="5">
        <v>5.8400000000000001E-2</v>
      </c>
      <c r="AF1667" s="5">
        <v>9.4662299009875064E-3</v>
      </c>
      <c r="AG1667" s="5">
        <v>0.3831</v>
      </c>
      <c r="AH1667" s="5">
        <v>3.4442808479243137E-2</v>
      </c>
      <c r="AI1667" s="5">
        <v>6.1785000014129898E-2</v>
      </c>
      <c r="AJ1667" s="5">
        <v>2.9453233393929908E-2</v>
      </c>
      <c r="AK1667" s="5">
        <v>2.4853410936757799E-2</v>
      </c>
      <c r="AL1667" s="5">
        <f>IFERROR(Table2[[#This Row],[Resultat d''exploitation 2023 (Dhs)]]/Table2[[#This Row],[Charges personnel 2023]], "")</f>
        <v>0.56863355882676625</v>
      </c>
      <c r="AM1667" s="5">
        <f>IFERROR(Table2[[#This Row],[Resultat d''exploitation 2022 (Dhs)]]/Table2[[#This Row],[Charges personnel 2022]], "")</f>
        <v>1.8713984910326094</v>
      </c>
      <c r="AN1667" s="5">
        <f>IFERROR(Table2[[#This Row],[Resultat d''exploitation 2021 (Dhs)]]/Table2[[#This Row],[Charges personnel 2021]], "")</f>
        <v>1.2443873085899844</v>
      </c>
      <c r="AO1667" s="5">
        <f>IFERROR(Table2[[#This Row],[Resultat d''exploitation 2020 (Dhs)]]/Table2[[#This Row],[Charges personnel 2020]], "")</f>
        <v>0.8932953166091282</v>
      </c>
      <c r="AP1667" s="5">
        <v>6.0571184983009618E-2</v>
      </c>
      <c r="AQ1667" s="5">
        <v>3.3015416176828197E-2</v>
      </c>
      <c r="AR1667" s="5">
        <v>2.3668863536790149E-2</v>
      </c>
      <c r="AS1667" s="5">
        <v>2.782216639296755E-2</v>
      </c>
      <c r="BE1667" t="s">
        <v>10979</v>
      </c>
      <c r="BH1667"/>
      <c r="BJ1667" s="5">
        <v>-0.1211663158103384</v>
      </c>
      <c r="BL1667" s="5">
        <v>-2.0184708444534238E-2</v>
      </c>
      <c r="BN1667" s="5">
        <v>-0.21404011548244839</v>
      </c>
      <c r="BO1667" t="s">
        <v>141</v>
      </c>
      <c r="BP1667" s="5">
        <v>0.13902101385956001</v>
      </c>
      <c r="BR1667" s="5">
        <v>0.1149041157416668</v>
      </c>
      <c r="BT1667" s="5">
        <v>-0.13977417481054841</v>
      </c>
      <c r="BV1667" s="5">
        <v>0.29605980557038758</v>
      </c>
    </row>
    <row r="1668" spans="1:75" x14ac:dyDescent="0.3">
      <c r="A1668" t="s">
        <v>8966</v>
      </c>
      <c r="B1668" t="s">
        <v>8966</v>
      </c>
      <c r="F1668" s="4">
        <v>123894870</v>
      </c>
      <c r="G1668" s="4">
        <v>141610321</v>
      </c>
      <c r="H1668" s="4">
        <v>101970561</v>
      </c>
      <c r="I1668" s="4">
        <v>101939979.00629809</v>
      </c>
      <c r="J1668" s="5">
        <v>-0.12509999999999999</v>
      </c>
      <c r="K1668" s="5">
        <v>0.38873729448247318</v>
      </c>
      <c r="L1668" s="5">
        <v>2.9999999999999997E-4</v>
      </c>
      <c r="M1668" s="4">
        <v>23711524</v>
      </c>
      <c r="N1668" s="4">
        <v>46777518</v>
      </c>
      <c r="O1668" s="4">
        <v>28064863</v>
      </c>
      <c r="P1668" s="4">
        <v>22332189.862337869</v>
      </c>
      <c r="Q1668" s="5">
        <v>-0.49309999999999998</v>
      </c>
      <c r="R1668" s="5">
        <v>0.6667645233115872</v>
      </c>
      <c r="S1668" s="5">
        <v>0.25669999999999998</v>
      </c>
      <c r="T1668" s="4">
        <v>3968483</v>
      </c>
      <c r="U1668" s="4">
        <v>5373707</v>
      </c>
      <c r="V1668" s="4">
        <v>4639681</v>
      </c>
      <c r="W1668" s="4">
        <v>2633040.6900856928</v>
      </c>
      <c r="X1668" s="5">
        <v>-0.26150000000000001</v>
      </c>
      <c r="Y1668" s="5">
        <v>0.158206135292491</v>
      </c>
      <c r="Z1668" s="5">
        <v>0.7621</v>
      </c>
      <c r="AA1668" s="4">
        <v>2118033</v>
      </c>
      <c r="AC1668" s="4">
        <v>2978655</v>
      </c>
      <c r="AD1668" s="4">
        <v>5623286.766094015</v>
      </c>
      <c r="AG1668" s="5">
        <v>-0.4703</v>
      </c>
      <c r="AH1668" s="5">
        <v>0.191384227611684</v>
      </c>
      <c r="AI1668" s="5">
        <v>0.33032562647746561</v>
      </c>
      <c r="AJ1668" s="5">
        <v>0.27522515052162949</v>
      </c>
      <c r="AK1668" s="5">
        <v>0.21907194880781891</v>
      </c>
      <c r="AL1668" s="5">
        <f>IFERROR(Table2[[#This Row],[Resultat d''exploitation 2023 (Dhs)]]/Table2[[#This Row],[Charges personnel 2023]], "")</f>
        <v>11.195068254366197</v>
      </c>
      <c r="AM1668" s="5" t="str">
        <f>IFERROR(Table2[[#This Row],[Resultat d''exploitation 2022 (Dhs)]]/Table2[[#This Row],[Charges personnel 2022]], "")</f>
        <v/>
      </c>
      <c r="AN1668" s="5">
        <f>IFERROR(Table2[[#This Row],[Resultat d''exploitation 2021 (Dhs)]]/Table2[[#This Row],[Charges personnel 2021]], "")</f>
        <v>9.421991805026094</v>
      </c>
      <c r="AO1668" s="5">
        <f>IFERROR(Table2[[#This Row],[Resultat d''exploitation 2020 (Dhs)]]/Table2[[#This Row],[Charges personnel 2020]], "")</f>
        <v>3.9713766683554725</v>
      </c>
      <c r="AP1668" s="5">
        <v>1.7095405160843222E-2</v>
      </c>
      <c r="AR1668" s="5">
        <v>2.9210930790113041E-2</v>
      </c>
      <c r="AS1668" s="5">
        <v>5.5162722426562352E-2</v>
      </c>
      <c r="BE1668" t="s">
        <v>10979</v>
      </c>
      <c r="BH1668"/>
      <c r="BJ1668" s="5">
        <v>6.7176520403971818E-2</v>
      </c>
      <c r="BL1668" s="5">
        <v>2.0178231187595541E-2</v>
      </c>
      <c r="BN1668" s="5">
        <v>0.14653940266251889</v>
      </c>
      <c r="BP1668" s="5">
        <v>-0.38627863053656331</v>
      </c>
      <c r="BQ1668" t="s">
        <v>128</v>
      </c>
      <c r="BR1668" s="5">
        <v>-4.4039845627961698E-2</v>
      </c>
      <c r="BT1668" s="5">
        <v>0.67896960052470212</v>
      </c>
      <c r="BU1668" t="s">
        <v>129</v>
      </c>
      <c r="BV1668" s="5">
        <v>-0.32327653529242473</v>
      </c>
    </row>
    <row r="1669" spans="1:75" x14ac:dyDescent="0.3">
      <c r="A1669" t="s">
        <v>8967</v>
      </c>
      <c r="C1669" t="s">
        <v>8968</v>
      </c>
      <c r="E1669" t="s">
        <v>241</v>
      </c>
      <c r="F1669" s="4">
        <v>123867368</v>
      </c>
      <c r="M1669" s="4">
        <v>10020595</v>
      </c>
      <c r="T1669" s="4">
        <v>11957623</v>
      </c>
      <c r="AA1669" s="4">
        <v>7481036</v>
      </c>
      <c r="AH1669" s="5">
        <v>8.0897779308590781E-2</v>
      </c>
      <c r="AL1669" s="5">
        <f>IFERROR(Table2[[#This Row],[Resultat d''exploitation 2023 (Dhs)]]/Table2[[#This Row],[Charges personnel 2023]], "")</f>
        <v>1.3394662183152173</v>
      </c>
      <c r="AM1669" s="5" t="str">
        <f>IFERROR(Table2[[#This Row],[Resultat d''exploitation 2022 (Dhs)]]/Table2[[#This Row],[Charges personnel 2022]], "")</f>
        <v/>
      </c>
      <c r="AN1669" s="5" t="str">
        <f>IFERROR(Table2[[#This Row],[Resultat d''exploitation 2021 (Dhs)]]/Table2[[#This Row],[Charges personnel 2021]], "")</f>
        <v/>
      </c>
      <c r="AO1669" s="5" t="str">
        <f>IFERROR(Table2[[#This Row],[Resultat d''exploitation 2020 (Dhs)]]/Table2[[#This Row],[Charges personnel 2020]], "")</f>
        <v/>
      </c>
      <c r="AP1669" s="5">
        <v>6.0395535327754761E-2</v>
      </c>
      <c r="AT1669">
        <v>1551319000054</v>
      </c>
      <c r="AU1669">
        <v>249825</v>
      </c>
      <c r="AV1669" t="s">
        <v>92</v>
      </c>
      <c r="AW1669" t="s">
        <v>8969</v>
      </c>
      <c r="AX1669" t="s">
        <v>8970</v>
      </c>
      <c r="AY1669" t="s">
        <v>122</v>
      </c>
      <c r="AZ1669">
        <v>5000000</v>
      </c>
      <c r="BA1669">
        <v>2011</v>
      </c>
      <c r="BB1669">
        <v>14</v>
      </c>
      <c r="BC1669" t="s">
        <v>8971</v>
      </c>
      <c r="BD1669" t="s">
        <v>8972</v>
      </c>
      <c r="BE1669" t="s">
        <v>11260</v>
      </c>
      <c r="BF1669" t="s">
        <v>8973</v>
      </c>
      <c r="BG1669" t="s">
        <v>8974</v>
      </c>
      <c r="BH1669" t="s">
        <v>176</v>
      </c>
      <c r="BI1669" t="s">
        <v>602</v>
      </c>
      <c r="BK1669" t="s">
        <v>264</v>
      </c>
      <c r="BM1669" t="s">
        <v>265</v>
      </c>
      <c r="BO1669" t="s">
        <v>304</v>
      </c>
      <c r="BQ1669" t="s">
        <v>212</v>
      </c>
      <c r="BS1669" t="s">
        <v>266</v>
      </c>
      <c r="BU1669" t="s">
        <v>214</v>
      </c>
      <c r="BV1669" s="5"/>
      <c r="BW1669" t="s">
        <v>267</v>
      </c>
    </row>
    <row r="1670" spans="1:75" x14ac:dyDescent="0.3">
      <c r="A1670" t="s">
        <v>8975</v>
      </c>
      <c r="B1670" t="s">
        <v>8975</v>
      </c>
      <c r="C1670" t="s">
        <v>8976</v>
      </c>
      <c r="E1670" t="s">
        <v>411</v>
      </c>
      <c r="F1670" s="4">
        <v>123867091</v>
      </c>
      <c r="G1670" s="4">
        <v>118024860</v>
      </c>
      <c r="H1670" s="4">
        <v>100168694</v>
      </c>
      <c r="J1670" s="5">
        <v>4.9500000000000002E-2</v>
      </c>
      <c r="K1670" s="5">
        <v>0.178260944482315</v>
      </c>
      <c r="M1670" s="4">
        <v>2465992</v>
      </c>
      <c r="N1670" s="4">
        <v>8864097</v>
      </c>
      <c r="O1670" s="4">
        <v>-694854</v>
      </c>
      <c r="Q1670" s="5">
        <v>-0.72180000000000011</v>
      </c>
      <c r="R1670" s="5">
        <v>-13.75677624364255</v>
      </c>
      <c r="T1670" s="4">
        <v>10897516</v>
      </c>
      <c r="U1670" s="4">
        <v>13189924</v>
      </c>
      <c r="V1670" s="4">
        <v>13675109</v>
      </c>
      <c r="X1670" s="5">
        <v>-0.17380000000000001</v>
      </c>
      <c r="Y1670" s="5">
        <v>-3.54794246978214E-2</v>
      </c>
      <c r="AA1670" s="4">
        <v>18804383</v>
      </c>
      <c r="AB1670" s="4">
        <v>19405968</v>
      </c>
      <c r="AC1670" s="4">
        <v>19551556</v>
      </c>
      <c r="AE1670" s="5">
        <v>-3.1E-2</v>
      </c>
      <c r="AF1670" s="5">
        <v>-7.4463638597357671E-3</v>
      </c>
      <c r="AH1670" s="5">
        <v>1.990837098128025E-2</v>
      </c>
      <c r="AI1670" s="5">
        <v>7.5103643418852603E-2</v>
      </c>
      <c r="AJ1670" s="5">
        <v>-6.9368379705539544E-3</v>
      </c>
      <c r="AL1670" s="5">
        <f>IFERROR(Table2[[#This Row],[Resultat d''exploitation 2023 (Dhs)]]/Table2[[#This Row],[Charges personnel 2023]], "")</f>
        <v>0.13113921366098533</v>
      </c>
      <c r="AM1670" s="5">
        <f>IFERROR(Table2[[#This Row],[Resultat d''exploitation 2022 (Dhs)]]/Table2[[#This Row],[Charges personnel 2022]], "")</f>
        <v>0.45677170033465991</v>
      </c>
      <c r="AN1670" s="5">
        <f>IFERROR(Table2[[#This Row],[Resultat d''exploitation 2021 (Dhs)]]/Table2[[#This Row],[Charges personnel 2021]], "")</f>
        <v>-3.5539575469082867E-2</v>
      </c>
      <c r="AO1670" s="5" t="str">
        <f>IFERROR(Table2[[#This Row],[Resultat d''exploitation 2020 (Dhs)]]/Table2[[#This Row],[Charges personnel 2020]], "")</f>
        <v/>
      </c>
      <c r="AP1670" s="5">
        <v>0.1518109680964414</v>
      </c>
      <c r="AQ1670" s="5">
        <v>0.16442271568888109</v>
      </c>
      <c r="AR1670" s="5">
        <v>0.19518629243583829</v>
      </c>
      <c r="AT1670">
        <v>69474000085</v>
      </c>
      <c r="AU1670">
        <v>2935</v>
      </c>
      <c r="AV1670" t="s">
        <v>79</v>
      </c>
      <c r="AW1670" t="s">
        <v>8977</v>
      </c>
      <c r="AX1670" t="s">
        <v>8978</v>
      </c>
      <c r="AY1670" t="s">
        <v>82</v>
      </c>
      <c r="AZ1670">
        <v>24459000</v>
      </c>
      <c r="BA1670">
        <v>2005</v>
      </c>
      <c r="BB1670">
        <v>20</v>
      </c>
      <c r="BC1670" t="s">
        <v>8979</v>
      </c>
      <c r="BD1670" t="s">
        <v>8980</v>
      </c>
      <c r="BE1670" t="s">
        <v>10979</v>
      </c>
      <c r="BG1670" t="s">
        <v>8981</v>
      </c>
      <c r="BH1670" t="s">
        <v>127</v>
      </c>
      <c r="BI1670" t="s">
        <v>882</v>
      </c>
      <c r="BJ1670" s="5">
        <v>0.1120183746354859</v>
      </c>
      <c r="BK1670" t="s">
        <v>196</v>
      </c>
      <c r="BM1670" t="s">
        <v>527</v>
      </c>
      <c r="BN1670" s="5">
        <v>-0.10731474910156449</v>
      </c>
      <c r="BO1670" t="s">
        <v>177</v>
      </c>
      <c r="BP1670" s="5">
        <v>-1.9293890184683971E-2</v>
      </c>
      <c r="BQ1670" t="s">
        <v>329</v>
      </c>
      <c r="BS1670" t="s">
        <v>528</v>
      </c>
      <c r="BU1670" t="s">
        <v>529</v>
      </c>
      <c r="BV1670" s="5">
        <v>-0.11808461785823771</v>
      </c>
      <c r="BW1670" t="s">
        <v>201</v>
      </c>
    </row>
    <row r="1671" spans="1:75" x14ac:dyDescent="0.3">
      <c r="A1671" t="s">
        <v>8982</v>
      </c>
      <c r="C1671" t="s">
        <v>8983</v>
      </c>
      <c r="E1671" t="s">
        <v>411</v>
      </c>
      <c r="F1671" s="4">
        <v>123808213</v>
      </c>
      <c r="G1671" s="4">
        <v>114330236</v>
      </c>
      <c r="J1671" s="5">
        <v>8.2899999999999988E-2</v>
      </c>
      <c r="M1671" s="4">
        <v>10772859</v>
      </c>
      <c r="N1671" s="4">
        <v>10384479</v>
      </c>
      <c r="Q1671" s="5">
        <v>3.7400000000000003E-2</v>
      </c>
      <c r="AH1671" s="5">
        <v>8.7012474689381072E-2</v>
      </c>
      <c r="AI1671" s="5">
        <v>9.0828807525596286E-2</v>
      </c>
      <c r="AL1671" s="5" t="str">
        <f>IFERROR(Table2[[#This Row],[Resultat d''exploitation 2023 (Dhs)]]/Table2[[#This Row],[Charges personnel 2023]], "")</f>
        <v/>
      </c>
      <c r="AM1671" s="5" t="str">
        <f>IFERROR(Table2[[#This Row],[Resultat d''exploitation 2022 (Dhs)]]/Table2[[#This Row],[Charges personnel 2022]], "")</f>
        <v/>
      </c>
      <c r="AN1671" s="5" t="str">
        <f>IFERROR(Table2[[#This Row],[Resultat d''exploitation 2021 (Dhs)]]/Table2[[#This Row],[Charges personnel 2021]], "")</f>
        <v/>
      </c>
      <c r="AO1671" s="5" t="str">
        <f>IFERROR(Table2[[#This Row],[Resultat d''exploitation 2020 (Dhs)]]/Table2[[#This Row],[Charges personnel 2020]], "")</f>
        <v/>
      </c>
      <c r="AP1671" s="5">
        <v>0</v>
      </c>
      <c r="AT1671">
        <v>1509907000059</v>
      </c>
      <c r="AU1671">
        <v>105663</v>
      </c>
      <c r="AV1671" t="s">
        <v>92</v>
      </c>
      <c r="AW1671" t="s">
        <v>8984</v>
      </c>
      <c r="AX1671" t="s">
        <v>8985</v>
      </c>
      <c r="AY1671" t="s">
        <v>82</v>
      </c>
      <c r="AZ1671">
        <v>2857000</v>
      </c>
      <c r="BA1671">
        <v>2001</v>
      </c>
      <c r="BB1671">
        <v>24</v>
      </c>
      <c r="BC1671" t="s">
        <v>8986</v>
      </c>
      <c r="BD1671" t="s">
        <v>8987</v>
      </c>
      <c r="BE1671" t="s">
        <v>8988</v>
      </c>
      <c r="BF1671" t="s">
        <v>8989</v>
      </c>
      <c r="BG1671" t="s">
        <v>8990</v>
      </c>
      <c r="BH1671" t="s">
        <v>233</v>
      </c>
      <c r="BI1671" t="s">
        <v>1239</v>
      </c>
      <c r="BJ1671" s="5">
        <v>8.2900003810015832E-2</v>
      </c>
      <c r="BK1671" t="s">
        <v>209</v>
      </c>
      <c r="BL1671" s="5">
        <v>3.7400046742836153E-2</v>
      </c>
      <c r="BM1671" t="s">
        <v>210</v>
      </c>
      <c r="BO1671" t="s">
        <v>235</v>
      </c>
      <c r="BQ1671" t="s">
        <v>236</v>
      </c>
      <c r="BR1671" s="5">
        <v>-4.2016766928705263E-2</v>
      </c>
      <c r="BS1671" t="s">
        <v>213</v>
      </c>
      <c r="BU1671" t="s">
        <v>238</v>
      </c>
      <c r="BV1671" s="5"/>
      <c r="BW1671" t="s">
        <v>215</v>
      </c>
    </row>
    <row r="1672" spans="1:75" x14ac:dyDescent="0.3">
      <c r="A1672" t="s">
        <v>8991</v>
      </c>
      <c r="C1672" t="s">
        <v>8992</v>
      </c>
      <c r="E1672" t="s">
        <v>411</v>
      </c>
      <c r="F1672" s="4">
        <v>123803048</v>
      </c>
      <c r="G1672" s="4">
        <v>126613876</v>
      </c>
      <c r="J1672" s="5">
        <v>-2.2200000000000001E-2</v>
      </c>
      <c r="M1672" s="4">
        <v>5716601</v>
      </c>
      <c r="N1672" s="4">
        <v>5586437</v>
      </c>
      <c r="Q1672" s="5">
        <v>2.3300000000000001E-2</v>
      </c>
      <c r="T1672" s="4">
        <v>57949556</v>
      </c>
      <c r="U1672" s="4">
        <v>53736606</v>
      </c>
      <c r="X1672" s="5">
        <v>7.8399999999999997E-2</v>
      </c>
      <c r="AA1672" s="4">
        <v>1139059</v>
      </c>
      <c r="AB1672" s="4">
        <v>989453</v>
      </c>
      <c r="AE1672" s="5">
        <v>0.1512</v>
      </c>
      <c r="AH1672" s="5">
        <v>4.6174961702073768E-2</v>
      </c>
      <c r="AI1672" s="5">
        <v>4.4121838589002683E-2</v>
      </c>
      <c r="AL1672" s="5">
        <f>IFERROR(Table2[[#This Row],[Resultat d''exploitation 2023 (Dhs)]]/Table2[[#This Row],[Charges personnel 2023]], "")</f>
        <v>5.0187049134417094</v>
      </c>
      <c r="AM1672" s="5">
        <f>IFERROR(Table2[[#This Row],[Resultat d''exploitation 2022 (Dhs)]]/Table2[[#This Row],[Charges personnel 2022]], "")</f>
        <v>5.6459852059673379</v>
      </c>
      <c r="AN1672" s="5" t="str">
        <f>IFERROR(Table2[[#This Row],[Resultat d''exploitation 2021 (Dhs)]]/Table2[[#This Row],[Charges personnel 2021]], "")</f>
        <v/>
      </c>
      <c r="AO1672" s="5" t="str">
        <f>IFERROR(Table2[[#This Row],[Resultat d''exploitation 2020 (Dhs)]]/Table2[[#This Row],[Charges personnel 2020]], "")</f>
        <v/>
      </c>
      <c r="AP1672" s="5">
        <v>9.2005731555171409E-3</v>
      </c>
      <c r="AQ1672" s="5">
        <v>7.8147279844746238E-3</v>
      </c>
      <c r="AT1672">
        <v>226072000072</v>
      </c>
      <c r="AU1672">
        <v>22681</v>
      </c>
      <c r="AV1672" t="s">
        <v>494</v>
      </c>
      <c r="AW1672" t="s">
        <v>8993</v>
      </c>
      <c r="AX1672" t="s">
        <v>8994</v>
      </c>
      <c r="AY1672" t="s">
        <v>122</v>
      </c>
      <c r="AZ1672">
        <v>3000000</v>
      </c>
      <c r="BD1672" t="s">
        <v>8995</v>
      </c>
      <c r="BE1672" t="s">
        <v>10979</v>
      </c>
      <c r="BH1672" t="s">
        <v>176</v>
      </c>
      <c r="BI1672" t="s">
        <v>178</v>
      </c>
      <c r="BJ1672" s="5">
        <v>-2.2199999627213089E-2</v>
      </c>
      <c r="BK1672" t="s">
        <v>209</v>
      </c>
      <c r="BL1672" s="5">
        <v>2.3300003204189009E-2</v>
      </c>
      <c r="BM1672" t="s">
        <v>210</v>
      </c>
      <c r="BN1672" s="5">
        <v>7.840000166739225E-2</v>
      </c>
      <c r="BO1672" t="s">
        <v>211</v>
      </c>
      <c r="BP1672" s="5">
        <v>0.15120071392981771</v>
      </c>
      <c r="BQ1672" t="s">
        <v>405</v>
      </c>
      <c r="BR1672" s="5">
        <v>4.6533036218096901E-2</v>
      </c>
      <c r="BS1672" t="s">
        <v>213</v>
      </c>
      <c r="BT1672" s="5">
        <v>-0.1111020078236559</v>
      </c>
      <c r="BU1672" t="s">
        <v>406</v>
      </c>
      <c r="BV1672" s="5">
        <v>0.17733760839734281</v>
      </c>
      <c r="BW1672" t="s">
        <v>407</v>
      </c>
    </row>
    <row r="1673" spans="1:75" x14ac:dyDescent="0.3">
      <c r="A1673" t="s">
        <v>8996</v>
      </c>
      <c r="B1673" t="s">
        <v>8997</v>
      </c>
      <c r="C1673" t="s">
        <v>8997</v>
      </c>
      <c r="E1673" t="s">
        <v>411</v>
      </c>
      <c r="F1673" s="4">
        <v>123751581</v>
      </c>
      <c r="G1673" s="4">
        <v>121194379</v>
      </c>
      <c r="H1673" s="4">
        <v>105390420</v>
      </c>
      <c r="J1673" s="5">
        <v>2.1100000000000001E-2</v>
      </c>
      <c r="K1673" s="5">
        <v>0.14995631481495189</v>
      </c>
      <c r="M1673" s="4">
        <v>3664468</v>
      </c>
      <c r="N1673" s="4">
        <v>3236590</v>
      </c>
      <c r="O1673" s="4">
        <v>2657655</v>
      </c>
      <c r="Q1673" s="5">
        <v>0.13220000000000001</v>
      </c>
      <c r="R1673" s="5">
        <v>0.21783677715881111</v>
      </c>
      <c r="T1673" s="4">
        <v>28046062</v>
      </c>
      <c r="U1673" s="4">
        <v>25369572</v>
      </c>
      <c r="V1673" s="4">
        <v>67796440</v>
      </c>
      <c r="X1673" s="5">
        <v>0.1055</v>
      </c>
      <c r="Y1673" s="5">
        <v>-0.62579787375266316</v>
      </c>
      <c r="AA1673" s="4">
        <v>554125</v>
      </c>
      <c r="AB1673" s="4">
        <v>541613</v>
      </c>
      <c r="AC1673" s="4">
        <v>414558</v>
      </c>
      <c r="AE1673" s="5">
        <v>2.3099999999999999E-2</v>
      </c>
      <c r="AF1673" s="5">
        <v>0.30648304941648702</v>
      </c>
      <c r="AH1673" s="5">
        <v>2.9611484317117531E-2</v>
      </c>
      <c r="AI1673" s="5">
        <v>2.6705776511301731E-2</v>
      </c>
      <c r="AJ1673" s="5">
        <v>2.521723511491842E-2</v>
      </c>
      <c r="AL1673" s="5">
        <f>IFERROR(Table2[[#This Row],[Resultat d''exploitation 2023 (Dhs)]]/Table2[[#This Row],[Charges personnel 2023]], "")</f>
        <v>6.6130710579742837</v>
      </c>
      <c r="AM1673" s="5">
        <f>IFERROR(Table2[[#This Row],[Resultat d''exploitation 2022 (Dhs)]]/Table2[[#This Row],[Charges personnel 2022]], "")</f>
        <v>5.9758351442819873</v>
      </c>
      <c r="AN1673" s="5">
        <f>IFERROR(Table2[[#This Row],[Resultat d''exploitation 2021 (Dhs)]]/Table2[[#This Row],[Charges personnel 2021]], "")</f>
        <v>6.4108158568885418</v>
      </c>
      <c r="AO1673" s="5" t="str">
        <f>IFERROR(Table2[[#This Row],[Resultat d''exploitation 2020 (Dhs)]]/Table2[[#This Row],[Charges personnel 2020]], "")</f>
        <v/>
      </c>
      <c r="AP1673" s="5">
        <v>4.4777205715052643E-3</v>
      </c>
      <c r="AQ1673" s="5">
        <v>4.4689613864022518E-3</v>
      </c>
      <c r="AR1673" s="5">
        <v>3.933545382967446E-3</v>
      </c>
      <c r="AT1673">
        <v>1550337000087</v>
      </c>
      <c r="AU1673">
        <v>103331</v>
      </c>
      <c r="AV1673" t="s">
        <v>92</v>
      </c>
      <c r="AW1673" t="s">
        <v>8998</v>
      </c>
      <c r="AX1673" t="s">
        <v>8999</v>
      </c>
      <c r="AY1673" t="s">
        <v>122</v>
      </c>
      <c r="AZ1673">
        <v>10000000</v>
      </c>
      <c r="BA1673">
        <v>2000</v>
      </c>
      <c r="BB1673">
        <v>25</v>
      </c>
      <c r="BC1673" t="s">
        <v>9000</v>
      </c>
      <c r="BD1673" t="s">
        <v>9001</v>
      </c>
      <c r="BE1673" t="s">
        <v>10979</v>
      </c>
      <c r="BH1673" t="s">
        <v>138</v>
      </c>
      <c r="BI1673" t="s">
        <v>178</v>
      </c>
      <c r="BJ1673" s="5">
        <v>8.3614506538224109E-2</v>
      </c>
      <c r="BK1673" t="s">
        <v>196</v>
      </c>
      <c r="BL1673" s="5">
        <v>0.17423809377357499</v>
      </c>
      <c r="BM1673" t="s">
        <v>197</v>
      </c>
      <c r="BN1673" s="5">
        <v>-0.35682004630279662</v>
      </c>
      <c r="BO1673" t="s">
        <v>177</v>
      </c>
      <c r="BP1673" s="5">
        <v>0.15614211590446089</v>
      </c>
      <c r="BQ1673" t="s">
        <v>329</v>
      </c>
      <c r="BR1673" s="5">
        <v>8.3630836140116127E-2</v>
      </c>
      <c r="BS1673" t="s">
        <v>199</v>
      </c>
      <c r="BT1673" s="5">
        <v>1.5652035870138189E-2</v>
      </c>
      <c r="BU1673" t="s">
        <v>330</v>
      </c>
      <c r="BV1673" s="5">
        <v>6.6931190869655044E-2</v>
      </c>
      <c r="BW1673" t="s">
        <v>201</v>
      </c>
    </row>
    <row r="1674" spans="1:75" x14ac:dyDescent="0.3">
      <c r="A1674" t="s">
        <v>9002</v>
      </c>
      <c r="B1674" t="s">
        <v>9002</v>
      </c>
      <c r="C1674" t="s">
        <v>9003</v>
      </c>
      <c r="E1674" t="s">
        <v>411</v>
      </c>
      <c r="F1674" s="4">
        <v>123672369</v>
      </c>
      <c r="G1674" s="4">
        <v>122169681</v>
      </c>
      <c r="H1674" s="4">
        <v>111352232</v>
      </c>
      <c r="I1674" s="4">
        <v>132625335.8742258</v>
      </c>
      <c r="J1674" s="5">
        <v>1.23E-2</v>
      </c>
      <c r="K1674" s="5">
        <v>9.7146225142572804E-2</v>
      </c>
      <c r="L1674" s="5">
        <v>-0.16039999999999999</v>
      </c>
      <c r="M1674" s="4">
        <v>7191884</v>
      </c>
      <c r="N1674" s="4">
        <v>5311191</v>
      </c>
      <c r="O1674" s="4">
        <v>6096772</v>
      </c>
      <c r="P1674" s="4">
        <v>5499027.6900874898</v>
      </c>
      <c r="Q1674" s="5">
        <v>0.35410000000000003</v>
      </c>
      <c r="R1674" s="5">
        <v>-0.12885195641234409</v>
      </c>
      <c r="S1674" s="5">
        <v>0.1087</v>
      </c>
      <c r="T1674" s="4">
        <v>27343865</v>
      </c>
      <c r="U1674" s="4">
        <v>38780123</v>
      </c>
      <c r="V1674" s="4">
        <v>37093469</v>
      </c>
      <c r="W1674" s="4">
        <v>19936294.206170049</v>
      </c>
      <c r="X1674" s="5">
        <v>-0.2949</v>
      </c>
      <c r="Y1674" s="5">
        <v>4.5470376469776898E-2</v>
      </c>
      <c r="Z1674" s="5">
        <v>0.86060000000000003</v>
      </c>
      <c r="AA1674" s="4">
        <v>13447646</v>
      </c>
      <c r="AB1674" s="4">
        <v>14839600</v>
      </c>
      <c r="AC1674" s="4">
        <v>15264395</v>
      </c>
      <c r="AD1674" s="4">
        <v>15700879.44867311</v>
      </c>
      <c r="AE1674" s="5">
        <v>-9.3800000000000008E-2</v>
      </c>
      <c r="AF1674" s="5">
        <v>-2.7829140951868711E-2</v>
      </c>
      <c r="AG1674" s="5">
        <v>-2.7799999999999998E-2</v>
      </c>
      <c r="AH1674" s="5">
        <v>5.8152714774955108E-2</v>
      </c>
      <c r="AI1674" s="5">
        <v>4.3473887764346367E-2</v>
      </c>
      <c r="AJ1674" s="5">
        <v>5.4752131057417872E-2</v>
      </c>
      <c r="AK1674" s="5">
        <v>4.146287475043569E-2</v>
      </c>
      <c r="AL1674" s="5">
        <f>IFERROR(Table2[[#This Row],[Resultat d''exploitation 2023 (Dhs)]]/Table2[[#This Row],[Charges personnel 2023]], "")</f>
        <v>0.53480616607546039</v>
      </c>
      <c r="AM1674" s="5">
        <f>IFERROR(Table2[[#This Row],[Resultat d''exploitation 2022 (Dhs)]]/Table2[[#This Row],[Charges personnel 2022]], "")</f>
        <v>0.35790661473355079</v>
      </c>
      <c r="AN1674" s="5">
        <f>IFERROR(Table2[[#This Row],[Resultat d''exploitation 2021 (Dhs)]]/Table2[[#This Row],[Charges personnel 2021]], "")</f>
        <v>0.39941130978332257</v>
      </c>
      <c r="AO1674" s="5">
        <f>IFERROR(Table2[[#This Row],[Resultat d''exploitation 2020 (Dhs)]]/Table2[[#This Row],[Charges personnel 2020]], "")</f>
        <v>0.35023692195485367</v>
      </c>
      <c r="AP1674" s="5">
        <v>0.1087360589009175</v>
      </c>
      <c r="AQ1674" s="5">
        <v>0.12146712571018339</v>
      </c>
      <c r="AR1674" s="5">
        <v>0.13708207483438681</v>
      </c>
      <c r="AS1674" s="5">
        <v>0.1183852191225583</v>
      </c>
      <c r="AT1674">
        <v>1545769000039</v>
      </c>
      <c r="AU1674">
        <v>3163</v>
      </c>
      <c r="AV1674" t="s">
        <v>708</v>
      </c>
      <c r="AW1674" t="s">
        <v>9004</v>
      </c>
      <c r="AX1674" t="s">
        <v>9005</v>
      </c>
      <c r="AY1674" t="s">
        <v>122</v>
      </c>
      <c r="AZ1674">
        <v>10000000</v>
      </c>
      <c r="BA1674">
        <v>2010</v>
      </c>
      <c r="BB1674">
        <v>15</v>
      </c>
      <c r="BC1674" t="s">
        <v>9006</v>
      </c>
      <c r="BD1674" t="s">
        <v>9007</v>
      </c>
      <c r="BE1674" t="s">
        <v>2221</v>
      </c>
      <c r="BG1674" t="s">
        <v>9008</v>
      </c>
      <c r="BH1674" t="s">
        <v>153</v>
      </c>
      <c r="BI1674" t="s">
        <v>89</v>
      </c>
      <c r="BJ1674" s="5">
        <v>-2.3028125873390981E-2</v>
      </c>
      <c r="BL1674" s="5">
        <v>9.3584272590092832E-2</v>
      </c>
      <c r="BN1674" s="5">
        <v>0.11106249819721591</v>
      </c>
      <c r="BP1674" s="5">
        <v>-5.0326987963786318E-2</v>
      </c>
      <c r="BR1674" s="5">
        <v>0.1193610599770161</v>
      </c>
      <c r="BT1674" s="5">
        <v>0.15153769637542511</v>
      </c>
      <c r="BV1674" s="5">
        <v>-2.794232138443065E-2</v>
      </c>
    </row>
    <row r="1675" spans="1:75" x14ac:dyDescent="0.3">
      <c r="A1675" t="s">
        <v>9009</v>
      </c>
      <c r="C1675" t="s">
        <v>9010</v>
      </c>
      <c r="E1675" t="s">
        <v>411</v>
      </c>
      <c r="F1675" s="4">
        <v>123603031</v>
      </c>
      <c r="M1675" s="4">
        <v>814816</v>
      </c>
      <c r="AH1675" s="5">
        <v>6.5922008012894119E-3</v>
      </c>
      <c r="AL1675" s="5" t="str">
        <f>IFERROR(Table2[[#This Row],[Resultat d''exploitation 2023 (Dhs)]]/Table2[[#This Row],[Charges personnel 2023]], "")</f>
        <v/>
      </c>
      <c r="AM1675" s="5" t="str">
        <f>IFERROR(Table2[[#This Row],[Resultat d''exploitation 2022 (Dhs)]]/Table2[[#This Row],[Charges personnel 2022]], "")</f>
        <v/>
      </c>
      <c r="AN1675" s="5" t="str">
        <f>IFERROR(Table2[[#This Row],[Resultat d''exploitation 2021 (Dhs)]]/Table2[[#This Row],[Charges personnel 2021]], "")</f>
        <v/>
      </c>
      <c r="AO1675" s="5" t="str">
        <f>IFERROR(Table2[[#This Row],[Resultat d''exploitation 2020 (Dhs)]]/Table2[[#This Row],[Charges personnel 2020]], "")</f>
        <v/>
      </c>
      <c r="AP1675" s="5">
        <v>0</v>
      </c>
      <c r="AT1675">
        <v>1140625000043</v>
      </c>
      <c r="AU1675">
        <v>340775</v>
      </c>
      <c r="AV1675" t="s">
        <v>92</v>
      </c>
      <c r="AW1675" t="s">
        <v>9011</v>
      </c>
      <c r="AX1675" t="s">
        <v>9012</v>
      </c>
      <c r="AY1675" t="s">
        <v>82</v>
      </c>
      <c r="AZ1675">
        <v>153385000</v>
      </c>
      <c r="BA1675">
        <v>2015</v>
      </c>
      <c r="BB1675">
        <v>10</v>
      </c>
      <c r="BC1675" t="s">
        <v>9013</v>
      </c>
      <c r="BD1675" t="s">
        <v>9014</v>
      </c>
      <c r="BE1675" t="s">
        <v>9015</v>
      </c>
      <c r="BH1675" t="s">
        <v>127</v>
      </c>
      <c r="BI1675" t="s">
        <v>98</v>
      </c>
      <c r="BK1675" t="s">
        <v>264</v>
      </c>
      <c r="BM1675" t="s">
        <v>265</v>
      </c>
      <c r="BO1675" t="s">
        <v>235</v>
      </c>
      <c r="BQ1675" t="s">
        <v>236</v>
      </c>
      <c r="BS1675" t="s">
        <v>266</v>
      </c>
      <c r="BU1675" t="s">
        <v>238</v>
      </c>
      <c r="BV1675" s="5"/>
      <c r="BW1675" t="s">
        <v>267</v>
      </c>
    </row>
    <row r="1676" spans="1:75" x14ac:dyDescent="0.3">
      <c r="A1676" t="s">
        <v>9016</v>
      </c>
      <c r="C1676" t="s">
        <v>9017</v>
      </c>
      <c r="E1676" t="s">
        <v>481</v>
      </c>
      <c r="F1676" s="4">
        <v>123551716</v>
      </c>
      <c r="M1676" s="4">
        <v>4587560</v>
      </c>
      <c r="T1676" s="4">
        <v>143004</v>
      </c>
      <c r="AA1676" s="4">
        <v>14706306</v>
      </c>
      <c r="AH1676" s="5">
        <v>3.7130686230209868E-2</v>
      </c>
      <c r="AL1676" s="5">
        <f>IFERROR(Table2[[#This Row],[Resultat d''exploitation 2023 (Dhs)]]/Table2[[#This Row],[Charges personnel 2023]], "")</f>
        <v>0.31194509348574684</v>
      </c>
      <c r="AM1676" s="5" t="str">
        <f>IFERROR(Table2[[#This Row],[Resultat d''exploitation 2022 (Dhs)]]/Table2[[#This Row],[Charges personnel 2022]], "")</f>
        <v/>
      </c>
      <c r="AN1676" s="5" t="str">
        <f>IFERROR(Table2[[#This Row],[Resultat d''exploitation 2021 (Dhs)]]/Table2[[#This Row],[Charges personnel 2021]], "")</f>
        <v/>
      </c>
      <c r="AO1676" s="5" t="str">
        <f>IFERROR(Table2[[#This Row],[Resultat d''exploitation 2020 (Dhs)]]/Table2[[#This Row],[Charges personnel 2020]], "")</f>
        <v/>
      </c>
      <c r="AP1676" s="5">
        <v>0.1190295568213719</v>
      </c>
      <c r="AW1676" t="s">
        <v>9018</v>
      </c>
      <c r="AX1676" t="s">
        <v>9019</v>
      </c>
      <c r="AY1676" t="s">
        <v>122</v>
      </c>
      <c r="AZ1676">
        <v>100000</v>
      </c>
      <c r="BD1676" t="s">
        <v>8386</v>
      </c>
      <c r="BE1676" t="s">
        <v>10979</v>
      </c>
      <c r="BH1676" t="s">
        <v>488</v>
      </c>
      <c r="BI1676" t="s">
        <v>390</v>
      </c>
      <c r="BK1676" t="s">
        <v>264</v>
      </c>
      <c r="BM1676" t="s">
        <v>265</v>
      </c>
      <c r="BO1676" t="s">
        <v>304</v>
      </c>
      <c r="BQ1676" t="s">
        <v>212</v>
      </c>
      <c r="BS1676" t="s">
        <v>266</v>
      </c>
      <c r="BU1676" t="s">
        <v>214</v>
      </c>
      <c r="BV1676" s="5"/>
      <c r="BW1676" t="s">
        <v>267</v>
      </c>
    </row>
    <row r="1677" spans="1:75" x14ac:dyDescent="0.3">
      <c r="A1677" t="s">
        <v>9020</v>
      </c>
      <c r="C1677" t="s">
        <v>9021</v>
      </c>
      <c r="E1677" t="s">
        <v>411</v>
      </c>
      <c r="F1677" s="4">
        <v>123496943</v>
      </c>
      <c r="G1677" s="4">
        <v>139591887</v>
      </c>
      <c r="J1677" s="5">
        <v>-0.1153</v>
      </c>
      <c r="M1677" s="4">
        <v>5144169</v>
      </c>
      <c r="N1677" s="4">
        <v>6240651</v>
      </c>
      <c r="Q1677" s="5">
        <v>-0.1757</v>
      </c>
      <c r="T1677" s="4">
        <v>14519490</v>
      </c>
      <c r="U1677" s="4">
        <v>23373293</v>
      </c>
      <c r="X1677" s="5">
        <v>-0.37880000000000003</v>
      </c>
      <c r="AA1677" s="4">
        <v>4702637</v>
      </c>
      <c r="AB1677" s="4">
        <v>4578558</v>
      </c>
      <c r="AE1677" s="5">
        <v>2.7099999999999999E-2</v>
      </c>
      <c r="AH1677" s="5">
        <v>4.1654221351859699E-2</v>
      </c>
      <c r="AI1677" s="5">
        <v>4.4706401884229849E-2</v>
      </c>
      <c r="AL1677" s="5">
        <f>IFERROR(Table2[[#This Row],[Resultat d''exploitation 2023 (Dhs)]]/Table2[[#This Row],[Charges personnel 2023]], "")</f>
        <v>1.0938903002719538</v>
      </c>
      <c r="AM1677" s="5">
        <f>IFERROR(Table2[[#This Row],[Resultat d''exploitation 2022 (Dhs)]]/Table2[[#This Row],[Charges personnel 2022]], "")</f>
        <v>1.3630166965232284</v>
      </c>
      <c r="AN1677" s="5" t="str">
        <f>IFERROR(Table2[[#This Row],[Resultat d''exploitation 2021 (Dhs)]]/Table2[[#This Row],[Charges personnel 2021]], "")</f>
        <v/>
      </c>
      <c r="AO1677" s="5" t="str">
        <f>IFERROR(Table2[[#This Row],[Resultat d''exploitation 2020 (Dhs)]]/Table2[[#This Row],[Charges personnel 2020]], "")</f>
        <v/>
      </c>
      <c r="AP1677" s="5">
        <v>3.807897495891862E-2</v>
      </c>
      <c r="AQ1677" s="5">
        <v>3.2799599592775758E-2</v>
      </c>
      <c r="AT1677">
        <v>1546194000010</v>
      </c>
      <c r="AU1677">
        <v>1</v>
      </c>
      <c r="AV1677" t="s">
        <v>7971</v>
      </c>
      <c r="AW1677" t="s">
        <v>9022</v>
      </c>
      <c r="AX1677" t="s">
        <v>9023</v>
      </c>
      <c r="AY1677" t="s">
        <v>82</v>
      </c>
      <c r="AZ1677">
        <v>40000000</v>
      </c>
      <c r="BA1677">
        <v>1980</v>
      </c>
      <c r="BB1677">
        <v>45</v>
      </c>
      <c r="BC1677" t="s">
        <v>9024</v>
      </c>
      <c r="BD1677" t="s">
        <v>9025</v>
      </c>
      <c r="BE1677" t="s">
        <v>10979</v>
      </c>
      <c r="BH1677" t="s">
        <v>127</v>
      </c>
      <c r="BI1677" t="s">
        <v>89</v>
      </c>
      <c r="BJ1677" s="5">
        <v>-0.11529999590878801</v>
      </c>
      <c r="BK1677" t="s">
        <v>209</v>
      </c>
      <c r="BL1677" s="5">
        <v>-0.17569993899674891</v>
      </c>
      <c r="BM1677" t="s">
        <v>210</v>
      </c>
      <c r="BN1677" s="5">
        <v>-0.37879998338274368</v>
      </c>
      <c r="BO1677" t="s">
        <v>211</v>
      </c>
      <c r="BP1677" s="5">
        <v>2.7100017079613181E-2</v>
      </c>
      <c r="BQ1677" t="s">
        <v>405</v>
      </c>
      <c r="BR1677" s="5">
        <v>-6.8271665885211941E-2</v>
      </c>
      <c r="BS1677" t="s">
        <v>213</v>
      </c>
      <c r="BT1677" s="5">
        <v>-0.19744908256645721</v>
      </c>
      <c r="BU1677" t="s">
        <v>406</v>
      </c>
      <c r="BV1677" s="5">
        <v>0.16095853094821511</v>
      </c>
      <c r="BW1677" t="s">
        <v>407</v>
      </c>
    </row>
    <row r="1678" spans="1:75" x14ac:dyDescent="0.3">
      <c r="A1678" t="s">
        <v>9026</v>
      </c>
      <c r="F1678" s="4">
        <v>123419482</v>
      </c>
      <c r="M1678" s="4">
        <v>4240721</v>
      </c>
      <c r="T1678" s="4">
        <v>16131430</v>
      </c>
      <c r="AA1678" s="4">
        <v>199700</v>
      </c>
      <c r="AH1678" s="5">
        <v>3.4360223615263592E-2</v>
      </c>
      <c r="AL1678" s="5">
        <f>IFERROR(Table2[[#This Row],[Resultat d''exploitation 2023 (Dhs)]]/Table2[[#This Row],[Charges personnel 2023]], "")</f>
        <v>21.235458187280923</v>
      </c>
      <c r="AM1678" s="5" t="str">
        <f>IFERROR(Table2[[#This Row],[Resultat d''exploitation 2022 (Dhs)]]/Table2[[#This Row],[Charges personnel 2022]], "")</f>
        <v/>
      </c>
      <c r="AN1678" s="5" t="str">
        <f>IFERROR(Table2[[#This Row],[Resultat d''exploitation 2021 (Dhs)]]/Table2[[#This Row],[Charges personnel 2021]], "")</f>
        <v/>
      </c>
      <c r="AO1678" s="5" t="str">
        <f>IFERROR(Table2[[#This Row],[Resultat d''exploitation 2020 (Dhs)]]/Table2[[#This Row],[Charges personnel 2020]], "")</f>
        <v/>
      </c>
      <c r="AP1678" s="5">
        <v>1.618058970625075E-3</v>
      </c>
      <c r="BE1678" t="s">
        <v>10979</v>
      </c>
      <c r="BH1678"/>
      <c r="BK1678" t="s">
        <v>264</v>
      </c>
      <c r="BM1678" t="s">
        <v>265</v>
      </c>
      <c r="BO1678" t="s">
        <v>304</v>
      </c>
      <c r="BQ1678" t="s">
        <v>212</v>
      </c>
      <c r="BS1678" t="s">
        <v>266</v>
      </c>
      <c r="BU1678" t="s">
        <v>214</v>
      </c>
      <c r="BV1678" s="5"/>
      <c r="BW1678" t="s">
        <v>267</v>
      </c>
    </row>
    <row r="1679" spans="1:75" x14ac:dyDescent="0.3">
      <c r="A1679" t="s">
        <v>9027</v>
      </c>
      <c r="C1679" t="s">
        <v>9028</v>
      </c>
      <c r="E1679" t="s">
        <v>1076</v>
      </c>
      <c r="F1679" s="4">
        <v>123375374</v>
      </c>
      <c r="M1679" s="4">
        <v>19246622</v>
      </c>
      <c r="T1679" s="4">
        <v>7979089</v>
      </c>
      <c r="AA1679" s="4">
        <v>11654751</v>
      </c>
      <c r="AH1679" s="5">
        <v>0.15600051595385639</v>
      </c>
      <c r="AL1679" s="5">
        <f>IFERROR(Table2[[#This Row],[Resultat d''exploitation 2023 (Dhs)]]/Table2[[#This Row],[Charges personnel 2023]], "")</f>
        <v>1.6513970997750187</v>
      </c>
      <c r="AM1679" s="5" t="str">
        <f>IFERROR(Table2[[#This Row],[Resultat d''exploitation 2022 (Dhs)]]/Table2[[#This Row],[Charges personnel 2022]], "")</f>
        <v/>
      </c>
      <c r="AN1679" s="5" t="str">
        <f>IFERROR(Table2[[#This Row],[Resultat d''exploitation 2021 (Dhs)]]/Table2[[#This Row],[Charges personnel 2021]], "")</f>
        <v/>
      </c>
      <c r="AO1679" s="5" t="str">
        <f>IFERROR(Table2[[#This Row],[Resultat d''exploitation 2020 (Dhs)]]/Table2[[#This Row],[Charges personnel 2020]], "")</f>
        <v/>
      </c>
      <c r="AP1679" s="5">
        <v>9.4465780504949068E-2</v>
      </c>
      <c r="AT1679">
        <v>1533497000031</v>
      </c>
      <c r="AU1679">
        <v>32315</v>
      </c>
      <c r="AV1679" t="s">
        <v>218</v>
      </c>
      <c r="AW1679" t="s">
        <v>9029</v>
      </c>
      <c r="AX1679" t="s">
        <v>9030</v>
      </c>
      <c r="AY1679" t="s">
        <v>122</v>
      </c>
      <c r="AZ1679">
        <v>30000</v>
      </c>
      <c r="BA1679">
        <v>2007</v>
      </c>
      <c r="BB1679">
        <v>18</v>
      </c>
      <c r="BC1679" t="s">
        <v>9031</v>
      </c>
      <c r="BD1679" t="s">
        <v>9032</v>
      </c>
      <c r="BE1679" t="s">
        <v>10979</v>
      </c>
      <c r="BH1679" t="s">
        <v>86</v>
      </c>
      <c r="BI1679" t="s">
        <v>224</v>
      </c>
      <c r="BK1679" t="s">
        <v>264</v>
      </c>
      <c r="BM1679" t="s">
        <v>265</v>
      </c>
      <c r="BO1679" t="s">
        <v>304</v>
      </c>
      <c r="BQ1679" t="s">
        <v>212</v>
      </c>
      <c r="BS1679" t="s">
        <v>266</v>
      </c>
      <c r="BU1679" t="s">
        <v>214</v>
      </c>
      <c r="BV1679" s="5"/>
      <c r="BW1679" t="s">
        <v>267</v>
      </c>
    </row>
    <row r="1680" spans="1:75" x14ac:dyDescent="0.3">
      <c r="A1680" t="s">
        <v>9033</v>
      </c>
      <c r="C1680" t="s">
        <v>9034</v>
      </c>
      <c r="E1680" t="s">
        <v>411</v>
      </c>
      <c r="F1680" s="4">
        <v>123359979</v>
      </c>
      <c r="G1680" s="4">
        <v>127162126</v>
      </c>
      <c r="J1680" s="5">
        <v>-2.9899999999999999E-2</v>
      </c>
      <c r="M1680" s="4">
        <v>15609455</v>
      </c>
      <c r="N1680" s="4">
        <v>8741364</v>
      </c>
      <c r="Q1680" s="5">
        <v>0.78569999999999995</v>
      </c>
      <c r="T1680" s="4">
        <v>3935081</v>
      </c>
      <c r="U1680" s="4">
        <v>4091796</v>
      </c>
      <c r="X1680" s="5">
        <v>-3.8300000000000001E-2</v>
      </c>
      <c r="AA1680" s="4">
        <v>29136058</v>
      </c>
      <c r="AB1680" s="4">
        <v>32799795</v>
      </c>
      <c r="AE1680" s="5">
        <v>-0.11169999999999999</v>
      </c>
      <c r="AH1680" s="5">
        <v>0.1265358110996436</v>
      </c>
      <c r="AI1680" s="5">
        <v>6.874188309811681E-2</v>
      </c>
      <c r="AL1680" s="5">
        <f>IFERROR(Table2[[#This Row],[Resultat d''exploitation 2023 (Dhs)]]/Table2[[#This Row],[Charges personnel 2023]], "")</f>
        <v>0.53574354499157029</v>
      </c>
      <c r="AM1680" s="5">
        <f>IFERROR(Table2[[#This Row],[Resultat d''exploitation 2022 (Dhs)]]/Table2[[#This Row],[Charges personnel 2022]], "")</f>
        <v>0.26650666566666043</v>
      </c>
      <c r="AN1680" s="5" t="str">
        <f>IFERROR(Table2[[#This Row],[Resultat d''exploitation 2021 (Dhs)]]/Table2[[#This Row],[Charges personnel 2021]], "")</f>
        <v/>
      </c>
      <c r="AO1680" s="5" t="str">
        <f>IFERROR(Table2[[#This Row],[Resultat d''exploitation 2020 (Dhs)]]/Table2[[#This Row],[Charges personnel 2020]], "")</f>
        <v/>
      </c>
      <c r="AP1680" s="5">
        <v>0.23618728080360649</v>
      </c>
      <c r="AQ1680" s="5">
        <v>0.25793682468001522</v>
      </c>
      <c r="AT1680">
        <v>1524561000064</v>
      </c>
      <c r="AU1680">
        <v>56913</v>
      </c>
      <c r="AV1680" t="s">
        <v>92</v>
      </c>
      <c r="AW1680" t="s">
        <v>9035</v>
      </c>
      <c r="AX1680" t="s">
        <v>9036</v>
      </c>
      <c r="AY1680" t="s">
        <v>82</v>
      </c>
      <c r="AZ1680">
        <v>13672800</v>
      </c>
      <c r="BA1680">
        <v>1989</v>
      </c>
      <c r="BB1680">
        <v>36</v>
      </c>
      <c r="BC1680" t="s">
        <v>9037</v>
      </c>
      <c r="BD1680" t="s">
        <v>9038</v>
      </c>
      <c r="BE1680" t="s">
        <v>11261</v>
      </c>
      <c r="BG1680" t="s">
        <v>9039</v>
      </c>
      <c r="BH1680" t="s">
        <v>86</v>
      </c>
      <c r="BI1680" t="s">
        <v>571</v>
      </c>
      <c r="BJ1680" s="5">
        <v>-2.9899995537979621E-2</v>
      </c>
      <c r="BK1680" t="s">
        <v>209</v>
      </c>
      <c r="BL1680" s="5">
        <v>0.78570014931308196</v>
      </c>
      <c r="BM1680" t="s">
        <v>210</v>
      </c>
      <c r="BN1680" s="5">
        <v>-3.829980771279895E-2</v>
      </c>
      <c r="BO1680" t="s">
        <v>211</v>
      </c>
      <c r="BP1680" s="5">
        <v>-0.1116999969054685</v>
      </c>
      <c r="BQ1680" t="s">
        <v>405</v>
      </c>
      <c r="BR1680" s="5">
        <v>0.84073821368897095</v>
      </c>
      <c r="BS1680" t="s">
        <v>213</v>
      </c>
      <c r="BT1680" s="5">
        <v>1.0102444479256081</v>
      </c>
      <c r="BU1680" t="s">
        <v>406</v>
      </c>
      <c r="BV1680" s="5">
        <v>-8.4321205021385293E-2</v>
      </c>
      <c r="BW1680" t="s">
        <v>407</v>
      </c>
    </row>
    <row r="1681" spans="1:75" x14ac:dyDescent="0.3">
      <c r="A1681" t="s">
        <v>9040</v>
      </c>
      <c r="B1681" t="s">
        <v>9041</v>
      </c>
      <c r="C1681" t="s">
        <v>9041</v>
      </c>
      <c r="E1681" t="s">
        <v>411</v>
      </c>
      <c r="F1681" s="4">
        <v>123220750</v>
      </c>
      <c r="G1681" s="4">
        <v>110166070</v>
      </c>
      <c r="H1681" s="4">
        <v>110797815</v>
      </c>
      <c r="J1681" s="5">
        <v>0.11849999999999999</v>
      </c>
      <c r="K1681" s="5">
        <v>-5.7017821154685998E-3</v>
      </c>
      <c r="M1681" s="4">
        <v>14257715</v>
      </c>
      <c r="N1681" s="4">
        <v>3237887</v>
      </c>
      <c r="O1681" s="4">
        <v>6156511</v>
      </c>
      <c r="Q1681" s="5">
        <v>3.4034</v>
      </c>
      <c r="R1681" s="5">
        <v>-0.47407110943194941</v>
      </c>
      <c r="V1681" s="4">
        <v>0</v>
      </c>
      <c r="AA1681" s="4">
        <v>12829480</v>
      </c>
      <c r="AB1681" s="4">
        <v>13408737</v>
      </c>
      <c r="AC1681" s="4">
        <v>13817536</v>
      </c>
      <c r="AE1681" s="5">
        <v>-4.3200000000000002E-2</v>
      </c>
      <c r="AF1681" s="5">
        <v>-2.9585520891713259E-2</v>
      </c>
      <c r="AH1681" s="5">
        <v>0.1157087178904527</v>
      </c>
      <c r="AI1681" s="5">
        <v>2.9390964023678069E-2</v>
      </c>
      <c r="AJ1681" s="5">
        <v>5.5565274459609147E-2</v>
      </c>
      <c r="AL1681" s="5">
        <f>IFERROR(Table2[[#This Row],[Resultat d''exploitation 2023 (Dhs)]]/Table2[[#This Row],[Charges personnel 2023]], "")</f>
        <v>1.1113244652160492</v>
      </c>
      <c r="AM1681" s="5">
        <f>IFERROR(Table2[[#This Row],[Resultat d''exploitation 2022 (Dhs)]]/Table2[[#This Row],[Charges personnel 2022]], "")</f>
        <v>0.241475912310011</v>
      </c>
      <c r="AN1681" s="5">
        <f>IFERROR(Table2[[#This Row],[Resultat d''exploitation 2021 (Dhs)]]/Table2[[#This Row],[Charges personnel 2021]], "")</f>
        <v>0.44555780422790286</v>
      </c>
      <c r="AO1681" s="5" t="str">
        <f>IFERROR(Table2[[#This Row],[Resultat d''exploitation 2020 (Dhs)]]/Table2[[#This Row],[Charges personnel 2020]], "")</f>
        <v/>
      </c>
      <c r="AP1681" s="5">
        <v>0.1041178535271048</v>
      </c>
      <c r="AQ1681" s="5">
        <v>0.12171385436550471</v>
      </c>
      <c r="AR1681" s="5">
        <v>0.1247094629077297</v>
      </c>
      <c r="AT1681">
        <v>1524565000053</v>
      </c>
      <c r="AU1681">
        <v>109469</v>
      </c>
      <c r="AV1681" t="s">
        <v>92</v>
      </c>
      <c r="AW1681" t="s">
        <v>9042</v>
      </c>
      <c r="AX1681" t="s">
        <v>9043</v>
      </c>
      <c r="AY1681" t="s">
        <v>122</v>
      </c>
      <c r="AZ1681">
        <v>10000000</v>
      </c>
      <c r="BC1681" t="s">
        <v>9044</v>
      </c>
      <c r="BD1681" t="s">
        <v>9045</v>
      </c>
      <c r="BE1681" t="s">
        <v>9046</v>
      </c>
      <c r="BH1681" t="s">
        <v>488</v>
      </c>
      <c r="BI1681" t="s">
        <v>390</v>
      </c>
      <c r="BJ1681" s="5">
        <v>5.4572218042363119E-2</v>
      </c>
      <c r="BK1681" t="s">
        <v>196</v>
      </c>
      <c r="BL1681" s="5">
        <v>0.52180019267373479</v>
      </c>
      <c r="BM1681" t="s">
        <v>197</v>
      </c>
      <c r="BO1681" t="s">
        <v>389</v>
      </c>
      <c r="BP1681" s="5">
        <v>-3.6416788575782899E-2</v>
      </c>
      <c r="BQ1681" t="s">
        <v>329</v>
      </c>
      <c r="BR1681" s="5">
        <v>0.44304976618737579</v>
      </c>
      <c r="BS1681" t="s">
        <v>199</v>
      </c>
      <c r="BT1681" s="5">
        <v>0.57931372675583348</v>
      </c>
      <c r="BU1681" t="s">
        <v>330</v>
      </c>
      <c r="BV1681" s="5">
        <v>-8.6280488961725132E-2</v>
      </c>
      <c r="BW1681" t="s">
        <v>201</v>
      </c>
    </row>
    <row r="1682" spans="1:75" x14ac:dyDescent="0.3">
      <c r="A1682" t="s">
        <v>9047</v>
      </c>
      <c r="B1682" t="s">
        <v>9047</v>
      </c>
      <c r="C1682" t="s">
        <v>9048</v>
      </c>
      <c r="E1682" t="s">
        <v>411</v>
      </c>
      <c r="F1682" s="4">
        <v>123177764</v>
      </c>
      <c r="G1682" s="4">
        <v>122151689</v>
      </c>
      <c r="H1682" s="4">
        <v>127296754</v>
      </c>
      <c r="I1682" s="4">
        <v>99202582.605985045</v>
      </c>
      <c r="J1682" s="5">
        <v>8.3999999999999995E-3</v>
      </c>
      <c r="K1682" s="5">
        <v>-4.0417880569052003E-2</v>
      </c>
      <c r="L1682" s="5">
        <v>0.28320000000000001</v>
      </c>
      <c r="M1682" s="4">
        <v>10165638</v>
      </c>
      <c r="N1682" s="4">
        <v>17093724</v>
      </c>
      <c r="O1682" s="4">
        <v>20106396</v>
      </c>
      <c r="P1682" s="4">
        <v>18278541.81818182</v>
      </c>
      <c r="Q1682" s="5">
        <v>-0.40529999999999999</v>
      </c>
      <c r="R1682" s="5">
        <v>-0.1498364997884255</v>
      </c>
      <c r="S1682" s="5">
        <v>0.1</v>
      </c>
      <c r="T1682" s="4">
        <v>64779175</v>
      </c>
      <c r="U1682" s="4">
        <v>76130185</v>
      </c>
      <c r="V1682" s="4">
        <v>52509862</v>
      </c>
      <c r="W1682" s="4">
        <v>35762352.380303763</v>
      </c>
      <c r="X1682" s="5">
        <v>-0.14910000000000001</v>
      </c>
      <c r="Y1682" s="5">
        <v>0.44982641546458452</v>
      </c>
      <c r="Z1682" s="5">
        <v>0.46829999999999999</v>
      </c>
      <c r="AA1682" s="4">
        <v>11066270</v>
      </c>
      <c r="AB1682" s="4">
        <v>11059634</v>
      </c>
      <c r="AC1682" s="4">
        <v>10558261</v>
      </c>
      <c r="AD1682" s="4">
        <v>8600733.9524275009</v>
      </c>
      <c r="AE1682" s="5">
        <v>5.9999999999999995E-4</v>
      </c>
      <c r="AF1682" s="5">
        <v>4.7486323742138972E-2</v>
      </c>
      <c r="AG1682" s="5">
        <v>0.2276</v>
      </c>
      <c r="AH1682" s="5">
        <v>8.252819072117594E-2</v>
      </c>
      <c r="AI1682" s="5">
        <v>0.13993849892652729</v>
      </c>
      <c r="AJ1682" s="5">
        <v>0.15794900787493771</v>
      </c>
      <c r="AK1682" s="5">
        <v>0.18425469718647269</v>
      </c>
      <c r="AL1682" s="5">
        <f>IFERROR(Table2[[#This Row],[Resultat d''exploitation 2023 (Dhs)]]/Table2[[#This Row],[Charges personnel 2023]], "")</f>
        <v>0.9186146732367817</v>
      </c>
      <c r="AM1682" s="5">
        <f>IFERROR(Table2[[#This Row],[Resultat d''exploitation 2022 (Dhs)]]/Table2[[#This Row],[Charges personnel 2022]], "")</f>
        <v>1.545595812664325</v>
      </c>
      <c r="AN1682" s="5">
        <f>IFERROR(Table2[[#This Row],[Resultat d''exploitation 2021 (Dhs)]]/Table2[[#This Row],[Charges personnel 2021]], "")</f>
        <v>1.9043283737729158</v>
      </c>
      <c r="AO1682" s="5">
        <f>IFERROR(Table2[[#This Row],[Resultat d''exploitation 2020 (Dhs)]]/Table2[[#This Row],[Charges personnel 2020]], "")</f>
        <v>2.1252304651305742</v>
      </c>
      <c r="AP1682" s="5">
        <v>8.9839835053346154E-2</v>
      </c>
      <c r="AQ1682" s="5">
        <v>9.05401643689102E-2</v>
      </c>
      <c r="AR1682" s="5">
        <v>8.2942107070538493E-2</v>
      </c>
      <c r="AS1682" s="5">
        <v>8.6698689958386282E-2</v>
      </c>
      <c r="AT1682">
        <v>198642000087</v>
      </c>
      <c r="AU1682">
        <v>252327</v>
      </c>
      <c r="AV1682" t="s">
        <v>92</v>
      </c>
      <c r="AW1682" t="s">
        <v>9049</v>
      </c>
      <c r="AX1682" t="s">
        <v>9050</v>
      </c>
      <c r="AY1682" t="s">
        <v>122</v>
      </c>
      <c r="AZ1682">
        <v>2000000</v>
      </c>
      <c r="BA1682">
        <v>2012</v>
      </c>
      <c r="BB1682">
        <v>13</v>
      </c>
      <c r="BC1682" t="s">
        <v>9051</v>
      </c>
      <c r="BD1682" t="s">
        <v>9052</v>
      </c>
      <c r="BE1682" t="s">
        <v>10979</v>
      </c>
      <c r="BF1682" t="s">
        <v>9053</v>
      </c>
      <c r="BH1682" t="s">
        <v>127</v>
      </c>
      <c r="BI1682" t="s">
        <v>178</v>
      </c>
      <c r="BJ1682" s="5">
        <v>7.4821749239661006E-2</v>
      </c>
      <c r="BL1682" s="5">
        <v>-0.17763548065630311</v>
      </c>
      <c r="BN1682" s="5">
        <v>0.21899833247569919</v>
      </c>
      <c r="BP1682" s="5">
        <v>8.7648543929214284E-2</v>
      </c>
      <c r="BR1682" s="5">
        <v>-0.2348828818123142</v>
      </c>
      <c r="BT1682" s="5">
        <v>-0.24390601731250269</v>
      </c>
      <c r="BV1682" s="5">
        <v>1.193388084919844E-2</v>
      </c>
    </row>
    <row r="1683" spans="1:75" x14ac:dyDescent="0.3">
      <c r="A1683" t="s">
        <v>9054</v>
      </c>
      <c r="B1683" t="s">
        <v>9054</v>
      </c>
      <c r="F1683" s="4">
        <v>122981635</v>
      </c>
      <c r="H1683" s="4">
        <v>130222387</v>
      </c>
      <c r="M1683" s="4">
        <v>14059684</v>
      </c>
      <c r="O1683" s="4">
        <v>7804082</v>
      </c>
      <c r="T1683" s="4">
        <v>9281890</v>
      </c>
      <c r="V1683" s="4">
        <v>4553967</v>
      </c>
      <c r="AA1683" s="4">
        <v>37560469</v>
      </c>
      <c r="AC1683" s="4">
        <v>39687044</v>
      </c>
      <c r="AH1683" s="5">
        <v>0.1143234434962586</v>
      </c>
      <c r="AJ1683" s="5">
        <v>5.9928881506372628E-2</v>
      </c>
      <c r="AL1683" s="5">
        <f>IFERROR(Table2[[#This Row],[Resultat d''exploitation 2023 (Dhs)]]/Table2[[#This Row],[Charges personnel 2023]], "")</f>
        <v>0.37432131105711169</v>
      </c>
      <c r="AM1683" s="5" t="str">
        <f>IFERROR(Table2[[#This Row],[Resultat d''exploitation 2022 (Dhs)]]/Table2[[#This Row],[Charges personnel 2022]], "")</f>
        <v/>
      </c>
      <c r="AN1683" s="5">
        <f>IFERROR(Table2[[#This Row],[Resultat d''exploitation 2021 (Dhs)]]/Table2[[#This Row],[Charges personnel 2021]], "")</f>
        <v>0.19664054596759586</v>
      </c>
      <c r="AO1683" s="5" t="str">
        <f>IFERROR(Table2[[#This Row],[Resultat d''exploitation 2020 (Dhs)]]/Table2[[#This Row],[Charges personnel 2020]], "")</f>
        <v/>
      </c>
      <c r="AP1683" s="5">
        <v>0.30541526789751983</v>
      </c>
      <c r="AR1683" s="5">
        <v>0.3047636041259173</v>
      </c>
      <c r="BE1683" t="s">
        <v>10979</v>
      </c>
      <c r="BH1683"/>
      <c r="BJ1683" s="5">
        <v>-5.5602974010912631E-2</v>
      </c>
      <c r="BK1683" t="s">
        <v>1197</v>
      </c>
      <c r="BL1683" s="5">
        <v>0.80158076247789301</v>
      </c>
      <c r="BM1683" t="s">
        <v>1198</v>
      </c>
      <c r="BN1683" s="5">
        <v>1.038198783609982</v>
      </c>
      <c r="BO1683" t="s">
        <v>1199</v>
      </c>
      <c r="BP1683" s="5">
        <v>-5.3583607788980192E-2</v>
      </c>
      <c r="BQ1683" t="s">
        <v>198</v>
      </c>
      <c r="BR1683" s="5">
        <v>0.907651880405975</v>
      </c>
      <c r="BS1683" t="s">
        <v>1200</v>
      </c>
      <c r="BT1683" s="5">
        <v>0.90358152849512341</v>
      </c>
      <c r="BU1683" t="s">
        <v>200</v>
      </c>
      <c r="BV1683" s="5">
        <v>2.1382598275523361E-3</v>
      </c>
      <c r="BW1683" t="s">
        <v>1201</v>
      </c>
    </row>
    <row r="1684" spans="1:75" x14ac:dyDescent="0.3">
      <c r="A1684" t="s">
        <v>9055</v>
      </c>
      <c r="F1684" s="4">
        <v>122981400</v>
      </c>
      <c r="M1684" s="4">
        <v>25270705</v>
      </c>
      <c r="T1684" s="4">
        <v>274340202</v>
      </c>
      <c r="AA1684" s="4">
        <v>45847426</v>
      </c>
      <c r="AH1684" s="5">
        <v>0.2054839593629606</v>
      </c>
      <c r="AL1684" s="5">
        <f>IFERROR(Table2[[#This Row],[Resultat d''exploitation 2023 (Dhs)]]/Table2[[#This Row],[Charges personnel 2023]], "")</f>
        <v>0.55119135804919561</v>
      </c>
      <c r="AM1684" s="5" t="str">
        <f>IFERROR(Table2[[#This Row],[Resultat d''exploitation 2022 (Dhs)]]/Table2[[#This Row],[Charges personnel 2022]], "")</f>
        <v/>
      </c>
      <c r="AN1684" s="5" t="str">
        <f>IFERROR(Table2[[#This Row],[Resultat d''exploitation 2021 (Dhs)]]/Table2[[#This Row],[Charges personnel 2021]], "")</f>
        <v/>
      </c>
      <c r="AO1684" s="5" t="str">
        <f>IFERROR(Table2[[#This Row],[Resultat d''exploitation 2020 (Dhs)]]/Table2[[#This Row],[Charges personnel 2020]], "")</f>
        <v/>
      </c>
      <c r="AP1684" s="5">
        <v>0.37279967539806841</v>
      </c>
      <c r="BE1684" t="s">
        <v>10979</v>
      </c>
      <c r="BH1684"/>
      <c r="BK1684" t="s">
        <v>264</v>
      </c>
      <c r="BM1684" t="s">
        <v>265</v>
      </c>
      <c r="BO1684" t="s">
        <v>304</v>
      </c>
      <c r="BQ1684" t="s">
        <v>212</v>
      </c>
      <c r="BS1684" t="s">
        <v>266</v>
      </c>
      <c r="BU1684" t="s">
        <v>214</v>
      </c>
      <c r="BV1684" s="5"/>
      <c r="BW1684" t="s">
        <v>267</v>
      </c>
    </row>
    <row r="1685" spans="1:75" x14ac:dyDescent="0.3">
      <c r="A1685" t="s">
        <v>9056</v>
      </c>
      <c r="G1685" s="4">
        <v>122866753</v>
      </c>
      <c r="N1685" s="4">
        <v>12654211</v>
      </c>
      <c r="U1685" s="4">
        <v>7065446</v>
      </c>
      <c r="AB1685" s="4">
        <v>15382234</v>
      </c>
      <c r="AI1685" s="5">
        <v>0.1029913356626263</v>
      </c>
      <c r="AL1685" s="5" t="str">
        <f>IFERROR(Table2[[#This Row],[Resultat d''exploitation 2023 (Dhs)]]/Table2[[#This Row],[Charges personnel 2023]], "")</f>
        <v/>
      </c>
      <c r="AM1685" s="5">
        <f>IFERROR(Table2[[#This Row],[Resultat d''exploitation 2022 (Dhs)]]/Table2[[#This Row],[Charges personnel 2022]], "")</f>
        <v>0.8226510531565181</v>
      </c>
      <c r="AN1685" s="5" t="str">
        <f>IFERROR(Table2[[#This Row],[Resultat d''exploitation 2021 (Dhs)]]/Table2[[#This Row],[Charges personnel 2021]], "")</f>
        <v/>
      </c>
      <c r="AO1685" s="5" t="str">
        <f>IFERROR(Table2[[#This Row],[Resultat d''exploitation 2020 (Dhs)]]/Table2[[#This Row],[Charges personnel 2020]], "")</f>
        <v/>
      </c>
      <c r="AQ1685" s="5">
        <v>0.1251944372616407</v>
      </c>
      <c r="BE1685" t="s">
        <v>10979</v>
      </c>
      <c r="BH1685"/>
      <c r="BK1685" t="s">
        <v>472</v>
      </c>
      <c r="BM1685" t="s">
        <v>473</v>
      </c>
      <c r="BO1685" t="s">
        <v>474</v>
      </c>
      <c r="BQ1685" t="s">
        <v>475</v>
      </c>
      <c r="BS1685" t="s">
        <v>476</v>
      </c>
      <c r="BU1685" t="s">
        <v>477</v>
      </c>
      <c r="BV1685" s="5"/>
      <c r="BW1685" t="s">
        <v>478</v>
      </c>
    </row>
    <row r="1686" spans="1:75" x14ac:dyDescent="0.3">
      <c r="A1686" t="s">
        <v>9057</v>
      </c>
      <c r="F1686" s="4">
        <v>122793951</v>
      </c>
      <c r="M1686" s="4">
        <v>2387639</v>
      </c>
      <c r="T1686" s="4">
        <v>19709209</v>
      </c>
      <c r="AA1686" s="4">
        <v>1608453</v>
      </c>
      <c r="AH1686" s="5">
        <v>1.9444272136825369E-2</v>
      </c>
      <c r="AL1686" s="5">
        <f>IFERROR(Table2[[#This Row],[Resultat d''exploitation 2023 (Dhs)]]/Table2[[#This Row],[Charges personnel 2023]], "")</f>
        <v>1.4844319355305999</v>
      </c>
      <c r="AM1686" s="5" t="str">
        <f>IFERROR(Table2[[#This Row],[Resultat d''exploitation 2022 (Dhs)]]/Table2[[#This Row],[Charges personnel 2022]], "")</f>
        <v/>
      </c>
      <c r="AN1686" s="5" t="str">
        <f>IFERROR(Table2[[#This Row],[Resultat d''exploitation 2021 (Dhs)]]/Table2[[#This Row],[Charges personnel 2021]], "")</f>
        <v/>
      </c>
      <c r="AO1686" s="5" t="str">
        <f>IFERROR(Table2[[#This Row],[Resultat d''exploitation 2020 (Dhs)]]/Table2[[#This Row],[Charges personnel 2020]], "")</f>
        <v/>
      </c>
      <c r="AP1686" s="5">
        <v>1.309879669886996E-2</v>
      </c>
      <c r="BE1686" t="s">
        <v>10979</v>
      </c>
      <c r="BH1686"/>
      <c r="BK1686" t="s">
        <v>264</v>
      </c>
      <c r="BM1686" t="s">
        <v>265</v>
      </c>
      <c r="BO1686" t="s">
        <v>304</v>
      </c>
      <c r="BQ1686" t="s">
        <v>212</v>
      </c>
      <c r="BS1686" t="s">
        <v>266</v>
      </c>
      <c r="BU1686" t="s">
        <v>214</v>
      </c>
      <c r="BV1686" s="5"/>
      <c r="BW1686" t="s">
        <v>267</v>
      </c>
    </row>
    <row r="1687" spans="1:75" x14ac:dyDescent="0.3">
      <c r="A1687" t="s">
        <v>9058</v>
      </c>
      <c r="F1687" s="4">
        <v>122767647</v>
      </c>
      <c r="M1687" s="4">
        <v>1679059</v>
      </c>
      <c r="T1687" s="4">
        <v>799991</v>
      </c>
      <c r="AA1687" s="4">
        <v>185362</v>
      </c>
      <c r="AH1687" s="5">
        <v>1.3676722174206041E-2</v>
      </c>
      <c r="AL1687" s="5">
        <f>IFERROR(Table2[[#This Row],[Resultat d''exploitation 2023 (Dhs)]]/Table2[[#This Row],[Charges personnel 2023]], "")</f>
        <v>9.0582697640293048</v>
      </c>
      <c r="AM1687" s="5" t="str">
        <f>IFERROR(Table2[[#This Row],[Resultat d''exploitation 2022 (Dhs)]]/Table2[[#This Row],[Charges personnel 2022]], "")</f>
        <v/>
      </c>
      <c r="AN1687" s="5" t="str">
        <f>IFERROR(Table2[[#This Row],[Resultat d''exploitation 2021 (Dhs)]]/Table2[[#This Row],[Charges personnel 2021]], "")</f>
        <v/>
      </c>
      <c r="AO1687" s="5" t="str">
        <f>IFERROR(Table2[[#This Row],[Resultat d''exploitation 2020 (Dhs)]]/Table2[[#This Row],[Charges personnel 2020]], "")</f>
        <v/>
      </c>
      <c r="AP1687" s="5">
        <v>1.5098603298961981E-3</v>
      </c>
      <c r="BE1687" t="s">
        <v>10979</v>
      </c>
      <c r="BH1687"/>
      <c r="BK1687" t="s">
        <v>264</v>
      </c>
      <c r="BM1687" t="s">
        <v>265</v>
      </c>
      <c r="BO1687" t="s">
        <v>304</v>
      </c>
      <c r="BQ1687" t="s">
        <v>212</v>
      </c>
      <c r="BS1687" t="s">
        <v>266</v>
      </c>
      <c r="BU1687" t="s">
        <v>214</v>
      </c>
      <c r="BV1687" s="5"/>
      <c r="BW1687" t="s">
        <v>267</v>
      </c>
    </row>
    <row r="1688" spans="1:75" x14ac:dyDescent="0.3">
      <c r="A1688" t="s">
        <v>9059</v>
      </c>
      <c r="B1688" t="s">
        <v>9059</v>
      </c>
      <c r="C1688" t="s">
        <v>9060</v>
      </c>
      <c r="E1688" t="s">
        <v>411</v>
      </c>
      <c r="G1688" s="4">
        <v>122683024</v>
      </c>
      <c r="H1688" s="4">
        <v>103839710</v>
      </c>
      <c r="K1688" s="5">
        <v>0.1814653950786265</v>
      </c>
      <c r="N1688" s="4">
        <v>30506167</v>
      </c>
      <c r="O1688" s="4">
        <v>3314190</v>
      </c>
      <c r="R1688" s="5">
        <v>8.2047127654117595</v>
      </c>
      <c r="U1688" s="4">
        <v>1291750</v>
      </c>
      <c r="V1688" s="4">
        <v>1140280</v>
      </c>
      <c r="Y1688" s="5">
        <v>0.13283579471708701</v>
      </c>
      <c r="AB1688" s="4">
        <v>32224924</v>
      </c>
      <c r="AC1688" s="4">
        <v>28483785</v>
      </c>
      <c r="AE1688" s="5">
        <v>0.1313</v>
      </c>
      <c r="AF1688" s="5">
        <v>0.1313427622066379</v>
      </c>
      <c r="AI1688" s="5">
        <v>0.24865842074450331</v>
      </c>
      <c r="AJ1688" s="5">
        <v>3.1916402694113839E-2</v>
      </c>
      <c r="AL1688" s="5" t="str">
        <f>IFERROR(Table2[[#This Row],[Resultat d''exploitation 2023 (Dhs)]]/Table2[[#This Row],[Charges personnel 2023]], "")</f>
        <v/>
      </c>
      <c r="AM1688" s="5">
        <f>IFERROR(Table2[[#This Row],[Resultat d''exploitation 2022 (Dhs)]]/Table2[[#This Row],[Charges personnel 2022]], "")</f>
        <v>0.94666373767087864</v>
      </c>
      <c r="AN1688" s="5">
        <f>IFERROR(Table2[[#This Row],[Resultat d''exploitation 2021 (Dhs)]]/Table2[[#This Row],[Charges personnel 2021]], "")</f>
        <v>0.11635356747707512</v>
      </c>
      <c r="AO1688" s="5" t="str">
        <f>IFERROR(Table2[[#This Row],[Resultat d''exploitation 2020 (Dhs)]]/Table2[[#This Row],[Charges personnel 2020]], "")</f>
        <v/>
      </c>
      <c r="AQ1688" s="5">
        <v>0.26266815855468317</v>
      </c>
      <c r="AR1688" s="5">
        <v>0.27430532115315043</v>
      </c>
      <c r="AT1688">
        <v>86631000021</v>
      </c>
      <c r="AU1688">
        <v>13341</v>
      </c>
      <c r="AV1688" t="s">
        <v>482</v>
      </c>
      <c r="AW1688" t="s">
        <v>9061</v>
      </c>
      <c r="AX1688" t="s">
        <v>9062</v>
      </c>
      <c r="AY1688" t="s">
        <v>82</v>
      </c>
      <c r="AZ1688">
        <v>10568000</v>
      </c>
      <c r="BA1688">
        <v>2004</v>
      </c>
      <c r="BB1688">
        <v>21</v>
      </c>
      <c r="BC1688" t="s">
        <v>9063</v>
      </c>
      <c r="BD1688" t="s">
        <v>9064</v>
      </c>
      <c r="BE1688" t="s">
        <v>10979</v>
      </c>
      <c r="BG1688" t="s">
        <v>9065</v>
      </c>
      <c r="BH1688" t="s">
        <v>223</v>
      </c>
      <c r="BI1688" t="s">
        <v>390</v>
      </c>
      <c r="BJ1688" s="5">
        <v>0.1814653950786265</v>
      </c>
      <c r="BK1688" t="s">
        <v>111</v>
      </c>
      <c r="BL1688" s="5">
        <v>8.2047127654117595</v>
      </c>
      <c r="BM1688" t="s">
        <v>112</v>
      </c>
      <c r="BN1688" s="5">
        <v>0.13283579471708709</v>
      </c>
      <c r="BO1688" t="s">
        <v>113</v>
      </c>
      <c r="BP1688" s="5">
        <v>0.1313427622066379</v>
      </c>
      <c r="BQ1688" t="s">
        <v>114</v>
      </c>
      <c r="BR1688" s="5">
        <v>6.7909287938130323</v>
      </c>
      <c r="BS1688" t="s">
        <v>115</v>
      </c>
      <c r="BT1688" s="5">
        <v>7.1360955078356128</v>
      </c>
      <c r="BU1688" t="s">
        <v>116</v>
      </c>
      <c r="BV1688" s="5">
        <v>-4.2424122687616188E-2</v>
      </c>
      <c r="BW1688" t="s">
        <v>117</v>
      </c>
    </row>
    <row r="1689" spans="1:75" x14ac:dyDescent="0.3">
      <c r="A1689" t="s">
        <v>9066</v>
      </c>
      <c r="C1689" t="s">
        <v>9067</v>
      </c>
      <c r="E1689" t="s">
        <v>411</v>
      </c>
      <c r="G1689" s="4">
        <v>122606746</v>
      </c>
      <c r="N1689" s="4">
        <v>4984799</v>
      </c>
      <c r="AB1689" s="4">
        <v>4502002</v>
      </c>
      <c r="AI1689" s="5">
        <v>4.0656808557662891E-2</v>
      </c>
      <c r="AL1689" s="5" t="str">
        <f>IFERROR(Table2[[#This Row],[Resultat d''exploitation 2023 (Dhs)]]/Table2[[#This Row],[Charges personnel 2023]], "")</f>
        <v/>
      </c>
      <c r="AM1689" s="5">
        <f>IFERROR(Table2[[#This Row],[Resultat d''exploitation 2022 (Dhs)]]/Table2[[#This Row],[Charges personnel 2022]], "")</f>
        <v>1.1072405121099458</v>
      </c>
      <c r="AN1689" s="5" t="str">
        <f>IFERROR(Table2[[#This Row],[Resultat d''exploitation 2021 (Dhs)]]/Table2[[#This Row],[Charges personnel 2021]], "")</f>
        <v/>
      </c>
      <c r="AO1689" s="5" t="str">
        <f>IFERROR(Table2[[#This Row],[Resultat d''exploitation 2020 (Dhs)]]/Table2[[#This Row],[Charges personnel 2020]], "")</f>
        <v/>
      </c>
      <c r="AQ1689" s="5">
        <v>3.671903991318716E-2</v>
      </c>
      <c r="AT1689">
        <v>1535871000050</v>
      </c>
      <c r="AU1689">
        <v>77757</v>
      </c>
      <c r="AV1689" t="s">
        <v>92</v>
      </c>
      <c r="AW1689" t="s">
        <v>4272</v>
      </c>
      <c r="AX1689" t="s">
        <v>9068</v>
      </c>
      <c r="AY1689" t="s">
        <v>122</v>
      </c>
      <c r="AZ1689">
        <v>1500000</v>
      </c>
      <c r="BA1689">
        <v>1995</v>
      </c>
      <c r="BB1689">
        <v>30</v>
      </c>
      <c r="BC1689" t="s">
        <v>9069</v>
      </c>
      <c r="BD1689" t="s">
        <v>9070</v>
      </c>
      <c r="BE1689" t="s">
        <v>10979</v>
      </c>
      <c r="BH1689" t="s">
        <v>176</v>
      </c>
      <c r="BI1689" t="s">
        <v>390</v>
      </c>
      <c r="BK1689" t="s">
        <v>472</v>
      </c>
      <c r="BM1689" t="s">
        <v>473</v>
      </c>
      <c r="BO1689" t="s">
        <v>235</v>
      </c>
      <c r="BQ1689" t="s">
        <v>475</v>
      </c>
      <c r="BS1689" t="s">
        <v>476</v>
      </c>
      <c r="BU1689" t="s">
        <v>477</v>
      </c>
      <c r="BV1689" s="5"/>
      <c r="BW1689" t="s">
        <v>478</v>
      </c>
    </row>
    <row r="1690" spans="1:75" x14ac:dyDescent="0.3">
      <c r="A1690" t="s">
        <v>9071</v>
      </c>
      <c r="F1690" s="4">
        <v>122505915</v>
      </c>
      <c r="M1690" s="4">
        <v>1986784</v>
      </c>
      <c r="T1690" s="4">
        <v>1773795</v>
      </c>
      <c r="AA1690" s="4">
        <v>2544527</v>
      </c>
      <c r="AH1690" s="5">
        <v>1.6217861806917651E-2</v>
      </c>
      <c r="AL1690" s="5">
        <f>IFERROR(Table2[[#This Row],[Resultat d''exploitation 2023 (Dhs)]]/Table2[[#This Row],[Charges personnel 2023]], "")</f>
        <v>0.78080680613725062</v>
      </c>
      <c r="AM1690" s="5" t="str">
        <f>IFERROR(Table2[[#This Row],[Resultat d''exploitation 2022 (Dhs)]]/Table2[[#This Row],[Charges personnel 2022]], "")</f>
        <v/>
      </c>
      <c r="AN1690" s="5" t="str">
        <f>IFERROR(Table2[[#This Row],[Resultat d''exploitation 2021 (Dhs)]]/Table2[[#This Row],[Charges personnel 2021]], "")</f>
        <v/>
      </c>
      <c r="AO1690" s="5" t="str">
        <f>IFERROR(Table2[[#This Row],[Resultat d''exploitation 2020 (Dhs)]]/Table2[[#This Row],[Charges personnel 2020]], "")</f>
        <v/>
      </c>
      <c r="AP1690" s="5">
        <v>2.0770646054110942E-2</v>
      </c>
      <c r="BE1690" t="s">
        <v>10979</v>
      </c>
      <c r="BH1690"/>
      <c r="BK1690" t="s">
        <v>264</v>
      </c>
      <c r="BM1690" t="s">
        <v>265</v>
      </c>
      <c r="BO1690" t="s">
        <v>304</v>
      </c>
      <c r="BQ1690" t="s">
        <v>212</v>
      </c>
      <c r="BS1690" t="s">
        <v>266</v>
      </c>
      <c r="BU1690" t="s">
        <v>214</v>
      </c>
      <c r="BV1690" s="5"/>
      <c r="BW1690" t="s">
        <v>267</v>
      </c>
    </row>
    <row r="1691" spans="1:75" x14ac:dyDescent="0.3">
      <c r="A1691" t="s">
        <v>9072</v>
      </c>
      <c r="C1691" t="s">
        <v>9073</v>
      </c>
      <c r="E1691" t="s">
        <v>411</v>
      </c>
      <c r="G1691" s="4">
        <v>122487949</v>
      </c>
      <c r="N1691" s="4">
        <v>13669582</v>
      </c>
      <c r="U1691" s="4">
        <v>3346332</v>
      </c>
      <c r="AB1691" s="4">
        <v>64579112</v>
      </c>
      <c r="AE1691" s="5">
        <v>0.249</v>
      </c>
      <c r="AI1691" s="5">
        <v>0.1115994031380181</v>
      </c>
      <c r="AL1691" s="5" t="str">
        <f>IFERROR(Table2[[#This Row],[Resultat d''exploitation 2023 (Dhs)]]/Table2[[#This Row],[Charges personnel 2023]], "")</f>
        <v/>
      </c>
      <c r="AM1691" s="5">
        <f>IFERROR(Table2[[#This Row],[Resultat d''exploitation 2022 (Dhs)]]/Table2[[#This Row],[Charges personnel 2022]], "")</f>
        <v>0.21167187929124823</v>
      </c>
      <c r="AN1691" s="5" t="str">
        <f>IFERROR(Table2[[#This Row],[Resultat d''exploitation 2021 (Dhs)]]/Table2[[#This Row],[Charges personnel 2021]], "")</f>
        <v/>
      </c>
      <c r="AO1691" s="5" t="str">
        <f>IFERROR(Table2[[#This Row],[Resultat d''exploitation 2020 (Dhs)]]/Table2[[#This Row],[Charges personnel 2020]], "")</f>
        <v/>
      </c>
      <c r="AQ1691" s="5">
        <v>0.52722829084190148</v>
      </c>
      <c r="AT1691">
        <v>1510559000012</v>
      </c>
      <c r="AU1691">
        <v>18437</v>
      </c>
      <c r="AV1691" t="s">
        <v>92</v>
      </c>
      <c r="AW1691" t="s">
        <v>9074</v>
      </c>
      <c r="AX1691" t="s">
        <v>9075</v>
      </c>
      <c r="AY1691" t="s">
        <v>82</v>
      </c>
      <c r="AZ1691">
        <v>35000000</v>
      </c>
      <c r="BA1691">
        <v>1951</v>
      </c>
      <c r="BB1691">
        <v>74</v>
      </c>
      <c r="BC1691" t="s">
        <v>9076</v>
      </c>
      <c r="BD1691" t="s">
        <v>9077</v>
      </c>
      <c r="BE1691" t="s">
        <v>11262</v>
      </c>
      <c r="BG1691" t="s">
        <v>9078</v>
      </c>
      <c r="BH1691" t="s">
        <v>86</v>
      </c>
      <c r="BI1691" t="s">
        <v>1239</v>
      </c>
      <c r="BK1691" t="s">
        <v>472</v>
      </c>
      <c r="BM1691" t="s">
        <v>473</v>
      </c>
      <c r="BO1691" t="s">
        <v>474</v>
      </c>
      <c r="BQ1691" t="s">
        <v>475</v>
      </c>
      <c r="BS1691" t="s">
        <v>476</v>
      </c>
      <c r="BU1691" t="s">
        <v>477</v>
      </c>
      <c r="BV1691" s="5"/>
      <c r="BW1691" t="s">
        <v>478</v>
      </c>
    </row>
    <row r="1692" spans="1:75" x14ac:dyDescent="0.3">
      <c r="A1692" t="s">
        <v>9079</v>
      </c>
      <c r="C1692" t="s">
        <v>9080</v>
      </c>
      <c r="E1692" t="s">
        <v>811</v>
      </c>
      <c r="F1692" s="4">
        <v>122425504</v>
      </c>
      <c r="M1692" s="4">
        <v>24679097</v>
      </c>
      <c r="T1692" s="4">
        <v>70422351</v>
      </c>
      <c r="AA1692" s="4">
        <v>9786495</v>
      </c>
      <c r="AH1692" s="5">
        <v>0.2015846060964552</v>
      </c>
      <c r="AL1692" s="5">
        <f>IFERROR(Table2[[#This Row],[Resultat d''exploitation 2023 (Dhs)]]/Table2[[#This Row],[Charges personnel 2023]], "")</f>
        <v>2.5217503304298425</v>
      </c>
      <c r="AM1692" s="5" t="str">
        <f>IFERROR(Table2[[#This Row],[Resultat d''exploitation 2022 (Dhs)]]/Table2[[#This Row],[Charges personnel 2022]], "")</f>
        <v/>
      </c>
      <c r="AN1692" s="5" t="str">
        <f>IFERROR(Table2[[#This Row],[Resultat d''exploitation 2021 (Dhs)]]/Table2[[#This Row],[Charges personnel 2021]], "")</f>
        <v/>
      </c>
      <c r="AO1692" s="5" t="str">
        <f>IFERROR(Table2[[#This Row],[Resultat d''exploitation 2020 (Dhs)]]/Table2[[#This Row],[Charges personnel 2020]], "")</f>
        <v/>
      </c>
      <c r="AP1692" s="5">
        <v>7.9938368070757548E-2</v>
      </c>
      <c r="AT1692">
        <v>1524987000008</v>
      </c>
      <c r="AU1692">
        <v>41609</v>
      </c>
      <c r="AV1692" t="s">
        <v>298</v>
      </c>
      <c r="AW1692" t="s">
        <v>9081</v>
      </c>
      <c r="AX1692" t="s">
        <v>9082</v>
      </c>
      <c r="AY1692" t="s">
        <v>122</v>
      </c>
      <c r="AZ1692">
        <v>20300000</v>
      </c>
      <c r="BA1692">
        <v>1992</v>
      </c>
      <c r="BB1692">
        <v>33</v>
      </c>
      <c r="BC1692" t="s">
        <v>9083</v>
      </c>
      <c r="BD1692" t="s">
        <v>9084</v>
      </c>
      <c r="BE1692" t="s">
        <v>10979</v>
      </c>
      <c r="BH1692" t="s">
        <v>488</v>
      </c>
      <c r="BI1692" t="s">
        <v>1324</v>
      </c>
      <c r="BK1692" t="s">
        <v>264</v>
      </c>
      <c r="BM1692" t="s">
        <v>265</v>
      </c>
      <c r="BO1692" t="s">
        <v>304</v>
      </c>
      <c r="BQ1692" t="s">
        <v>212</v>
      </c>
      <c r="BS1692" t="s">
        <v>266</v>
      </c>
      <c r="BU1692" t="s">
        <v>214</v>
      </c>
      <c r="BV1692" s="5"/>
      <c r="BW1692" t="s">
        <v>267</v>
      </c>
    </row>
    <row r="1693" spans="1:75" x14ac:dyDescent="0.3">
      <c r="A1693" t="s">
        <v>9085</v>
      </c>
      <c r="C1693" t="s">
        <v>9086</v>
      </c>
      <c r="E1693" t="s">
        <v>411</v>
      </c>
      <c r="F1693" s="4">
        <v>122403067</v>
      </c>
      <c r="G1693" s="4">
        <v>119219895</v>
      </c>
      <c r="J1693" s="5">
        <v>2.6700000000000002E-2</v>
      </c>
      <c r="M1693" s="4">
        <v>13645355</v>
      </c>
      <c r="N1693" s="4">
        <v>10483524</v>
      </c>
      <c r="Q1693" s="5">
        <v>0.30159999999999998</v>
      </c>
      <c r="T1693" s="4">
        <v>10775769</v>
      </c>
      <c r="U1693" s="4">
        <v>8161606</v>
      </c>
      <c r="X1693" s="5">
        <v>0.32029999999999997</v>
      </c>
      <c r="AA1693" s="4">
        <v>10742899</v>
      </c>
      <c r="AB1693" s="4">
        <v>11734460</v>
      </c>
      <c r="AE1693" s="5">
        <v>-8.4499999999999992E-2</v>
      </c>
      <c r="AH1693" s="5">
        <v>0.111478865149678</v>
      </c>
      <c r="AI1693" s="5">
        <v>8.7934350218979815E-2</v>
      </c>
      <c r="AL1693" s="5">
        <f>IFERROR(Table2[[#This Row],[Resultat d''exploitation 2023 (Dhs)]]/Table2[[#This Row],[Charges personnel 2023]], "")</f>
        <v>1.2701743728578292</v>
      </c>
      <c r="AM1693" s="5">
        <f>IFERROR(Table2[[#This Row],[Resultat d''exploitation 2022 (Dhs)]]/Table2[[#This Row],[Charges personnel 2022]], "")</f>
        <v>0.89339637273466355</v>
      </c>
      <c r="AN1693" s="5" t="str">
        <f>IFERROR(Table2[[#This Row],[Resultat d''exploitation 2021 (Dhs)]]/Table2[[#This Row],[Charges personnel 2021]], "")</f>
        <v/>
      </c>
      <c r="AO1693" s="5" t="str">
        <f>IFERROR(Table2[[#This Row],[Resultat d''exploitation 2020 (Dhs)]]/Table2[[#This Row],[Charges personnel 2020]], "")</f>
        <v/>
      </c>
      <c r="AP1693" s="5">
        <v>8.7766583495820408E-2</v>
      </c>
      <c r="AQ1693" s="5">
        <v>9.8427028475406728E-2</v>
      </c>
      <c r="AT1693">
        <v>1575393000053</v>
      </c>
      <c r="AU1693">
        <v>88689</v>
      </c>
      <c r="AV1693" t="s">
        <v>92</v>
      </c>
      <c r="AW1693" t="s">
        <v>9087</v>
      </c>
      <c r="AX1693" t="s">
        <v>9088</v>
      </c>
      <c r="AY1693" t="s">
        <v>122</v>
      </c>
      <c r="AZ1693">
        <v>11000000</v>
      </c>
      <c r="BA1693">
        <v>1997</v>
      </c>
      <c r="BB1693">
        <v>28</v>
      </c>
      <c r="BC1693" t="s">
        <v>9089</v>
      </c>
      <c r="BD1693" t="s">
        <v>9090</v>
      </c>
      <c r="BE1693" t="s">
        <v>11263</v>
      </c>
      <c r="BF1693" t="s">
        <v>9091</v>
      </c>
      <c r="BH1693" t="s">
        <v>127</v>
      </c>
      <c r="BI1693" t="s">
        <v>611</v>
      </c>
      <c r="BJ1693" s="5">
        <v>2.6700006739647009E-2</v>
      </c>
      <c r="BK1693" t="s">
        <v>209</v>
      </c>
      <c r="BL1693" s="5">
        <v>0.30160001541466408</v>
      </c>
      <c r="BM1693" t="s">
        <v>210</v>
      </c>
      <c r="BN1693" s="5">
        <v>0.32030007329439808</v>
      </c>
      <c r="BO1693" t="s">
        <v>211</v>
      </c>
      <c r="BP1693" s="5">
        <v>-8.4499925859391922E-2</v>
      </c>
      <c r="BQ1693" t="s">
        <v>405</v>
      </c>
      <c r="BR1693" s="5">
        <v>0.2677510537357255</v>
      </c>
      <c r="BS1693" t="s">
        <v>213</v>
      </c>
      <c r="BT1693" s="5">
        <v>0.42173665757099271</v>
      </c>
      <c r="BU1693" t="s">
        <v>406</v>
      </c>
      <c r="BV1693" s="5">
        <v>-0.1083081054534728</v>
      </c>
      <c r="BW1693" t="s">
        <v>407</v>
      </c>
    </row>
    <row r="1694" spans="1:75" x14ac:dyDescent="0.3">
      <c r="A1694" t="s">
        <v>9092</v>
      </c>
      <c r="C1694" t="s">
        <v>9093</v>
      </c>
      <c r="E1694" t="s">
        <v>1076</v>
      </c>
      <c r="F1694" s="4">
        <v>122384671</v>
      </c>
      <c r="M1694" s="4">
        <v>17460841</v>
      </c>
      <c r="T1694" s="4">
        <v>27295222</v>
      </c>
      <c r="AA1694" s="4">
        <v>9083607</v>
      </c>
      <c r="AH1694" s="5">
        <v>0.1426717975162102</v>
      </c>
      <c r="AL1694" s="5">
        <f>IFERROR(Table2[[#This Row],[Resultat d''exploitation 2023 (Dhs)]]/Table2[[#This Row],[Charges personnel 2023]], "")</f>
        <v>1.9222365080303452</v>
      </c>
      <c r="AM1694" s="5" t="str">
        <f>IFERROR(Table2[[#This Row],[Resultat d''exploitation 2022 (Dhs)]]/Table2[[#This Row],[Charges personnel 2022]], "")</f>
        <v/>
      </c>
      <c r="AN1694" s="5" t="str">
        <f>IFERROR(Table2[[#This Row],[Resultat d''exploitation 2021 (Dhs)]]/Table2[[#This Row],[Charges personnel 2021]], "")</f>
        <v/>
      </c>
      <c r="AO1694" s="5" t="str">
        <f>IFERROR(Table2[[#This Row],[Resultat d''exploitation 2020 (Dhs)]]/Table2[[#This Row],[Charges personnel 2020]], "")</f>
        <v/>
      </c>
      <c r="AP1694" s="5">
        <v>7.4221770796769143E-2</v>
      </c>
      <c r="AT1694">
        <v>1546502000036</v>
      </c>
      <c r="AU1694">
        <v>1395</v>
      </c>
      <c r="AV1694" t="s">
        <v>92</v>
      </c>
      <c r="AW1694" t="s">
        <v>9094</v>
      </c>
      <c r="AX1694" t="s">
        <v>9095</v>
      </c>
      <c r="AY1694" t="s">
        <v>122</v>
      </c>
      <c r="AZ1694">
        <v>5000000</v>
      </c>
      <c r="BA1694">
        <v>1930</v>
      </c>
      <c r="BB1694">
        <v>95</v>
      </c>
      <c r="BC1694" t="s">
        <v>9096</v>
      </c>
      <c r="BD1694" t="s">
        <v>9097</v>
      </c>
      <c r="BE1694" t="s">
        <v>11264</v>
      </c>
      <c r="BH1694" t="s">
        <v>138</v>
      </c>
      <c r="BI1694" t="s">
        <v>602</v>
      </c>
      <c r="BK1694" t="s">
        <v>264</v>
      </c>
      <c r="BM1694" t="s">
        <v>265</v>
      </c>
      <c r="BO1694" t="s">
        <v>304</v>
      </c>
      <c r="BQ1694" t="s">
        <v>212</v>
      </c>
      <c r="BS1694" t="s">
        <v>266</v>
      </c>
      <c r="BU1694" t="s">
        <v>214</v>
      </c>
      <c r="BV1694" s="5"/>
      <c r="BW1694" t="s">
        <v>267</v>
      </c>
    </row>
    <row r="1695" spans="1:75" x14ac:dyDescent="0.3">
      <c r="A1695" t="s">
        <v>9098</v>
      </c>
      <c r="G1695" s="4">
        <v>122340479</v>
      </c>
      <c r="N1695" s="4">
        <v>895374</v>
      </c>
      <c r="AI1695" s="5">
        <v>7.3187060187985698E-3</v>
      </c>
      <c r="AL1695" s="5" t="str">
        <f>IFERROR(Table2[[#This Row],[Resultat d''exploitation 2023 (Dhs)]]/Table2[[#This Row],[Charges personnel 2023]], "")</f>
        <v/>
      </c>
      <c r="AM1695" s="5" t="str">
        <f>IFERROR(Table2[[#This Row],[Resultat d''exploitation 2022 (Dhs)]]/Table2[[#This Row],[Charges personnel 2022]], "")</f>
        <v/>
      </c>
      <c r="AN1695" s="5" t="str">
        <f>IFERROR(Table2[[#This Row],[Resultat d''exploitation 2021 (Dhs)]]/Table2[[#This Row],[Charges personnel 2021]], "")</f>
        <v/>
      </c>
      <c r="AO1695" s="5" t="str">
        <f>IFERROR(Table2[[#This Row],[Resultat d''exploitation 2020 (Dhs)]]/Table2[[#This Row],[Charges personnel 2020]], "")</f>
        <v/>
      </c>
      <c r="BE1695" t="s">
        <v>10979</v>
      </c>
      <c r="BH1695"/>
      <c r="BK1695" t="s">
        <v>472</v>
      </c>
      <c r="BM1695" t="s">
        <v>473</v>
      </c>
      <c r="BO1695" t="s">
        <v>235</v>
      </c>
      <c r="BQ1695" t="s">
        <v>236</v>
      </c>
      <c r="BS1695" t="s">
        <v>476</v>
      </c>
      <c r="BU1695" t="s">
        <v>238</v>
      </c>
      <c r="BV1695" s="5"/>
      <c r="BW1695" t="s">
        <v>478</v>
      </c>
    </row>
    <row r="1696" spans="1:75" x14ac:dyDescent="0.3">
      <c r="A1696" t="s">
        <v>9099</v>
      </c>
      <c r="C1696" t="s">
        <v>9100</v>
      </c>
      <c r="E1696" t="s">
        <v>411</v>
      </c>
      <c r="F1696" s="4">
        <v>122270887</v>
      </c>
      <c r="G1696" s="4">
        <v>131587265</v>
      </c>
      <c r="J1696" s="5">
        <v>-7.0800000000000002E-2</v>
      </c>
      <c r="M1696" s="4">
        <v>1782771</v>
      </c>
      <c r="N1696" s="4">
        <v>1460808</v>
      </c>
      <c r="Q1696" s="5">
        <v>0.22040000000000001</v>
      </c>
      <c r="T1696" s="4">
        <v>17503616</v>
      </c>
      <c r="U1696" s="4">
        <v>14973153</v>
      </c>
      <c r="X1696" s="5">
        <v>0.16900000000000001</v>
      </c>
      <c r="AA1696" s="4">
        <v>8992147</v>
      </c>
      <c r="AH1696" s="5">
        <v>1.458050271607173E-2</v>
      </c>
      <c r="AI1696" s="5">
        <v>1.1101439033632929E-2</v>
      </c>
      <c r="AL1696" s="5">
        <f>IFERROR(Table2[[#This Row],[Resultat d''exploitation 2023 (Dhs)]]/Table2[[#This Row],[Charges personnel 2023]], "")</f>
        <v>0.19825865836045609</v>
      </c>
      <c r="AM1696" s="5" t="str">
        <f>IFERROR(Table2[[#This Row],[Resultat d''exploitation 2022 (Dhs)]]/Table2[[#This Row],[Charges personnel 2022]], "")</f>
        <v/>
      </c>
      <c r="AN1696" s="5" t="str">
        <f>IFERROR(Table2[[#This Row],[Resultat d''exploitation 2021 (Dhs)]]/Table2[[#This Row],[Charges personnel 2021]], "")</f>
        <v/>
      </c>
      <c r="AO1696" s="5" t="str">
        <f>IFERROR(Table2[[#This Row],[Resultat d''exploitation 2020 (Dhs)]]/Table2[[#This Row],[Charges personnel 2020]], "")</f>
        <v/>
      </c>
      <c r="AP1696" s="5">
        <v>7.3542829537173476E-2</v>
      </c>
      <c r="AT1696">
        <v>217486000064</v>
      </c>
      <c r="AU1696">
        <v>117209</v>
      </c>
      <c r="AV1696" t="s">
        <v>92</v>
      </c>
      <c r="AW1696" t="s">
        <v>9101</v>
      </c>
      <c r="AX1696" t="s">
        <v>9102</v>
      </c>
      <c r="AY1696" t="s">
        <v>122</v>
      </c>
      <c r="AZ1696">
        <v>4000000</v>
      </c>
      <c r="BA1696">
        <v>2002</v>
      </c>
      <c r="BB1696">
        <v>23</v>
      </c>
      <c r="BC1696" t="s">
        <v>9103</v>
      </c>
      <c r="BD1696" t="s">
        <v>9104</v>
      </c>
      <c r="BE1696" t="s">
        <v>9105</v>
      </c>
      <c r="BF1696" t="s">
        <v>9106</v>
      </c>
      <c r="BG1696" t="s">
        <v>9107</v>
      </c>
      <c r="BH1696" t="s">
        <v>127</v>
      </c>
      <c r="BI1696" t="s">
        <v>178</v>
      </c>
      <c r="BJ1696" s="5">
        <v>-7.07999972489739E-2</v>
      </c>
      <c r="BK1696" t="s">
        <v>209</v>
      </c>
      <c r="BL1696" s="5">
        <v>0.2204006275978774</v>
      </c>
      <c r="BM1696" t="s">
        <v>210</v>
      </c>
      <c r="BN1696" s="5">
        <v>0.16900000955042671</v>
      </c>
      <c r="BO1696" t="s">
        <v>211</v>
      </c>
      <c r="BQ1696" t="s">
        <v>212</v>
      </c>
      <c r="BR1696" s="5">
        <v>0.31338853205414469</v>
      </c>
      <c r="BS1696" t="s">
        <v>213</v>
      </c>
      <c r="BU1696" t="s">
        <v>214</v>
      </c>
      <c r="BV1696" s="5"/>
      <c r="BW1696" t="s">
        <v>215</v>
      </c>
    </row>
    <row r="1697" spans="1:75" x14ac:dyDescent="0.3">
      <c r="A1697" t="s">
        <v>9108</v>
      </c>
      <c r="B1697" t="s">
        <v>9109</v>
      </c>
      <c r="F1697" s="4">
        <v>122248079</v>
      </c>
      <c r="H1697" s="4">
        <v>188844634</v>
      </c>
      <c r="I1697" s="4">
        <v>171583349.08231869</v>
      </c>
      <c r="L1697" s="5">
        <v>0.10059999999999999</v>
      </c>
      <c r="M1697" s="4">
        <v>11333738</v>
      </c>
      <c r="O1697" s="4">
        <v>19561158</v>
      </c>
      <c r="P1697" s="4">
        <v>16596943.831664691</v>
      </c>
      <c r="S1697" s="5">
        <v>0.17860000000000001</v>
      </c>
      <c r="T1697" s="4">
        <v>49636315</v>
      </c>
      <c r="V1697" s="4">
        <v>45624666</v>
      </c>
      <c r="W1697" s="4">
        <v>19386702.642984621</v>
      </c>
      <c r="Z1697" s="5">
        <v>1.3533999999999999</v>
      </c>
      <c r="AA1697" s="4">
        <v>13796740</v>
      </c>
      <c r="AC1697" s="4">
        <v>16864908</v>
      </c>
      <c r="AD1697" s="4">
        <v>11960927.65957447</v>
      </c>
      <c r="AG1697" s="5">
        <v>0.41</v>
      </c>
      <c r="AH1697" s="5">
        <v>9.2710970124937508E-2</v>
      </c>
      <c r="AJ1697" s="5">
        <v>0.1035833403664517</v>
      </c>
      <c r="AK1697" s="5">
        <v>9.6728172753535388E-2</v>
      </c>
      <c r="AL1697" s="5">
        <f>IFERROR(Table2[[#This Row],[Resultat d''exploitation 2023 (Dhs)]]/Table2[[#This Row],[Charges personnel 2023]], "")</f>
        <v>0.8214794219504028</v>
      </c>
      <c r="AM1697" s="5" t="str">
        <f>IFERROR(Table2[[#This Row],[Resultat d''exploitation 2022 (Dhs)]]/Table2[[#This Row],[Charges personnel 2022]], "")</f>
        <v/>
      </c>
      <c r="AN1697" s="5">
        <f>IFERROR(Table2[[#This Row],[Resultat d''exploitation 2021 (Dhs)]]/Table2[[#This Row],[Charges personnel 2021]], "")</f>
        <v>1.1598733891699855</v>
      </c>
      <c r="AO1697" s="5">
        <f>IFERROR(Table2[[#This Row],[Resultat d''exploitation 2020 (Dhs)]]/Table2[[#This Row],[Charges personnel 2020]], "")</f>
        <v>1.3875967068807735</v>
      </c>
      <c r="AP1697" s="5">
        <v>0.1128585423415938</v>
      </c>
      <c r="AR1697" s="5">
        <v>8.9305730550967105E-2</v>
      </c>
      <c r="AS1697" s="5">
        <v>6.9709139747797466E-2</v>
      </c>
      <c r="BE1697" t="s">
        <v>10979</v>
      </c>
      <c r="BH1697"/>
      <c r="BJ1697" s="5">
        <v>-0.15592030817326241</v>
      </c>
      <c r="BK1697" t="s">
        <v>139</v>
      </c>
      <c r="BL1697" s="5">
        <v>-0.17363384383314531</v>
      </c>
      <c r="BM1697" t="s">
        <v>140</v>
      </c>
      <c r="BN1697" s="5">
        <v>0.60010245473686785</v>
      </c>
      <c r="BO1697" t="s">
        <v>141</v>
      </c>
      <c r="BP1697" s="5">
        <v>7.4003775747313982E-2</v>
      </c>
      <c r="BQ1697" t="s">
        <v>128</v>
      </c>
      <c r="BR1697" s="5">
        <v>-2.098561999702608E-2</v>
      </c>
      <c r="BS1697" t="s">
        <v>142</v>
      </c>
      <c r="BT1697" s="5">
        <v>-0.23057425418094829</v>
      </c>
      <c r="BU1697" t="s">
        <v>129</v>
      </c>
      <c r="BV1697" s="5">
        <v>0.27239618029783452</v>
      </c>
      <c r="BW1697" t="s">
        <v>143</v>
      </c>
    </row>
    <row r="1698" spans="1:75" x14ac:dyDescent="0.3">
      <c r="A1698" t="s">
        <v>9110</v>
      </c>
      <c r="C1698" t="s">
        <v>9111</v>
      </c>
      <c r="E1698" t="s">
        <v>411</v>
      </c>
      <c r="F1698" s="4">
        <v>122042297</v>
      </c>
      <c r="G1698" s="4">
        <v>102746503</v>
      </c>
      <c r="J1698" s="5">
        <v>0.18779999999999999</v>
      </c>
      <c r="M1698" s="4">
        <v>-4250427</v>
      </c>
      <c r="N1698" s="4">
        <v>-20633140</v>
      </c>
      <c r="Q1698" s="5">
        <v>-0.79400000000000004</v>
      </c>
      <c r="T1698" s="4">
        <v>16925197</v>
      </c>
      <c r="U1698" s="4">
        <v>15110433</v>
      </c>
      <c r="X1698" s="5">
        <v>0.1201</v>
      </c>
      <c r="AA1698" s="4">
        <v>18688908</v>
      </c>
      <c r="AB1698" s="4">
        <v>17172570</v>
      </c>
      <c r="AE1698" s="5">
        <v>8.8300000000000003E-2</v>
      </c>
      <c r="AH1698" s="5">
        <v>-3.4827490996830378E-2</v>
      </c>
      <c r="AI1698" s="5">
        <v>-0.2008159830023607</v>
      </c>
      <c r="AL1698" s="5">
        <f>IFERROR(Table2[[#This Row],[Resultat d''exploitation 2023 (Dhs)]]/Table2[[#This Row],[Charges personnel 2023]], "")</f>
        <v>-0.22743046303186895</v>
      </c>
      <c r="AM1698" s="5">
        <f>IFERROR(Table2[[#This Row],[Resultat d''exploitation 2022 (Dhs)]]/Table2[[#This Row],[Charges personnel 2022]], "")</f>
        <v>-1.201517303467099</v>
      </c>
      <c r="AN1698" s="5" t="str">
        <f>IFERROR(Table2[[#This Row],[Resultat d''exploitation 2021 (Dhs)]]/Table2[[#This Row],[Charges personnel 2021]], "")</f>
        <v/>
      </c>
      <c r="AO1698" s="5" t="str">
        <f>IFERROR(Table2[[#This Row],[Resultat d''exploitation 2020 (Dhs)]]/Table2[[#This Row],[Charges personnel 2020]], "")</f>
        <v/>
      </c>
      <c r="AP1698" s="5">
        <v>0.15313467920060531</v>
      </c>
      <c r="AQ1698" s="5">
        <v>0.16713532333066361</v>
      </c>
      <c r="AT1698">
        <v>1548855000040</v>
      </c>
      <c r="AU1698">
        <v>349511</v>
      </c>
      <c r="AV1698" t="s">
        <v>92</v>
      </c>
      <c r="AW1698" t="s">
        <v>9112</v>
      </c>
      <c r="AX1698" t="s">
        <v>9113</v>
      </c>
      <c r="AY1698" t="s">
        <v>122</v>
      </c>
      <c r="AZ1698">
        <v>11000000</v>
      </c>
      <c r="BA1698">
        <v>2010</v>
      </c>
      <c r="BB1698">
        <v>15</v>
      </c>
      <c r="BC1698" t="s">
        <v>9114</v>
      </c>
      <c r="BD1698" t="s">
        <v>9115</v>
      </c>
      <c r="BE1698" t="s">
        <v>11265</v>
      </c>
      <c r="BG1698" t="s">
        <v>9116</v>
      </c>
      <c r="BH1698" t="s">
        <v>127</v>
      </c>
      <c r="BI1698" t="s">
        <v>1223</v>
      </c>
      <c r="BJ1698" s="5">
        <v>0.18780000716910039</v>
      </c>
      <c r="BK1698" t="s">
        <v>209</v>
      </c>
      <c r="BM1698" t="s">
        <v>234</v>
      </c>
      <c r="BN1698" s="5">
        <v>0.1201000659610483</v>
      </c>
      <c r="BO1698" t="s">
        <v>211</v>
      </c>
      <c r="BP1698" s="5">
        <v>8.8300004018035727E-2</v>
      </c>
      <c r="BQ1698" t="s">
        <v>405</v>
      </c>
      <c r="BS1698" t="s">
        <v>237</v>
      </c>
      <c r="BU1698" t="s">
        <v>490</v>
      </c>
      <c r="BV1698" s="5">
        <v>-8.3768313310760401E-2</v>
      </c>
      <c r="BW1698" t="s">
        <v>407</v>
      </c>
    </row>
    <row r="1699" spans="1:75" x14ac:dyDescent="0.3">
      <c r="A1699" t="s">
        <v>9117</v>
      </c>
      <c r="F1699" s="4">
        <v>121955900</v>
      </c>
      <c r="M1699" s="4">
        <v>78330734</v>
      </c>
      <c r="T1699" s="4">
        <v>379664163</v>
      </c>
      <c r="AA1699" s="4">
        <v>4592761</v>
      </c>
      <c r="AH1699" s="5">
        <v>0.64228736781082341</v>
      </c>
      <c r="AL1699" s="5">
        <f>IFERROR(Table2[[#This Row],[Resultat d''exploitation 2023 (Dhs)]]/Table2[[#This Row],[Charges personnel 2023]], "")</f>
        <v>17.055260223643252</v>
      </c>
      <c r="AM1699" s="5" t="str">
        <f>IFERROR(Table2[[#This Row],[Resultat d''exploitation 2022 (Dhs)]]/Table2[[#This Row],[Charges personnel 2022]], "")</f>
        <v/>
      </c>
      <c r="AN1699" s="5" t="str">
        <f>IFERROR(Table2[[#This Row],[Resultat d''exploitation 2021 (Dhs)]]/Table2[[#This Row],[Charges personnel 2021]], "")</f>
        <v/>
      </c>
      <c r="AO1699" s="5" t="str">
        <f>IFERROR(Table2[[#This Row],[Resultat d''exploitation 2020 (Dhs)]]/Table2[[#This Row],[Charges personnel 2020]], "")</f>
        <v/>
      </c>
      <c r="AP1699" s="5">
        <v>3.7659194840102037E-2</v>
      </c>
      <c r="BE1699" t="s">
        <v>10979</v>
      </c>
      <c r="BH1699"/>
      <c r="BK1699" t="s">
        <v>264</v>
      </c>
      <c r="BM1699" t="s">
        <v>265</v>
      </c>
      <c r="BO1699" t="s">
        <v>304</v>
      </c>
      <c r="BQ1699" t="s">
        <v>212</v>
      </c>
      <c r="BS1699" t="s">
        <v>266</v>
      </c>
      <c r="BU1699" t="s">
        <v>214</v>
      </c>
      <c r="BV1699" s="5"/>
      <c r="BW1699" t="s">
        <v>267</v>
      </c>
    </row>
    <row r="1700" spans="1:75" x14ac:dyDescent="0.3">
      <c r="A1700" t="s">
        <v>9118</v>
      </c>
      <c r="B1700" t="s">
        <v>9118</v>
      </c>
      <c r="C1700" t="s">
        <v>9119</v>
      </c>
      <c r="E1700" t="s">
        <v>411</v>
      </c>
      <c r="F1700" s="4">
        <v>121581888</v>
      </c>
      <c r="G1700" s="4">
        <v>120080877</v>
      </c>
      <c r="H1700" s="4">
        <v>125024230</v>
      </c>
      <c r="I1700" s="4">
        <v>130342191.4095079</v>
      </c>
      <c r="J1700" s="5">
        <v>1.2500000000000001E-2</v>
      </c>
      <c r="K1700" s="5">
        <v>-3.9539159729278003E-2</v>
      </c>
      <c r="L1700" s="5">
        <v>-4.0800000000000003E-2</v>
      </c>
      <c r="M1700" s="4">
        <v>9600086</v>
      </c>
      <c r="N1700" s="4">
        <v>8905460</v>
      </c>
      <c r="O1700" s="4">
        <v>9275218</v>
      </c>
      <c r="P1700" s="4">
        <v>10020762.748487471</v>
      </c>
      <c r="Q1700" s="5">
        <v>7.8E-2</v>
      </c>
      <c r="R1700" s="5">
        <v>-3.9865154651890597E-2</v>
      </c>
      <c r="S1700" s="5">
        <v>-7.4399999999999994E-2</v>
      </c>
      <c r="T1700" s="4">
        <v>110679485</v>
      </c>
      <c r="U1700" s="4">
        <v>122108875</v>
      </c>
      <c r="V1700" s="4">
        <v>104196464</v>
      </c>
      <c r="W1700" s="4">
        <v>113664736.5550344</v>
      </c>
      <c r="X1700" s="5">
        <v>-9.3599999999999989E-2</v>
      </c>
      <c r="Y1700" s="5">
        <v>0.1719099699966786</v>
      </c>
      <c r="Z1700" s="5">
        <v>-8.3299999999999999E-2</v>
      </c>
      <c r="AA1700" s="4">
        <v>1468177</v>
      </c>
      <c r="AB1700" s="4">
        <v>2177981</v>
      </c>
      <c r="AC1700" s="4">
        <v>2361098</v>
      </c>
      <c r="AD1700" s="4">
        <v>2602621.2522045849</v>
      </c>
      <c r="AE1700" s="5">
        <v>-0.32590000000000002</v>
      </c>
      <c r="AF1700" s="5">
        <v>-7.7555865957279202E-2</v>
      </c>
      <c r="AG1700" s="5">
        <v>-9.2799999999999994E-2</v>
      </c>
      <c r="AH1700" s="5">
        <v>7.8959836517755011E-2</v>
      </c>
      <c r="AI1700" s="5">
        <v>7.4162183209238217E-2</v>
      </c>
      <c r="AJ1700" s="5">
        <v>7.4187363521454996E-2</v>
      </c>
      <c r="AK1700" s="5">
        <v>7.6880422525691092E-2</v>
      </c>
      <c r="AL1700" s="5">
        <f>IFERROR(Table2[[#This Row],[Resultat d''exploitation 2023 (Dhs)]]/Table2[[#This Row],[Charges personnel 2023]], "")</f>
        <v>6.5387797247879513</v>
      </c>
      <c r="AM1700" s="5">
        <f>IFERROR(Table2[[#This Row],[Resultat d''exploitation 2022 (Dhs)]]/Table2[[#This Row],[Charges personnel 2022]], "")</f>
        <v>4.0888602793137316</v>
      </c>
      <c r="AN1700" s="5">
        <f>IFERROR(Table2[[#This Row],[Resultat d''exploitation 2021 (Dhs)]]/Table2[[#This Row],[Charges personnel 2021]], "")</f>
        <v>3.9283494374227583</v>
      </c>
      <c r="AO1700" s="5">
        <f>IFERROR(Table2[[#This Row],[Resultat d''exploitation 2020 (Dhs)]]/Table2[[#This Row],[Charges personnel 2020]], "")</f>
        <v>3.8502577891421006</v>
      </c>
      <c r="AP1700" s="5">
        <v>1.207562264537297E-2</v>
      </c>
      <c r="AQ1700" s="5">
        <v>1.8137617366002411E-2</v>
      </c>
      <c r="AR1700" s="5">
        <v>1.8885123307698041E-2</v>
      </c>
      <c r="AS1700" s="5">
        <v>1.9967603920573139E-2</v>
      </c>
      <c r="AT1700">
        <v>1514080000005</v>
      </c>
      <c r="AU1700">
        <v>35717</v>
      </c>
      <c r="AV1700" t="s">
        <v>92</v>
      </c>
      <c r="AW1700" t="s">
        <v>9120</v>
      </c>
      <c r="AX1700" t="s">
        <v>9121</v>
      </c>
      <c r="AY1700" t="s">
        <v>82</v>
      </c>
      <c r="AZ1700">
        <v>20000000</v>
      </c>
      <c r="BA1700">
        <v>1977</v>
      </c>
      <c r="BB1700">
        <v>48</v>
      </c>
      <c r="BC1700" t="s">
        <v>9122</v>
      </c>
      <c r="BD1700" t="s">
        <v>9123</v>
      </c>
      <c r="BE1700" t="s">
        <v>9124</v>
      </c>
      <c r="BG1700" t="s">
        <v>9125</v>
      </c>
      <c r="BH1700" t="s">
        <v>138</v>
      </c>
      <c r="BI1700" t="s">
        <v>178</v>
      </c>
      <c r="BJ1700" s="5">
        <v>-2.2924879457167261E-2</v>
      </c>
      <c r="BL1700" s="5">
        <v>-1.4194020928575021E-2</v>
      </c>
      <c r="BN1700" s="5">
        <v>-8.8323324699574046E-3</v>
      </c>
      <c r="BP1700" s="5">
        <v>-0.17372905498732921</v>
      </c>
      <c r="BR1700" s="5">
        <v>8.935708570433798E-3</v>
      </c>
      <c r="BT1700" s="5">
        <v>0.19307835404560619</v>
      </c>
      <c r="BV1700" s="5">
        <v>-0.15434245776965411</v>
      </c>
    </row>
    <row r="1701" spans="1:75" x14ac:dyDescent="0.3">
      <c r="A1701" t="s">
        <v>9126</v>
      </c>
      <c r="C1701" t="s">
        <v>9127</v>
      </c>
      <c r="E1701" t="s">
        <v>811</v>
      </c>
      <c r="F1701" s="4">
        <v>121493016</v>
      </c>
      <c r="M1701" s="4">
        <v>4072496</v>
      </c>
      <c r="T1701" s="4">
        <v>19948744</v>
      </c>
      <c r="AA1701" s="4">
        <v>4850345</v>
      </c>
      <c r="AH1701" s="5">
        <v>3.352041239967242E-2</v>
      </c>
      <c r="AL1701" s="5">
        <f>IFERROR(Table2[[#This Row],[Resultat d''exploitation 2023 (Dhs)]]/Table2[[#This Row],[Charges personnel 2023]], "")</f>
        <v>0.83963017063734646</v>
      </c>
      <c r="AM1701" s="5" t="str">
        <f>IFERROR(Table2[[#This Row],[Resultat d''exploitation 2022 (Dhs)]]/Table2[[#This Row],[Charges personnel 2022]], "")</f>
        <v/>
      </c>
      <c r="AN1701" s="5" t="str">
        <f>IFERROR(Table2[[#This Row],[Resultat d''exploitation 2021 (Dhs)]]/Table2[[#This Row],[Charges personnel 2021]], "")</f>
        <v/>
      </c>
      <c r="AO1701" s="5" t="str">
        <f>IFERROR(Table2[[#This Row],[Resultat d''exploitation 2020 (Dhs)]]/Table2[[#This Row],[Charges personnel 2020]], "")</f>
        <v/>
      </c>
      <c r="AP1701" s="5">
        <v>3.9922829802825868E-2</v>
      </c>
      <c r="AT1701">
        <v>1519972000001</v>
      </c>
      <c r="AU1701">
        <v>73497</v>
      </c>
      <c r="AV1701" t="s">
        <v>218</v>
      </c>
      <c r="AW1701" t="s">
        <v>9128</v>
      </c>
      <c r="AX1701" t="s">
        <v>9129</v>
      </c>
      <c r="AY1701" t="s">
        <v>122</v>
      </c>
      <c r="AZ1701">
        <v>9000000</v>
      </c>
      <c r="BA1701">
        <v>2016</v>
      </c>
      <c r="BB1701">
        <v>9</v>
      </c>
      <c r="BC1701" t="s">
        <v>9130</v>
      </c>
      <c r="BD1701" t="s">
        <v>9131</v>
      </c>
      <c r="BE1701" t="s">
        <v>9132</v>
      </c>
      <c r="BH1701" t="s">
        <v>138</v>
      </c>
      <c r="BI1701" t="s">
        <v>89</v>
      </c>
      <c r="BK1701" t="s">
        <v>264</v>
      </c>
      <c r="BM1701" t="s">
        <v>265</v>
      </c>
      <c r="BO1701" t="s">
        <v>304</v>
      </c>
      <c r="BQ1701" t="s">
        <v>212</v>
      </c>
      <c r="BS1701" t="s">
        <v>266</v>
      </c>
      <c r="BU1701" t="s">
        <v>214</v>
      </c>
      <c r="BV1701" s="5"/>
      <c r="BW1701" t="s">
        <v>267</v>
      </c>
    </row>
    <row r="1702" spans="1:75" x14ac:dyDescent="0.3">
      <c r="A1702" t="s">
        <v>9133</v>
      </c>
      <c r="C1702" t="s">
        <v>9134</v>
      </c>
      <c r="E1702" t="s">
        <v>481</v>
      </c>
      <c r="F1702" s="4">
        <v>121476542</v>
      </c>
      <c r="G1702" s="4">
        <v>140989487</v>
      </c>
      <c r="J1702" s="5">
        <v>-0.1384</v>
      </c>
      <c r="M1702" s="4">
        <v>580281</v>
      </c>
      <c r="N1702" s="4">
        <v>1977107</v>
      </c>
      <c r="Q1702" s="5">
        <v>-0.70650000000000002</v>
      </c>
      <c r="T1702" s="4">
        <v>3207547</v>
      </c>
      <c r="AH1702" s="5">
        <v>4.7768975840619503E-3</v>
      </c>
      <c r="AI1702" s="5">
        <v>1.402308102589238E-2</v>
      </c>
      <c r="AL1702" s="5" t="str">
        <f>IFERROR(Table2[[#This Row],[Resultat d''exploitation 2023 (Dhs)]]/Table2[[#This Row],[Charges personnel 2023]], "")</f>
        <v/>
      </c>
      <c r="AM1702" s="5" t="str">
        <f>IFERROR(Table2[[#This Row],[Resultat d''exploitation 2022 (Dhs)]]/Table2[[#This Row],[Charges personnel 2022]], "")</f>
        <v/>
      </c>
      <c r="AN1702" s="5" t="str">
        <f>IFERROR(Table2[[#This Row],[Resultat d''exploitation 2021 (Dhs)]]/Table2[[#This Row],[Charges personnel 2021]], "")</f>
        <v/>
      </c>
      <c r="AO1702" s="5" t="str">
        <f>IFERROR(Table2[[#This Row],[Resultat d''exploitation 2020 (Dhs)]]/Table2[[#This Row],[Charges personnel 2020]], "")</f>
        <v/>
      </c>
      <c r="AP1702" s="5">
        <v>0</v>
      </c>
      <c r="AT1702">
        <v>3262753000002</v>
      </c>
      <c r="AU1702">
        <v>576945</v>
      </c>
      <c r="AV1702" t="s">
        <v>92</v>
      </c>
      <c r="AW1702" t="s">
        <v>9135</v>
      </c>
      <c r="AX1702" t="s">
        <v>9136</v>
      </c>
      <c r="AY1702" t="s">
        <v>122</v>
      </c>
      <c r="AZ1702">
        <v>100000</v>
      </c>
      <c r="BA1702">
        <v>2023</v>
      </c>
      <c r="BB1702">
        <v>2</v>
      </c>
      <c r="BC1702" t="s">
        <v>9137</v>
      </c>
      <c r="BD1702" t="s">
        <v>9138</v>
      </c>
      <c r="BE1702" t="s">
        <v>11266</v>
      </c>
      <c r="BH1702" t="s">
        <v>488</v>
      </c>
      <c r="BI1702" t="s">
        <v>98</v>
      </c>
      <c r="BJ1702" s="5">
        <v>-0.13839999999432581</v>
      </c>
      <c r="BK1702" t="s">
        <v>209</v>
      </c>
      <c r="BL1702" s="5">
        <v>-0.70649995169710089</v>
      </c>
      <c r="BM1702" t="s">
        <v>210</v>
      </c>
      <c r="BO1702" t="s">
        <v>304</v>
      </c>
      <c r="BQ1702" t="s">
        <v>236</v>
      </c>
      <c r="BR1702" s="5">
        <v>-0.65935463289117191</v>
      </c>
      <c r="BS1702" t="s">
        <v>213</v>
      </c>
      <c r="BU1702" t="s">
        <v>238</v>
      </c>
      <c r="BV1702" s="5"/>
      <c r="BW1702" t="s">
        <v>215</v>
      </c>
    </row>
    <row r="1703" spans="1:75" x14ac:dyDescent="0.3">
      <c r="A1703" t="s">
        <v>9139</v>
      </c>
      <c r="F1703" s="4">
        <v>121462768</v>
      </c>
      <c r="M1703" s="4">
        <v>-13982534</v>
      </c>
      <c r="AA1703" s="4">
        <v>39596005</v>
      </c>
      <c r="AH1703" s="5">
        <v>-0.11511786064351839</v>
      </c>
      <c r="AL1703" s="5">
        <f>IFERROR(Table2[[#This Row],[Resultat d''exploitation 2023 (Dhs)]]/Table2[[#This Row],[Charges personnel 2023]], "")</f>
        <v>-0.35312991803087207</v>
      </c>
      <c r="AM1703" s="5" t="str">
        <f>IFERROR(Table2[[#This Row],[Resultat d''exploitation 2022 (Dhs)]]/Table2[[#This Row],[Charges personnel 2022]], "")</f>
        <v/>
      </c>
      <c r="AN1703" s="5" t="str">
        <f>IFERROR(Table2[[#This Row],[Resultat d''exploitation 2021 (Dhs)]]/Table2[[#This Row],[Charges personnel 2021]], "")</f>
        <v/>
      </c>
      <c r="AO1703" s="5" t="str">
        <f>IFERROR(Table2[[#This Row],[Resultat d''exploitation 2020 (Dhs)]]/Table2[[#This Row],[Charges personnel 2020]], "")</f>
        <v/>
      </c>
      <c r="AP1703" s="5">
        <v>0.32599294131021278</v>
      </c>
      <c r="BE1703" t="s">
        <v>10979</v>
      </c>
      <c r="BH1703"/>
      <c r="BK1703" t="s">
        <v>264</v>
      </c>
      <c r="BM1703" t="s">
        <v>265</v>
      </c>
      <c r="BO1703" t="s">
        <v>235</v>
      </c>
      <c r="BQ1703" t="s">
        <v>212</v>
      </c>
      <c r="BS1703" t="s">
        <v>266</v>
      </c>
      <c r="BU1703" t="s">
        <v>214</v>
      </c>
      <c r="BV1703" s="5"/>
      <c r="BW1703" t="s">
        <v>267</v>
      </c>
    </row>
    <row r="1704" spans="1:75" x14ac:dyDescent="0.3">
      <c r="A1704" t="s">
        <v>9140</v>
      </c>
      <c r="F1704" s="4">
        <v>121320121</v>
      </c>
      <c r="G1704" s="4">
        <v>121356527</v>
      </c>
      <c r="J1704" s="5">
        <v>-2.9999999999999997E-4</v>
      </c>
      <c r="M1704" s="4">
        <v>9114741</v>
      </c>
      <c r="N1704" s="4">
        <v>14137957</v>
      </c>
      <c r="Q1704" s="5">
        <v>-0.3553</v>
      </c>
      <c r="AA1704" s="4">
        <v>870037</v>
      </c>
      <c r="AB1704" s="4">
        <v>1097423</v>
      </c>
      <c r="AE1704" s="5">
        <v>-0.2072</v>
      </c>
      <c r="AH1704" s="5">
        <v>7.5129672842973838E-2</v>
      </c>
      <c r="AI1704" s="5">
        <v>0.1164993540067276</v>
      </c>
      <c r="AL1704" s="5">
        <f>IFERROR(Table2[[#This Row],[Resultat d''exploitation 2023 (Dhs)]]/Table2[[#This Row],[Charges personnel 2023]], "")</f>
        <v>10.476268250660604</v>
      </c>
      <c r="AM1704" s="5">
        <f>IFERROR(Table2[[#This Row],[Resultat d''exploitation 2022 (Dhs)]]/Table2[[#This Row],[Charges personnel 2022]], "")</f>
        <v>12.882869230916429</v>
      </c>
      <c r="AN1704" s="5" t="str">
        <f>IFERROR(Table2[[#This Row],[Resultat d''exploitation 2021 (Dhs)]]/Table2[[#This Row],[Charges personnel 2021]], "")</f>
        <v/>
      </c>
      <c r="AO1704" s="5" t="str">
        <f>IFERROR(Table2[[#This Row],[Resultat d''exploitation 2020 (Dhs)]]/Table2[[#This Row],[Charges personnel 2020]], "")</f>
        <v/>
      </c>
      <c r="AP1704" s="5">
        <v>7.1714155313115776E-3</v>
      </c>
      <c r="AQ1704" s="5">
        <v>9.0429664322875681E-3</v>
      </c>
      <c r="BE1704" t="s">
        <v>10979</v>
      </c>
      <c r="BH1704"/>
      <c r="BJ1704" s="5">
        <v>-2.99992105080582E-4</v>
      </c>
      <c r="BK1704" t="s">
        <v>209</v>
      </c>
      <c r="BL1704" s="5">
        <v>-0.35529999136367441</v>
      </c>
      <c r="BM1704" t="s">
        <v>210</v>
      </c>
      <c r="BO1704" t="s">
        <v>235</v>
      </c>
      <c r="BP1704" s="5">
        <v>-0.20719995844810979</v>
      </c>
      <c r="BQ1704" t="s">
        <v>405</v>
      </c>
      <c r="BR1704" s="5">
        <v>-0.35510652841358048</v>
      </c>
      <c r="BS1704" t="s">
        <v>213</v>
      </c>
      <c r="BT1704" s="5">
        <v>-0.1868062880340694</v>
      </c>
      <c r="BU1704" t="s">
        <v>406</v>
      </c>
      <c r="BV1704" s="5">
        <v>-0.206962053325078</v>
      </c>
      <c r="BW1704" t="s">
        <v>407</v>
      </c>
    </row>
    <row r="1705" spans="1:75" x14ac:dyDescent="0.3">
      <c r="A1705" t="s">
        <v>9141</v>
      </c>
      <c r="C1705" t="s">
        <v>9142</v>
      </c>
      <c r="E1705" t="s">
        <v>241</v>
      </c>
      <c r="F1705" s="4">
        <v>121280346</v>
      </c>
      <c r="M1705" s="4">
        <v>25220836</v>
      </c>
      <c r="T1705" s="4">
        <v>7446180</v>
      </c>
      <c r="AA1705" s="4">
        <v>13443631</v>
      </c>
      <c r="AH1705" s="5">
        <v>0.20795484867762501</v>
      </c>
      <c r="AL1705" s="5">
        <f>IFERROR(Table2[[#This Row],[Resultat d''exploitation 2023 (Dhs)]]/Table2[[#This Row],[Charges personnel 2023]], "")</f>
        <v>1.8760434587947259</v>
      </c>
      <c r="AM1705" s="5" t="str">
        <f>IFERROR(Table2[[#This Row],[Resultat d''exploitation 2022 (Dhs)]]/Table2[[#This Row],[Charges personnel 2022]], "")</f>
        <v/>
      </c>
      <c r="AN1705" s="5" t="str">
        <f>IFERROR(Table2[[#This Row],[Resultat d''exploitation 2021 (Dhs)]]/Table2[[#This Row],[Charges personnel 2021]], "")</f>
        <v/>
      </c>
      <c r="AO1705" s="5" t="str">
        <f>IFERROR(Table2[[#This Row],[Resultat d''exploitation 2020 (Dhs)]]/Table2[[#This Row],[Charges personnel 2020]], "")</f>
        <v/>
      </c>
      <c r="AP1705" s="5">
        <v>0.1108475646993949</v>
      </c>
      <c r="AT1705">
        <v>1538085000024</v>
      </c>
      <c r="AU1705">
        <v>49093</v>
      </c>
      <c r="AV1705" t="s">
        <v>92</v>
      </c>
      <c r="AW1705" t="s">
        <v>9143</v>
      </c>
      <c r="AX1705" t="s">
        <v>9144</v>
      </c>
      <c r="AY1705" t="s">
        <v>122</v>
      </c>
      <c r="AZ1705">
        <v>15000000</v>
      </c>
      <c r="BA1705">
        <v>1976</v>
      </c>
      <c r="BB1705">
        <v>49</v>
      </c>
      <c r="BC1705" t="s">
        <v>9145</v>
      </c>
      <c r="BD1705" t="s">
        <v>9146</v>
      </c>
      <c r="BE1705" t="s">
        <v>11267</v>
      </c>
      <c r="BH1705" t="s">
        <v>127</v>
      </c>
      <c r="BI1705" t="s">
        <v>562</v>
      </c>
      <c r="BK1705" t="s">
        <v>264</v>
      </c>
      <c r="BM1705" t="s">
        <v>265</v>
      </c>
      <c r="BO1705" t="s">
        <v>304</v>
      </c>
      <c r="BQ1705" t="s">
        <v>212</v>
      </c>
      <c r="BS1705" t="s">
        <v>266</v>
      </c>
      <c r="BU1705" t="s">
        <v>214</v>
      </c>
      <c r="BV1705" s="5"/>
      <c r="BW1705" t="s">
        <v>267</v>
      </c>
    </row>
    <row r="1706" spans="1:75" x14ac:dyDescent="0.3">
      <c r="A1706" t="s">
        <v>9147</v>
      </c>
      <c r="F1706" s="4">
        <v>121095264</v>
      </c>
      <c r="M1706" s="4">
        <v>32708410</v>
      </c>
      <c r="AA1706" s="4">
        <v>47891979</v>
      </c>
      <c r="AH1706" s="5">
        <v>0.27010478295831619</v>
      </c>
      <c r="AL1706" s="5">
        <f>IFERROR(Table2[[#This Row],[Resultat d''exploitation 2023 (Dhs)]]/Table2[[#This Row],[Charges personnel 2023]], "")</f>
        <v>0.68296217201632026</v>
      </c>
      <c r="AM1706" s="5" t="str">
        <f>IFERROR(Table2[[#This Row],[Resultat d''exploitation 2022 (Dhs)]]/Table2[[#This Row],[Charges personnel 2022]], "")</f>
        <v/>
      </c>
      <c r="AN1706" s="5" t="str">
        <f>IFERROR(Table2[[#This Row],[Resultat d''exploitation 2021 (Dhs)]]/Table2[[#This Row],[Charges personnel 2021]], "")</f>
        <v/>
      </c>
      <c r="AO1706" s="5" t="str">
        <f>IFERROR(Table2[[#This Row],[Resultat d''exploitation 2020 (Dhs)]]/Table2[[#This Row],[Charges personnel 2020]], "")</f>
        <v/>
      </c>
      <c r="AP1706" s="5">
        <v>0.39549010768909998</v>
      </c>
      <c r="BE1706" t="s">
        <v>10979</v>
      </c>
      <c r="BH1706"/>
      <c r="BK1706" t="s">
        <v>264</v>
      </c>
      <c r="BM1706" t="s">
        <v>265</v>
      </c>
      <c r="BO1706" t="s">
        <v>235</v>
      </c>
      <c r="BQ1706" t="s">
        <v>212</v>
      </c>
      <c r="BS1706" t="s">
        <v>266</v>
      </c>
      <c r="BU1706" t="s">
        <v>214</v>
      </c>
      <c r="BV1706" s="5"/>
      <c r="BW1706" t="s">
        <v>267</v>
      </c>
    </row>
    <row r="1707" spans="1:75" x14ac:dyDescent="0.3">
      <c r="A1707" t="s">
        <v>9148</v>
      </c>
      <c r="F1707" s="4">
        <v>121057147</v>
      </c>
      <c r="M1707" s="4">
        <v>4537274</v>
      </c>
      <c r="T1707" s="4">
        <v>412652138</v>
      </c>
      <c r="AA1707" s="4">
        <v>1094919</v>
      </c>
      <c r="AH1707" s="5">
        <v>3.7480430626702282E-2</v>
      </c>
      <c r="AL1707" s="5">
        <f>IFERROR(Table2[[#This Row],[Resultat d''exploitation 2023 (Dhs)]]/Table2[[#This Row],[Charges personnel 2023]], "")</f>
        <v>4.1439357614581533</v>
      </c>
      <c r="AM1707" s="5" t="str">
        <f>IFERROR(Table2[[#This Row],[Resultat d''exploitation 2022 (Dhs)]]/Table2[[#This Row],[Charges personnel 2022]], "")</f>
        <v/>
      </c>
      <c r="AN1707" s="5" t="str">
        <f>IFERROR(Table2[[#This Row],[Resultat d''exploitation 2021 (Dhs)]]/Table2[[#This Row],[Charges personnel 2021]], "")</f>
        <v/>
      </c>
      <c r="AO1707" s="5" t="str">
        <f>IFERROR(Table2[[#This Row],[Resultat d''exploitation 2020 (Dhs)]]/Table2[[#This Row],[Charges personnel 2020]], "")</f>
        <v/>
      </c>
      <c r="AP1707" s="5">
        <v>9.04464566639754E-3</v>
      </c>
      <c r="BE1707" t="s">
        <v>10979</v>
      </c>
      <c r="BH1707"/>
      <c r="BK1707" t="s">
        <v>264</v>
      </c>
      <c r="BM1707" t="s">
        <v>265</v>
      </c>
      <c r="BO1707" t="s">
        <v>304</v>
      </c>
      <c r="BQ1707" t="s">
        <v>212</v>
      </c>
      <c r="BS1707" t="s">
        <v>266</v>
      </c>
      <c r="BU1707" t="s">
        <v>214</v>
      </c>
      <c r="BV1707" s="5"/>
      <c r="BW1707" t="s">
        <v>267</v>
      </c>
    </row>
    <row r="1708" spans="1:75" x14ac:dyDescent="0.3">
      <c r="A1708" t="s">
        <v>9149</v>
      </c>
      <c r="F1708" s="4">
        <v>121041153</v>
      </c>
      <c r="G1708" s="4">
        <v>110549961</v>
      </c>
      <c r="J1708" s="5">
        <v>9.4899999999999998E-2</v>
      </c>
      <c r="M1708" s="4">
        <v>-4518679</v>
      </c>
      <c r="N1708" s="4">
        <v>-11176549</v>
      </c>
      <c r="Q1708" s="5">
        <v>-0.59570000000000001</v>
      </c>
      <c r="T1708" s="4">
        <v>9858987</v>
      </c>
      <c r="U1708" s="4">
        <v>12607400</v>
      </c>
      <c r="X1708" s="5">
        <v>-0.218</v>
      </c>
      <c r="AA1708" s="4">
        <v>33465880</v>
      </c>
      <c r="AB1708" s="4">
        <v>32620996</v>
      </c>
      <c r="AE1708" s="5">
        <v>2.5899999999999999E-2</v>
      </c>
      <c r="AH1708" s="5">
        <v>-3.7331757736973968E-2</v>
      </c>
      <c r="AI1708" s="5">
        <v>-0.1010995291079298</v>
      </c>
      <c r="AL1708" s="5">
        <f>IFERROR(Table2[[#This Row],[Resultat d''exploitation 2023 (Dhs)]]/Table2[[#This Row],[Charges personnel 2023]], "")</f>
        <v>-0.13502346270290816</v>
      </c>
      <c r="AM1708" s="5">
        <f>IFERROR(Table2[[#This Row],[Resultat d''exploitation 2022 (Dhs)]]/Table2[[#This Row],[Charges personnel 2022]], "")</f>
        <v>-0.34261826340311619</v>
      </c>
      <c r="AN1708" s="5" t="str">
        <f>IFERROR(Table2[[#This Row],[Resultat d''exploitation 2021 (Dhs)]]/Table2[[#This Row],[Charges personnel 2021]], "")</f>
        <v/>
      </c>
      <c r="AO1708" s="5" t="str">
        <f>IFERROR(Table2[[#This Row],[Resultat d''exploitation 2020 (Dhs)]]/Table2[[#This Row],[Charges personnel 2020]], "")</f>
        <v/>
      </c>
      <c r="AP1708" s="5">
        <v>0.27648348657088551</v>
      </c>
      <c r="AQ1708" s="5">
        <v>0.29507921762179551</v>
      </c>
      <c r="BE1708" t="s">
        <v>10979</v>
      </c>
      <c r="BH1708"/>
      <c r="BJ1708" s="5">
        <v>9.4900006341928966E-2</v>
      </c>
      <c r="BK1708" t="s">
        <v>209</v>
      </c>
      <c r="BM1708" t="s">
        <v>234</v>
      </c>
      <c r="BN1708" s="5">
        <v>-0.21799998413630101</v>
      </c>
      <c r="BO1708" t="s">
        <v>211</v>
      </c>
      <c r="BP1708" s="5">
        <v>2.5900006241379E-2</v>
      </c>
      <c r="BQ1708" t="s">
        <v>405</v>
      </c>
      <c r="BS1708" t="s">
        <v>237</v>
      </c>
      <c r="BU1708" t="s">
        <v>490</v>
      </c>
      <c r="BV1708" s="5">
        <v>-6.3019453558210925E-2</v>
      </c>
      <c r="BW1708" t="s">
        <v>407</v>
      </c>
    </row>
    <row r="1709" spans="1:75" x14ac:dyDescent="0.3">
      <c r="A1709" t="s">
        <v>9150</v>
      </c>
      <c r="B1709" t="s">
        <v>9151</v>
      </c>
      <c r="C1709" t="s">
        <v>9151</v>
      </c>
      <c r="E1709" t="s">
        <v>411</v>
      </c>
      <c r="F1709" s="4">
        <v>120794013</v>
      </c>
      <c r="G1709" s="4">
        <v>144473164</v>
      </c>
      <c r="H1709" s="4">
        <v>131646619</v>
      </c>
      <c r="J1709" s="5">
        <v>-0.16389999999999999</v>
      </c>
      <c r="K1709" s="5">
        <v>9.74316324827149E-2</v>
      </c>
      <c r="M1709" s="4">
        <v>12534691</v>
      </c>
      <c r="N1709" s="4">
        <v>17356260</v>
      </c>
      <c r="O1709" s="4">
        <v>11062389</v>
      </c>
      <c r="Q1709" s="5">
        <v>-0.27779999999999999</v>
      </c>
      <c r="R1709" s="5">
        <v>0.56894320024363632</v>
      </c>
      <c r="T1709" s="4">
        <v>34157928</v>
      </c>
      <c r="U1709" s="4">
        <v>31959139</v>
      </c>
      <c r="V1709" s="4">
        <v>542465800</v>
      </c>
      <c r="X1709" s="5">
        <v>6.88E-2</v>
      </c>
      <c r="Y1709" s="5">
        <v>-0.94108543063912964</v>
      </c>
      <c r="AA1709" s="4">
        <v>6221484</v>
      </c>
      <c r="AB1709" s="4">
        <v>6111477</v>
      </c>
      <c r="AC1709" s="4">
        <v>787696</v>
      </c>
      <c r="AE1709" s="5">
        <v>1.7999999999999999E-2</v>
      </c>
      <c r="AF1709" s="5">
        <v>6.7586746663687514</v>
      </c>
      <c r="AH1709" s="5">
        <v>0.1037691412735828</v>
      </c>
      <c r="AI1709" s="5">
        <v>0.1201348369445276</v>
      </c>
      <c r="AJ1709" s="5">
        <v>8.4030938918378151E-2</v>
      </c>
      <c r="AL1709" s="5">
        <f>IFERROR(Table2[[#This Row],[Resultat d''exploitation 2023 (Dhs)]]/Table2[[#This Row],[Charges personnel 2023]], "")</f>
        <v>2.0147429455737571</v>
      </c>
      <c r="AM1709" s="5">
        <f>IFERROR(Table2[[#This Row],[Resultat d''exploitation 2022 (Dhs)]]/Table2[[#This Row],[Charges personnel 2022]], "")</f>
        <v>2.8399452374606007</v>
      </c>
      <c r="AN1709" s="5">
        <f>IFERROR(Table2[[#This Row],[Resultat d''exploitation 2021 (Dhs)]]/Table2[[#This Row],[Charges personnel 2021]], "")</f>
        <v>14.043982703987325</v>
      </c>
      <c r="AO1709" s="5" t="str">
        <f>IFERROR(Table2[[#This Row],[Resultat d''exploitation 2020 (Dhs)]]/Table2[[#This Row],[Charges personnel 2020]], "")</f>
        <v/>
      </c>
      <c r="AP1709" s="5">
        <v>5.1504903641209437E-2</v>
      </c>
      <c r="AQ1709" s="5">
        <v>4.2301814612435568E-2</v>
      </c>
      <c r="AR1709" s="5">
        <v>5.9834123047246661E-3</v>
      </c>
      <c r="AT1709">
        <v>1526800000042</v>
      </c>
      <c r="AU1709">
        <v>57173</v>
      </c>
      <c r="AV1709" t="s">
        <v>92</v>
      </c>
      <c r="AW1709" t="s">
        <v>9152</v>
      </c>
      <c r="AX1709" t="s">
        <v>9153</v>
      </c>
      <c r="AY1709" t="s">
        <v>122</v>
      </c>
      <c r="AZ1709">
        <v>3250000</v>
      </c>
      <c r="BA1709">
        <v>1990</v>
      </c>
      <c r="BB1709">
        <v>35</v>
      </c>
      <c r="BC1709" t="s">
        <v>9154</v>
      </c>
      <c r="BD1709" t="s">
        <v>9155</v>
      </c>
      <c r="BE1709" t="s">
        <v>11268</v>
      </c>
      <c r="BF1709" t="s">
        <v>9156</v>
      </c>
      <c r="BH1709" t="s">
        <v>176</v>
      </c>
      <c r="BI1709" t="s">
        <v>98</v>
      </c>
      <c r="BJ1709" s="5">
        <v>-4.210512459795801E-2</v>
      </c>
      <c r="BK1709" t="s">
        <v>196</v>
      </c>
      <c r="BL1709" s="5">
        <v>6.4467369977611488E-2</v>
      </c>
      <c r="BM1709" t="s">
        <v>197</v>
      </c>
      <c r="BN1709" s="5">
        <v>-0.74906596052065111</v>
      </c>
      <c r="BO1709" t="s">
        <v>177</v>
      </c>
      <c r="BP1709" s="5">
        <v>1.81039700682072</v>
      </c>
      <c r="BQ1709" t="s">
        <v>329</v>
      </c>
      <c r="BR1709" s="5">
        <v>0.1112569837382618</v>
      </c>
      <c r="BS1709" t="s">
        <v>199</v>
      </c>
      <c r="BT1709" s="5">
        <v>-0.62123950196566824</v>
      </c>
      <c r="BU1709" t="s">
        <v>330</v>
      </c>
      <c r="BV1709" s="5">
        <v>1.933930516791998</v>
      </c>
      <c r="BW1709" t="s">
        <v>201</v>
      </c>
    </row>
    <row r="1710" spans="1:75" x14ac:dyDescent="0.3">
      <c r="A1710" t="s">
        <v>9157</v>
      </c>
      <c r="C1710" t="s">
        <v>9158</v>
      </c>
      <c r="E1710" t="s">
        <v>411</v>
      </c>
      <c r="F1710" s="4">
        <v>120638371</v>
      </c>
      <c r="G1710" s="4">
        <v>118505276</v>
      </c>
      <c r="J1710" s="5">
        <v>1.7999999999999999E-2</v>
      </c>
      <c r="M1710" s="4">
        <v>7467674</v>
      </c>
      <c r="N1710" s="4">
        <v>7932519</v>
      </c>
      <c r="Q1710" s="5">
        <v>-5.8600000000000013E-2</v>
      </c>
      <c r="T1710" s="4">
        <v>18026074</v>
      </c>
      <c r="U1710" s="4">
        <v>36167885</v>
      </c>
      <c r="X1710" s="5">
        <v>-0.50159999999999993</v>
      </c>
      <c r="AA1710" s="4">
        <v>11172059</v>
      </c>
      <c r="AH1710" s="5">
        <v>6.1901316621723948E-2</v>
      </c>
      <c r="AI1710" s="5">
        <v>6.6938108308359195E-2</v>
      </c>
      <c r="AL1710" s="5">
        <f>IFERROR(Table2[[#This Row],[Resultat d''exploitation 2023 (Dhs)]]/Table2[[#This Row],[Charges personnel 2023]], "")</f>
        <v>0.66842414634580782</v>
      </c>
      <c r="AM1710" s="5" t="str">
        <f>IFERROR(Table2[[#This Row],[Resultat d''exploitation 2022 (Dhs)]]/Table2[[#This Row],[Charges personnel 2022]], "")</f>
        <v/>
      </c>
      <c r="AN1710" s="5" t="str">
        <f>IFERROR(Table2[[#This Row],[Resultat d''exploitation 2021 (Dhs)]]/Table2[[#This Row],[Charges personnel 2021]], "")</f>
        <v/>
      </c>
      <c r="AO1710" s="5" t="str">
        <f>IFERROR(Table2[[#This Row],[Resultat d''exploitation 2020 (Dhs)]]/Table2[[#This Row],[Charges personnel 2020]], "")</f>
        <v/>
      </c>
      <c r="AP1710" s="5">
        <v>9.2607840336305605E-2</v>
      </c>
      <c r="AT1710">
        <v>1534968000084</v>
      </c>
      <c r="AU1710">
        <v>272381</v>
      </c>
      <c r="AV1710" t="s">
        <v>92</v>
      </c>
      <c r="AW1710" t="s">
        <v>9159</v>
      </c>
      <c r="AX1710" t="s">
        <v>9160</v>
      </c>
      <c r="AY1710" t="s">
        <v>122</v>
      </c>
      <c r="AZ1710">
        <v>20000000</v>
      </c>
      <c r="BA1710">
        <v>1994</v>
      </c>
      <c r="BB1710">
        <v>31</v>
      </c>
      <c r="BC1710" t="s">
        <v>9161</v>
      </c>
      <c r="BD1710" t="s">
        <v>9162</v>
      </c>
      <c r="BE1710" t="s">
        <v>11269</v>
      </c>
      <c r="BF1710" t="s">
        <v>9163</v>
      </c>
      <c r="BH1710" t="s">
        <v>127</v>
      </c>
      <c r="BI1710" t="s">
        <v>178</v>
      </c>
      <c r="BJ1710" s="5">
        <v>1.800000027003024E-2</v>
      </c>
      <c r="BK1710" t="s">
        <v>209</v>
      </c>
      <c r="BL1710" s="5">
        <v>-5.8599922672734839E-2</v>
      </c>
      <c r="BM1710" t="s">
        <v>210</v>
      </c>
      <c r="BN1710" s="5">
        <v>-0.5015999967927347</v>
      </c>
      <c r="BO1710" t="s">
        <v>211</v>
      </c>
      <c r="BQ1710" t="s">
        <v>212</v>
      </c>
      <c r="BR1710" s="5">
        <v>-7.5245503853090701E-2</v>
      </c>
      <c r="BS1710" t="s">
        <v>213</v>
      </c>
      <c r="BU1710" t="s">
        <v>214</v>
      </c>
      <c r="BV1710" s="5"/>
      <c r="BW1710" t="s">
        <v>215</v>
      </c>
    </row>
    <row r="1711" spans="1:75" x14ac:dyDescent="0.3">
      <c r="A1711" t="s">
        <v>9164</v>
      </c>
      <c r="F1711" s="4">
        <v>120636319</v>
      </c>
      <c r="M1711" s="4">
        <v>7136010</v>
      </c>
      <c r="AH1711" s="5">
        <v>5.9153081419866603E-2</v>
      </c>
      <c r="AL1711" s="5" t="str">
        <f>IFERROR(Table2[[#This Row],[Resultat d''exploitation 2023 (Dhs)]]/Table2[[#This Row],[Charges personnel 2023]], "")</f>
        <v/>
      </c>
      <c r="AM1711" s="5" t="str">
        <f>IFERROR(Table2[[#This Row],[Resultat d''exploitation 2022 (Dhs)]]/Table2[[#This Row],[Charges personnel 2022]], "")</f>
        <v/>
      </c>
      <c r="AN1711" s="5" t="str">
        <f>IFERROR(Table2[[#This Row],[Resultat d''exploitation 2021 (Dhs)]]/Table2[[#This Row],[Charges personnel 2021]], "")</f>
        <v/>
      </c>
      <c r="AO1711" s="5" t="str">
        <f>IFERROR(Table2[[#This Row],[Resultat d''exploitation 2020 (Dhs)]]/Table2[[#This Row],[Charges personnel 2020]], "")</f>
        <v/>
      </c>
      <c r="AP1711" s="5">
        <v>0</v>
      </c>
      <c r="BE1711" t="s">
        <v>10979</v>
      </c>
      <c r="BH1711"/>
      <c r="BK1711" t="s">
        <v>264</v>
      </c>
      <c r="BM1711" t="s">
        <v>265</v>
      </c>
      <c r="BO1711" t="s">
        <v>235</v>
      </c>
      <c r="BQ1711" t="s">
        <v>236</v>
      </c>
      <c r="BS1711" t="s">
        <v>266</v>
      </c>
      <c r="BU1711" t="s">
        <v>238</v>
      </c>
      <c r="BV1711" s="5"/>
      <c r="BW1711" t="s">
        <v>267</v>
      </c>
    </row>
    <row r="1712" spans="1:75" x14ac:dyDescent="0.3">
      <c r="A1712" t="s">
        <v>9165</v>
      </c>
      <c r="F1712" s="4">
        <v>120506088</v>
      </c>
      <c r="M1712" s="4">
        <v>1100183</v>
      </c>
      <c r="T1712" s="4">
        <v>8826959</v>
      </c>
      <c r="AA1712" s="4">
        <v>542188</v>
      </c>
      <c r="AH1712" s="5">
        <v>9.1296881199894233E-3</v>
      </c>
      <c r="AL1712" s="5">
        <f>IFERROR(Table2[[#This Row],[Resultat d''exploitation 2023 (Dhs)]]/Table2[[#This Row],[Charges personnel 2023]], "")</f>
        <v>2.0291540941518442</v>
      </c>
      <c r="AM1712" s="5" t="str">
        <f>IFERROR(Table2[[#This Row],[Resultat d''exploitation 2022 (Dhs)]]/Table2[[#This Row],[Charges personnel 2022]], "")</f>
        <v/>
      </c>
      <c r="AN1712" s="5" t="str">
        <f>IFERROR(Table2[[#This Row],[Resultat d''exploitation 2021 (Dhs)]]/Table2[[#This Row],[Charges personnel 2021]], "")</f>
        <v/>
      </c>
      <c r="AO1712" s="5" t="str">
        <f>IFERROR(Table2[[#This Row],[Resultat d''exploitation 2020 (Dhs)]]/Table2[[#This Row],[Charges personnel 2020]], "")</f>
        <v/>
      </c>
      <c r="AP1712" s="5">
        <v>4.499258161961079E-3</v>
      </c>
      <c r="BE1712" t="s">
        <v>10979</v>
      </c>
      <c r="BH1712"/>
      <c r="BK1712" t="s">
        <v>264</v>
      </c>
      <c r="BM1712" t="s">
        <v>265</v>
      </c>
      <c r="BO1712" t="s">
        <v>304</v>
      </c>
      <c r="BQ1712" t="s">
        <v>212</v>
      </c>
      <c r="BS1712" t="s">
        <v>266</v>
      </c>
      <c r="BU1712" t="s">
        <v>214</v>
      </c>
      <c r="BV1712" s="5"/>
      <c r="BW1712" t="s">
        <v>267</v>
      </c>
    </row>
    <row r="1713" spans="1:75" x14ac:dyDescent="0.3">
      <c r="A1713" t="s">
        <v>9166</v>
      </c>
      <c r="F1713" s="4">
        <v>120483576</v>
      </c>
      <c r="M1713" s="4">
        <v>319321</v>
      </c>
      <c r="T1713" s="4">
        <v>2479762</v>
      </c>
      <c r="AA1713" s="4">
        <v>2567458</v>
      </c>
      <c r="AH1713" s="5">
        <v>2.650328041392131E-3</v>
      </c>
      <c r="AL1713" s="5">
        <f>IFERROR(Table2[[#This Row],[Resultat d''exploitation 2023 (Dhs)]]/Table2[[#This Row],[Charges personnel 2023]], "")</f>
        <v>0.12437243374575163</v>
      </c>
      <c r="AM1713" s="5" t="str">
        <f>IFERROR(Table2[[#This Row],[Resultat d''exploitation 2022 (Dhs)]]/Table2[[#This Row],[Charges personnel 2022]], "")</f>
        <v/>
      </c>
      <c r="AN1713" s="5" t="str">
        <f>IFERROR(Table2[[#This Row],[Resultat d''exploitation 2021 (Dhs)]]/Table2[[#This Row],[Charges personnel 2021]], "")</f>
        <v/>
      </c>
      <c r="AO1713" s="5" t="str">
        <f>IFERROR(Table2[[#This Row],[Resultat d''exploitation 2020 (Dhs)]]/Table2[[#This Row],[Charges personnel 2020]], "")</f>
        <v/>
      </c>
      <c r="AP1713" s="5">
        <v>2.130960986748932E-2</v>
      </c>
      <c r="BE1713" t="s">
        <v>10979</v>
      </c>
      <c r="BH1713"/>
      <c r="BK1713" t="s">
        <v>264</v>
      </c>
      <c r="BM1713" t="s">
        <v>265</v>
      </c>
      <c r="BO1713" t="s">
        <v>304</v>
      </c>
      <c r="BQ1713" t="s">
        <v>212</v>
      </c>
      <c r="BS1713" t="s">
        <v>266</v>
      </c>
      <c r="BU1713" t="s">
        <v>214</v>
      </c>
      <c r="BV1713" s="5"/>
      <c r="BW1713" t="s">
        <v>267</v>
      </c>
    </row>
    <row r="1714" spans="1:75" x14ac:dyDescent="0.3">
      <c r="A1714" t="s">
        <v>9167</v>
      </c>
      <c r="B1714" t="s">
        <v>9167</v>
      </c>
      <c r="F1714" s="4">
        <v>120427104</v>
      </c>
      <c r="G1714" s="4">
        <v>151633220</v>
      </c>
      <c r="H1714" s="4">
        <v>169725015</v>
      </c>
      <c r="I1714" s="4">
        <v>221833766.8278656</v>
      </c>
      <c r="J1714" s="5">
        <v>-0.20580000000000001</v>
      </c>
      <c r="K1714" s="5">
        <v>-0.1065947468026443</v>
      </c>
      <c r="L1714" s="5">
        <v>-0.2349</v>
      </c>
      <c r="M1714" s="4">
        <v>-6233385</v>
      </c>
      <c r="N1714" s="4">
        <v>2866187</v>
      </c>
      <c r="O1714" s="4">
        <v>7958559</v>
      </c>
      <c r="P1714" s="4">
        <v>-4183650.8437155019</v>
      </c>
      <c r="Q1714" s="5">
        <v>-3.1747999999999998</v>
      </c>
      <c r="R1714" s="5">
        <v>-0.63986106027485634</v>
      </c>
      <c r="S1714" s="5">
        <v>-2.9022999999999999</v>
      </c>
      <c r="T1714" s="4">
        <v>1836853</v>
      </c>
      <c r="U1714" s="4">
        <v>1717005</v>
      </c>
      <c r="V1714" s="4">
        <v>2251472</v>
      </c>
      <c r="W1714" s="4">
        <v>2302589.4866025769</v>
      </c>
      <c r="X1714" s="5">
        <v>6.9800000000000001E-2</v>
      </c>
      <c r="Y1714" s="5">
        <v>-0.23738558596331641</v>
      </c>
      <c r="Z1714" s="5">
        <v>-2.2200000000000001E-2</v>
      </c>
      <c r="AA1714" s="4">
        <v>31691436</v>
      </c>
      <c r="AG1714" s="5">
        <v>-1</v>
      </c>
      <c r="AH1714" s="5">
        <v>-5.1760648499859299E-2</v>
      </c>
      <c r="AI1714" s="5">
        <v>1.890210469711057E-2</v>
      </c>
      <c r="AJ1714" s="5">
        <v>4.6890901733017958E-2</v>
      </c>
      <c r="AK1714" s="5">
        <v>-1.8859395950129872E-2</v>
      </c>
      <c r="AL1714" s="5">
        <f>IFERROR(Table2[[#This Row],[Resultat d''exploitation 2023 (Dhs)]]/Table2[[#This Row],[Charges personnel 2023]], "")</f>
        <v>-0.19668988808206733</v>
      </c>
      <c r="AM1714" s="5" t="str">
        <f>IFERROR(Table2[[#This Row],[Resultat d''exploitation 2022 (Dhs)]]/Table2[[#This Row],[Charges personnel 2022]], "")</f>
        <v/>
      </c>
      <c r="AN1714" s="5" t="str">
        <f>IFERROR(Table2[[#This Row],[Resultat d''exploitation 2021 (Dhs)]]/Table2[[#This Row],[Charges personnel 2021]], "")</f>
        <v/>
      </c>
      <c r="AO1714" s="5" t="str">
        <f>IFERROR(Table2[[#This Row],[Resultat d''exploitation 2020 (Dhs)]]/Table2[[#This Row],[Charges personnel 2020]], "")</f>
        <v/>
      </c>
      <c r="AP1714" s="5">
        <v>0.26315866567712198</v>
      </c>
      <c r="BE1714" t="s">
        <v>10979</v>
      </c>
      <c r="BH1714"/>
      <c r="BJ1714" s="5">
        <v>-0.18423413322682819</v>
      </c>
      <c r="BM1714" t="s">
        <v>87</v>
      </c>
      <c r="BN1714" s="5">
        <v>-7.2559703914627627E-2</v>
      </c>
      <c r="BQ1714" t="s">
        <v>5745</v>
      </c>
      <c r="BS1714" t="s">
        <v>87</v>
      </c>
      <c r="BU1714" t="s">
        <v>214</v>
      </c>
      <c r="BV1714" s="5"/>
      <c r="BW1714" t="s">
        <v>87</v>
      </c>
    </row>
    <row r="1715" spans="1:75" x14ac:dyDescent="0.3">
      <c r="A1715" t="s">
        <v>9168</v>
      </c>
      <c r="F1715" s="4">
        <v>120278215</v>
      </c>
      <c r="M1715" s="4">
        <v>9552410</v>
      </c>
      <c r="T1715" s="4">
        <v>31130436</v>
      </c>
      <c r="AA1715" s="4">
        <v>5157703</v>
      </c>
      <c r="AH1715" s="5">
        <v>7.9419286360377067E-2</v>
      </c>
      <c r="AL1715" s="5">
        <f>IFERROR(Table2[[#This Row],[Resultat d''exploitation 2023 (Dhs)]]/Table2[[#This Row],[Charges personnel 2023]], "")</f>
        <v>1.8520667048878154</v>
      </c>
      <c r="AM1715" s="5" t="str">
        <f>IFERROR(Table2[[#This Row],[Resultat d''exploitation 2022 (Dhs)]]/Table2[[#This Row],[Charges personnel 2022]], "")</f>
        <v/>
      </c>
      <c r="AN1715" s="5" t="str">
        <f>IFERROR(Table2[[#This Row],[Resultat d''exploitation 2021 (Dhs)]]/Table2[[#This Row],[Charges personnel 2021]], "")</f>
        <v/>
      </c>
      <c r="AO1715" s="5" t="str">
        <f>IFERROR(Table2[[#This Row],[Resultat d''exploitation 2020 (Dhs)]]/Table2[[#This Row],[Charges personnel 2020]], "")</f>
        <v/>
      </c>
      <c r="AP1715" s="5">
        <v>4.2881439502573261E-2</v>
      </c>
      <c r="BE1715" t="s">
        <v>10979</v>
      </c>
      <c r="BH1715"/>
      <c r="BK1715" t="s">
        <v>264</v>
      </c>
      <c r="BM1715" t="s">
        <v>265</v>
      </c>
      <c r="BO1715" t="s">
        <v>304</v>
      </c>
      <c r="BQ1715" t="s">
        <v>212</v>
      </c>
      <c r="BS1715" t="s">
        <v>266</v>
      </c>
      <c r="BU1715" t="s">
        <v>214</v>
      </c>
      <c r="BV1715" s="5"/>
      <c r="BW1715" t="s">
        <v>267</v>
      </c>
    </row>
    <row r="1716" spans="1:75" x14ac:dyDescent="0.3">
      <c r="A1716" t="s">
        <v>9169</v>
      </c>
      <c r="C1716" t="s">
        <v>9170</v>
      </c>
      <c r="E1716" t="s">
        <v>411</v>
      </c>
      <c r="F1716" s="4">
        <v>120197437</v>
      </c>
      <c r="G1716" s="4">
        <v>120257565</v>
      </c>
      <c r="J1716" s="5">
        <v>-5.0000000000000001E-4</v>
      </c>
      <c r="M1716" s="4">
        <v>8303646</v>
      </c>
      <c r="N1716" s="4">
        <v>8439522</v>
      </c>
      <c r="Q1716" s="5">
        <v>-1.61E-2</v>
      </c>
      <c r="T1716" s="4">
        <v>222345</v>
      </c>
      <c r="U1716" s="4">
        <v>132949</v>
      </c>
      <c r="X1716" s="5">
        <v>0.6724</v>
      </c>
      <c r="AA1716" s="4">
        <v>28460816</v>
      </c>
      <c r="AB1716" s="4">
        <v>27025748</v>
      </c>
      <c r="AE1716" s="5">
        <v>5.3099999999999987E-2</v>
      </c>
      <c r="AH1716" s="5">
        <v>6.908338652844985E-2</v>
      </c>
      <c r="AI1716" s="5">
        <v>7.0178720149539034E-2</v>
      </c>
      <c r="AL1716" s="5">
        <f>IFERROR(Table2[[#This Row],[Resultat d''exploitation 2023 (Dhs)]]/Table2[[#This Row],[Charges personnel 2023]], "")</f>
        <v>0.29175713022423533</v>
      </c>
      <c r="AM1716" s="5">
        <f>IFERROR(Table2[[#This Row],[Resultat d''exploitation 2022 (Dhs)]]/Table2[[#This Row],[Charges personnel 2022]], "")</f>
        <v>0.31227709220111133</v>
      </c>
      <c r="AN1716" s="5" t="str">
        <f>IFERROR(Table2[[#This Row],[Resultat d''exploitation 2021 (Dhs)]]/Table2[[#This Row],[Charges personnel 2021]], "")</f>
        <v/>
      </c>
      <c r="AO1716" s="5" t="str">
        <f>IFERROR(Table2[[#This Row],[Resultat d''exploitation 2020 (Dhs)]]/Table2[[#This Row],[Charges personnel 2020]], "")</f>
        <v/>
      </c>
      <c r="AP1716" s="5">
        <v>0.2367838841688446</v>
      </c>
      <c r="AQ1716" s="5">
        <v>0.22473220707570449</v>
      </c>
      <c r="AU1716">
        <v>9891</v>
      </c>
      <c r="AV1716" t="s">
        <v>443</v>
      </c>
      <c r="AW1716" t="s">
        <v>9171</v>
      </c>
      <c r="AX1716" t="s">
        <v>9172</v>
      </c>
      <c r="AY1716" t="s">
        <v>82</v>
      </c>
      <c r="AZ1716">
        <v>300000</v>
      </c>
      <c r="BA1716">
        <v>1979</v>
      </c>
      <c r="BB1716">
        <v>46</v>
      </c>
      <c r="BC1716" t="s">
        <v>9173</v>
      </c>
      <c r="BD1716" t="s">
        <v>9174</v>
      </c>
      <c r="BE1716" t="s">
        <v>10979</v>
      </c>
      <c r="BH1716" t="s">
        <v>488</v>
      </c>
      <c r="BI1716" t="s">
        <v>89</v>
      </c>
      <c r="BJ1716" s="5">
        <v>-4.9999349313278874E-4</v>
      </c>
      <c r="BK1716" t="s">
        <v>209</v>
      </c>
      <c r="BL1716" s="5">
        <v>-1.6099963955304549E-2</v>
      </c>
      <c r="BM1716" t="s">
        <v>210</v>
      </c>
      <c r="BN1716" s="5">
        <v>0.67240821668459327</v>
      </c>
      <c r="BO1716" t="s">
        <v>211</v>
      </c>
      <c r="BP1716" s="5">
        <v>5.3100028905767933E-2</v>
      </c>
      <c r="BQ1716" t="s">
        <v>405</v>
      </c>
      <c r="BR1716" s="5">
        <v>-1.560777424773796E-2</v>
      </c>
      <c r="BS1716" t="s">
        <v>213</v>
      </c>
      <c r="BT1716" s="5">
        <v>-6.5710750129762352E-2</v>
      </c>
      <c r="BU1716" t="s">
        <v>406</v>
      </c>
      <c r="BV1716" s="5">
        <v>5.3626835467691869E-2</v>
      </c>
      <c r="BW1716" t="s">
        <v>407</v>
      </c>
    </row>
    <row r="1717" spans="1:75" x14ac:dyDescent="0.3">
      <c r="A1717" t="s">
        <v>9175</v>
      </c>
      <c r="B1717" t="s">
        <v>9175</v>
      </c>
      <c r="C1717" t="s">
        <v>9176</v>
      </c>
      <c r="E1717" t="s">
        <v>411</v>
      </c>
      <c r="F1717" s="4">
        <v>120058173</v>
      </c>
      <c r="G1717" s="4">
        <v>100090181</v>
      </c>
      <c r="H1717" s="4">
        <v>105141611</v>
      </c>
      <c r="I1717" s="4">
        <v>118656597.4494978</v>
      </c>
      <c r="J1717" s="5">
        <v>0.19950000000000001</v>
      </c>
      <c r="K1717" s="5">
        <v>-4.8044061261340101E-2</v>
      </c>
      <c r="L1717" s="5">
        <v>-0.1139</v>
      </c>
      <c r="M1717" s="4">
        <v>6480734</v>
      </c>
      <c r="N1717" s="4">
        <v>5344494</v>
      </c>
      <c r="O1717" s="4">
        <v>6248397</v>
      </c>
      <c r="P1717" s="4">
        <v>7074724.8641304346</v>
      </c>
      <c r="Q1717" s="5">
        <v>0.21260000000000001</v>
      </c>
      <c r="R1717" s="5">
        <v>-0.14466158280275729</v>
      </c>
      <c r="S1717" s="5">
        <v>-0.1168</v>
      </c>
      <c r="T1717" s="4">
        <v>126975026</v>
      </c>
      <c r="U1717" s="4">
        <v>92104327</v>
      </c>
      <c r="V1717" s="4">
        <v>68810556</v>
      </c>
      <c r="W1717" s="4">
        <v>65272771.770062603</v>
      </c>
      <c r="X1717" s="5">
        <v>0.37859999999999999</v>
      </c>
      <c r="Y1717" s="5">
        <v>0.33852031365652679</v>
      </c>
      <c r="Z1717" s="5">
        <v>5.4199999999999998E-2</v>
      </c>
      <c r="AA1717" s="4">
        <v>10752849</v>
      </c>
      <c r="AB1717" s="4">
        <v>10059733</v>
      </c>
      <c r="AC1717" s="4">
        <v>11681157</v>
      </c>
      <c r="AD1717" s="4">
        <v>10584593.149691921</v>
      </c>
      <c r="AE1717" s="5">
        <v>6.8900000000000003E-2</v>
      </c>
      <c r="AF1717" s="5">
        <v>-0.13880679799098669</v>
      </c>
      <c r="AG1717" s="5">
        <v>0.1036</v>
      </c>
      <c r="AH1717" s="5">
        <v>5.3979948537114589E-2</v>
      </c>
      <c r="AI1717" s="5">
        <v>5.3396786244197122E-2</v>
      </c>
      <c r="AJ1717" s="5">
        <v>5.942839319819819E-2</v>
      </c>
      <c r="AK1717" s="5">
        <v>5.9623527188545529E-2</v>
      </c>
      <c r="AL1717" s="5">
        <f>IFERROR(Table2[[#This Row],[Resultat d''exploitation 2023 (Dhs)]]/Table2[[#This Row],[Charges personnel 2023]], "")</f>
        <v>0.60269924742735626</v>
      </c>
      <c r="AM1717" s="5">
        <f>IFERROR(Table2[[#This Row],[Resultat d''exploitation 2022 (Dhs)]]/Table2[[#This Row],[Charges personnel 2022]], "")</f>
        <v>0.53127592949037517</v>
      </c>
      <c r="AN1717" s="5">
        <f>IFERROR(Table2[[#This Row],[Resultat d''exploitation 2021 (Dhs)]]/Table2[[#This Row],[Charges personnel 2021]], "")</f>
        <v>0.5349125090947755</v>
      </c>
      <c r="AO1717" s="5">
        <f>IFERROR(Table2[[#This Row],[Resultat d''exploitation 2020 (Dhs)]]/Table2[[#This Row],[Charges personnel 2020]], "")</f>
        <v>0.66839837526833557</v>
      </c>
      <c r="AP1717" s="5">
        <v>8.9563656778285303E-2</v>
      </c>
      <c r="AQ1717" s="5">
        <v>0.10050669206003331</v>
      </c>
      <c r="AR1717" s="5">
        <v>0.1110992773355927</v>
      </c>
      <c r="AS1717" s="5">
        <v>8.9203578875560602E-2</v>
      </c>
      <c r="AT1717">
        <v>1527408000019</v>
      </c>
      <c r="AU1717">
        <v>4915</v>
      </c>
      <c r="AV1717" t="s">
        <v>482</v>
      </c>
      <c r="AW1717" t="s">
        <v>9177</v>
      </c>
      <c r="AX1717" t="s">
        <v>9178</v>
      </c>
      <c r="AY1717" t="s">
        <v>82</v>
      </c>
      <c r="AZ1717">
        <v>20000000</v>
      </c>
      <c r="BA1717">
        <v>1968</v>
      </c>
      <c r="BB1717">
        <v>57</v>
      </c>
      <c r="BC1717" t="s">
        <v>9179</v>
      </c>
      <c r="BD1717" t="s">
        <v>9180</v>
      </c>
      <c r="BE1717" t="s">
        <v>9181</v>
      </c>
      <c r="BF1717" t="s">
        <v>9182</v>
      </c>
      <c r="BG1717" t="s">
        <v>9183</v>
      </c>
      <c r="BH1717" t="s">
        <v>86</v>
      </c>
      <c r="BI1717" t="s">
        <v>89</v>
      </c>
      <c r="BJ1717" s="5">
        <v>3.9219423283436416E-3</v>
      </c>
      <c r="BL1717" s="5">
        <v>-2.8808482658756018E-2</v>
      </c>
      <c r="BN1717" s="5">
        <v>0.2483281147221581</v>
      </c>
      <c r="BP1717" s="5">
        <v>5.2709345421810827E-3</v>
      </c>
      <c r="BR1717" s="5">
        <v>-3.2602559628480347E-2</v>
      </c>
      <c r="BT1717" s="5">
        <v>-3.390072867913696E-2</v>
      </c>
      <c r="BV1717" s="5">
        <v>1.343722212813425E-3</v>
      </c>
    </row>
    <row r="1718" spans="1:75" x14ac:dyDescent="0.3">
      <c r="A1718" t="s">
        <v>9184</v>
      </c>
      <c r="G1718" s="4">
        <v>120053671</v>
      </c>
      <c r="N1718" s="4">
        <v>6993066</v>
      </c>
      <c r="AI1718" s="5">
        <v>5.8249497426863348E-2</v>
      </c>
      <c r="AL1718" s="5" t="str">
        <f>IFERROR(Table2[[#This Row],[Resultat d''exploitation 2023 (Dhs)]]/Table2[[#This Row],[Charges personnel 2023]], "")</f>
        <v/>
      </c>
      <c r="AM1718" s="5" t="str">
        <f>IFERROR(Table2[[#This Row],[Resultat d''exploitation 2022 (Dhs)]]/Table2[[#This Row],[Charges personnel 2022]], "")</f>
        <v/>
      </c>
      <c r="AN1718" s="5" t="str">
        <f>IFERROR(Table2[[#This Row],[Resultat d''exploitation 2021 (Dhs)]]/Table2[[#This Row],[Charges personnel 2021]], "")</f>
        <v/>
      </c>
      <c r="AO1718" s="5" t="str">
        <f>IFERROR(Table2[[#This Row],[Resultat d''exploitation 2020 (Dhs)]]/Table2[[#This Row],[Charges personnel 2020]], "")</f>
        <v/>
      </c>
      <c r="BE1718" t="s">
        <v>10979</v>
      </c>
      <c r="BH1718"/>
      <c r="BK1718" t="s">
        <v>472</v>
      </c>
      <c r="BM1718" t="s">
        <v>473</v>
      </c>
      <c r="BO1718" t="s">
        <v>235</v>
      </c>
      <c r="BQ1718" t="s">
        <v>236</v>
      </c>
      <c r="BS1718" t="s">
        <v>476</v>
      </c>
      <c r="BU1718" t="s">
        <v>238</v>
      </c>
      <c r="BV1718" s="5"/>
      <c r="BW1718" t="s">
        <v>478</v>
      </c>
    </row>
    <row r="1719" spans="1:75" x14ac:dyDescent="0.3">
      <c r="A1719" t="s">
        <v>9185</v>
      </c>
      <c r="C1719" t="s">
        <v>9186</v>
      </c>
      <c r="E1719" t="s">
        <v>411</v>
      </c>
      <c r="F1719" s="4">
        <v>120022196</v>
      </c>
      <c r="G1719" s="4">
        <v>106317827</v>
      </c>
      <c r="J1719" s="5">
        <v>0.12889999999999999</v>
      </c>
      <c r="M1719" s="4">
        <v>13891131</v>
      </c>
      <c r="N1719" s="4">
        <v>5063288</v>
      </c>
      <c r="Q1719" s="5">
        <v>1.7435</v>
      </c>
      <c r="AA1719" s="4">
        <v>2076697</v>
      </c>
      <c r="AB1719" s="4">
        <v>2424065</v>
      </c>
      <c r="AE1719" s="5">
        <v>-0.14330000000000001</v>
      </c>
      <c r="AH1719" s="5">
        <v>0.1157380173247288</v>
      </c>
      <c r="AI1719" s="5">
        <v>4.762407343031945E-2</v>
      </c>
      <c r="AL1719" s="5">
        <f>IFERROR(Table2[[#This Row],[Resultat d''exploitation 2023 (Dhs)]]/Table2[[#This Row],[Charges personnel 2023]], "")</f>
        <v>6.6890504488618223</v>
      </c>
      <c r="AM1719" s="5">
        <f>IFERROR(Table2[[#This Row],[Resultat d''exploitation 2022 (Dhs)]]/Table2[[#This Row],[Charges personnel 2022]], "")</f>
        <v>2.0887591710618323</v>
      </c>
      <c r="AN1719" s="5" t="str">
        <f>IFERROR(Table2[[#This Row],[Resultat d''exploitation 2021 (Dhs)]]/Table2[[#This Row],[Charges personnel 2021]], "")</f>
        <v/>
      </c>
      <c r="AO1719" s="5" t="str">
        <f>IFERROR(Table2[[#This Row],[Resultat d''exploitation 2020 (Dhs)]]/Table2[[#This Row],[Charges personnel 2020]], "")</f>
        <v/>
      </c>
      <c r="AP1719" s="5">
        <v>1.7302607927620318E-2</v>
      </c>
      <c r="AQ1719" s="5">
        <v>2.2800174424181939E-2</v>
      </c>
      <c r="AT1719">
        <v>1525955000062</v>
      </c>
      <c r="AU1719">
        <v>14635</v>
      </c>
      <c r="AV1719" t="s">
        <v>218</v>
      </c>
      <c r="AW1719" t="s">
        <v>9187</v>
      </c>
      <c r="AX1719" t="s">
        <v>9188</v>
      </c>
      <c r="AY1719" t="s">
        <v>122</v>
      </c>
      <c r="AZ1719">
        <v>2000000</v>
      </c>
      <c r="BA1719">
        <v>1999</v>
      </c>
      <c r="BB1719">
        <v>26</v>
      </c>
      <c r="BC1719" t="s">
        <v>9189</v>
      </c>
      <c r="BD1719" t="s">
        <v>9190</v>
      </c>
      <c r="BE1719" t="s">
        <v>11270</v>
      </c>
      <c r="BH1719" t="s">
        <v>127</v>
      </c>
      <c r="BI1719" t="s">
        <v>390</v>
      </c>
      <c r="BJ1719" s="5">
        <v>0.1289000103435147</v>
      </c>
      <c r="BK1719" t="s">
        <v>209</v>
      </c>
      <c r="BL1719" s="5">
        <v>1.7435000734700461</v>
      </c>
      <c r="BM1719" t="s">
        <v>210</v>
      </c>
      <c r="BO1719" t="s">
        <v>235</v>
      </c>
      <c r="BP1719" s="5">
        <v>-0.1432997877532162</v>
      </c>
      <c r="BQ1719" t="s">
        <v>405</v>
      </c>
      <c r="BR1719" s="5">
        <v>1.4302418711425311</v>
      </c>
      <c r="BS1719" t="s">
        <v>213</v>
      </c>
      <c r="BT1719" s="5">
        <v>2.202403868063644</v>
      </c>
      <c r="BU1719" t="s">
        <v>406</v>
      </c>
      <c r="BV1719" s="5">
        <v>-0.24111949296014509</v>
      </c>
      <c r="BW1719" t="s">
        <v>407</v>
      </c>
    </row>
    <row r="1720" spans="1:75" x14ac:dyDescent="0.3">
      <c r="A1720" t="s">
        <v>9191</v>
      </c>
      <c r="F1720" s="4">
        <v>120000000</v>
      </c>
      <c r="M1720" s="4">
        <v>6925373</v>
      </c>
      <c r="T1720" s="4">
        <v>239006351</v>
      </c>
      <c r="AA1720" s="4">
        <v>1613777</v>
      </c>
      <c r="AH1720" s="5">
        <v>5.7711441666666669E-2</v>
      </c>
      <c r="AL1720" s="5">
        <f>IFERROR(Table2[[#This Row],[Resultat d''exploitation 2023 (Dhs)]]/Table2[[#This Row],[Charges personnel 2023]], "")</f>
        <v>4.291406433478727</v>
      </c>
      <c r="AM1720" s="5" t="str">
        <f>IFERROR(Table2[[#This Row],[Resultat d''exploitation 2022 (Dhs)]]/Table2[[#This Row],[Charges personnel 2022]], "")</f>
        <v/>
      </c>
      <c r="AN1720" s="5" t="str">
        <f>IFERROR(Table2[[#This Row],[Resultat d''exploitation 2021 (Dhs)]]/Table2[[#This Row],[Charges personnel 2021]], "")</f>
        <v/>
      </c>
      <c r="AO1720" s="5" t="str">
        <f>IFERROR(Table2[[#This Row],[Resultat d''exploitation 2020 (Dhs)]]/Table2[[#This Row],[Charges personnel 2020]], "")</f>
        <v/>
      </c>
      <c r="AP1720" s="5">
        <v>1.344814166666667E-2</v>
      </c>
      <c r="BE1720" t="s">
        <v>10979</v>
      </c>
      <c r="BH1720"/>
      <c r="BK1720" t="s">
        <v>264</v>
      </c>
      <c r="BM1720" t="s">
        <v>265</v>
      </c>
      <c r="BO1720" t="s">
        <v>304</v>
      </c>
      <c r="BQ1720" t="s">
        <v>212</v>
      </c>
      <c r="BS1720" t="s">
        <v>266</v>
      </c>
      <c r="BU1720" t="s">
        <v>214</v>
      </c>
      <c r="BV1720" s="5"/>
      <c r="BW1720" t="s">
        <v>267</v>
      </c>
    </row>
    <row r="1721" spans="1:75" x14ac:dyDescent="0.3">
      <c r="A1721" t="s">
        <v>9192</v>
      </c>
      <c r="B1721" t="s">
        <v>9193</v>
      </c>
      <c r="C1721" t="s">
        <v>9194</v>
      </c>
      <c r="E1721" t="s">
        <v>411</v>
      </c>
      <c r="F1721" s="4">
        <v>119986862</v>
      </c>
      <c r="G1721" s="4">
        <v>115438581</v>
      </c>
      <c r="H1721" s="4">
        <v>111044688</v>
      </c>
      <c r="J1721" s="5">
        <v>3.9399999999999998E-2</v>
      </c>
      <c r="K1721" s="5">
        <v>3.9568691480316401E-2</v>
      </c>
      <c r="M1721" s="4">
        <v>564336</v>
      </c>
      <c r="N1721" s="4">
        <v>514435</v>
      </c>
      <c r="O1721" s="4">
        <v>1045916</v>
      </c>
      <c r="Q1721" s="5">
        <v>9.6999999999999989E-2</v>
      </c>
      <c r="R1721" s="5">
        <v>-0.50814883795639421</v>
      </c>
      <c r="T1721" s="4">
        <v>21993429</v>
      </c>
      <c r="U1721" s="4">
        <v>17084928</v>
      </c>
      <c r="V1721" s="4">
        <v>0</v>
      </c>
      <c r="X1721" s="5">
        <v>0.2873</v>
      </c>
      <c r="AA1721" s="4">
        <v>5701631</v>
      </c>
      <c r="AB1721" s="4">
        <v>5562566</v>
      </c>
      <c r="AE1721" s="5">
        <v>2.5000000000000001E-2</v>
      </c>
      <c r="AH1721" s="5">
        <v>4.703314934596756E-3</v>
      </c>
      <c r="AI1721" s="5">
        <v>4.4563524217263208E-3</v>
      </c>
      <c r="AJ1721" s="5">
        <v>9.4188746786338842E-3</v>
      </c>
      <c r="AL1721" s="5">
        <f>IFERROR(Table2[[#This Row],[Resultat d''exploitation 2023 (Dhs)]]/Table2[[#This Row],[Charges personnel 2023]], "")</f>
        <v>9.8977994191486618E-2</v>
      </c>
      <c r="AM1721" s="5">
        <f>IFERROR(Table2[[#This Row],[Resultat d''exploitation 2022 (Dhs)]]/Table2[[#This Row],[Charges personnel 2022]], "")</f>
        <v>9.2481599319450769E-2</v>
      </c>
      <c r="AN1721" s="5" t="str">
        <f>IFERROR(Table2[[#This Row],[Resultat d''exploitation 2021 (Dhs)]]/Table2[[#This Row],[Charges personnel 2021]], "")</f>
        <v/>
      </c>
      <c r="AO1721" s="5" t="str">
        <f>IFERROR(Table2[[#This Row],[Resultat d''exploitation 2020 (Dhs)]]/Table2[[#This Row],[Charges personnel 2020]], "")</f>
        <v/>
      </c>
      <c r="AP1721" s="5">
        <v>4.7518794182649773E-2</v>
      </c>
      <c r="AQ1721" s="5">
        <v>4.8186368472426043E-2</v>
      </c>
      <c r="AT1721">
        <v>1540341000028</v>
      </c>
      <c r="AU1721">
        <v>9069</v>
      </c>
      <c r="AV1721" t="s">
        <v>298</v>
      </c>
      <c r="AW1721" t="s">
        <v>9195</v>
      </c>
      <c r="AX1721" t="s">
        <v>9196</v>
      </c>
      <c r="AY1721" t="s">
        <v>82</v>
      </c>
      <c r="AZ1721">
        <v>11590000</v>
      </c>
      <c r="BA1721">
        <v>1948</v>
      </c>
      <c r="BB1721">
        <v>77</v>
      </c>
      <c r="BC1721" t="s">
        <v>9197</v>
      </c>
      <c r="BD1721" t="s">
        <v>9198</v>
      </c>
      <c r="BE1721" t="s">
        <v>1187</v>
      </c>
      <c r="BH1721" t="s">
        <v>138</v>
      </c>
      <c r="BI1721" t="s">
        <v>178</v>
      </c>
      <c r="BJ1721" s="5">
        <v>3.9484346253916502E-2</v>
      </c>
      <c r="BK1721" t="s">
        <v>196</v>
      </c>
      <c r="BL1721" s="5">
        <v>-0.26545150301555021</v>
      </c>
      <c r="BM1721" t="s">
        <v>197</v>
      </c>
      <c r="BO1721" t="s">
        <v>88</v>
      </c>
      <c r="BQ1721" t="s">
        <v>659</v>
      </c>
      <c r="BR1721" s="5">
        <v>-0.29335299792478031</v>
      </c>
      <c r="BS1721" t="s">
        <v>199</v>
      </c>
      <c r="BT1721" s="5">
        <v>7.0245269543792732E-2</v>
      </c>
      <c r="BU1721" t="s">
        <v>406</v>
      </c>
      <c r="BV1721" s="5"/>
      <c r="BW1721" t="s">
        <v>3053</v>
      </c>
    </row>
    <row r="1722" spans="1:75" x14ac:dyDescent="0.3">
      <c r="A1722" t="s">
        <v>9199</v>
      </c>
      <c r="F1722" s="4">
        <v>119932061</v>
      </c>
      <c r="M1722" s="4">
        <v>13086911</v>
      </c>
      <c r="T1722" s="4">
        <v>210952976</v>
      </c>
      <c r="AA1722" s="4">
        <v>793085</v>
      </c>
      <c r="AH1722" s="5">
        <v>0.1091193705076076</v>
      </c>
      <c r="AL1722" s="5">
        <f>IFERROR(Table2[[#This Row],[Resultat d''exploitation 2023 (Dhs)]]/Table2[[#This Row],[Charges personnel 2023]], "")</f>
        <v>16.50127161653543</v>
      </c>
      <c r="AM1722" s="5" t="str">
        <f>IFERROR(Table2[[#This Row],[Resultat d''exploitation 2022 (Dhs)]]/Table2[[#This Row],[Charges personnel 2022]], "")</f>
        <v/>
      </c>
      <c r="AN1722" s="5" t="str">
        <f>IFERROR(Table2[[#This Row],[Resultat d''exploitation 2021 (Dhs)]]/Table2[[#This Row],[Charges personnel 2021]], "")</f>
        <v/>
      </c>
      <c r="AO1722" s="5" t="str">
        <f>IFERROR(Table2[[#This Row],[Resultat d''exploitation 2020 (Dhs)]]/Table2[[#This Row],[Charges personnel 2020]], "")</f>
        <v/>
      </c>
      <c r="AP1722" s="5">
        <v>6.6127855503125216E-3</v>
      </c>
      <c r="BE1722" t="s">
        <v>10979</v>
      </c>
      <c r="BH1722"/>
      <c r="BK1722" t="s">
        <v>264</v>
      </c>
      <c r="BM1722" t="s">
        <v>265</v>
      </c>
      <c r="BO1722" t="s">
        <v>304</v>
      </c>
      <c r="BQ1722" t="s">
        <v>212</v>
      </c>
      <c r="BS1722" t="s">
        <v>266</v>
      </c>
      <c r="BU1722" t="s">
        <v>214</v>
      </c>
      <c r="BV1722" s="5"/>
      <c r="BW1722" t="s">
        <v>267</v>
      </c>
    </row>
    <row r="1723" spans="1:75" x14ac:dyDescent="0.3">
      <c r="A1723" t="s">
        <v>9200</v>
      </c>
      <c r="C1723" t="s">
        <v>9201</v>
      </c>
      <c r="E1723" t="s">
        <v>411</v>
      </c>
      <c r="F1723" s="4">
        <v>119881816</v>
      </c>
      <c r="M1723" s="4">
        <v>885246</v>
      </c>
      <c r="T1723" s="4">
        <v>15755865</v>
      </c>
      <c r="AA1723" s="4">
        <v>22412883</v>
      </c>
      <c r="AH1723" s="5">
        <v>7.3843225731582184E-3</v>
      </c>
      <c r="AL1723" s="5">
        <f>IFERROR(Table2[[#This Row],[Resultat d''exploitation 2023 (Dhs)]]/Table2[[#This Row],[Charges personnel 2023]], "")</f>
        <v>3.9497194537623743E-2</v>
      </c>
      <c r="AM1723" s="5" t="str">
        <f>IFERROR(Table2[[#This Row],[Resultat d''exploitation 2022 (Dhs)]]/Table2[[#This Row],[Charges personnel 2022]], "")</f>
        <v/>
      </c>
      <c r="AN1723" s="5" t="str">
        <f>IFERROR(Table2[[#This Row],[Resultat d''exploitation 2021 (Dhs)]]/Table2[[#This Row],[Charges personnel 2021]], "")</f>
        <v/>
      </c>
      <c r="AO1723" s="5" t="str">
        <f>IFERROR(Table2[[#This Row],[Resultat d''exploitation 2020 (Dhs)]]/Table2[[#This Row],[Charges personnel 2020]], "")</f>
        <v/>
      </c>
      <c r="AP1723" s="5">
        <v>0.18695815385379211</v>
      </c>
      <c r="AT1723">
        <v>79265000053</v>
      </c>
      <c r="AU1723">
        <v>107295</v>
      </c>
      <c r="AV1723" t="s">
        <v>92</v>
      </c>
      <c r="AW1723" t="s">
        <v>9202</v>
      </c>
      <c r="AX1723" t="s">
        <v>9203</v>
      </c>
      <c r="AY1723" t="s">
        <v>122</v>
      </c>
      <c r="AZ1723">
        <v>16598100</v>
      </c>
      <c r="BA1723">
        <v>2001</v>
      </c>
      <c r="BB1723">
        <v>24</v>
      </c>
      <c r="BC1723" t="s">
        <v>9204</v>
      </c>
      <c r="BD1723" t="s">
        <v>9205</v>
      </c>
      <c r="BE1723" t="s">
        <v>9206</v>
      </c>
      <c r="BG1723" t="s">
        <v>9207</v>
      </c>
      <c r="BH1723" t="s">
        <v>127</v>
      </c>
      <c r="BI1723" t="s">
        <v>178</v>
      </c>
      <c r="BK1723" t="s">
        <v>264</v>
      </c>
      <c r="BM1723" t="s">
        <v>265</v>
      </c>
      <c r="BO1723" t="s">
        <v>304</v>
      </c>
      <c r="BQ1723" t="s">
        <v>212</v>
      </c>
      <c r="BS1723" t="s">
        <v>266</v>
      </c>
      <c r="BU1723" t="s">
        <v>214</v>
      </c>
      <c r="BV1723" s="5"/>
      <c r="BW1723" t="s">
        <v>267</v>
      </c>
    </row>
    <row r="1724" spans="1:75" x14ac:dyDescent="0.3">
      <c r="A1724" t="s">
        <v>9208</v>
      </c>
      <c r="C1724" t="s">
        <v>9209</v>
      </c>
      <c r="E1724" t="s">
        <v>411</v>
      </c>
      <c r="F1724" s="4">
        <v>119833987</v>
      </c>
      <c r="G1724" s="4">
        <v>113522155</v>
      </c>
      <c r="J1724" s="5">
        <v>5.5599999999999997E-2</v>
      </c>
      <c r="M1724" s="4">
        <v>-82529242</v>
      </c>
      <c r="N1724" s="4">
        <v>-200898836</v>
      </c>
      <c r="Q1724" s="5">
        <v>-0.58920000000000006</v>
      </c>
      <c r="AA1724" s="4">
        <v>104237352</v>
      </c>
      <c r="AB1724" s="4">
        <v>93780793</v>
      </c>
      <c r="AE1724" s="5">
        <v>0.1115</v>
      </c>
      <c r="AH1724" s="5">
        <v>-0.68869645470445706</v>
      </c>
      <c r="AI1724" s="5">
        <v>-1.769688357307875</v>
      </c>
      <c r="AL1724" s="5">
        <f>IFERROR(Table2[[#This Row],[Resultat d''exploitation 2023 (Dhs)]]/Table2[[#This Row],[Charges personnel 2023]], "")</f>
        <v>-0.79174346255457451</v>
      </c>
      <c r="AM1724" s="5">
        <f>IFERROR(Table2[[#This Row],[Resultat d''exploitation 2022 (Dhs)]]/Table2[[#This Row],[Charges personnel 2022]], "")</f>
        <v>-2.142217287499371</v>
      </c>
      <c r="AN1724" s="5" t="str">
        <f>IFERROR(Table2[[#This Row],[Resultat d''exploitation 2021 (Dhs)]]/Table2[[#This Row],[Charges personnel 2021]], "")</f>
        <v/>
      </c>
      <c r="AO1724" s="5" t="str">
        <f>IFERROR(Table2[[#This Row],[Resultat d''exploitation 2020 (Dhs)]]/Table2[[#This Row],[Charges personnel 2020]], "")</f>
        <v/>
      </c>
      <c r="AP1724" s="5">
        <v>0.86984798394465501</v>
      </c>
      <c r="AQ1724" s="5">
        <v>0.82610123988572981</v>
      </c>
      <c r="AT1724">
        <v>79693000040</v>
      </c>
      <c r="AU1724">
        <v>131651</v>
      </c>
      <c r="AV1724" t="s">
        <v>92</v>
      </c>
      <c r="AW1724" t="s">
        <v>9210</v>
      </c>
      <c r="AX1724" t="s">
        <v>9211</v>
      </c>
      <c r="AY1724" t="s">
        <v>82</v>
      </c>
      <c r="AZ1724">
        <v>2037300000</v>
      </c>
      <c r="BA1724">
        <v>2004</v>
      </c>
      <c r="BB1724">
        <v>21</v>
      </c>
      <c r="BC1724" t="s">
        <v>9212</v>
      </c>
      <c r="BD1724" t="s">
        <v>9213</v>
      </c>
      <c r="BE1724" t="s">
        <v>11271</v>
      </c>
      <c r="BG1724" t="s">
        <v>9214</v>
      </c>
      <c r="BH1724" t="s">
        <v>127</v>
      </c>
      <c r="BI1724" t="s">
        <v>144</v>
      </c>
      <c r="BJ1724" s="5">
        <v>5.5600001603211213E-2</v>
      </c>
      <c r="BK1724" t="s">
        <v>209</v>
      </c>
      <c r="BM1724" t="s">
        <v>234</v>
      </c>
      <c r="BO1724" t="s">
        <v>235</v>
      </c>
      <c r="BP1724" s="5">
        <v>0.1115000061899669</v>
      </c>
      <c r="BQ1724" t="s">
        <v>405</v>
      </c>
      <c r="BS1724" t="s">
        <v>237</v>
      </c>
      <c r="BU1724" t="s">
        <v>490</v>
      </c>
      <c r="BV1724" s="5">
        <v>5.2955669289367568E-2</v>
      </c>
      <c r="BW1724" t="s">
        <v>407</v>
      </c>
    </row>
    <row r="1725" spans="1:75" x14ac:dyDescent="0.3">
      <c r="A1725" t="s">
        <v>9215</v>
      </c>
      <c r="C1725" t="s">
        <v>9216</v>
      </c>
      <c r="E1725" t="s">
        <v>1076</v>
      </c>
      <c r="F1725" s="4">
        <v>119795451</v>
      </c>
      <c r="M1725" s="4">
        <v>9845909</v>
      </c>
      <c r="AA1725" s="4">
        <v>72740691</v>
      </c>
      <c r="AH1725" s="5">
        <v>8.2189339560147401E-2</v>
      </c>
      <c r="AL1725" s="5">
        <f>IFERROR(Table2[[#This Row],[Resultat d''exploitation 2023 (Dhs)]]/Table2[[#This Row],[Charges personnel 2023]], "")</f>
        <v>0.13535627534800296</v>
      </c>
      <c r="AM1725" s="5" t="str">
        <f>IFERROR(Table2[[#This Row],[Resultat d''exploitation 2022 (Dhs)]]/Table2[[#This Row],[Charges personnel 2022]], "")</f>
        <v/>
      </c>
      <c r="AN1725" s="5" t="str">
        <f>IFERROR(Table2[[#This Row],[Resultat d''exploitation 2021 (Dhs)]]/Table2[[#This Row],[Charges personnel 2021]], "")</f>
        <v/>
      </c>
      <c r="AO1725" s="5" t="str">
        <f>IFERROR(Table2[[#This Row],[Resultat d''exploitation 2020 (Dhs)]]/Table2[[#This Row],[Charges personnel 2020]], "")</f>
        <v/>
      </c>
      <c r="AP1725" s="5">
        <v>0.60720745564871237</v>
      </c>
      <c r="AT1725">
        <v>159161000044</v>
      </c>
      <c r="AU1725">
        <v>75373</v>
      </c>
      <c r="AV1725" t="s">
        <v>92</v>
      </c>
      <c r="AW1725" t="s">
        <v>9217</v>
      </c>
      <c r="AX1725" t="s">
        <v>9218</v>
      </c>
      <c r="AY1725" t="s">
        <v>82</v>
      </c>
      <c r="AZ1725">
        <v>1000000</v>
      </c>
      <c r="BA1725">
        <v>1994</v>
      </c>
      <c r="BB1725">
        <v>31</v>
      </c>
      <c r="BC1725" t="s">
        <v>9219</v>
      </c>
      <c r="BD1725" t="s">
        <v>9220</v>
      </c>
      <c r="BE1725" t="s">
        <v>9221</v>
      </c>
      <c r="BH1725" t="s">
        <v>127</v>
      </c>
      <c r="BI1725" t="s">
        <v>1239</v>
      </c>
      <c r="BK1725" t="s">
        <v>264</v>
      </c>
      <c r="BM1725" t="s">
        <v>265</v>
      </c>
      <c r="BO1725" t="s">
        <v>235</v>
      </c>
      <c r="BQ1725" t="s">
        <v>212</v>
      </c>
      <c r="BS1725" t="s">
        <v>266</v>
      </c>
      <c r="BU1725" t="s">
        <v>214</v>
      </c>
      <c r="BV1725" s="5"/>
      <c r="BW1725" t="s">
        <v>267</v>
      </c>
    </row>
    <row r="1726" spans="1:75" x14ac:dyDescent="0.3">
      <c r="A1726" t="s">
        <v>9222</v>
      </c>
      <c r="B1726" t="s">
        <v>9223</v>
      </c>
      <c r="C1726" t="s">
        <v>9224</v>
      </c>
      <c r="E1726" t="s">
        <v>411</v>
      </c>
      <c r="F1726" s="4">
        <v>119648005</v>
      </c>
      <c r="G1726" s="4">
        <v>130520350</v>
      </c>
      <c r="H1726" s="4">
        <v>115145371</v>
      </c>
      <c r="J1726" s="5">
        <v>-8.3299999999999999E-2</v>
      </c>
      <c r="M1726" s="4">
        <v>3451656</v>
      </c>
      <c r="N1726" s="4">
        <v>8129194</v>
      </c>
      <c r="O1726" s="4">
        <v>17163821</v>
      </c>
      <c r="Q1726" s="5">
        <v>-0.57540000000000002</v>
      </c>
      <c r="T1726" s="4">
        <v>4778162</v>
      </c>
      <c r="U1726" s="4">
        <v>2488755</v>
      </c>
      <c r="V1726" s="4">
        <v>4676766</v>
      </c>
      <c r="X1726" s="5">
        <v>0.91989999999999994</v>
      </c>
      <c r="AA1726" s="4">
        <v>8172337</v>
      </c>
      <c r="AB1726" s="4">
        <v>7127452</v>
      </c>
      <c r="AC1726" s="4">
        <v>6172926</v>
      </c>
      <c r="AE1726" s="5">
        <v>0.14660000000000001</v>
      </c>
      <c r="AH1726" s="5">
        <v>2.884842083242424E-2</v>
      </c>
      <c r="AI1726" s="5">
        <v>6.2282962005541662E-2</v>
      </c>
      <c r="AJ1726" s="5">
        <v>0.14906218852688399</v>
      </c>
      <c r="AL1726" s="5">
        <f>IFERROR(Table2[[#This Row],[Resultat d''exploitation 2023 (Dhs)]]/Table2[[#This Row],[Charges personnel 2023]], "")</f>
        <v>0.42235850038979056</v>
      </c>
      <c r="AM1726" s="5">
        <f>IFERROR(Table2[[#This Row],[Resultat d''exploitation 2022 (Dhs)]]/Table2[[#This Row],[Charges personnel 2022]], "")</f>
        <v>1.1405470005269764</v>
      </c>
      <c r="AN1726" s="5">
        <f>IFERROR(Table2[[#This Row],[Resultat d''exploitation 2021 (Dhs)]]/Table2[[#This Row],[Charges personnel 2021]], "")</f>
        <v>2.7805000416334167</v>
      </c>
      <c r="AO1726" s="5" t="str">
        <f>IFERROR(Table2[[#This Row],[Resultat d''exploitation 2020 (Dhs)]]/Table2[[#This Row],[Charges personnel 2020]], "")</f>
        <v/>
      </c>
      <c r="AP1726" s="5">
        <v>6.830316142755577E-2</v>
      </c>
      <c r="AQ1726" s="5">
        <v>5.4607974924982962E-2</v>
      </c>
      <c r="AR1726" s="5">
        <v>5.3609849413746732E-2</v>
      </c>
      <c r="AT1726">
        <v>63789000029</v>
      </c>
      <c r="AU1726">
        <v>54569</v>
      </c>
      <c r="AV1726" t="s">
        <v>218</v>
      </c>
      <c r="AW1726" t="s">
        <v>9225</v>
      </c>
      <c r="AX1726" t="s">
        <v>9226</v>
      </c>
      <c r="AY1726" t="s">
        <v>122</v>
      </c>
      <c r="AZ1726">
        <v>1885000</v>
      </c>
      <c r="BA1726">
        <v>2012</v>
      </c>
      <c r="BB1726">
        <v>13</v>
      </c>
      <c r="BC1726" t="s">
        <v>9227</v>
      </c>
      <c r="BD1726" t="s">
        <v>9228</v>
      </c>
      <c r="BE1726" t="s">
        <v>9229</v>
      </c>
      <c r="BG1726" t="s">
        <v>9230</v>
      </c>
      <c r="BH1726" t="s">
        <v>86</v>
      </c>
      <c r="BI1726" t="s">
        <v>1239</v>
      </c>
      <c r="BJ1726" s="5">
        <v>1.9364462815084419E-2</v>
      </c>
      <c r="BK1726" t="s">
        <v>196</v>
      </c>
      <c r="BL1726" s="5">
        <v>-0.55155750016353844</v>
      </c>
      <c r="BM1726" t="s">
        <v>197</v>
      </c>
      <c r="BN1726" s="5">
        <v>1.078226832011131E-2</v>
      </c>
      <c r="BO1726" t="s">
        <v>177</v>
      </c>
      <c r="BP1726" s="5">
        <v>0.15060855355441821</v>
      </c>
      <c r="BQ1726" t="s">
        <v>329</v>
      </c>
      <c r="BR1726" s="5">
        <v>-0.56007638465437615</v>
      </c>
      <c r="BS1726" t="s">
        <v>199</v>
      </c>
      <c r="BT1726" s="5">
        <v>-0.61025624357549813</v>
      </c>
      <c r="BU1726" t="s">
        <v>330</v>
      </c>
      <c r="BV1726" s="5">
        <v>0.12875089874811721</v>
      </c>
      <c r="BW1726" t="s">
        <v>201</v>
      </c>
    </row>
    <row r="1727" spans="1:75" x14ac:dyDescent="0.3">
      <c r="A1727" t="s">
        <v>9231</v>
      </c>
      <c r="F1727" s="4">
        <v>119391413</v>
      </c>
      <c r="M1727" s="4">
        <v>2018430</v>
      </c>
      <c r="T1727" s="4">
        <v>11544417</v>
      </c>
      <c r="AA1727" s="4">
        <v>131050</v>
      </c>
      <c r="AH1727" s="5">
        <v>1.690598971301227E-2</v>
      </c>
      <c r="AL1727" s="5">
        <f>IFERROR(Table2[[#This Row],[Resultat d''exploitation 2023 (Dhs)]]/Table2[[#This Row],[Charges personnel 2023]], "")</f>
        <v>15.401983975581839</v>
      </c>
      <c r="AM1727" s="5" t="str">
        <f>IFERROR(Table2[[#This Row],[Resultat d''exploitation 2022 (Dhs)]]/Table2[[#This Row],[Charges personnel 2022]], "")</f>
        <v/>
      </c>
      <c r="AN1727" s="5" t="str">
        <f>IFERROR(Table2[[#This Row],[Resultat d''exploitation 2021 (Dhs)]]/Table2[[#This Row],[Charges personnel 2021]], "")</f>
        <v/>
      </c>
      <c r="AO1727" s="5" t="str">
        <f>IFERROR(Table2[[#This Row],[Resultat d''exploitation 2020 (Dhs)]]/Table2[[#This Row],[Charges personnel 2020]], "")</f>
        <v/>
      </c>
      <c r="AP1727" s="5">
        <v>1.097650129997205E-3</v>
      </c>
      <c r="BE1727" t="s">
        <v>10979</v>
      </c>
      <c r="BH1727"/>
      <c r="BK1727" t="s">
        <v>264</v>
      </c>
      <c r="BM1727" t="s">
        <v>265</v>
      </c>
      <c r="BO1727" t="s">
        <v>304</v>
      </c>
      <c r="BQ1727" t="s">
        <v>212</v>
      </c>
      <c r="BS1727" t="s">
        <v>266</v>
      </c>
      <c r="BU1727" t="s">
        <v>214</v>
      </c>
      <c r="BV1727" s="5"/>
      <c r="BW1727" t="s">
        <v>267</v>
      </c>
    </row>
    <row r="1728" spans="1:75" x14ac:dyDescent="0.3">
      <c r="A1728" t="s">
        <v>9232</v>
      </c>
      <c r="C1728" t="s">
        <v>9233</v>
      </c>
      <c r="E1728" t="s">
        <v>1076</v>
      </c>
      <c r="F1728" s="4">
        <v>119192293</v>
      </c>
      <c r="G1728" s="4">
        <v>134029341</v>
      </c>
      <c r="J1728" s="5">
        <v>-0.11070000000000001</v>
      </c>
      <c r="M1728" s="4">
        <v>7402365</v>
      </c>
      <c r="N1728" s="4">
        <v>7699568</v>
      </c>
      <c r="Q1728" s="5">
        <v>-3.8600000000000002E-2</v>
      </c>
      <c r="AA1728" s="4">
        <v>66396113</v>
      </c>
      <c r="AB1728" s="4">
        <v>78012117</v>
      </c>
      <c r="AE1728" s="5">
        <v>-0.1489</v>
      </c>
      <c r="AH1728" s="5">
        <v>6.2104392940909359E-2</v>
      </c>
      <c r="AI1728" s="5">
        <v>5.7446883962519818E-2</v>
      </c>
      <c r="AL1728" s="5">
        <f>IFERROR(Table2[[#This Row],[Resultat d''exploitation 2023 (Dhs)]]/Table2[[#This Row],[Charges personnel 2023]], "")</f>
        <v>0.11148792701163093</v>
      </c>
      <c r="AM1728" s="5">
        <f>IFERROR(Table2[[#This Row],[Resultat d''exploitation 2022 (Dhs)]]/Table2[[#This Row],[Charges personnel 2022]], "")</f>
        <v>9.8697078044940115E-2</v>
      </c>
      <c r="AN1728" s="5" t="str">
        <f>IFERROR(Table2[[#This Row],[Resultat d''exploitation 2021 (Dhs)]]/Table2[[#This Row],[Charges personnel 2021]], "")</f>
        <v/>
      </c>
      <c r="AO1728" s="5" t="str">
        <f>IFERROR(Table2[[#This Row],[Resultat d''exploitation 2020 (Dhs)]]/Table2[[#This Row],[Charges personnel 2020]], "")</f>
        <v/>
      </c>
      <c r="AP1728" s="5">
        <v>0.55705038747765345</v>
      </c>
      <c r="AQ1728" s="5">
        <v>0.5820525298262863</v>
      </c>
      <c r="AT1728">
        <v>47457000031</v>
      </c>
      <c r="AU1728">
        <v>68593</v>
      </c>
      <c r="AV1728" t="s">
        <v>298</v>
      </c>
      <c r="AW1728" t="s">
        <v>9234</v>
      </c>
      <c r="AX1728" t="s">
        <v>9235</v>
      </c>
      <c r="AY1728" t="s">
        <v>82</v>
      </c>
      <c r="AZ1728">
        <v>300000</v>
      </c>
      <c r="BA1728">
        <v>2002</v>
      </c>
      <c r="BB1728">
        <v>23</v>
      </c>
      <c r="BC1728" t="s">
        <v>9236</v>
      </c>
      <c r="BD1728" t="s">
        <v>4939</v>
      </c>
      <c r="BE1728" t="s">
        <v>3350</v>
      </c>
      <c r="BH1728" t="s">
        <v>97</v>
      </c>
      <c r="BI1728" t="s">
        <v>1239</v>
      </c>
      <c r="BJ1728" s="5">
        <v>-0.1106999996366467</v>
      </c>
      <c r="BK1728" t="s">
        <v>209</v>
      </c>
      <c r="BL1728" s="5">
        <v>-3.8599957815815163E-2</v>
      </c>
      <c r="BM1728" t="s">
        <v>210</v>
      </c>
      <c r="BO1728" t="s">
        <v>235</v>
      </c>
      <c r="BP1728" s="5">
        <v>-0.14889999716326119</v>
      </c>
      <c r="BQ1728" t="s">
        <v>405</v>
      </c>
      <c r="BR1728" s="5">
        <v>8.1075049804759658E-2</v>
      </c>
      <c r="BS1728" t="s">
        <v>213</v>
      </c>
      <c r="BT1728" s="5">
        <v>0.12959703792716851</v>
      </c>
      <c r="BU1728" t="s">
        <v>406</v>
      </c>
      <c r="BV1728" s="5">
        <v>-4.295513045204824E-2</v>
      </c>
      <c r="BW1728" t="s">
        <v>407</v>
      </c>
    </row>
    <row r="1729" spans="1:75" x14ac:dyDescent="0.3">
      <c r="A1729" t="s">
        <v>9237</v>
      </c>
      <c r="C1729" t="s">
        <v>9238</v>
      </c>
      <c r="E1729" t="s">
        <v>411</v>
      </c>
      <c r="F1729" s="4">
        <v>119078782</v>
      </c>
      <c r="G1729" s="4">
        <v>128942914</v>
      </c>
      <c r="J1729" s="5">
        <v>-7.6499999999999999E-2</v>
      </c>
      <c r="M1729" s="4">
        <v>5607389</v>
      </c>
      <c r="N1729" s="4">
        <v>4864147</v>
      </c>
      <c r="Q1729" s="5">
        <v>0.15279999999999999</v>
      </c>
      <c r="T1729" s="4">
        <v>2320150</v>
      </c>
      <c r="U1729" s="4">
        <v>8011567</v>
      </c>
      <c r="X1729" s="5">
        <v>-0.71040000000000003</v>
      </c>
      <c r="AA1729" s="4">
        <v>34752752</v>
      </c>
      <c r="AB1729" s="4">
        <v>32077489</v>
      </c>
      <c r="AE1729" s="5">
        <v>8.3400000000000002E-2</v>
      </c>
      <c r="AH1729" s="5">
        <v>4.7089740975012659E-2</v>
      </c>
      <c r="AI1729" s="5">
        <v>3.7723259457282013E-2</v>
      </c>
      <c r="AL1729" s="5">
        <f>IFERROR(Table2[[#This Row],[Resultat d''exploitation 2023 (Dhs)]]/Table2[[#This Row],[Charges personnel 2023]], "")</f>
        <v>0.16135093416486845</v>
      </c>
      <c r="AM1729" s="5">
        <f>IFERROR(Table2[[#This Row],[Resultat d''exploitation 2022 (Dhs)]]/Table2[[#This Row],[Charges personnel 2022]], "")</f>
        <v>0.15163739904953283</v>
      </c>
      <c r="AN1729" s="5" t="str">
        <f>IFERROR(Table2[[#This Row],[Resultat d''exploitation 2021 (Dhs)]]/Table2[[#This Row],[Charges personnel 2021]], "")</f>
        <v/>
      </c>
      <c r="AO1729" s="5" t="str">
        <f>IFERROR(Table2[[#This Row],[Resultat d''exploitation 2020 (Dhs)]]/Table2[[#This Row],[Charges personnel 2020]], "")</f>
        <v/>
      </c>
      <c r="AP1729" s="5">
        <v>0.29184672043420801</v>
      </c>
      <c r="AQ1729" s="5">
        <v>0.24877279413741191</v>
      </c>
      <c r="AT1729">
        <v>1530247000093</v>
      </c>
      <c r="AU1729">
        <v>22307</v>
      </c>
      <c r="AV1729" t="s">
        <v>218</v>
      </c>
      <c r="AW1729" t="s">
        <v>9239</v>
      </c>
      <c r="AX1729" t="s">
        <v>9240</v>
      </c>
      <c r="AY1729" t="s">
        <v>122</v>
      </c>
      <c r="AZ1729">
        <v>3000000</v>
      </c>
      <c r="BA1729">
        <v>2004</v>
      </c>
      <c r="BB1729">
        <v>21</v>
      </c>
      <c r="BC1729" t="s">
        <v>9241</v>
      </c>
      <c r="BD1729" t="s">
        <v>9242</v>
      </c>
      <c r="BE1729" t="s">
        <v>9243</v>
      </c>
      <c r="BH1729" t="s">
        <v>97</v>
      </c>
      <c r="BI1729" t="s">
        <v>882</v>
      </c>
      <c r="BJ1729" s="5">
        <v>-7.6499992857304244E-2</v>
      </c>
      <c r="BK1729" t="s">
        <v>209</v>
      </c>
      <c r="BL1729" s="5">
        <v>0.15280006957026579</v>
      </c>
      <c r="BM1729" t="s">
        <v>210</v>
      </c>
      <c r="BN1729" s="5">
        <v>-0.71039997543551725</v>
      </c>
      <c r="BO1729" t="s">
        <v>211</v>
      </c>
      <c r="BP1729" s="5">
        <v>8.3400013012240537E-2</v>
      </c>
      <c r="BQ1729" t="s">
        <v>405</v>
      </c>
      <c r="BR1729" s="5">
        <v>0.24829459735146431</v>
      </c>
      <c r="BS1729" t="s">
        <v>213</v>
      </c>
      <c r="BT1729" s="5">
        <v>6.4057647890430225E-2</v>
      </c>
      <c r="BU1729" t="s">
        <v>406</v>
      </c>
      <c r="BV1729" s="5">
        <v>0.17314564659752901</v>
      </c>
      <c r="BW1729" t="s">
        <v>407</v>
      </c>
    </row>
    <row r="1730" spans="1:75" x14ac:dyDescent="0.3">
      <c r="A1730" t="s">
        <v>9244</v>
      </c>
      <c r="F1730" s="4">
        <v>119026650</v>
      </c>
      <c r="M1730" s="4">
        <v>2733077</v>
      </c>
      <c r="T1730" s="4">
        <v>3213415</v>
      </c>
      <c r="AA1730" s="4">
        <v>1748034</v>
      </c>
      <c r="AH1730" s="5">
        <v>2.2961891307534909E-2</v>
      </c>
      <c r="AL1730" s="5">
        <f>IFERROR(Table2[[#This Row],[Resultat d''exploitation 2023 (Dhs)]]/Table2[[#This Row],[Charges personnel 2023]], "")</f>
        <v>1.563514782893239</v>
      </c>
      <c r="AM1730" s="5" t="str">
        <f>IFERROR(Table2[[#This Row],[Resultat d''exploitation 2022 (Dhs)]]/Table2[[#This Row],[Charges personnel 2022]], "")</f>
        <v/>
      </c>
      <c r="AN1730" s="5" t="str">
        <f>IFERROR(Table2[[#This Row],[Resultat d''exploitation 2021 (Dhs)]]/Table2[[#This Row],[Charges personnel 2021]], "")</f>
        <v/>
      </c>
      <c r="AO1730" s="5" t="str">
        <f>IFERROR(Table2[[#This Row],[Resultat d''exploitation 2020 (Dhs)]]/Table2[[#This Row],[Charges personnel 2020]], "")</f>
        <v/>
      </c>
      <c r="AP1730" s="5">
        <v>1.4686072404793381E-2</v>
      </c>
      <c r="BE1730" t="s">
        <v>10979</v>
      </c>
      <c r="BH1730"/>
      <c r="BK1730" t="s">
        <v>264</v>
      </c>
      <c r="BM1730" t="s">
        <v>265</v>
      </c>
      <c r="BO1730" t="s">
        <v>304</v>
      </c>
      <c r="BQ1730" t="s">
        <v>212</v>
      </c>
      <c r="BS1730" t="s">
        <v>266</v>
      </c>
      <c r="BU1730" t="s">
        <v>214</v>
      </c>
      <c r="BV1730" s="5"/>
      <c r="BW1730" t="s">
        <v>267</v>
      </c>
    </row>
    <row r="1731" spans="1:75" x14ac:dyDescent="0.3">
      <c r="A1731" t="s">
        <v>9245</v>
      </c>
      <c r="F1731" s="4">
        <v>118896540</v>
      </c>
      <c r="M1731" s="4">
        <v>5911082</v>
      </c>
      <c r="AA1731" s="4">
        <v>93608485</v>
      </c>
      <c r="AH1731" s="5">
        <v>4.9716181816560852E-2</v>
      </c>
      <c r="AL1731" s="5">
        <f>IFERROR(Table2[[#This Row],[Resultat d''exploitation 2023 (Dhs)]]/Table2[[#This Row],[Charges personnel 2023]], "")</f>
        <v>6.3146861099183479E-2</v>
      </c>
      <c r="AM1731" s="5" t="str">
        <f>IFERROR(Table2[[#This Row],[Resultat d''exploitation 2022 (Dhs)]]/Table2[[#This Row],[Charges personnel 2022]], "")</f>
        <v/>
      </c>
      <c r="AN1731" s="5" t="str">
        <f>IFERROR(Table2[[#This Row],[Resultat d''exploitation 2021 (Dhs)]]/Table2[[#This Row],[Charges personnel 2021]], "")</f>
        <v/>
      </c>
      <c r="AO1731" s="5" t="str">
        <f>IFERROR(Table2[[#This Row],[Resultat d''exploitation 2020 (Dhs)]]/Table2[[#This Row],[Charges personnel 2020]], "")</f>
        <v/>
      </c>
      <c r="AP1731" s="5">
        <v>0.7873104213125125</v>
      </c>
      <c r="BE1731" t="s">
        <v>10979</v>
      </c>
      <c r="BH1731"/>
      <c r="BK1731" t="s">
        <v>264</v>
      </c>
      <c r="BM1731" t="s">
        <v>265</v>
      </c>
      <c r="BO1731" t="s">
        <v>235</v>
      </c>
      <c r="BQ1731" t="s">
        <v>212</v>
      </c>
      <c r="BS1731" t="s">
        <v>266</v>
      </c>
      <c r="BU1731" t="s">
        <v>214</v>
      </c>
      <c r="BV1731" s="5"/>
      <c r="BW1731" t="s">
        <v>267</v>
      </c>
    </row>
    <row r="1732" spans="1:75" x14ac:dyDescent="0.3">
      <c r="A1732" t="s">
        <v>9246</v>
      </c>
      <c r="C1732" t="s">
        <v>9247</v>
      </c>
      <c r="E1732" t="s">
        <v>411</v>
      </c>
      <c r="G1732" s="4">
        <v>118766803</v>
      </c>
      <c r="N1732" s="4">
        <v>7760025</v>
      </c>
      <c r="U1732" s="4">
        <v>35182033</v>
      </c>
      <c r="AB1732" s="4">
        <v>16033628</v>
      </c>
      <c r="AI1732" s="5">
        <v>6.5338333641935281E-2</v>
      </c>
      <c r="AL1732" s="5" t="str">
        <f>IFERROR(Table2[[#This Row],[Resultat d''exploitation 2023 (Dhs)]]/Table2[[#This Row],[Charges personnel 2023]], "")</f>
        <v/>
      </c>
      <c r="AM1732" s="5">
        <f>IFERROR(Table2[[#This Row],[Resultat d''exploitation 2022 (Dhs)]]/Table2[[#This Row],[Charges personnel 2022]], "")</f>
        <v>0.48398434839575921</v>
      </c>
      <c r="AN1732" s="5" t="str">
        <f>IFERROR(Table2[[#This Row],[Resultat d''exploitation 2021 (Dhs)]]/Table2[[#This Row],[Charges personnel 2021]], "")</f>
        <v/>
      </c>
      <c r="AO1732" s="5" t="str">
        <f>IFERROR(Table2[[#This Row],[Resultat d''exploitation 2020 (Dhs)]]/Table2[[#This Row],[Charges personnel 2020]], "")</f>
        <v/>
      </c>
      <c r="AQ1732" s="5">
        <v>0.1350009227746915</v>
      </c>
      <c r="AT1732">
        <v>82568000015</v>
      </c>
      <c r="AU1732">
        <v>260089</v>
      </c>
      <c r="AV1732" t="s">
        <v>92</v>
      </c>
      <c r="AW1732" t="s">
        <v>9248</v>
      </c>
      <c r="AX1732" t="s">
        <v>9249</v>
      </c>
      <c r="AY1732" t="s">
        <v>82</v>
      </c>
      <c r="AZ1732">
        <v>28000000</v>
      </c>
      <c r="BA1732">
        <v>1956</v>
      </c>
      <c r="BB1732">
        <v>69</v>
      </c>
      <c r="BC1732" t="s">
        <v>9250</v>
      </c>
      <c r="BD1732" t="s">
        <v>9251</v>
      </c>
      <c r="BE1732" t="s">
        <v>11272</v>
      </c>
      <c r="BH1732" t="s">
        <v>86</v>
      </c>
      <c r="BI1732" t="s">
        <v>331</v>
      </c>
      <c r="BK1732" t="s">
        <v>472</v>
      </c>
      <c r="BM1732" t="s">
        <v>473</v>
      </c>
      <c r="BO1732" t="s">
        <v>474</v>
      </c>
      <c r="BQ1732" t="s">
        <v>475</v>
      </c>
      <c r="BS1732" t="s">
        <v>476</v>
      </c>
      <c r="BU1732" t="s">
        <v>477</v>
      </c>
      <c r="BV1732" s="5"/>
      <c r="BW1732" t="s">
        <v>478</v>
      </c>
    </row>
    <row r="1733" spans="1:75" x14ac:dyDescent="0.3">
      <c r="A1733" t="s">
        <v>9252</v>
      </c>
      <c r="C1733" t="s">
        <v>9253</v>
      </c>
      <c r="E1733" t="s">
        <v>411</v>
      </c>
      <c r="F1733" s="4">
        <v>118724845</v>
      </c>
      <c r="G1733" s="4">
        <v>107980759</v>
      </c>
      <c r="J1733" s="5">
        <v>9.9499999999999991E-2</v>
      </c>
      <c r="M1733" s="4">
        <v>4533270</v>
      </c>
      <c r="N1733" s="4">
        <v>4679746</v>
      </c>
      <c r="Q1733" s="5">
        <v>-3.1300000000000001E-2</v>
      </c>
      <c r="T1733" s="4">
        <v>16899732</v>
      </c>
      <c r="U1733" s="4">
        <v>24783299</v>
      </c>
      <c r="X1733" s="5">
        <v>-0.31809999999999999</v>
      </c>
      <c r="AA1733" s="4">
        <v>11429333</v>
      </c>
      <c r="AB1733" s="4">
        <v>12272450</v>
      </c>
      <c r="AE1733" s="5">
        <v>-6.8699999999999997E-2</v>
      </c>
      <c r="AH1733" s="5">
        <v>3.8182993626986843E-2</v>
      </c>
      <c r="AI1733" s="5">
        <v>4.3338702592375739E-2</v>
      </c>
      <c r="AL1733" s="5">
        <f>IFERROR(Table2[[#This Row],[Resultat d''exploitation 2023 (Dhs)]]/Table2[[#This Row],[Charges personnel 2023]], "")</f>
        <v>0.39663469425556153</v>
      </c>
      <c r="AM1733" s="5">
        <f>IFERROR(Table2[[#This Row],[Resultat d''exploitation 2022 (Dhs)]]/Table2[[#This Row],[Charges personnel 2022]], "")</f>
        <v>0.38132125207273199</v>
      </c>
      <c r="AN1733" s="5" t="str">
        <f>IFERROR(Table2[[#This Row],[Resultat d''exploitation 2021 (Dhs)]]/Table2[[#This Row],[Charges personnel 2021]], "")</f>
        <v/>
      </c>
      <c r="AO1733" s="5" t="str">
        <f>IFERROR(Table2[[#This Row],[Resultat d''exploitation 2020 (Dhs)]]/Table2[[#This Row],[Charges personnel 2020]], "")</f>
        <v/>
      </c>
      <c r="AP1733" s="5">
        <v>9.6267407213713352E-2</v>
      </c>
      <c r="AQ1733" s="5">
        <v>0.11365404460622471</v>
      </c>
      <c r="AT1733">
        <v>83702000049</v>
      </c>
      <c r="AU1733">
        <v>311253</v>
      </c>
      <c r="AV1733" t="s">
        <v>92</v>
      </c>
      <c r="AW1733" t="s">
        <v>9254</v>
      </c>
      <c r="AX1733" t="s">
        <v>9255</v>
      </c>
      <c r="AY1733" t="s">
        <v>122</v>
      </c>
      <c r="AZ1733">
        <v>3000000</v>
      </c>
      <c r="BA1733">
        <v>2014</v>
      </c>
      <c r="BB1733">
        <v>11</v>
      </c>
      <c r="BC1733" t="s">
        <v>9256</v>
      </c>
      <c r="BD1733" t="s">
        <v>9257</v>
      </c>
      <c r="BE1733" t="s">
        <v>9258</v>
      </c>
      <c r="BH1733" t="s">
        <v>138</v>
      </c>
      <c r="BI1733" t="s">
        <v>98</v>
      </c>
      <c r="BJ1733" s="5">
        <v>9.9500004440606027E-2</v>
      </c>
      <c r="BK1733" t="s">
        <v>209</v>
      </c>
      <c r="BL1733" s="5">
        <v>-3.129998935839684E-2</v>
      </c>
      <c r="BM1733" t="s">
        <v>210</v>
      </c>
      <c r="BN1733" s="5">
        <v>-0.31809998337993661</v>
      </c>
      <c r="BO1733" t="s">
        <v>211</v>
      </c>
      <c r="BP1733" s="5">
        <v>-6.8699974332753433E-2</v>
      </c>
      <c r="BQ1733" t="s">
        <v>405</v>
      </c>
      <c r="BR1733" s="5">
        <v>-0.1189631589547379</v>
      </c>
      <c r="BS1733" t="s">
        <v>213</v>
      </c>
      <c r="BT1733" s="5">
        <v>4.0158900401147113E-2</v>
      </c>
      <c r="BU1733" t="s">
        <v>406</v>
      </c>
      <c r="BV1733" s="5">
        <v>-0.15297860672491281</v>
      </c>
      <c r="BW1733" t="s">
        <v>407</v>
      </c>
    </row>
    <row r="1734" spans="1:75" x14ac:dyDescent="0.3">
      <c r="A1734" t="s">
        <v>9259</v>
      </c>
      <c r="F1734" s="4">
        <v>118558054</v>
      </c>
      <c r="M1734" s="4">
        <v>3008181</v>
      </c>
      <c r="T1734" s="4">
        <v>95523068</v>
      </c>
      <c r="AA1734" s="4">
        <v>766032</v>
      </c>
      <c r="AH1734" s="5">
        <v>2.537306322521117E-2</v>
      </c>
      <c r="AL1734" s="5">
        <f>IFERROR(Table2[[#This Row],[Resultat d''exploitation 2023 (Dhs)]]/Table2[[#This Row],[Charges personnel 2023]], "")</f>
        <v>3.9269651920546402</v>
      </c>
      <c r="AM1734" s="5" t="str">
        <f>IFERROR(Table2[[#This Row],[Resultat d''exploitation 2022 (Dhs)]]/Table2[[#This Row],[Charges personnel 2022]], "")</f>
        <v/>
      </c>
      <c r="AN1734" s="5" t="str">
        <f>IFERROR(Table2[[#This Row],[Resultat d''exploitation 2021 (Dhs)]]/Table2[[#This Row],[Charges personnel 2021]], "")</f>
        <v/>
      </c>
      <c r="AO1734" s="5" t="str">
        <f>IFERROR(Table2[[#This Row],[Resultat d''exploitation 2020 (Dhs)]]/Table2[[#This Row],[Charges personnel 2020]], "")</f>
        <v/>
      </c>
      <c r="AP1734" s="5">
        <v>6.4612396556373974E-3</v>
      </c>
      <c r="BE1734" t="s">
        <v>10979</v>
      </c>
      <c r="BH1734"/>
      <c r="BK1734" t="s">
        <v>264</v>
      </c>
      <c r="BM1734" t="s">
        <v>265</v>
      </c>
      <c r="BO1734" t="s">
        <v>304</v>
      </c>
      <c r="BQ1734" t="s">
        <v>212</v>
      </c>
      <c r="BS1734" t="s">
        <v>266</v>
      </c>
      <c r="BU1734" t="s">
        <v>214</v>
      </c>
      <c r="BV1734" s="5"/>
      <c r="BW1734" t="s">
        <v>267</v>
      </c>
    </row>
    <row r="1735" spans="1:75" x14ac:dyDescent="0.3">
      <c r="A1735" t="s">
        <v>9260</v>
      </c>
      <c r="F1735" s="4">
        <v>118556312</v>
      </c>
      <c r="M1735" s="4">
        <v>3742318</v>
      </c>
      <c r="T1735" s="4">
        <v>367772</v>
      </c>
      <c r="AA1735" s="4">
        <v>2840384</v>
      </c>
      <c r="AH1735" s="5">
        <v>3.1565742362161198E-2</v>
      </c>
      <c r="AL1735" s="5">
        <f>IFERROR(Table2[[#This Row],[Resultat d''exploitation 2023 (Dhs)]]/Table2[[#This Row],[Charges personnel 2023]], "")</f>
        <v>1.3175394594533696</v>
      </c>
      <c r="AM1735" s="5" t="str">
        <f>IFERROR(Table2[[#This Row],[Resultat d''exploitation 2022 (Dhs)]]/Table2[[#This Row],[Charges personnel 2022]], "")</f>
        <v/>
      </c>
      <c r="AN1735" s="5" t="str">
        <f>IFERROR(Table2[[#This Row],[Resultat d''exploitation 2021 (Dhs)]]/Table2[[#This Row],[Charges personnel 2021]], "")</f>
        <v/>
      </c>
      <c r="AO1735" s="5" t="str">
        <f>IFERROR(Table2[[#This Row],[Resultat d''exploitation 2020 (Dhs)]]/Table2[[#This Row],[Charges personnel 2020]], "")</f>
        <v/>
      </c>
      <c r="AP1735" s="5">
        <v>2.3958100181118991E-2</v>
      </c>
      <c r="BE1735" t="s">
        <v>10979</v>
      </c>
      <c r="BH1735"/>
      <c r="BK1735" t="s">
        <v>264</v>
      </c>
      <c r="BM1735" t="s">
        <v>265</v>
      </c>
      <c r="BO1735" t="s">
        <v>304</v>
      </c>
      <c r="BQ1735" t="s">
        <v>212</v>
      </c>
      <c r="BS1735" t="s">
        <v>266</v>
      </c>
      <c r="BU1735" t="s">
        <v>214</v>
      </c>
      <c r="BV1735" s="5"/>
      <c r="BW1735" t="s">
        <v>267</v>
      </c>
    </row>
    <row r="1736" spans="1:75" x14ac:dyDescent="0.3">
      <c r="A1736" t="s">
        <v>9261</v>
      </c>
      <c r="C1736" t="s">
        <v>9262</v>
      </c>
      <c r="E1736" t="s">
        <v>411</v>
      </c>
      <c r="G1736" s="4">
        <v>118454925</v>
      </c>
      <c r="N1736" s="4">
        <v>2706907</v>
      </c>
      <c r="U1736" s="4">
        <v>41737488</v>
      </c>
      <c r="AB1736" s="4">
        <v>4551800</v>
      </c>
      <c r="AE1736" s="5">
        <v>2.7099999999999999E-2</v>
      </c>
      <c r="AI1736" s="5">
        <v>2.2851789404281841E-2</v>
      </c>
      <c r="AL1736" s="5" t="str">
        <f>IFERROR(Table2[[#This Row],[Resultat d''exploitation 2023 (Dhs)]]/Table2[[#This Row],[Charges personnel 2023]], "")</f>
        <v/>
      </c>
      <c r="AM1736" s="5">
        <f>IFERROR(Table2[[#This Row],[Resultat d''exploitation 2022 (Dhs)]]/Table2[[#This Row],[Charges personnel 2022]], "")</f>
        <v>0.59468935366228748</v>
      </c>
      <c r="AN1736" s="5" t="str">
        <f>IFERROR(Table2[[#This Row],[Resultat d''exploitation 2021 (Dhs)]]/Table2[[#This Row],[Charges personnel 2021]], "")</f>
        <v/>
      </c>
      <c r="AO1736" s="5" t="str">
        <f>IFERROR(Table2[[#This Row],[Resultat d''exploitation 2020 (Dhs)]]/Table2[[#This Row],[Charges personnel 2020]], "")</f>
        <v/>
      </c>
      <c r="AQ1736" s="5">
        <v>3.8426430982080317E-2</v>
      </c>
      <c r="AT1736">
        <v>1560105000094</v>
      </c>
      <c r="AU1736">
        <v>10943</v>
      </c>
      <c r="AV1736" t="s">
        <v>976</v>
      </c>
      <c r="AW1736" t="s">
        <v>9263</v>
      </c>
      <c r="AX1736" t="s">
        <v>9264</v>
      </c>
      <c r="AY1736" t="s">
        <v>122</v>
      </c>
      <c r="AZ1736">
        <v>5000000</v>
      </c>
      <c r="BC1736" t="s">
        <v>9265</v>
      </c>
      <c r="BD1736" t="s">
        <v>9266</v>
      </c>
      <c r="BE1736" t="s">
        <v>9267</v>
      </c>
      <c r="BH1736" t="s">
        <v>138</v>
      </c>
      <c r="BI1736" t="s">
        <v>195</v>
      </c>
      <c r="BK1736" t="s">
        <v>472</v>
      </c>
      <c r="BM1736" t="s">
        <v>473</v>
      </c>
      <c r="BO1736" t="s">
        <v>474</v>
      </c>
      <c r="BQ1736" t="s">
        <v>475</v>
      </c>
      <c r="BS1736" t="s">
        <v>476</v>
      </c>
      <c r="BU1736" t="s">
        <v>477</v>
      </c>
      <c r="BV1736" s="5"/>
      <c r="BW1736" t="s">
        <v>478</v>
      </c>
    </row>
    <row r="1737" spans="1:75" x14ac:dyDescent="0.3">
      <c r="A1737" t="s">
        <v>9268</v>
      </c>
      <c r="B1737" t="s">
        <v>9269</v>
      </c>
      <c r="C1737" t="s">
        <v>9269</v>
      </c>
      <c r="E1737" t="s">
        <v>411</v>
      </c>
      <c r="F1737" s="4">
        <v>118425432</v>
      </c>
      <c r="G1737" s="4">
        <v>119488883</v>
      </c>
      <c r="H1737" s="4">
        <v>103645860</v>
      </c>
      <c r="J1737" s="5">
        <v>-8.8999999999999999E-3</v>
      </c>
      <c r="K1737" s="5">
        <v>0.15285726800858229</v>
      </c>
      <c r="M1737" s="4">
        <v>2522656</v>
      </c>
      <c r="N1737" s="4">
        <v>2157406</v>
      </c>
      <c r="O1737" s="4">
        <v>5790138</v>
      </c>
      <c r="Q1737" s="5">
        <v>0.16930000000000001</v>
      </c>
      <c r="R1737" s="5">
        <v>-0.62739989962242693</v>
      </c>
      <c r="T1737" s="4">
        <v>929486</v>
      </c>
      <c r="U1737" s="4">
        <v>491089</v>
      </c>
      <c r="V1737" s="4">
        <v>10156854</v>
      </c>
      <c r="X1737" s="5">
        <v>0.89269999999999994</v>
      </c>
      <c r="Y1737" s="5">
        <v>-0.95164949698006884</v>
      </c>
      <c r="AA1737" s="4">
        <v>2469419</v>
      </c>
      <c r="AB1737" s="4">
        <v>2192700</v>
      </c>
      <c r="AC1737" s="4">
        <v>3931709</v>
      </c>
      <c r="AE1737" s="5">
        <v>0.12620000000000001</v>
      </c>
      <c r="AF1737" s="5">
        <v>-0.44230358859213642</v>
      </c>
      <c r="AH1737" s="5">
        <v>2.130164068136986E-2</v>
      </c>
      <c r="AI1737" s="5">
        <v>1.8055286365008531E-2</v>
      </c>
      <c r="AJ1737" s="5">
        <v>5.5864633666988732E-2</v>
      </c>
      <c r="AL1737" s="5">
        <f>IFERROR(Table2[[#This Row],[Resultat d''exploitation 2023 (Dhs)]]/Table2[[#This Row],[Charges personnel 2023]], "")</f>
        <v>1.0215585123464264</v>
      </c>
      <c r="AM1737" s="5">
        <f>IFERROR(Table2[[#This Row],[Resultat d''exploitation 2022 (Dhs)]]/Table2[[#This Row],[Charges personnel 2022]], "")</f>
        <v>0.98390386281753095</v>
      </c>
      <c r="AN1737" s="5">
        <f>IFERROR(Table2[[#This Row],[Resultat d''exploitation 2021 (Dhs)]]/Table2[[#This Row],[Charges personnel 2021]], "")</f>
        <v>1.4726771487920394</v>
      </c>
      <c r="AO1737" s="5" t="str">
        <f>IFERROR(Table2[[#This Row],[Resultat d''exploitation 2020 (Dhs)]]/Table2[[#This Row],[Charges personnel 2020]], "")</f>
        <v/>
      </c>
      <c r="AP1737" s="5">
        <v>2.0852100417079331E-2</v>
      </c>
      <c r="AQ1737" s="5">
        <v>1.8350661123846979E-2</v>
      </c>
      <c r="AR1737" s="5">
        <v>3.7934067023998833E-2</v>
      </c>
      <c r="AU1737">
        <v>267193</v>
      </c>
      <c r="AV1737" t="s">
        <v>92</v>
      </c>
      <c r="AW1737" t="s">
        <v>9270</v>
      </c>
      <c r="AX1737" t="s">
        <v>9271</v>
      </c>
      <c r="AY1737" t="s">
        <v>122</v>
      </c>
      <c r="AZ1737">
        <v>3000000</v>
      </c>
      <c r="BA1737">
        <v>2012</v>
      </c>
      <c r="BB1737">
        <v>13</v>
      </c>
      <c r="BC1737" t="s">
        <v>9272</v>
      </c>
      <c r="BD1737" t="s">
        <v>9273</v>
      </c>
      <c r="BE1737" t="s">
        <v>4571</v>
      </c>
      <c r="BH1737" t="s">
        <v>176</v>
      </c>
      <c r="BI1737" t="s">
        <v>98</v>
      </c>
      <c r="BJ1737" s="5">
        <v>6.8923214683663581E-2</v>
      </c>
      <c r="BK1737" t="s">
        <v>196</v>
      </c>
      <c r="BL1737" s="5">
        <v>-0.33993826164705199</v>
      </c>
      <c r="BM1737" t="s">
        <v>197</v>
      </c>
      <c r="BN1737" s="5">
        <v>-0.69748854702788354</v>
      </c>
      <c r="BO1737" t="s">
        <v>177</v>
      </c>
      <c r="BP1737" s="5">
        <v>-0.2074864262004468</v>
      </c>
      <c r="BQ1737" t="s">
        <v>329</v>
      </c>
      <c r="BR1737" s="5">
        <v>-0.38249845331660581</v>
      </c>
      <c r="BS1737" t="s">
        <v>199</v>
      </c>
      <c r="BT1737" s="5">
        <v>-0.16712879100807129</v>
      </c>
      <c r="BU1737" t="s">
        <v>330</v>
      </c>
      <c r="BV1737" s="5">
        <v>-0.25858699398338991</v>
      </c>
      <c r="BW1737" t="s">
        <v>201</v>
      </c>
    </row>
    <row r="1738" spans="1:75" x14ac:dyDescent="0.3">
      <c r="A1738" t="s">
        <v>9274</v>
      </c>
      <c r="F1738" s="4">
        <v>118384669</v>
      </c>
      <c r="M1738" s="4">
        <v>2821660</v>
      </c>
      <c r="T1738" s="4">
        <v>2039257</v>
      </c>
      <c r="AA1738" s="4">
        <v>2939262</v>
      </c>
      <c r="AH1738" s="5">
        <v>2.383467406577789E-2</v>
      </c>
      <c r="AL1738" s="5">
        <f>IFERROR(Table2[[#This Row],[Resultat d''exploitation 2023 (Dhs)]]/Table2[[#This Row],[Charges personnel 2023]], "")</f>
        <v>0.95998927621967689</v>
      </c>
      <c r="AM1738" s="5" t="str">
        <f>IFERROR(Table2[[#This Row],[Resultat d''exploitation 2022 (Dhs)]]/Table2[[#This Row],[Charges personnel 2022]], "")</f>
        <v/>
      </c>
      <c r="AN1738" s="5" t="str">
        <f>IFERROR(Table2[[#This Row],[Resultat d''exploitation 2021 (Dhs)]]/Table2[[#This Row],[Charges personnel 2021]], "")</f>
        <v/>
      </c>
      <c r="AO1738" s="5" t="str">
        <f>IFERROR(Table2[[#This Row],[Resultat d''exploitation 2020 (Dhs)]]/Table2[[#This Row],[Charges personnel 2020]], "")</f>
        <v/>
      </c>
      <c r="AP1738" s="5">
        <v>2.4828062829655759E-2</v>
      </c>
      <c r="BE1738" t="s">
        <v>10979</v>
      </c>
      <c r="BH1738"/>
      <c r="BK1738" t="s">
        <v>264</v>
      </c>
      <c r="BM1738" t="s">
        <v>265</v>
      </c>
      <c r="BO1738" t="s">
        <v>304</v>
      </c>
      <c r="BQ1738" t="s">
        <v>212</v>
      </c>
      <c r="BS1738" t="s">
        <v>266</v>
      </c>
      <c r="BU1738" t="s">
        <v>214</v>
      </c>
      <c r="BV1738" s="5"/>
      <c r="BW1738" t="s">
        <v>267</v>
      </c>
    </row>
    <row r="1739" spans="1:75" x14ac:dyDescent="0.3">
      <c r="A1739" t="s">
        <v>9275</v>
      </c>
      <c r="C1739" t="s">
        <v>9276</v>
      </c>
      <c r="E1739" t="s">
        <v>411</v>
      </c>
      <c r="F1739" s="4">
        <v>118382869</v>
      </c>
      <c r="G1739" s="4">
        <v>142355542</v>
      </c>
      <c r="J1739" s="5">
        <v>-0.16839999999999999</v>
      </c>
      <c r="M1739" s="4">
        <v>10873215</v>
      </c>
      <c r="N1739" s="4">
        <v>13786249</v>
      </c>
      <c r="Q1739" s="5">
        <v>-0.21129999999999999</v>
      </c>
      <c r="T1739" s="4">
        <v>56199569</v>
      </c>
      <c r="U1739" s="4">
        <v>45333200</v>
      </c>
      <c r="X1739" s="5">
        <v>0.2397</v>
      </c>
      <c r="AA1739" s="4">
        <v>21956631</v>
      </c>
      <c r="AB1739" s="4">
        <v>21047384</v>
      </c>
      <c r="AE1739" s="5">
        <v>4.3200000000000002E-2</v>
      </c>
      <c r="AH1739" s="5">
        <v>9.1847875388118866E-2</v>
      </c>
      <c r="AI1739" s="5">
        <v>9.6843781466548026E-2</v>
      </c>
      <c r="AL1739" s="5">
        <f>IFERROR(Table2[[#This Row],[Resultat d''exploitation 2023 (Dhs)]]/Table2[[#This Row],[Charges personnel 2023]], "")</f>
        <v>0.49521326837436946</v>
      </c>
      <c r="AM1739" s="5">
        <f>IFERROR(Table2[[#This Row],[Resultat d''exploitation 2022 (Dhs)]]/Table2[[#This Row],[Charges personnel 2022]], "")</f>
        <v>0.65501009531635856</v>
      </c>
      <c r="AN1739" s="5" t="str">
        <f>IFERROR(Table2[[#This Row],[Resultat d''exploitation 2021 (Dhs)]]/Table2[[#This Row],[Charges personnel 2021]], "")</f>
        <v/>
      </c>
      <c r="AO1739" s="5" t="str">
        <f>IFERROR(Table2[[#This Row],[Resultat d''exploitation 2020 (Dhs)]]/Table2[[#This Row],[Charges personnel 2020]], "")</f>
        <v/>
      </c>
      <c r="AP1739" s="5">
        <v>0.1854713539676083</v>
      </c>
      <c r="AQ1739" s="5">
        <v>0.14785082269575431</v>
      </c>
      <c r="AT1739">
        <v>1530664000086</v>
      </c>
      <c r="AU1739">
        <v>42645</v>
      </c>
      <c r="AV1739" t="s">
        <v>218</v>
      </c>
      <c r="AW1739" t="s">
        <v>9277</v>
      </c>
      <c r="AX1739" t="s">
        <v>9278</v>
      </c>
      <c r="AY1739" t="s">
        <v>82</v>
      </c>
      <c r="AZ1739">
        <v>47838230</v>
      </c>
      <c r="BA1739">
        <v>1948</v>
      </c>
      <c r="BB1739">
        <v>77</v>
      </c>
      <c r="BC1739" t="s">
        <v>9279</v>
      </c>
      <c r="BD1739" t="s">
        <v>9280</v>
      </c>
      <c r="BE1739" t="s">
        <v>9281</v>
      </c>
      <c r="BH1739" t="s">
        <v>223</v>
      </c>
      <c r="BI1739" t="s">
        <v>1689</v>
      </c>
      <c r="BJ1739" s="5">
        <v>-0.16839999808367129</v>
      </c>
      <c r="BK1739" t="s">
        <v>209</v>
      </c>
      <c r="BL1739" s="5">
        <v>-0.21129996999183751</v>
      </c>
      <c r="BM1739" t="s">
        <v>210</v>
      </c>
      <c r="BN1739" s="5">
        <v>0.2397000211765328</v>
      </c>
      <c r="BO1739" t="s">
        <v>211</v>
      </c>
      <c r="BP1739" s="5">
        <v>4.3200000532132687E-2</v>
      </c>
      <c r="BQ1739" t="s">
        <v>405</v>
      </c>
      <c r="BR1739" s="5">
        <v>-5.1587267687960507E-2</v>
      </c>
      <c r="BS1739" t="s">
        <v>213</v>
      </c>
      <c r="BT1739" s="5">
        <v>-0.24396086119071189</v>
      </c>
      <c r="BU1739" t="s">
        <v>406</v>
      </c>
      <c r="BV1739" s="5">
        <v>0.25444925219840742</v>
      </c>
      <c r="BW1739" t="s">
        <v>407</v>
      </c>
    </row>
    <row r="1740" spans="1:75" x14ac:dyDescent="0.3">
      <c r="A1740" t="s">
        <v>9282</v>
      </c>
      <c r="C1740" t="s">
        <v>9283</v>
      </c>
      <c r="E1740" t="s">
        <v>241</v>
      </c>
      <c r="F1740" s="4">
        <v>118312399</v>
      </c>
      <c r="M1740" s="4">
        <v>8043135</v>
      </c>
      <c r="T1740" s="4">
        <v>90414483</v>
      </c>
      <c r="AA1740" s="4">
        <v>2631248</v>
      </c>
      <c r="AH1740" s="5">
        <v>6.7982181647757808E-2</v>
      </c>
      <c r="AL1740" s="5">
        <f>IFERROR(Table2[[#This Row],[Resultat d''exploitation 2023 (Dhs)]]/Table2[[#This Row],[Charges personnel 2023]], "")</f>
        <v>3.0567757201145618</v>
      </c>
      <c r="AM1740" s="5" t="str">
        <f>IFERROR(Table2[[#This Row],[Resultat d''exploitation 2022 (Dhs)]]/Table2[[#This Row],[Charges personnel 2022]], "")</f>
        <v/>
      </c>
      <c r="AN1740" s="5" t="str">
        <f>IFERROR(Table2[[#This Row],[Resultat d''exploitation 2021 (Dhs)]]/Table2[[#This Row],[Charges personnel 2021]], "")</f>
        <v/>
      </c>
      <c r="AO1740" s="5" t="str">
        <f>IFERROR(Table2[[#This Row],[Resultat d''exploitation 2020 (Dhs)]]/Table2[[#This Row],[Charges personnel 2020]], "")</f>
        <v/>
      </c>
      <c r="AP1740" s="5">
        <v>2.2239833037279551E-2</v>
      </c>
      <c r="AT1740">
        <v>1535434000015</v>
      </c>
      <c r="AU1740">
        <v>8279</v>
      </c>
      <c r="AV1740" t="s">
        <v>79</v>
      </c>
      <c r="AW1740" t="s">
        <v>9284</v>
      </c>
      <c r="AX1740" t="s">
        <v>9285</v>
      </c>
      <c r="AY1740" t="s">
        <v>122</v>
      </c>
      <c r="AZ1740">
        <v>16500000</v>
      </c>
      <c r="BA1740">
        <v>2013</v>
      </c>
      <c r="BB1740">
        <v>12</v>
      </c>
      <c r="BC1740" t="s">
        <v>9286</v>
      </c>
      <c r="BD1740" t="s">
        <v>9287</v>
      </c>
      <c r="BE1740" t="s">
        <v>9288</v>
      </c>
      <c r="BH1740" t="s">
        <v>138</v>
      </c>
      <c r="BI1740" t="s">
        <v>98</v>
      </c>
      <c r="BK1740" t="s">
        <v>264</v>
      </c>
      <c r="BM1740" t="s">
        <v>265</v>
      </c>
      <c r="BO1740" t="s">
        <v>304</v>
      </c>
      <c r="BQ1740" t="s">
        <v>212</v>
      </c>
      <c r="BS1740" t="s">
        <v>266</v>
      </c>
      <c r="BU1740" t="s">
        <v>214</v>
      </c>
      <c r="BV1740" s="5"/>
      <c r="BW1740" t="s">
        <v>267</v>
      </c>
    </row>
    <row r="1741" spans="1:75" x14ac:dyDescent="0.3">
      <c r="A1741" t="s">
        <v>9289</v>
      </c>
      <c r="C1741" t="s">
        <v>9290</v>
      </c>
      <c r="E1741" t="s">
        <v>1076</v>
      </c>
      <c r="F1741" s="4">
        <v>118254809</v>
      </c>
      <c r="M1741" s="4">
        <v>4871016</v>
      </c>
      <c r="T1741" s="4">
        <v>30550212</v>
      </c>
      <c r="AA1741" s="4">
        <v>8560175</v>
      </c>
      <c r="AH1741" s="5">
        <v>4.119084916030772E-2</v>
      </c>
      <c r="AL1741" s="5">
        <f>IFERROR(Table2[[#This Row],[Resultat d''exploitation 2023 (Dhs)]]/Table2[[#This Row],[Charges personnel 2023]], "")</f>
        <v>0.56903229198001204</v>
      </c>
      <c r="AM1741" s="5" t="str">
        <f>IFERROR(Table2[[#This Row],[Resultat d''exploitation 2022 (Dhs)]]/Table2[[#This Row],[Charges personnel 2022]], "")</f>
        <v/>
      </c>
      <c r="AN1741" s="5" t="str">
        <f>IFERROR(Table2[[#This Row],[Resultat d''exploitation 2021 (Dhs)]]/Table2[[#This Row],[Charges personnel 2021]], "")</f>
        <v/>
      </c>
      <c r="AO1741" s="5" t="str">
        <f>IFERROR(Table2[[#This Row],[Resultat d''exploitation 2020 (Dhs)]]/Table2[[#This Row],[Charges personnel 2020]], "")</f>
        <v/>
      </c>
      <c r="AP1741" s="5">
        <v>7.2387542395844551E-2</v>
      </c>
      <c r="AT1741">
        <v>1527229000002</v>
      </c>
      <c r="AU1741">
        <v>116155</v>
      </c>
      <c r="AV1741" t="s">
        <v>92</v>
      </c>
      <c r="AW1741" t="s">
        <v>7054</v>
      </c>
      <c r="AX1741" t="s">
        <v>9291</v>
      </c>
      <c r="AY1741" t="s">
        <v>122</v>
      </c>
      <c r="AZ1741">
        <v>6500000</v>
      </c>
      <c r="BA1741">
        <v>2002</v>
      </c>
      <c r="BB1741">
        <v>23</v>
      </c>
      <c r="BC1741" t="s">
        <v>9292</v>
      </c>
      <c r="BD1741" t="s">
        <v>9293</v>
      </c>
      <c r="BE1741" t="s">
        <v>11273</v>
      </c>
      <c r="BH1741" t="s">
        <v>86</v>
      </c>
      <c r="BI1741" t="s">
        <v>89</v>
      </c>
      <c r="BK1741" t="s">
        <v>264</v>
      </c>
      <c r="BM1741" t="s">
        <v>265</v>
      </c>
      <c r="BO1741" t="s">
        <v>304</v>
      </c>
      <c r="BQ1741" t="s">
        <v>212</v>
      </c>
      <c r="BS1741" t="s">
        <v>266</v>
      </c>
      <c r="BU1741" t="s">
        <v>214</v>
      </c>
      <c r="BV1741" s="5"/>
      <c r="BW1741" t="s">
        <v>267</v>
      </c>
    </row>
    <row r="1742" spans="1:75" x14ac:dyDescent="0.3">
      <c r="A1742" t="s">
        <v>9294</v>
      </c>
      <c r="F1742" s="4">
        <v>117973546</v>
      </c>
      <c r="G1742" s="4">
        <v>112774635</v>
      </c>
      <c r="J1742" s="5">
        <v>4.6100000000000002E-2</v>
      </c>
      <c r="M1742" s="4">
        <v>4839632</v>
      </c>
      <c r="N1742" s="4">
        <v>5912084</v>
      </c>
      <c r="Q1742" s="5">
        <v>-0.18140000000000001</v>
      </c>
      <c r="T1742" s="4">
        <v>17346293</v>
      </c>
      <c r="U1742" s="4">
        <v>20200643</v>
      </c>
      <c r="X1742" s="5">
        <v>-0.14130000000000001</v>
      </c>
      <c r="AA1742" s="4">
        <v>4662296</v>
      </c>
      <c r="AB1742" s="4">
        <v>4137642</v>
      </c>
      <c r="AE1742" s="5">
        <v>0.1268</v>
      </c>
      <c r="AH1742" s="5">
        <v>4.102302731495415E-2</v>
      </c>
      <c r="AI1742" s="5">
        <v>5.2423880600455948E-2</v>
      </c>
      <c r="AL1742" s="5">
        <f>IFERROR(Table2[[#This Row],[Resultat d''exploitation 2023 (Dhs)]]/Table2[[#This Row],[Charges personnel 2023]], "")</f>
        <v>1.0380361950420993</v>
      </c>
      <c r="AM1742" s="5">
        <f>IFERROR(Table2[[#This Row],[Resultat d''exploitation 2022 (Dhs)]]/Table2[[#This Row],[Charges personnel 2022]], "")</f>
        <v>1.4288534387460297</v>
      </c>
      <c r="AN1742" s="5" t="str">
        <f>IFERROR(Table2[[#This Row],[Resultat d''exploitation 2021 (Dhs)]]/Table2[[#This Row],[Charges personnel 2021]], "")</f>
        <v/>
      </c>
      <c r="AO1742" s="5" t="str">
        <f>IFERROR(Table2[[#This Row],[Resultat d''exploitation 2020 (Dhs)]]/Table2[[#This Row],[Charges personnel 2020]], "")</f>
        <v/>
      </c>
      <c r="AP1742" s="5">
        <v>3.9519842863755227E-2</v>
      </c>
      <c r="AQ1742" s="5">
        <v>3.6689473656908757E-2</v>
      </c>
      <c r="BE1742" t="s">
        <v>10979</v>
      </c>
      <c r="BH1742"/>
      <c r="BJ1742" s="5">
        <v>4.610000289515459E-2</v>
      </c>
      <c r="BK1742" t="s">
        <v>209</v>
      </c>
      <c r="BL1742" s="5">
        <v>-0.1813999936401445</v>
      </c>
      <c r="BM1742" t="s">
        <v>210</v>
      </c>
      <c r="BN1742" s="5">
        <v>-0.14129995763006151</v>
      </c>
      <c r="BO1742" t="s">
        <v>211</v>
      </c>
      <c r="BP1742" s="5">
        <v>0.1268002403301205</v>
      </c>
      <c r="BQ1742" t="s">
        <v>405</v>
      </c>
      <c r="BR1742" s="5">
        <v>-0.2174744249170032</v>
      </c>
      <c r="BS1742" t="s">
        <v>213</v>
      </c>
      <c r="BT1742" s="5">
        <v>-0.27351807617645779</v>
      </c>
      <c r="BU1742" t="s">
        <v>406</v>
      </c>
      <c r="BV1742" s="5">
        <v>7.7143903270836534E-2</v>
      </c>
      <c r="BW1742" t="s">
        <v>407</v>
      </c>
    </row>
    <row r="1743" spans="1:75" x14ac:dyDescent="0.3">
      <c r="A1743" t="s">
        <v>9295</v>
      </c>
      <c r="B1743" t="s">
        <v>9295</v>
      </c>
      <c r="C1743" t="s">
        <v>9296</v>
      </c>
      <c r="E1743" t="s">
        <v>411</v>
      </c>
      <c r="F1743" s="4">
        <v>117900996</v>
      </c>
      <c r="H1743" s="4">
        <v>116263627</v>
      </c>
      <c r="M1743" s="4">
        <v>3412332</v>
      </c>
      <c r="O1743" s="4">
        <v>3259951</v>
      </c>
      <c r="T1743" s="4">
        <v>17344203</v>
      </c>
      <c r="V1743" s="4">
        <v>23468497</v>
      </c>
      <c r="AA1743" s="4">
        <v>18581406</v>
      </c>
      <c r="AC1743" s="4">
        <v>5732972</v>
      </c>
      <c r="AH1743" s="5">
        <v>2.8942350919580018E-2</v>
      </c>
      <c r="AJ1743" s="5">
        <v>2.8039302438070339E-2</v>
      </c>
      <c r="AL1743" s="5">
        <f>IFERROR(Table2[[#This Row],[Resultat d''exploitation 2023 (Dhs)]]/Table2[[#This Row],[Charges personnel 2023]], "")</f>
        <v>0.18364229273070079</v>
      </c>
      <c r="AM1743" s="5" t="str">
        <f>IFERROR(Table2[[#This Row],[Resultat d''exploitation 2022 (Dhs)]]/Table2[[#This Row],[Charges personnel 2022]], "")</f>
        <v/>
      </c>
      <c r="AN1743" s="5">
        <f>IFERROR(Table2[[#This Row],[Resultat d''exploitation 2021 (Dhs)]]/Table2[[#This Row],[Charges personnel 2021]], "")</f>
        <v>0.56863194168748776</v>
      </c>
      <c r="AO1743" s="5" t="str">
        <f>IFERROR(Table2[[#This Row],[Resultat d''exploitation 2020 (Dhs)]]/Table2[[#This Row],[Charges personnel 2020]], "")</f>
        <v/>
      </c>
      <c r="AP1743" s="5">
        <v>0.15760177293158739</v>
      </c>
      <c r="AR1743" s="5">
        <v>4.9310107966956847E-2</v>
      </c>
      <c r="AT1743">
        <v>1537023000083</v>
      </c>
      <c r="AU1743">
        <v>54233</v>
      </c>
      <c r="AV1743" t="s">
        <v>92</v>
      </c>
      <c r="AW1743" t="s">
        <v>9297</v>
      </c>
      <c r="AX1743" t="s">
        <v>9298</v>
      </c>
      <c r="AY1743" t="s">
        <v>122</v>
      </c>
      <c r="AZ1743">
        <v>20000000</v>
      </c>
      <c r="BA1743">
        <v>1988</v>
      </c>
      <c r="BB1743">
        <v>37</v>
      </c>
      <c r="BC1743" t="s">
        <v>9299</v>
      </c>
      <c r="BD1743" t="s">
        <v>9300</v>
      </c>
      <c r="BE1743" t="s">
        <v>9301</v>
      </c>
      <c r="BH1743" t="s">
        <v>86</v>
      </c>
      <c r="BI1743" t="s">
        <v>98</v>
      </c>
      <c r="BJ1743" s="5">
        <v>1.4083243764621219E-2</v>
      </c>
      <c r="BK1743" t="s">
        <v>1197</v>
      </c>
      <c r="BL1743" s="5">
        <v>4.6743340620764018E-2</v>
      </c>
      <c r="BM1743" t="s">
        <v>1198</v>
      </c>
      <c r="BN1743" s="5">
        <v>-0.26095808351084437</v>
      </c>
      <c r="BO1743" t="s">
        <v>1199</v>
      </c>
      <c r="BP1743" s="5">
        <v>2.2411471746242611</v>
      </c>
      <c r="BQ1743" t="s">
        <v>198</v>
      </c>
      <c r="BR1743" s="5">
        <v>3.2206524520509212E-2</v>
      </c>
      <c r="BS1743" t="s">
        <v>1200</v>
      </c>
      <c r="BT1743" s="5">
        <v>-0.67704541502589732</v>
      </c>
      <c r="BU1743" t="s">
        <v>200</v>
      </c>
      <c r="BV1743" s="5">
        <v>2.1961352231716429</v>
      </c>
      <c r="BW1743" t="s">
        <v>1201</v>
      </c>
    </row>
    <row r="1744" spans="1:75" x14ac:dyDescent="0.3">
      <c r="A1744" t="s">
        <v>9302</v>
      </c>
      <c r="F1744" s="4">
        <v>117872718</v>
      </c>
      <c r="G1744" s="4">
        <v>107784123</v>
      </c>
      <c r="J1744" s="5">
        <v>9.3599999999999989E-2</v>
      </c>
      <c r="M1744" s="4">
        <v>3233472</v>
      </c>
      <c r="N1744" s="4">
        <v>2691868</v>
      </c>
      <c r="Q1744" s="5">
        <v>0.20119999999999999</v>
      </c>
      <c r="T1744" s="4">
        <v>66815610</v>
      </c>
      <c r="U1744" s="4">
        <v>17890010</v>
      </c>
      <c r="X1744" s="5">
        <v>2.7347999999999999</v>
      </c>
      <c r="AA1744" s="4">
        <v>11491991</v>
      </c>
      <c r="AB1744" s="4">
        <v>11188775</v>
      </c>
      <c r="AE1744" s="5">
        <v>2.7099999999999999E-2</v>
      </c>
      <c r="AH1744" s="5">
        <v>2.7431894800287879E-2</v>
      </c>
      <c r="AI1744" s="5">
        <v>2.4974624509400141E-2</v>
      </c>
      <c r="AL1744" s="5">
        <f>IFERROR(Table2[[#This Row],[Resultat d''exploitation 2023 (Dhs)]]/Table2[[#This Row],[Charges personnel 2023]], "")</f>
        <v>0.28136743232743566</v>
      </c>
      <c r="AM1744" s="5">
        <f>IFERROR(Table2[[#This Row],[Resultat d''exploitation 2022 (Dhs)]]/Table2[[#This Row],[Charges personnel 2022]], "")</f>
        <v>0.24058648064689833</v>
      </c>
      <c r="AN1744" s="5" t="str">
        <f>IFERROR(Table2[[#This Row],[Resultat d''exploitation 2021 (Dhs)]]/Table2[[#This Row],[Charges personnel 2021]], "")</f>
        <v/>
      </c>
      <c r="AO1744" s="5" t="str">
        <f>IFERROR(Table2[[#This Row],[Resultat d''exploitation 2020 (Dhs)]]/Table2[[#This Row],[Charges personnel 2020]], "")</f>
        <v/>
      </c>
      <c r="AP1744" s="5">
        <v>9.7494918204906411E-2</v>
      </c>
      <c r="AQ1744" s="5">
        <v>0.1038072648232245</v>
      </c>
      <c r="BE1744" t="s">
        <v>10979</v>
      </c>
      <c r="BH1744"/>
      <c r="BJ1744" s="5">
        <v>9.3600010086828833E-2</v>
      </c>
      <c r="BK1744" t="s">
        <v>209</v>
      </c>
      <c r="BL1744" s="5">
        <v>0.2012000588438958</v>
      </c>
      <c r="BM1744" t="s">
        <v>210</v>
      </c>
      <c r="BN1744" s="5">
        <v>2.7348000364449212</v>
      </c>
      <c r="BO1744" t="s">
        <v>211</v>
      </c>
      <c r="BP1744" s="5">
        <v>2.710001765161962E-2</v>
      </c>
      <c r="BQ1744" t="s">
        <v>405</v>
      </c>
      <c r="BR1744" s="5">
        <v>9.8390680106635875E-2</v>
      </c>
      <c r="BS1744" t="s">
        <v>213</v>
      </c>
      <c r="BT1744" s="5">
        <v>0.16950641437076561</v>
      </c>
      <c r="BU1744" t="s">
        <v>406</v>
      </c>
      <c r="BV1744" s="5">
        <v>-6.0808331951212491E-2</v>
      </c>
      <c r="BW1744" t="s">
        <v>407</v>
      </c>
    </row>
    <row r="1745" spans="1:75" x14ac:dyDescent="0.3">
      <c r="A1745" t="s">
        <v>9303</v>
      </c>
      <c r="F1745" s="4">
        <v>117777550</v>
      </c>
      <c r="G1745" s="4">
        <v>107051036</v>
      </c>
      <c r="J1745" s="5">
        <v>0.1002</v>
      </c>
      <c r="M1745" s="4">
        <v>3550085</v>
      </c>
      <c r="N1745" s="4">
        <v>4169213</v>
      </c>
      <c r="Q1745" s="5">
        <v>-0.14849999999999999</v>
      </c>
      <c r="T1745" s="4">
        <v>4628189</v>
      </c>
      <c r="AA1745" s="4">
        <v>1616150</v>
      </c>
      <c r="AB1745" s="4">
        <v>1479313</v>
      </c>
      <c r="AE1745" s="5">
        <v>9.2499999999999999E-2</v>
      </c>
      <c r="AH1745" s="5">
        <v>3.014228942612578E-2</v>
      </c>
      <c r="AI1745" s="5">
        <v>3.894603131164466E-2</v>
      </c>
      <c r="AL1745" s="5">
        <f>IFERROR(Table2[[#This Row],[Resultat d''exploitation 2023 (Dhs)]]/Table2[[#This Row],[Charges personnel 2023]], "")</f>
        <v>2.1966308820344644</v>
      </c>
      <c r="AM1745" s="5">
        <f>IFERROR(Table2[[#This Row],[Resultat d''exploitation 2022 (Dhs)]]/Table2[[#This Row],[Charges personnel 2022]], "")</f>
        <v>2.8183440556528603</v>
      </c>
      <c r="AN1745" s="5" t="str">
        <f>IFERROR(Table2[[#This Row],[Resultat d''exploitation 2021 (Dhs)]]/Table2[[#This Row],[Charges personnel 2021]], "")</f>
        <v/>
      </c>
      <c r="AO1745" s="5" t="str">
        <f>IFERROR(Table2[[#This Row],[Resultat d''exploitation 2020 (Dhs)]]/Table2[[#This Row],[Charges personnel 2020]], "")</f>
        <v/>
      </c>
      <c r="AP1745" s="5">
        <v>1.372205483982304E-2</v>
      </c>
      <c r="AQ1745" s="5">
        <v>1.3818763977211769E-2</v>
      </c>
      <c r="BE1745" t="s">
        <v>10979</v>
      </c>
      <c r="BH1745"/>
      <c r="BJ1745" s="5">
        <v>0.1002000018010101</v>
      </c>
      <c r="BK1745" t="s">
        <v>209</v>
      </c>
      <c r="BL1745" s="5">
        <v>-0.1484999686991286</v>
      </c>
      <c r="BM1745" t="s">
        <v>210</v>
      </c>
      <c r="BO1745" t="s">
        <v>304</v>
      </c>
      <c r="BP1745" s="5">
        <v>9.2500370104230845E-2</v>
      </c>
      <c r="BQ1745" t="s">
        <v>405</v>
      </c>
      <c r="BR1745" s="5">
        <v>-0.226049781942393</v>
      </c>
      <c r="BS1745" t="s">
        <v>213</v>
      </c>
      <c r="BT1745" s="5">
        <v>-0.2205952010619151</v>
      </c>
      <c r="BU1745" t="s">
        <v>406</v>
      </c>
      <c r="BV1745" s="5">
        <v>-6.9983927323895578E-3</v>
      </c>
      <c r="BW1745" t="s">
        <v>407</v>
      </c>
    </row>
    <row r="1746" spans="1:75" x14ac:dyDescent="0.3">
      <c r="A1746" t="s">
        <v>9304</v>
      </c>
      <c r="F1746" s="4">
        <v>117575508</v>
      </c>
      <c r="G1746" s="4">
        <v>133214942</v>
      </c>
      <c r="J1746" s="5">
        <v>-0.1174</v>
      </c>
      <c r="M1746" s="4">
        <v>6036658</v>
      </c>
      <c r="N1746" s="4">
        <v>5062187</v>
      </c>
      <c r="Q1746" s="5">
        <v>0.1925</v>
      </c>
      <c r="AA1746" s="4">
        <v>2059271</v>
      </c>
      <c r="AB1746" s="4">
        <v>1845721</v>
      </c>
      <c r="AE1746" s="5">
        <v>0.1157</v>
      </c>
      <c r="AH1746" s="5">
        <v>5.1342818778210168E-2</v>
      </c>
      <c r="AI1746" s="5">
        <v>3.8000144158002937E-2</v>
      </c>
      <c r="AL1746" s="5">
        <f>IFERROR(Table2[[#This Row],[Resultat d''exploitation 2023 (Dhs)]]/Table2[[#This Row],[Charges personnel 2023]], "")</f>
        <v>2.9314538980056533</v>
      </c>
      <c r="AM1746" s="5">
        <f>IFERROR(Table2[[#This Row],[Resultat d''exploitation 2022 (Dhs)]]/Table2[[#This Row],[Charges personnel 2022]], "")</f>
        <v>2.7426609980598369</v>
      </c>
      <c r="AN1746" s="5" t="str">
        <f>IFERROR(Table2[[#This Row],[Resultat d''exploitation 2021 (Dhs)]]/Table2[[#This Row],[Charges personnel 2021]], "")</f>
        <v/>
      </c>
      <c r="AO1746" s="5" t="str">
        <f>IFERROR(Table2[[#This Row],[Resultat d''exploitation 2020 (Dhs)]]/Table2[[#This Row],[Charges personnel 2020]], "")</f>
        <v/>
      </c>
      <c r="AP1746" s="5">
        <v>1.751445547656065E-2</v>
      </c>
      <c r="AQ1746" s="5">
        <v>1.3855210025914361E-2</v>
      </c>
      <c r="BE1746" t="s">
        <v>10979</v>
      </c>
      <c r="BH1746"/>
      <c r="BJ1746" s="5">
        <v>-0.1173999985677282</v>
      </c>
      <c r="BK1746" t="s">
        <v>209</v>
      </c>
      <c r="BL1746" s="5">
        <v>0.19250000049385771</v>
      </c>
      <c r="BM1746" t="s">
        <v>210</v>
      </c>
      <c r="BO1746" t="s">
        <v>235</v>
      </c>
      <c r="BP1746" s="5">
        <v>0.11570004350603361</v>
      </c>
      <c r="BQ1746" t="s">
        <v>405</v>
      </c>
      <c r="BR1746" s="5">
        <v>0.35112168429490631</v>
      </c>
      <c r="BS1746" t="s">
        <v>213</v>
      </c>
      <c r="BT1746" s="5">
        <v>6.8835667287852509E-2</v>
      </c>
      <c r="BU1746" t="s">
        <v>406</v>
      </c>
      <c r="BV1746" s="5">
        <v>0.26410609754757569</v>
      </c>
      <c r="BW1746" t="s">
        <v>407</v>
      </c>
    </row>
    <row r="1747" spans="1:75" x14ac:dyDescent="0.3">
      <c r="A1747" t="s">
        <v>9305</v>
      </c>
      <c r="F1747" s="4">
        <v>117573701</v>
      </c>
      <c r="M1747" s="4">
        <v>1439921</v>
      </c>
      <c r="AA1747" s="4">
        <v>4959466</v>
      </c>
      <c r="AH1747" s="5">
        <v>1.224696499092089E-2</v>
      </c>
      <c r="AL1747" s="5">
        <f>IFERROR(Table2[[#This Row],[Resultat d''exploitation 2023 (Dhs)]]/Table2[[#This Row],[Charges personnel 2023]], "")</f>
        <v>0.29033791137997517</v>
      </c>
      <c r="AM1747" s="5" t="str">
        <f>IFERROR(Table2[[#This Row],[Resultat d''exploitation 2022 (Dhs)]]/Table2[[#This Row],[Charges personnel 2022]], "")</f>
        <v/>
      </c>
      <c r="AN1747" s="5" t="str">
        <f>IFERROR(Table2[[#This Row],[Resultat d''exploitation 2021 (Dhs)]]/Table2[[#This Row],[Charges personnel 2021]], "")</f>
        <v/>
      </c>
      <c r="AO1747" s="5" t="str">
        <f>IFERROR(Table2[[#This Row],[Resultat d''exploitation 2020 (Dhs)]]/Table2[[#This Row],[Charges personnel 2020]], "")</f>
        <v/>
      </c>
      <c r="AP1747" s="5">
        <v>4.2181763079823437E-2</v>
      </c>
      <c r="BE1747" t="s">
        <v>10979</v>
      </c>
      <c r="BH1747"/>
      <c r="BK1747" t="s">
        <v>264</v>
      </c>
      <c r="BM1747" t="s">
        <v>265</v>
      </c>
      <c r="BO1747" t="s">
        <v>235</v>
      </c>
      <c r="BQ1747" t="s">
        <v>212</v>
      </c>
      <c r="BS1747" t="s">
        <v>266</v>
      </c>
      <c r="BU1747" t="s">
        <v>214</v>
      </c>
      <c r="BV1747" s="5"/>
      <c r="BW1747" t="s">
        <v>267</v>
      </c>
    </row>
    <row r="1748" spans="1:75" x14ac:dyDescent="0.3">
      <c r="A1748" t="s">
        <v>9306</v>
      </c>
      <c r="F1748" s="4">
        <v>117269628</v>
      </c>
      <c r="M1748" s="4">
        <v>37510518</v>
      </c>
      <c r="AA1748" s="4">
        <v>32350943</v>
      </c>
      <c r="AH1748" s="5">
        <v>0.31986558361044692</v>
      </c>
      <c r="AL1748" s="5">
        <f>IFERROR(Table2[[#This Row],[Resultat d''exploitation 2023 (Dhs)]]/Table2[[#This Row],[Charges personnel 2023]], "")</f>
        <v>1.159487622972845</v>
      </c>
      <c r="AM1748" s="5" t="str">
        <f>IFERROR(Table2[[#This Row],[Resultat d''exploitation 2022 (Dhs)]]/Table2[[#This Row],[Charges personnel 2022]], "")</f>
        <v/>
      </c>
      <c r="AN1748" s="5" t="str">
        <f>IFERROR(Table2[[#This Row],[Resultat d''exploitation 2021 (Dhs)]]/Table2[[#This Row],[Charges personnel 2021]], "")</f>
        <v/>
      </c>
      <c r="AO1748" s="5" t="str">
        <f>IFERROR(Table2[[#This Row],[Resultat d''exploitation 2020 (Dhs)]]/Table2[[#This Row],[Charges personnel 2020]], "")</f>
        <v/>
      </c>
      <c r="AP1748" s="5">
        <v>0.27586804487859379</v>
      </c>
      <c r="BE1748" t="s">
        <v>10979</v>
      </c>
      <c r="BH1748"/>
      <c r="BK1748" t="s">
        <v>264</v>
      </c>
      <c r="BM1748" t="s">
        <v>265</v>
      </c>
      <c r="BO1748" t="s">
        <v>235</v>
      </c>
      <c r="BQ1748" t="s">
        <v>212</v>
      </c>
      <c r="BS1748" t="s">
        <v>266</v>
      </c>
      <c r="BU1748" t="s">
        <v>214</v>
      </c>
      <c r="BV1748" s="5"/>
      <c r="BW1748" t="s">
        <v>267</v>
      </c>
    </row>
    <row r="1749" spans="1:75" x14ac:dyDescent="0.3">
      <c r="A1749" t="s">
        <v>9307</v>
      </c>
      <c r="C1749" t="s">
        <v>9308</v>
      </c>
      <c r="E1749" t="s">
        <v>241</v>
      </c>
      <c r="F1749" s="4">
        <v>117248527</v>
      </c>
      <c r="M1749" s="4">
        <v>7165929</v>
      </c>
      <c r="AA1749" s="4">
        <v>39464538</v>
      </c>
      <c r="AH1749" s="5">
        <v>6.1117433057389287E-2</v>
      </c>
      <c r="AL1749" s="5">
        <f>IFERROR(Table2[[#This Row],[Resultat d''exploitation 2023 (Dhs)]]/Table2[[#This Row],[Charges personnel 2023]], "")</f>
        <v>0.18157894056684509</v>
      </c>
      <c r="AM1749" s="5" t="str">
        <f>IFERROR(Table2[[#This Row],[Resultat d''exploitation 2022 (Dhs)]]/Table2[[#This Row],[Charges personnel 2022]], "")</f>
        <v/>
      </c>
      <c r="AN1749" s="5" t="str">
        <f>IFERROR(Table2[[#This Row],[Resultat d''exploitation 2021 (Dhs)]]/Table2[[#This Row],[Charges personnel 2021]], "")</f>
        <v/>
      </c>
      <c r="AO1749" s="5" t="str">
        <f>IFERROR(Table2[[#This Row],[Resultat d''exploitation 2020 (Dhs)]]/Table2[[#This Row],[Charges personnel 2020]], "")</f>
        <v/>
      </c>
      <c r="AP1749" s="5">
        <v>0.33658877437325929</v>
      </c>
      <c r="AT1749">
        <v>1535908000021</v>
      </c>
      <c r="AU1749">
        <v>15943</v>
      </c>
      <c r="AV1749" t="s">
        <v>494</v>
      </c>
      <c r="AW1749" t="s">
        <v>9309</v>
      </c>
      <c r="AX1749" t="s">
        <v>9310</v>
      </c>
      <c r="AY1749" t="s">
        <v>82</v>
      </c>
      <c r="AZ1749">
        <v>1450000</v>
      </c>
      <c r="BA1749">
        <v>1986</v>
      </c>
      <c r="BB1749">
        <v>39</v>
      </c>
      <c r="BC1749" t="s">
        <v>9311</v>
      </c>
      <c r="BD1749" t="s">
        <v>9312</v>
      </c>
      <c r="BE1749" t="s">
        <v>4134</v>
      </c>
      <c r="BH1749" t="s">
        <v>153</v>
      </c>
      <c r="BI1749" t="s">
        <v>882</v>
      </c>
      <c r="BK1749" t="s">
        <v>264</v>
      </c>
      <c r="BM1749" t="s">
        <v>265</v>
      </c>
      <c r="BO1749" t="s">
        <v>235</v>
      </c>
      <c r="BQ1749" t="s">
        <v>212</v>
      </c>
      <c r="BS1749" t="s">
        <v>266</v>
      </c>
      <c r="BU1749" t="s">
        <v>214</v>
      </c>
      <c r="BV1749" s="5"/>
      <c r="BW1749" t="s">
        <v>267</v>
      </c>
    </row>
    <row r="1750" spans="1:75" x14ac:dyDescent="0.3">
      <c r="A1750" t="s">
        <v>9313</v>
      </c>
      <c r="C1750" t="s">
        <v>9314</v>
      </c>
      <c r="E1750" t="s">
        <v>411</v>
      </c>
      <c r="F1750" s="4">
        <v>117144925</v>
      </c>
      <c r="G1750" s="4">
        <v>121595313</v>
      </c>
      <c r="J1750" s="5">
        <v>-3.6600000000000001E-2</v>
      </c>
      <c r="M1750" s="4">
        <v>721089</v>
      </c>
      <c r="N1750" s="4">
        <v>912886</v>
      </c>
      <c r="Q1750" s="5">
        <v>-0.21010000000000001</v>
      </c>
      <c r="AA1750" s="4">
        <v>3743455</v>
      </c>
      <c r="AB1750" s="4">
        <v>3810132</v>
      </c>
      <c r="AE1750" s="5">
        <v>-1.7500000000000002E-2</v>
      </c>
      <c r="AH1750" s="5">
        <v>6.1555291447751579E-3</v>
      </c>
      <c r="AI1750" s="5">
        <v>7.5075755592651826E-3</v>
      </c>
      <c r="AL1750" s="5">
        <f>IFERROR(Table2[[#This Row],[Resultat d''exploitation 2023 (Dhs)]]/Table2[[#This Row],[Charges personnel 2023]], "")</f>
        <v>0.19262659762171577</v>
      </c>
      <c r="AM1750" s="5">
        <f>IFERROR(Table2[[#This Row],[Resultat d''exploitation 2022 (Dhs)]]/Table2[[#This Row],[Charges personnel 2022]], "")</f>
        <v>0.23959432376621073</v>
      </c>
      <c r="AN1750" s="5" t="str">
        <f>IFERROR(Table2[[#This Row],[Resultat d''exploitation 2021 (Dhs)]]/Table2[[#This Row],[Charges personnel 2021]], "")</f>
        <v/>
      </c>
      <c r="AO1750" s="5" t="str">
        <f>IFERROR(Table2[[#This Row],[Resultat d''exploitation 2020 (Dhs)]]/Table2[[#This Row],[Charges personnel 2020]], "")</f>
        <v/>
      </c>
      <c r="AP1750" s="5">
        <v>3.1955759073643182E-2</v>
      </c>
      <c r="AQ1750" s="5">
        <v>3.1334530139331927E-2</v>
      </c>
      <c r="AT1750">
        <v>79194000030</v>
      </c>
      <c r="AU1750">
        <v>103997</v>
      </c>
      <c r="AV1750" t="s">
        <v>92</v>
      </c>
      <c r="AW1750" t="s">
        <v>9315</v>
      </c>
      <c r="AX1750" t="s">
        <v>9316</v>
      </c>
      <c r="AY1750" t="s">
        <v>122</v>
      </c>
      <c r="AZ1750">
        <v>1300000</v>
      </c>
      <c r="BA1750">
        <v>2000</v>
      </c>
      <c r="BB1750">
        <v>25</v>
      </c>
      <c r="BC1750" t="s">
        <v>9317</v>
      </c>
      <c r="BD1750" t="s">
        <v>9318</v>
      </c>
      <c r="BE1750" t="s">
        <v>10979</v>
      </c>
      <c r="BH1750" t="s">
        <v>86</v>
      </c>
      <c r="BI1750" t="s">
        <v>195</v>
      </c>
      <c r="BJ1750" s="5">
        <v>-3.6599996251500233E-2</v>
      </c>
      <c r="BK1750" t="s">
        <v>209</v>
      </c>
      <c r="BL1750" s="5">
        <v>-0.21009961813413719</v>
      </c>
      <c r="BM1750" t="s">
        <v>210</v>
      </c>
      <c r="BO1750" t="s">
        <v>235</v>
      </c>
      <c r="BP1750" s="5">
        <v>-1.7499918637989501E-2</v>
      </c>
      <c r="BQ1750" t="s">
        <v>405</v>
      </c>
      <c r="BR1750" s="5">
        <v>-0.18009094997671379</v>
      </c>
      <c r="BS1750" t="s">
        <v>213</v>
      </c>
      <c r="BT1750" s="5">
        <v>-0.19603021226130851</v>
      </c>
      <c r="BU1750" t="s">
        <v>406</v>
      </c>
      <c r="BV1750" s="5">
        <v>1.9825698089261049E-2</v>
      </c>
      <c r="BW1750" t="s">
        <v>407</v>
      </c>
    </row>
    <row r="1751" spans="1:75" x14ac:dyDescent="0.3">
      <c r="A1751" t="s">
        <v>9319</v>
      </c>
      <c r="F1751" s="4">
        <v>117022656</v>
      </c>
      <c r="G1751" s="4">
        <v>117327708</v>
      </c>
      <c r="J1751" s="5">
        <v>-2.5999999999999999E-3</v>
      </c>
      <c r="M1751" s="4">
        <v>2372664</v>
      </c>
      <c r="N1751" s="4">
        <v>2229947</v>
      </c>
      <c r="Q1751" s="5">
        <v>6.4000000000000001E-2</v>
      </c>
      <c r="T1751" s="4">
        <v>977889</v>
      </c>
      <c r="U1751" s="4">
        <v>779940</v>
      </c>
      <c r="X1751" s="5">
        <v>0.25380000000000003</v>
      </c>
      <c r="AA1751" s="4">
        <v>1088588</v>
      </c>
      <c r="AB1751" s="4">
        <v>1069970</v>
      </c>
      <c r="AE1751" s="5">
        <v>1.7399999999999999E-2</v>
      </c>
      <c r="AH1751" s="5">
        <v>2.02752533663225E-2</v>
      </c>
      <c r="AI1751" s="5">
        <v>1.9006141328525739E-2</v>
      </c>
      <c r="AL1751" s="5">
        <f>IFERROR(Table2[[#This Row],[Resultat d''exploitation 2023 (Dhs)]]/Table2[[#This Row],[Charges personnel 2023]], "")</f>
        <v>2.1795794184760444</v>
      </c>
      <c r="AM1751" s="5">
        <f>IFERROR(Table2[[#This Row],[Resultat d''exploitation 2022 (Dhs)]]/Table2[[#This Row],[Charges personnel 2022]], "")</f>
        <v>2.0841210501229006</v>
      </c>
      <c r="AN1751" s="5" t="str">
        <f>IFERROR(Table2[[#This Row],[Resultat d''exploitation 2021 (Dhs)]]/Table2[[#This Row],[Charges personnel 2021]], "")</f>
        <v/>
      </c>
      <c r="AO1751" s="5" t="str">
        <f>IFERROR(Table2[[#This Row],[Resultat d''exploitation 2020 (Dhs)]]/Table2[[#This Row],[Charges personnel 2020]], "")</f>
        <v/>
      </c>
      <c r="AP1751" s="5">
        <v>9.3023696197768752E-3</v>
      </c>
      <c r="AQ1751" s="5">
        <v>9.1194997178330635E-3</v>
      </c>
      <c r="BE1751" t="s">
        <v>10979</v>
      </c>
      <c r="BH1751"/>
      <c r="BJ1751" s="5">
        <v>-2.599999652256102E-3</v>
      </c>
      <c r="BK1751" t="s">
        <v>209</v>
      </c>
      <c r="BL1751" s="5">
        <v>6.4000175788931246E-2</v>
      </c>
      <c r="BM1751" t="s">
        <v>210</v>
      </c>
      <c r="BN1751" s="5">
        <v>0.2538002923301792</v>
      </c>
      <c r="BO1751" t="s">
        <v>211</v>
      </c>
      <c r="BP1751" s="5">
        <v>1.740048786414583E-2</v>
      </c>
      <c r="BQ1751" t="s">
        <v>405</v>
      </c>
      <c r="BR1751" s="5">
        <v>6.6773787264855722E-2</v>
      </c>
      <c r="BS1751" t="s">
        <v>213</v>
      </c>
      <c r="BT1751" s="5">
        <v>4.5802698623246707E-2</v>
      </c>
      <c r="BU1751" t="s">
        <v>406</v>
      </c>
      <c r="BV1751" s="5">
        <v>2.0052624332693499E-2</v>
      </c>
      <c r="BW1751" t="s">
        <v>407</v>
      </c>
    </row>
    <row r="1752" spans="1:75" x14ac:dyDescent="0.3">
      <c r="A1752" t="s">
        <v>9320</v>
      </c>
      <c r="C1752" t="s">
        <v>9321</v>
      </c>
      <c r="E1752" t="s">
        <v>411</v>
      </c>
      <c r="F1752" s="4">
        <v>116891516</v>
      </c>
      <c r="M1752" s="4">
        <v>2942524</v>
      </c>
      <c r="T1752" s="4">
        <v>37050897</v>
      </c>
      <c r="AA1752" s="4">
        <v>2324576</v>
      </c>
      <c r="AH1752" s="5">
        <v>2.5173118637626359E-2</v>
      </c>
      <c r="AL1752" s="5">
        <f>IFERROR(Table2[[#This Row],[Resultat d''exploitation 2023 (Dhs)]]/Table2[[#This Row],[Charges personnel 2023]], "")</f>
        <v>1.265832564734386</v>
      </c>
      <c r="AM1752" s="5" t="str">
        <f>IFERROR(Table2[[#This Row],[Resultat d''exploitation 2022 (Dhs)]]/Table2[[#This Row],[Charges personnel 2022]], "")</f>
        <v/>
      </c>
      <c r="AN1752" s="5" t="str">
        <f>IFERROR(Table2[[#This Row],[Resultat d''exploitation 2021 (Dhs)]]/Table2[[#This Row],[Charges personnel 2021]], "")</f>
        <v/>
      </c>
      <c r="AO1752" s="5" t="str">
        <f>IFERROR(Table2[[#This Row],[Resultat d''exploitation 2020 (Dhs)]]/Table2[[#This Row],[Charges personnel 2020]], "")</f>
        <v/>
      </c>
      <c r="AP1752" s="5">
        <v>1.9886610076987971E-2</v>
      </c>
      <c r="AT1752">
        <v>1534679000030</v>
      </c>
      <c r="AU1752">
        <v>257</v>
      </c>
      <c r="AV1752" t="s">
        <v>458</v>
      </c>
      <c r="AW1752" t="s">
        <v>9322</v>
      </c>
      <c r="AX1752" t="s">
        <v>9323</v>
      </c>
      <c r="AY1752" t="s">
        <v>122</v>
      </c>
      <c r="AZ1752">
        <v>2000000</v>
      </c>
      <c r="BA1752">
        <v>1994</v>
      </c>
      <c r="BB1752">
        <v>31</v>
      </c>
      <c r="BC1752" t="s">
        <v>9324</v>
      </c>
      <c r="BD1752" t="s">
        <v>2625</v>
      </c>
      <c r="BE1752" t="s">
        <v>10979</v>
      </c>
      <c r="BH1752" t="s">
        <v>138</v>
      </c>
      <c r="BI1752" t="s">
        <v>178</v>
      </c>
      <c r="BK1752" t="s">
        <v>264</v>
      </c>
      <c r="BM1752" t="s">
        <v>265</v>
      </c>
      <c r="BO1752" t="s">
        <v>304</v>
      </c>
      <c r="BQ1752" t="s">
        <v>212</v>
      </c>
      <c r="BS1752" t="s">
        <v>266</v>
      </c>
      <c r="BU1752" t="s">
        <v>214</v>
      </c>
      <c r="BV1752" s="5"/>
      <c r="BW1752" t="s">
        <v>267</v>
      </c>
    </row>
    <row r="1753" spans="1:75" x14ac:dyDescent="0.3">
      <c r="A1753" t="s">
        <v>9325</v>
      </c>
      <c r="C1753" t="s">
        <v>9326</v>
      </c>
      <c r="E1753" t="s">
        <v>411</v>
      </c>
      <c r="F1753" s="4">
        <v>116780760</v>
      </c>
      <c r="G1753" s="4">
        <v>101583820</v>
      </c>
      <c r="J1753" s="5">
        <v>0.14960000000000001</v>
      </c>
      <c r="M1753" s="4">
        <v>2953016</v>
      </c>
      <c r="N1753" s="4">
        <v>2112012</v>
      </c>
      <c r="Q1753" s="5">
        <v>0.3982</v>
      </c>
      <c r="T1753" s="4">
        <v>1168094</v>
      </c>
      <c r="U1753" s="4">
        <v>794459</v>
      </c>
      <c r="X1753" s="5">
        <v>0.4703</v>
      </c>
      <c r="AA1753" s="4">
        <v>5382542</v>
      </c>
      <c r="AB1753" s="4">
        <v>5338234</v>
      </c>
      <c r="AE1753" s="5">
        <v>8.3000000000000001E-3</v>
      </c>
      <c r="AH1753" s="5">
        <v>2.5286836633020709E-2</v>
      </c>
      <c r="AI1753" s="5">
        <v>2.0790830665749719E-2</v>
      </c>
      <c r="AL1753" s="5">
        <f>IFERROR(Table2[[#This Row],[Resultat d''exploitation 2023 (Dhs)]]/Table2[[#This Row],[Charges personnel 2023]], "")</f>
        <v>0.54862851046958849</v>
      </c>
      <c r="AM1753" s="5">
        <f>IFERROR(Table2[[#This Row],[Resultat d''exploitation 2022 (Dhs)]]/Table2[[#This Row],[Charges personnel 2022]], "")</f>
        <v>0.39563870748266189</v>
      </c>
      <c r="AN1753" s="5" t="str">
        <f>IFERROR(Table2[[#This Row],[Resultat d''exploitation 2021 (Dhs)]]/Table2[[#This Row],[Charges personnel 2021]], "")</f>
        <v/>
      </c>
      <c r="AO1753" s="5" t="str">
        <f>IFERROR(Table2[[#This Row],[Resultat d''exploitation 2020 (Dhs)]]/Table2[[#This Row],[Charges personnel 2020]], "")</f>
        <v/>
      </c>
      <c r="AP1753" s="5">
        <v>4.6090999921562417E-2</v>
      </c>
      <c r="AQ1753" s="5">
        <v>5.2550041925968127E-2</v>
      </c>
      <c r="AT1753">
        <v>2068568000003</v>
      </c>
      <c r="AU1753">
        <v>1309</v>
      </c>
      <c r="AV1753" t="s">
        <v>443</v>
      </c>
      <c r="AW1753" t="s">
        <v>9327</v>
      </c>
      <c r="AX1753" t="s">
        <v>9328</v>
      </c>
      <c r="AY1753" t="s">
        <v>122</v>
      </c>
      <c r="AZ1753">
        <v>3000000</v>
      </c>
      <c r="BA1753">
        <v>2000</v>
      </c>
      <c r="BB1753">
        <v>25</v>
      </c>
      <c r="BC1753" t="s">
        <v>9329</v>
      </c>
      <c r="BD1753" t="s">
        <v>9330</v>
      </c>
      <c r="BE1753" t="s">
        <v>10979</v>
      </c>
      <c r="BH1753" t="s">
        <v>138</v>
      </c>
      <c r="BI1753" t="s">
        <v>178</v>
      </c>
      <c r="BJ1753" s="5">
        <v>0.14960000519767819</v>
      </c>
      <c r="BK1753" t="s">
        <v>209</v>
      </c>
      <c r="BL1753" s="5">
        <v>0.3982003890129413</v>
      </c>
      <c r="BM1753" t="s">
        <v>210</v>
      </c>
      <c r="BN1753" s="5">
        <v>0.47030117350297501</v>
      </c>
      <c r="BO1753" t="s">
        <v>211</v>
      </c>
      <c r="BP1753" s="5">
        <v>8.3001232242723155E-3</v>
      </c>
      <c r="BQ1753" t="s">
        <v>405</v>
      </c>
      <c r="BR1753" s="5">
        <v>0.21624946302302361</v>
      </c>
      <c r="BS1753" t="s">
        <v>213</v>
      </c>
      <c r="BT1753" s="5">
        <v>0.38669068544975738</v>
      </c>
      <c r="BU1753" t="s">
        <v>406</v>
      </c>
      <c r="BV1753" s="5">
        <v>-0.1229122141045126</v>
      </c>
      <c r="BW1753" t="s">
        <v>407</v>
      </c>
    </row>
    <row r="1754" spans="1:75" x14ac:dyDescent="0.3">
      <c r="A1754" t="s">
        <v>9331</v>
      </c>
      <c r="C1754" t="s">
        <v>9332</v>
      </c>
      <c r="E1754" t="s">
        <v>411</v>
      </c>
      <c r="F1754" s="4">
        <v>116604351</v>
      </c>
      <c r="G1754" s="4">
        <v>116197659</v>
      </c>
      <c r="J1754" s="5">
        <v>3.5000000000000001E-3</v>
      </c>
      <c r="M1754" s="4">
        <v>2226731</v>
      </c>
      <c r="N1754" s="4">
        <v>2768877</v>
      </c>
      <c r="Q1754" s="5">
        <v>-0.1958</v>
      </c>
      <c r="T1754" s="4">
        <v>14533074</v>
      </c>
      <c r="U1754" s="4">
        <v>10650061</v>
      </c>
      <c r="X1754" s="5">
        <v>0.36459999999999998</v>
      </c>
      <c r="AA1754" s="4">
        <v>10133752</v>
      </c>
      <c r="AB1754" s="4">
        <v>9390929</v>
      </c>
      <c r="AE1754" s="5">
        <v>7.9100000000000004E-2</v>
      </c>
      <c r="AH1754" s="5">
        <v>1.9096465791400868E-2</v>
      </c>
      <c r="AI1754" s="5">
        <v>2.3829025677703199E-2</v>
      </c>
      <c r="AL1754" s="5">
        <f>IFERROR(Table2[[#This Row],[Resultat d''exploitation 2023 (Dhs)]]/Table2[[#This Row],[Charges personnel 2023]], "")</f>
        <v>0.21973411230114967</v>
      </c>
      <c r="AM1754" s="5">
        <f>IFERROR(Table2[[#This Row],[Resultat d''exploitation 2022 (Dhs)]]/Table2[[#This Row],[Charges personnel 2022]], "")</f>
        <v>0.29484590928117976</v>
      </c>
      <c r="AN1754" s="5" t="str">
        <f>IFERROR(Table2[[#This Row],[Resultat d''exploitation 2021 (Dhs)]]/Table2[[#This Row],[Charges personnel 2021]], "")</f>
        <v/>
      </c>
      <c r="AO1754" s="5" t="str">
        <f>IFERROR(Table2[[#This Row],[Resultat d''exploitation 2020 (Dhs)]]/Table2[[#This Row],[Charges personnel 2020]], "")</f>
        <v/>
      </c>
      <c r="AP1754" s="5">
        <v>8.6907151517870887E-2</v>
      </c>
      <c r="AQ1754" s="5">
        <v>8.0818573117725209E-2</v>
      </c>
      <c r="AT1754">
        <v>57531000021</v>
      </c>
      <c r="AU1754">
        <v>194027</v>
      </c>
      <c r="AV1754" t="s">
        <v>92</v>
      </c>
      <c r="AW1754" t="s">
        <v>9333</v>
      </c>
      <c r="AX1754" t="s">
        <v>9334</v>
      </c>
      <c r="AY1754" t="s">
        <v>122</v>
      </c>
      <c r="AZ1754">
        <v>20157600</v>
      </c>
      <c r="BA1754">
        <v>2009</v>
      </c>
      <c r="BB1754">
        <v>16</v>
      </c>
      <c r="BC1754" t="s">
        <v>9335</v>
      </c>
      <c r="BD1754" t="s">
        <v>9336</v>
      </c>
      <c r="BE1754" t="s">
        <v>11274</v>
      </c>
      <c r="BH1754" t="s">
        <v>127</v>
      </c>
      <c r="BI1754" t="s">
        <v>331</v>
      </c>
      <c r="BJ1754" s="5">
        <v>3.5000016652659842E-3</v>
      </c>
      <c r="BK1754" t="s">
        <v>209</v>
      </c>
      <c r="BL1754" s="5">
        <v>-0.19579995788906479</v>
      </c>
      <c r="BM1754" t="s">
        <v>210</v>
      </c>
      <c r="BN1754" s="5">
        <v>0.36460007130475591</v>
      </c>
      <c r="BO1754" t="s">
        <v>211</v>
      </c>
      <c r="BP1754" s="5">
        <v>7.9100054957289112E-2</v>
      </c>
      <c r="BQ1754" t="s">
        <v>405</v>
      </c>
      <c r="BR1754" s="5">
        <v>-0.19860484227563599</v>
      </c>
      <c r="BS1754" t="s">
        <v>213</v>
      </c>
      <c r="BT1754" s="5">
        <v>-0.25474932707443382</v>
      </c>
      <c r="BU1754" t="s">
        <v>406</v>
      </c>
      <c r="BV1754" s="5">
        <v>7.533637585108921E-2</v>
      </c>
      <c r="BW1754" t="s">
        <v>407</v>
      </c>
    </row>
    <row r="1755" spans="1:75" x14ac:dyDescent="0.3">
      <c r="A1755" t="s">
        <v>9337</v>
      </c>
      <c r="B1755" t="s">
        <v>9337</v>
      </c>
      <c r="C1755" t="s">
        <v>9338</v>
      </c>
      <c r="E1755" t="s">
        <v>411</v>
      </c>
      <c r="F1755" s="4">
        <v>116558911</v>
      </c>
      <c r="G1755" s="4">
        <v>105406864</v>
      </c>
      <c r="H1755" s="4">
        <v>107711848</v>
      </c>
      <c r="I1755" s="4">
        <v>83705197.388871625</v>
      </c>
      <c r="J1755" s="5">
        <v>0.10580000000000001</v>
      </c>
      <c r="K1755" s="5">
        <v>-2.13995400023217E-2</v>
      </c>
      <c r="L1755" s="5">
        <v>0.2868</v>
      </c>
      <c r="M1755" s="4">
        <v>6049346</v>
      </c>
      <c r="N1755" s="4">
        <v>5577490</v>
      </c>
      <c r="O1755" s="4">
        <v>-9973650</v>
      </c>
      <c r="P1755" s="4">
        <v>120917.9368304665</v>
      </c>
      <c r="Q1755" s="5">
        <v>8.4600000000000009E-2</v>
      </c>
      <c r="R1755" s="5">
        <v>-1.559222551423</v>
      </c>
      <c r="S1755" s="5">
        <v>-83.482799999999997</v>
      </c>
      <c r="T1755" s="4">
        <v>29214580</v>
      </c>
      <c r="U1755" s="4">
        <v>23718908</v>
      </c>
      <c r="V1755" s="4">
        <v>22805045</v>
      </c>
      <c r="W1755" s="4">
        <v>24664768.54856154</v>
      </c>
      <c r="X1755" s="5">
        <v>0.23169999999999999</v>
      </c>
      <c r="Y1755" s="5">
        <v>4.0072843530894103E-2</v>
      </c>
      <c r="Z1755" s="5">
        <v>-7.5399999999999995E-2</v>
      </c>
      <c r="AA1755" s="4">
        <v>7915819</v>
      </c>
      <c r="AB1755" s="4">
        <v>7757564</v>
      </c>
      <c r="AC1755" s="4">
        <v>8505696</v>
      </c>
      <c r="AD1755" s="4">
        <v>8745317.7051202953</v>
      </c>
      <c r="AE1755" s="5">
        <v>2.0400000000000001E-2</v>
      </c>
      <c r="AF1755" s="5">
        <v>-8.7956588149870396E-2</v>
      </c>
      <c r="AG1755" s="5">
        <v>-2.7400000000000001E-2</v>
      </c>
      <c r="AH1755" s="5">
        <v>5.1899472533678701E-2</v>
      </c>
      <c r="AI1755" s="5">
        <v>5.2913916497885752E-2</v>
      </c>
      <c r="AJ1755" s="5">
        <v>-9.25956631994653E-2</v>
      </c>
      <c r="AK1755" s="5">
        <v>1.444569042334547E-3</v>
      </c>
      <c r="AL1755" s="5">
        <f>IFERROR(Table2[[#This Row],[Resultat d''exploitation 2023 (Dhs)]]/Table2[[#This Row],[Charges personnel 2023]], "")</f>
        <v>0.76420974254211727</v>
      </c>
      <c r="AM1755" s="5">
        <f>IFERROR(Table2[[#This Row],[Resultat d''exploitation 2022 (Dhs)]]/Table2[[#This Row],[Charges personnel 2022]], "")</f>
        <v>0.71897441000809015</v>
      </c>
      <c r="AN1755" s="5">
        <f>IFERROR(Table2[[#This Row],[Resultat d''exploitation 2021 (Dhs)]]/Table2[[#This Row],[Charges personnel 2021]], "")</f>
        <v>-1.1725848184557737</v>
      </c>
      <c r="AO1755" s="5">
        <f>IFERROR(Table2[[#This Row],[Resultat d''exploitation 2020 (Dhs)]]/Table2[[#This Row],[Charges personnel 2020]], "")</f>
        <v>1.3826591658261913E-2</v>
      </c>
      <c r="AP1755" s="5">
        <v>6.7912602580852868E-2</v>
      </c>
      <c r="AQ1755" s="5">
        <v>7.359638362829958E-2</v>
      </c>
      <c r="AR1755" s="5">
        <v>7.8967134608998638E-2</v>
      </c>
      <c r="AS1755" s="5">
        <v>0.1044775949155454</v>
      </c>
      <c r="AT1755">
        <v>1526610000031</v>
      </c>
      <c r="AU1755">
        <v>90871</v>
      </c>
      <c r="AV1755" t="s">
        <v>92</v>
      </c>
      <c r="AW1755" t="s">
        <v>9339</v>
      </c>
      <c r="AX1755" t="s">
        <v>9340</v>
      </c>
      <c r="AY1755" t="s">
        <v>122</v>
      </c>
      <c r="AZ1755">
        <v>10000000</v>
      </c>
      <c r="BA1755">
        <v>1997</v>
      </c>
      <c r="BB1755">
        <v>28</v>
      </c>
      <c r="BC1755" t="s">
        <v>9341</v>
      </c>
      <c r="BD1755" t="s">
        <v>9342</v>
      </c>
      <c r="BE1755" t="s">
        <v>11275</v>
      </c>
      <c r="BF1755" t="s">
        <v>9343</v>
      </c>
      <c r="BH1755" t="s">
        <v>127</v>
      </c>
      <c r="BI1755" t="s">
        <v>178</v>
      </c>
      <c r="BJ1755" s="5">
        <v>0.1166858647492401</v>
      </c>
      <c r="BL1755" s="5">
        <v>2.684731940233366</v>
      </c>
      <c r="BN1755" s="5">
        <v>5.8053271139200113E-2</v>
      </c>
      <c r="BP1755" s="5">
        <v>-3.2672752049091147E-2</v>
      </c>
      <c r="BR1755" s="5">
        <v>2.2997032169479459</v>
      </c>
      <c r="BT1755" s="5">
        <v>2.809188615371625</v>
      </c>
      <c r="BV1755" s="5">
        <v>-0.1337516856917238</v>
      </c>
    </row>
    <row r="1756" spans="1:75" x14ac:dyDescent="0.3">
      <c r="A1756" t="s">
        <v>9344</v>
      </c>
      <c r="C1756" t="s">
        <v>9345</v>
      </c>
      <c r="E1756" t="s">
        <v>411</v>
      </c>
      <c r="F1756" s="4">
        <v>116324203</v>
      </c>
      <c r="G1756" s="4">
        <v>100357348</v>
      </c>
      <c r="J1756" s="5">
        <v>0.15909999999999999</v>
      </c>
      <c r="M1756" s="4">
        <v>3793323</v>
      </c>
      <c r="N1756" s="4">
        <v>3093812</v>
      </c>
      <c r="Q1756" s="5">
        <v>0.2261</v>
      </c>
      <c r="T1756" s="4">
        <v>64319653</v>
      </c>
      <c r="U1756" s="4">
        <v>50265436</v>
      </c>
      <c r="X1756" s="5">
        <v>0.27960000000000002</v>
      </c>
      <c r="AA1756" s="4">
        <v>19352222</v>
      </c>
      <c r="AB1756" s="4">
        <v>16053274</v>
      </c>
      <c r="AE1756" s="5">
        <v>0.20549999999999999</v>
      </c>
      <c r="AH1756" s="5">
        <v>3.2609920396359821E-2</v>
      </c>
      <c r="AI1756" s="5">
        <v>3.0827956912532199E-2</v>
      </c>
      <c r="AL1756" s="5">
        <f>IFERROR(Table2[[#This Row],[Resultat d''exploitation 2023 (Dhs)]]/Table2[[#This Row],[Charges personnel 2023]], "")</f>
        <v>0.19601485555508819</v>
      </c>
      <c r="AM1756" s="5">
        <f>IFERROR(Table2[[#This Row],[Resultat d''exploitation 2022 (Dhs)]]/Table2[[#This Row],[Charges personnel 2022]], "")</f>
        <v>0.19272155947752465</v>
      </c>
      <c r="AN1756" s="5" t="str">
        <f>IFERROR(Table2[[#This Row],[Resultat d''exploitation 2021 (Dhs)]]/Table2[[#This Row],[Charges personnel 2021]], "")</f>
        <v/>
      </c>
      <c r="AO1756" s="5" t="str">
        <f>IFERROR(Table2[[#This Row],[Resultat d''exploitation 2020 (Dhs)]]/Table2[[#This Row],[Charges personnel 2020]], "")</f>
        <v/>
      </c>
      <c r="AP1756" s="5">
        <v>0.1663645355042751</v>
      </c>
      <c r="AQ1756" s="5">
        <v>0.15996112212929339</v>
      </c>
      <c r="AT1756">
        <v>27645000097</v>
      </c>
      <c r="AU1756">
        <v>109301</v>
      </c>
      <c r="AV1756" t="s">
        <v>92</v>
      </c>
      <c r="AW1756" t="s">
        <v>9011</v>
      </c>
      <c r="AX1756" t="s">
        <v>9346</v>
      </c>
      <c r="AY1756" t="s">
        <v>122</v>
      </c>
      <c r="AZ1756">
        <v>10000000</v>
      </c>
      <c r="BA1756">
        <v>2001</v>
      </c>
      <c r="BB1756">
        <v>24</v>
      </c>
      <c r="BC1756" t="s">
        <v>9347</v>
      </c>
      <c r="BD1756" t="s">
        <v>9348</v>
      </c>
      <c r="BE1756" t="s">
        <v>9349</v>
      </c>
      <c r="BH1756" t="s">
        <v>127</v>
      </c>
      <c r="BI1756" t="s">
        <v>178</v>
      </c>
      <c r="BJ1756" s="5">
        <v>0.15910000929877111</v>
      </c>
      <c r="BK1756" t="s">
        <v>209</v>
      </c>
      <c r="BL1756" s="5">
        <v>0.22610003452052041</v>
      </c>
      <c r="BM1756" t="s">
        <v>210</v>
      </c>
      <c r="BN1756" s="5">
        <v>0.27960002177241638</v>
      </c>
      <c r="BO1756" t="s">
        <v>211</v>
      </c>
      <c r="BP1756" s="5">
        <v>0.2055000120224697</v>
      </c>
      <c r="BQ1756" t="s">
        <v>405</v>
      </c>
      <c r="BR1756" s="5">
        <v>5.7803489504139487E-2</v>
      </c>
      <c r="BS1756" t="s">
        <v>213</v>
      </c>
      <c r="BT1756" s="5">
        <v>1.7088363577441919E-2</v>
      </c>
      <c r="BU1756" t="s">
        <v>406</v>
      </c>
      <c r="BV1756" s="5">
        <v>4.003106060862649E-2</v>
      </c>
      <c r="BW1756" t="s">
        <v>407</v>
      </c>
    </row>
    <row r="1757" spans="1:75" x14ac:dyDescent="0.3">
      <c r="A1757" t="s">
        <v>9350</v>
      </c>
      <c r="C1757" t="s">
        <v>9351</v>
      </c>
      <c r="E1757" t="s">
        <v>411</v>
      </c>
      <c r="F1757" s="4">
        <v>116228753</v>
      </c>
      <c r="M1757" s="4">
        <v>3563678</v>
      </c>
      <c r="T1757" s="4">
        <v>37288988</v>
      </c>
      <c r="AA1757" s="4">
        <v>8772277</v>
      </c>
      <c r="AH1757" s="5">
        <v>3.066089851278022E-2</v>
      </c>
      <c r="AL1757" s="5">
        <f>IFERROR(Table2[[#This Row],[Resultat d''exploitation 2023 (Dhs)]]/Table2[[#This Row],[Charges personnel 2023]], "")</f>
        <v>0.40624321370608796</v>
      </c>
      <c r="AM1757" s="5" t="str">
        <f>IFERROR(Table2[[#This Row],[Resultat d''exploitation 2022 (Dhs)]]/Table2[[#This Row],[Charges personnel 2022]], "")</f>
        <v/>
      </c>
      <c r="AN1757" s="5" t="str">
        <f>IFERROR(Table2[[#This Row],[Resultat d''exploitation 2021 (Dhs)]]/Table2[[#This Row],[Charges personnel 2021]], "")</f>
        <v/>
      </c>
      <c r="AO1757" s="5" t="str">
        <f>IFERROR(Table2[[#This Row],[Resultat d''exploitation 2020 (Dhs)]]/Table2[[#This Row],[Charges personnel 2020]], "")</f>
        <v/>
      </c>
      <c r="AP1757" s="5">
        <v>7.5474241730873595E-2</v>
      </c>
      <c r="AT1757">
        <v>1530486000042</v>
      </c>
      <c r="AU1757">
        <v>45031</v>
      </c>
      <c r="AV1757" t="s">
        <v>92</v>
      </c>
      <c r="AW1757" t="s">
        <v>9352</v>
      </c>
      <c r="AX1757" t="s">
        <v>9353</v>
      </c>
      <c r="AY1757" t="s">
        <v>122</v>
      </c>
      <c r="AZ1757">
        <v>35000000</v>
      </c>
      <c r="BA1757">
        <v>1984</v>
      </c>
      <c r="BB1757">
        <v>41</v>
      </c>
      <c r="BC1757" t="s">
        <v>9354</v>
      </c>
      <c r="BD1757" t="s">
        <v>9355</v>
      </c>
      <c r="BE1757" t="s">
        <v>11276</v>
      </c>
      <c r="BF1757" t="s">
        <v>9356</v>
      </c>
      <c r="BH1757" t="s">
        <v>127</v>
      </c>
      <c r="BI1757" t="s">
        <v>602</v>
      </c>
      <c r="BK1757" t="s">
        <v>264</v>
      </c>
      <c r="BM1757" t="s">
        <v>265</v>
      </c>
      <c r="BO1757" t="s">
        <v>304</v>
      </c>
      <c r="BQ1757" t="s">
        <v>212</v>
      </c>
      <c r="BS1757" t="s">
        <v>266</v>
      </c>
      <c r="BU1757" t="s">
        <v>214</v>
      </c>
      <c r="BV1757" s="5"/>
      <c r="BW1757" t="s">
        <v>267</v>
      </c>
    </row>
    <row r="1758" spans="1:75" x14ac:dyDescent="0.3">
      <c r="A1758" t="s">
        <v>9357</v>
      </c>
      <c r="G1758" s="4">
        <v>116214882</v>
      </c>
      <c r="N1758" s="4">
        <v>3388059</v>
      </c>
      <c r="U1758" s="4">
        <v>2308941</v>
      </c>
      <c r="AB1758" s="4">
        <v>1795820</v>
      </c>
      <c r="AI1758" s="5">
        <v>2.9153400508551051E-2</v>
      </c>
      <c r="AL1758" s="5" t="str">
        <f>IFERROR(Table2[[#This Row],[Resultat d''exploitation 2023 (Dhs)]]/Table2[[#This Row],[Charges personnel 2023]], "")</f>
        <v/>
      </c>
      <c r="AM1758" s="5">
        <f>IFERROR(Table2[[#This Row],[Resultat d''exploitation 2022 (Dhs)]]/Table2[[#This Row],[Charges personnel 2022]], "")</f>
        <v>1.8866361884821419</v>
      </c>
      <c r="AN1758" s="5" t="str">
        <f>IFERROR(Table2[[#This Row],[Resultat d''exploitation 2021 (Dhs)]]/Table2[[#This Row],[Charges personnel 2021]], "")</f>
        <v/>
      </c>
      <c r="AO1758" s="5" t="str">
        <f>IFERROR(Table2[[#This Row],[Resultat d''exploitation 2020 (Dhs)]]/Table2[[#This Row],[Charges personnel 2020]], "")</f>
        <v/>
      </c>
      <c r="AQ1758" s="5">
        <v>1.545258205399202E-2</v>
      </c>
      <c r="BE1758" t="s">
        <v>10979</v>
      </c>
      <c r="BH1758"/>
      <c r="BK1758" t="s">
        <v>472</v>
      </c>
      <c r="BM1758" t="s">
        <v>473</v>
      </c>
      <c r="BO1758" t="s">
        <v>474</v>
      </c>
      <c r="BQ1758" t="s">
        <v>475</v>
      </c>
      <c r="BS1758" t="s">
        <v>476</v>
      </c>
      <c r="BU1758" t="s">
        <v>477</v>
      </c>
      <c r="BV1758" s="5"/>
      <c r="BW1758" t="s">
        <v>478</v>
      </c>
    </row>
    <row r="1759" spans="1:75" x14ac:dyDescent="0.3">
      <c r="A1759" t="s">
        <v>9358</v>
      </c>
      <c r="G1759" s="4">
        <v>115840098</v>
      </c>
      <c r="N1759" s="4">
        <v>2967097</v>
      </c>
      <c r="U1759" s="4">
        <v>7899622</v>
      </c>
      <c r="AB1759" s="4">
        <v>1074493</v>
      </c>
      <c r="AI1759" s="5">
        <v>2.561373005744522E-2</v>
      </c>
      <c r="AL1759" s="5" t="str">
        <f>IFERROR(Table2[[#This Row],[Resultat d''exploitation 2023 (Dhs)]]/Table2[[#This Row],[Charges personnel 2023]], "")</f>
        <v/>
      </c>
      <c r="AM1759" s="5">
        <f>IFERROR(Table2[[#This Row],[Resultat d''exploitation 2022 (Dhs)]]/Table2[[#This Row],[Charges personnel 2022]], "")</f>
        <v>2.7613925823621002</v>
      </c>
      <c r="AN1759" s="5" t="str">
        <f>IFERROR(Table2[[#This Row],[Resultat d''exploitation 2021 (Dhs)]]/Table2[[#This Row],[Charges personnel 2021]], "")</f>
        <v/>
      </c>
      <c r="AO1759" s="5" t="str">
        <f>IFERROR(Table2[[#This Row],[Resultat d''exploitation 2020 (Dhs)]]/Table2[[#This Row],[Charges personnel 2020]], "")</f>
        <v/>
      </c>
      <c r="AQ1759" s="5">
        <v>9.2756568627902925E-3</v>
      </c>
      <c r="BE1759" t="s">
        <v>10979</v>
      </c>
      <c r="BH1759"/>
      <c r="BK1759" t="s">
        <v>472</v>
      </c>
      <c r="BM1759" t="s">
        <v>473</v>
      </c>
      <c r="BO1759" t="s">
        <v>474</v>
      </c>
      <c r="BQ1759" t="s">
        <v>475</v>
      </c>
      <c r="BS1759" t="s">
        <v>476</v>
      </c>
      <c r="BU1759" t="s">
        <v>477</v>
      </c>
      <c r="BV1759" s="5"/>
      <c r="BW1759" t="s">
        <v>478</v>
      </c>
    </row>
    <row r="1760" spans="1:75" x14ac:dyDescent="0.3">
      <c r="A1760" t="s">
        <v>9359</v>
      </c>
      <c r="F1760" s="4">
        <v>115771046</v>
      </c>
      <c r="M1760" s="4">
        <v>24681312</v>
      </c>
      <c r="T1760" s="4">
        <v>43350896</v>
      </c>
      <c r="AH1760" s="5">
        <v>0.2131907143691178</v>
      </c>
      <c r="AL1760" s="5" t="str">
        <f>IFERROR(Table2[[#This Row],[Resultat d''exploitation 2023 (Dhs)]]/Table2[[#This Row],[Charges personnel 2023]], "")</f>
        <v/>
      </c>
      <c r="AM1760" s="5" t="str">
        <f>IFERROR(Table2[[#This Row],[Resultat d''exploitation 2022 (Dhs)]]/Table2[[#This Row],[Charges personnel 2022]], "")</f>
        <v/>
      </c>
      <c r="AN1760" s="5" t="str">
        <f>IFERROR(Table2[[#This Row],[Resultat d''exploitation 2021 (Dhs)]]/Table2[[#This Row],[Charges personnel 2021]], "")</f>
        <v/>
      </c>
      <c r="AO1760" s="5" t="str">
        <f>IFERROR(Table2[[#This Row],[Resultat d''exploitation 2020 (Dhs)]]/Table2[[#This Row],[Charges personnel 2020]], "")</f>
        <v/>
      </c>
      <c r="AP1760" s="5">
        <v>0</v>
      </c>
      <c r="BE1760" t="s">
        <v>10979</v>
      </c>
      <c r="BH1760"/>
      <c r="BK1760" t="s">
        <v>264</v>
      </c>
      <c r="BM1760" t="s">
        <v>265</v>
      </c>
      <c r="BO1760" t="s">
        <v>304</v>
      </c>
      <c r="BQ1760" t="s">
        <v>236</v>
      </c>
      <c r="BS1760" t="s">
        <v>266</v>
      </c>
      <c r="BU1760" t="s">
        <v>238</v>
      </c>
      <c r="BV1760" s="5"/>
      <c r="BW1760" t="s">
        <v>267</v>
      </c>
    </row>
    <row r="1761" spans="1:75" x14ac:dyDescent="0.3">
      <c r="A1761" t="s">
        <v>9360</v>
      </c>
      <c r="B1761" t="s">
        <v>9360</v>
      </c>
      <c r="C1761" t="s">
        <v>9361</v>
      </c>
      <c r="E1761" t="s">
        <v>411</v>
      </c>
      <c r="F1761" s="4">
        <v>115710539</v>
      </c>
      <c r="G1761" s="4">
        <v>106253938</v>
      </c>
      <c r="H1761" s="4">
        <v>108082691</v>
      </c>
      <c r="J1761" s="5">
        <v>8.900000000000001E-2</v>
      </c>
      <c r="K1761" s="5">
        <v>-1.69199432682519E-2</v>
      </c>
      <c r="M1761" s="4">
        <v>2492517</v>
      </c>
      <c r="N1761" s="4">
        <v>1576145</v>
      </c>
      <c r="O1761" s="4">
        <v>1964455</v>
      </c>
      <c r="Q1761" s="5">
        <v>0.58140000000000003</v>
      </c>
      <c r="R1761" s="5">
        <v>-0.19766805551666999</v>
      </c>
      <c r="T1761" s="4">
        <v>19461725</v>
      </c>
      <c r="U1761" s="4">
        <v>20937842</v>
      </c>
      <c r="V1761" s="4">
        <v>21452515</v>
      </c>
      <c r="X1761" s="5">
        <v>-7.0499999999999993E-2</v>
      </c>
      <c r="Y1761" s="5">
        <v>-2.39912662920874E-2</v>
      </c>
      <c r="AA1761" s="4">
        <v>5125296</v>
      </c>
      <c r="AB1761" s="4">
        <v>4807068</v>
      </c>
      <c r="AC1761" s="4">
        <v>4643108</v>
      </c>
      <c r="AE1761" s="5">
        <v>6.6199999999999995E-2</v>
      </c>
      <c r="AF1761" s="5">
        <v>3.5312553574028432E-2</v>
      </c>
      <c r="AH1761" s="5">
        <v>2.1540967845634178E-2</v>
      </c>
      <c r="AI1761" s="5">
        <v>1.4833756090997781E-2</v>
      </c>
      <c r="AJ1761" s="5">
        <v>1.817548195575552E-2</v>
      </c>
      <c r="AL1761" s="5">
        <f>IFERROR(Table2[[#This Row],[Resultat d''exploitation 2023 (Dhs)]]/Table2[[#This Row],[Charges personnel 2023]], "")</f>
        <v>0.48631669273345385</v>
      </c>
      <c r="AM1761" s="5">
        <f>IFERROR(Table2[[#This Row],[Resultat d''exploitation 2022 (Dhs)]]/Table2[[#This Row],[Charges personnel 2022]], "")</f>
        <v>0.32788073728102035</v>
      </c>
      <c r="AN1761" s="5">
        <f>IFERROR(Table2[[#This Row],[Resultat d''exploitation 2021 (Dhs)]]/Table2[[#This Row],[Charges personnel 2021]], "")</f>
        <v>0.42309052470888037</v>
      </c>
      <c r="AO1761" s="5" t="str">
        <f>IFERROR(Table2[[#This Row],[Resultat d''exploitation 2020 (Dhs)]]/Table2[[#This Row],[Charges personnel 2020]], "")</f>
        <v/>
      </c>
      <c r="AP1761" s="5">
        <v>4.4294115681199973E-2</v>
      </c>
      <c r="AQ1761" s="5">
        <v>4.5241316138325147E-2</v>
      </c>
      <c r="AR1761" s="5">
        <v>4.2958848979805647E-2</v>
      </c>
      <c r="AT1761">
        <v>168179000028</v>
      </c>
      <c r="AU1761">
        <v>3055</v>
      </c>
      <c r="AV1761" t="s">
        <v>2172</v>
      </c>
      <c r="AW1761" t="s">
        <v>9362</v>
      </c>
      <c r="AX1761" t="s">
        <v>9363</v>
      </c>
      <c r="AY1761" t="s">
        <v>122</v>
      </c>
      <c r="AZ1761">
        <v>6110000</v>
      </c>
      <c r="BA1761">
        <v>1999</v>
      </c>
      <c r="BB1761">
        <v>26</v>
      </c>
      <c r="BC1761" t="s">
        <v>9364</v>
      </c>
      <c r="BD1761" t="s">
        <v>1854</v>
      </c>
      <c r="BE1761" t="s">
        <v>10979</v>
      </c>
      <c r="BH1761" t="s">
        <v>127</v>
      </c>
      <c r="BI1761" t="s">
        <v>178</v>
      </c>
      <c r="BJ1761" s="5">
        <v>3.4685549610846911E-2</v>
      </c>
      <c r="BK1761" t="s">
        <v>196</v>
      </c>
      <c r="BL1761" s="5">
        <v>0.1264139546543033</v>
      </c>
      <c r="BM1761" t="s">
        <v>197</v>
      </c>
      <c r="BN1761" s="5">
        <v>-4.7529445013307033E-2</v>
      </c>
      <c r="BO1761" t="s">
        <v>177</v>
      </c>
      <c r="BP1761" s="5">
        <v>5.064278697059077E-2</v>
      </c>
      <c r="BQ1761" t="s">
        <v>329</v>
      </c>
      <c r="BR1761" s="5">
        <v>8.8653412699110534E-2</v>
      </c>
      <c r="BS1761" t="s">
        <v>199</v>
      </c>
      <c r="BT1761" s="5">
        <v>7.2118867252865426E-2</v>
      </c>
      <c r="BU1761" t="s">
        <v>330</v>
      </c>
      <c r="BV1761" s="5">
        <v>1.542230619316709E-2</v>
      </c>
      <c r="BW1761" t="s">
        <v>201</v>
      </c>
    </row>
    <row r="1762" spans="1:75" x14ac:dyDescent="0.3">
      <c r="A1762" t="s">
        <v>9365</v>
      </c>
      <c r="C1762" t="s">
        <v>9366</v>
      </c>
      <c r="E1762" t="s">
        <v>411</v>
      </c>
      <c r="F1762" s="4">
        <v>115690965</v>
      </c>
      <c r="G1762" s="4">
        <v>101358826</v>
      </c>
      <c r="J1762" s="5">
        <v>0.1414</v>
      </c>
      <c r="M1762" s="4">
        <v>16825524</v>
      </c>
      <c r="N1762" s="4">
        <v>14160515</v>
      </c>
      <c r="Q1762" s="5">
        <v>0.18820000000000001</v>
      </c>
      <c r="T1762" s="4">
        <v>23756291</v>
      </c>
      <c r="U1762" s="4">
        <v>26955963</v>
      </c>
      <c r="X1762" s="5">
        <v>-0.1187</v>
      </c>
      <c r="AA1762" s="4">
        <v>3888570</v>
      </c>
      <c r="AB1762" s="4">
        <v>3888181</v>
      </c>
      <c r="AE1762" s="5">
        <v>1E-4</v>
      </c>
      <c r="AH1762" s="5">
        <v>0.1454350735167608</v>
      </c>
      <c r="AI1762" s="5">
        <v>0.13970677797708511</v>
      </c>
      <c r="AL1762" s="5">
        <f>IFERROR(Table2[[#This Row],[Resultat d''exploitation 2023 (Dhs)]]/Table2[[#This Row],[Charges personnel 2023]], "")</f>
        <v>4.3269181215716834</v>
      </c>
      <c r="AM1762" s="5">
        <f>IFERROR(Table2[[#This Row],[Resultat d''exploitation 2022 (Dhs)]]/Table2[[#This Row],[Charges personnel 2022]], "")</f>
        <v>3.6419382225261634</v>
      </c>
      <c r="AN1762" s="5" t="str">
        <f>IFERROR(Table2[[#This Row],[Resultat d''exploitation 2021 (Dhs)]]/Table2[[#This Row],[Charges personnel 2021]], "")</f>
        <v/>
      </c>
      <c r="AO1762" s="5" t="str">
        <f>IFERROR(Table2[[#This Row],[Resultat d''exploitation 2020 (Dhs)]]/Table2[[#This Row],[Charges personnel 2020]], "")</f>
        <v/>
      </c>
      <c r="AP1762" s="5">
        <v>3.3611699928339261E-2</v>
      </c>
      <c r="AQ1762" s="5">
        <v>3.8360556780718827E-2</v>
      </c>
      <c r="AT1762">
        <v>84209000037</v>
      </c>
      <c r="AU1762">
        <v>5273</v>
      </c>
      <c r="AV1762" t="s">
        <v>92</v>
      </c>
      <c r="AW1762" t="s">
        <v>9367</v>
      </c>
      <c r="AX1762" t="s">
        <v>9368</v>
      </c>
      <c r="AY1762" t="s">
        <v>122</v>
      </c>
      <c r="AZ1762">
        <v>5000000</v>
      </c>
      <c r="BA1762">
        <v>1912</v>
      </c>
      <c r="BB1762">
        <v>113</v>
      </c>
      <c r="BC1762" t="s">
        <v>9369</v>
      </c>
      <c r="BD1762" t="s">
        <v>9370</v>
      </c>
      <c r="BE1762" t="s">
        <v>10979</v>
      </c>
      <c r="BH1762" t="s">
        <v>127</v>
      </c>
      <c r="BI1762" t="s">
        <v>178</v>
      </c>
      <c r="BJ1762" s="5">
        <v>0.14140000990145651</v>
      </c>
      <c r="BK1762" t="s">
        <v>209</v>
      </c>
      <c r="BL1762" s="5">
        <v>0.18820000543765539</v>
      </c>
      <c r="BM1762" t="s">
        <v>210</v>
      </c>
      <c r="BN1762" s="5">
        <v>-0.11869997002147541</v>
      </c>
      <c r="BO1762" t="s">
        <v>211</v>
      </c>
      <c r="BP1762" s="5">
        <v>1.000467828016216E-4</v>
      </c>
      <c r="BQ1762" t="s">
        <v>405</v>
      </c>
      <c r="BR1762" s="5">
        <v>4.1002273637827942E-2</v>
      </c>
      <c r="BS1762" t="s">
        <v>213</v>
      </c>
      <c r="BT1762" s="5">
        <v>0.188081141741717</v>
      </c>
      <c r="BU1762" t="s">
        <v>406</v>
      </c>
      <c r="BV1762" s="5">
        <v>-0.1237953056710189</v>
      </c>
      <c r="BW1762" t="s">
        <v>407</v>
      </c>
    </row>
    <row r="1763" spans="1:75" x14ac:dyDescent="0.3">
      <c r="A1763" t="s">
        <v>9371</v>
      </c>
      <c r="C1763" t="s">
        <v>9372</v>
      </c>
      <c r="E1763" t="s">
        <v>1076</v>
      </c>
      <c r="F1763" s="4">
        <v>115689955</v>
      </c>
      <c r="M1763" s="4">
        <v>-4893459</v>
      </c>
      <c r="T1763" s="4">
        <v>74707451</v>
      </c>
      <c r="AH1763" s="5">
        <v>-4.2298045668701323E-2</v>
      </c>
      <c r="AL1763" s="5" t="str">
        <f>IFERROR(Table2[[#This Row],[Resultat d''exploitation 2023 (Dhs)]]/Table2[[#This Row],[Charges personnel 2023]], "")</f>
        <v/>
      </c>
      <c r="AM1763" s="5" t="str">
        <f>IFERROR(Table2[[#This Row],[Resultat d''exploitation 2022 (Dhs)]]/Table2[[#This Row],[Charges personnel 2022]], "")</f>
        <v/>
      </c>
      <c r="AN1763" s="5" t="str">
        <f>IFERROR(Table2[[#This Row],[Resultat d''exploitation 2021 (Dhs)]]/Table2[[#This Row],[Charges personnel 2021]], "")</f>
        <v/>
      </c>
      <c r="AO1763" s="5" t="str">
        <f>IFERROR(Table2[[#This Row],[Resultat d''exploitation 2020 (Dhs)]]/Table2[[#This Row],[Charges personnel 2020]], "")</f>
        <v/>
      </c>
      <c r="AP1763" s="5">
        <v>0</v>
      </c>
      <c r="AT1763">
        <v>1542864000001</v>
      </c>
      <c r="AU1763">
        <v>197993</v>
      </c>
      <c r="AV1763" t="s">
        <v>92</v>
      </c>
      <c r="AW1763" t="s">
        <v>9373</v>
      </c>
      <c r="AX1763" t="s">
        <v>9374</v>
      </c>
      <c r="AY1763" t="s">
        <v>122</v>
      </c>
      <c r="AZ1763">
        <v>5000000</v>
      </c>
      <c r="BA1763">
        <v>2009</v>
      </c>
      <c r="BB1763">
        <v>16</v>
      </c>
      <c r="BC1763" t="s">
        <v>9375</v>
      </c>
      <c r="BD1763" t="s">
        <v>3492</v>
      </c>
      <c r="BE1763" t="s">
        <v>9376</v>
      </c>
      <c r="BF1763" t="s">
        <v>9377</v>
      </c>
      <c r="BH1763" t="s">
        <v>488</v>
      </c>
      <c r="BI1763" t="s">
        <v>98</v>
      </c>
      <c r="BK1763" t="s">
        <v>264</v>
      </c>
      <c r="BM1763" t="s">
        <v>265</v>
      </c>
      <c r="BO1763" t="s">
        <v>304</v>
      </c>
      <c r="BQ1763" t="s">
        <v>236</v>
      </c>
      <c r="BS1763" t="s">
        <v>266</v>
      </c>
      <c r="BU1763" t="s">
        <v>238</v>
      </c>
      <c r="BV1763" s="5"/>
      <c r="BW1763" t="s">
        <v>267</v>
      </c>
    </row>
    <row r="1764" spans="1:75" x14ac:dyDescent="0.3">
      <c r="A1764" t="s">
        <v>9378</v>
      </c>
      <c r="F1764" s="4">
        <v>115664544</v>
      </c>
      <c r="M1764" s="4">
        <v>15354506</v>
      </c>
      <c r="T1764" s="4">
        <v>1366077</v>
      </c>
      <c r="AA1764" s="4">
        <v>1817113</v>
      </c>
      <c r="AH1764" s="5">
        <v>0.13275032666881911</v>
      </c>
      <c r="AL1764" s="5">
        <f>IFERROR(Table2[[#This Row],[Resultat d''exploitation 2023 (Dhs)]]/Table2[[#This Row],[Charges personnel 2023]], "")</f>
        <v>8.4499456005212661</v>
      </c>
      <c r="AM1764" s="5" t="str">
        <f>IFERROR(Table2[[#This Row],[Resultat d''exploitation 2022 (Dhs)]]/Table2[[#This Row],[Charges personnel 2022]], "")</f>
        <v/>
      </c>
      <c r="AN1764" s="5" t="str">
        <f>IFERROR(Table2[[#This Row],[Resultat d''exploitation 2021 (Dhs)]]/Table2[[#This Row],[Charges personnel 2021]], "")</f>
        <v/>
      </c>
      <c r="AO1764" s="5" t="str">
        <f>IFERROR(Table2[[#This Row],[Resultat d''exploitation 2020 (Dhs)]]/Table2[[#This Row],[Charges personnel 2020]], "")</f>
        <v/>
      </c>
      <c r="AP1764" s="5">
        <v>1.5710198969876191E-2</v>
      </c>
      <c r="BE1764" t="s">
        <v>10979</v>
      </c>
      <c r="BH1764"/>
      <c r="BK1764" t="s">
        <v>264</v>
      </c>
      <c r="BM1764" t="s">
        <v>265</v>
      </c>
      <c r="BO1764" t="s">
        <v>304</v>
      </c>
      <c r="BQ1764" t="s">
        <v>212</v>
      </c>
      <c r="BS1764" t="s">
        <v>266</v>
      </c>
      <c r="BU1764" t="s">
        <v>214</v>
      </c>
      <c r="BV1764" s="5"/>
      <c r="BW1764" t="s">
        <v>267</v>
      </c>
    </row>
    <row r="1765" spans="1:75" x14ac:dyDescent="0.3">
      <c r="A1765" t="s">
        <v>9379</v>
      </c>
      <c r="F1765" s="4">
        <v>115645995</v>
      </c>
      <c r="G1765" s="4">
        <v>106950887</v>
      </c>
      <c r="J1765" s="5">
        <v>8.1300000000000011E-2</v>
      </c>
      <c r="M1765" s="4">
        <v>3866741</v>
      </c>
      <c r="N1765" s="4">
        <v>4396022</v>
      </c>
      <c r="Q1765" s="5">
        <v>-0.12039999999999999</v>
      </c>
      <c r="T1765" s="4">
        <v>70295780</v>
      </c>
      <c r="U1765" s="4">
        <v>72898247</v>
      </c>
      <c r="X1765" s="5">
        <v>-3.5700000000000003E-2</v>
      </c>
      <c r="AA1765" s="4">
        <v>12164859</v>
      </c>
      <c r="AB1765" s="4">
        <v>11267931</v>
      </c>
      <c r="AE1765" s="5">
        <v>7.9600000000000004E-2</v>
      </c>
      <c r="AH1765" s="5">
        <v>3.3436013067292117E-2</v>
      </c>
      <c r="AI1765" s="5">
        <v>4.1103184118519737E-2</v>
      </c>
      <c r="AL1765" s="5">
        <f>IFERROR(Table2[[#This Row],[Resultat d''exploitation 2023 (Dhs)]]/Table2[[#This Row],[Charges personnel 2023]], "")</f>
        <v>0.31786155515653736</v>
      </c>
      <c r="AM1765" s="5">
        <f>IFERROR(Table2[[#This Row],[Resultat d''exploitation 2022 (Dhs)]]/Table2[[#This Row],[Charges personnel 2022]], "")</f>
        <v>0.39013568684437278</v>
      </c>
      <c r="AN1765" s="5" t="str">
        <f>IFERROR(Table2[[#This Row],[Resultat d''exploitation 2021 (Dhs)]]/Table2[[#This Row],[Charges personnel 2021]], "")</f>
        <v/>
      </c>
      <c r="AO1765" s="5" t="str">
        <f>IFERROR(Table2[[#This Row],[Resultat d''exploitation 2020 (Dhs)]]/Table2[[#This Row],[Charges personnel 2020]], "")</f>
        <v/>
      </c>
      <c r="AP1765" s="5">
        <v>0.10519049103256881</v>
      </c>
      <c r="AQ1765" s="5">
        <v>0.1053561248164309</v>
      </c>
      <c r="BE1765" t="s">
        <v>10979</v>
      </c>
      <c r="BH1765"/>
      <c r="BJ1765" s="5">
        <v>8.130000829259143E-2</v>
      </c>
      <c r="BK1765" t="s">
        <v>209</v>
      </c>
      <c r="BL1765" s="5">
        <v>-0.12039998889905471</v>
      </c>
      <c r="BM1765" t="s">
        <v>210</v>
      </c>
      <c r="BN1765" s="5">
        <v>-3.569999426735182E-2</v>
      </c>
      <c r="BO1765" t="s">
        <v>211</v>
      </c>
      <c r="BP1765" s="5">
        <v>7.9600061448725556E-2</v>
      </c>
      <c r="BQ1765" t="s">
        <v>405</v>
      </c>
      <c r="BR1765" s="5">
        <v>-0.18653472269008589</v>
      </c>
      <c r="BS1765" t="s">
        <v>213</v>
      </c>
      <c r="BT1765" s="5">
        <v>-0.18525383379415369</v>
      </c>
      <c r="BU1765" t="s">
        <v>406</v>
      </c>
      <c r="BV1765" s="5">
        <v>-1.572132461693077E-3</v>
      </c>
      <c r="BW1765" t="s">
        <v>407</v>
      </c>
    </row>
    <row r="1766" spans="1:75" x14ac:dyDescent="0.3">
      <c r="A1766" t="s">
        <v>9380</v>
      </c>
      <c r="B1766" t="s">
        <v>9381</v>
      </c>
      <c r="C1766" t="s">
        <v>9381</v>
      </c>
      <c r="E1766" t="s">
        <v>411</v>
      </c>
      <c r="F1766" s="4">
        <v>115497398</v>
      </c>
      <c r="G1766" s="4">
        <v>120009765</v>
      </c>
      <c r="H1766" s="4">
        <v>117245946</v>
      </c>
      <c r="J1766" s="5">
        <v>-3.7599999999999988E-2</v>
      </c>
      <c r="K1766" s="5">
        <v>2.35728321045744E-2</v>
      </c>
      <c r="M1766" s="4">
        <v>3230600</v>
      </c>
      <c r="N1766" s="4">
        <v>3296530</v>
      </c>
      <c r="O1766" s="4">
        <v>5650001</v>
      </c>
      <c r="Q1766" s="5">
        <v>-0.02</v>
      </c>
      <c r="R1766" s="5">
        <v>-0.41654346609850162</v>
      </c>
      <c r="T1766" s="4">
        <v>3799999</v>
      </c>
      <c r="U1766" s="4">
        <v>9257001</v>
      </c>
      <c r="V1766" s="4">
        <v>4503371</v>
      </c>
      <c r="X1766" s="5">
        <v>-0.58950000000000002</v>
      </c>
      <c r="Y1766" s="5">
        <v>1.055571481896562</v>
      </c>
      <c r="AA1766" s="4">
        <v>16860883</v>
      </c>
      <c r="AB1766" s="4">
        <v>16703866</v>
      </c>
      <c r="AC1766" s="4">
        <v>9990086</v>
      </c>
      <c r="AE1766" s="5">
        <v>9.3999999999999986E-3</v>
      </c>
      <c r="AF1766" s="5">
        <v>0.67204426468400769</v>
      </c>
      <c r="AH1766" s="5">
        <v>2.7971192909471431E-2</v>
      </c>
      <c r="AI1766" s="5">
        <v>2.7468848055822791E-2</v>
      </c>
      <c r="AJ1766" s="5">
        <v>4.8189307969761272E-2</v>
      </c>
      <c r="AL1766" s="5">
        <f>IFERROR(Table2[[#This Row],[Resultat d''exploitation 2023 (Dhs)]]/Table2[[#This Row],[Charges personnel 2023]], "")</f>
        <v>0.19160325114645538</v>
      </c>
      <c r="AM1766" s="5">
        <f>IFERROR(Table2[[#This Row],[Resultat d''exploitation 2022 (Dhs)]]/Table2[[#This Row],[Charges personnel 2022]], "")</f>
        <v>0.19735131974837442</v>
      </c>
      <c r="AN1766" s="5">
        <f>IFERROR(Table2[[#This Row],[Resultat d''exploitation 2021 (Dhs)]]/Table2[[#This Row],[Charges personnel 2021]], "")</f>
        <v>0.56556079697412009</v>
      </c>
      <c r="AO1766" s="5" t="str">
        <f>IFERROR(Table2[[#This Row],[Resultat d''exploitation 2020 (Dhs)]]/Table2[[#This Row],[Charges personnel 2020]], "")</f>
        <v/>
      </c>
      <c r="AP1766" s="5">
        <v>0.14598495976506759</v>
      </c>
      <c r="AQ1766" s="5">
        <v>0.13918755694588689</v>
      </c>
      <c r="AR1766" s="5">
        <v>8.5206238175603952E-2</v>
      </c>
      <c r="AT1766">
        <v>79425000001</v>
      </c>
      <c r="AU1766">
        <v>115651</v>
      </c>
      <c r="AV1766" t="s">
        <v>92</v>
      </c>
      <c r="AW1766" t="s">
        <v>9382</v>
      </c>
      <c r="AX1766" t="s">
        <v>9383</v>
      </c>
      <c r="AY1766" t="s">
        <v>122</v>
      </c>
      <c r="AZ1766">
        <v>6000000</v>
      </c>
      <c r="BA1766">
        <v>2002</v>
      </c>
      <c r="BB1766">
        <v>23</v>
      </c>
      <c r="BC1766" t="s">
        <v>9384</v>
      </c>
      <c r="BD1766" t="s">
        <v>9385</v>
      </c>
      <c r="BE1766" t="s">
        <v>9386</v>
      </c>
      <c r="BH1766" t="s">
        <v>86</v>
      </c>
      <c r="BI1766" t="s">
        <v>2337</v>
      </c>
      <c r="BJ1766" s="5">
        <v>-7.4847633329695462E-3</v>
      </c>
      <c r="BK1766" t="s">
        <v>196</v>
      </c>
      <c r="BL1766" s="5">
        <v>-0.24383367608829609</v>
      </c>
      <c r="BM1766" t="s">
        <v>197</v>
      </c>
      <c r="BN1766" s="5">
        <v>-8.1407536938964631E-2</v>
      </c>
      <c r="BO1766" t="s">
        <v>177</v>
      </c>
      <c r="BP1766" s="5">
        <v>0.29913877118554782</v>
      </c>
      <c r="BQ1766" t="s">
        <v>329</v>
      </c>
      <c r="BR1766" s="5">
        <v>-0.2381312689455638</v>
      </c>
      <c r="BS1766" t="s">
        <v>199</v>
      </c>
      <c r="BT1766" s="5">
        <v>-0.41794799702447988</v>
      </c>
      <c r="BU1766" t="s">
        <v>330</v>
      </c>
      <c r="BV1766" s="5">
        <v>0.30893584621248849</v>
      </c>
      <c r="BW1766" t="s">
        <v>201</v>
      </c>
    </row>
    <row r="1767" spans="1:75" x14ac:dyDescent="0.3">
      <c r="A1767" t="s">
        <v>9387</v>
      </c>
      <c r="C1767" t="s">
        <v>9388</v>
      </c>
      <c r="E1767" t="s">
        <v>411</v>
      </c>
      <c r="F1767" s="4">
        <v>115468131</v>
      </c>
      <c r="G1767" s="4">
        <v>125686438</v>
      </c>
      <c r="J1767" s="5">
        <v>-8.1300000000000011E-2</v>
      </c>
      <c r="M1767" s="4">
        <v>9472111</v>
      </c>
      <c r="N1767" s="4">
        <v>11074606</v>
      </c>
      <c r="Q1767" s="5">
        <v>-0.1447</v>
      </c>
      <c r="T1767" s="4">
        <v>19023502</v>
      </c>
      <c r="U1767" s="4">
        <v>42387482</v>
      </c>
      <c r="X1767" s="5">
        <v>-0.55120000000000002</v>
      </c>
      <c r="AA1767" s="4">
        <v>3920206</v>
      </c>
      <c r="AB1767" s="4">
        <v>3949033</v>
      </c>
      <c r="AE1767" s="5">
        <v>-7.3000000000000001E-3</v>
      </c>
      <c r="AH1767" s="5">
        <v>8.2032253557477258E-2</v>
      </c>
      <c r="AI1767" s="5">
        <v>8.8112975243995695E-2</v>
      </c>
      <c r="AL1767" s="5">
        <f>IFERROR(Table2[[#This Row],[Resultat d''exploitation 2023 (Dhs)]]/Table2[[#This Row],[Charges personnel 2023]], "")</f>
        <v>2.4162278716985792</v>
      </c>
      <c r="AM1767" s="5">
        <f>IFERROR(Table2[[#This Row],[Resultat d''exploitation 2022 (Dhs)]]/Table2[[#This Row],[Charges personnel 2022]], "")</f>
        <v>2.804384263185443</v>
      </c>
      <c r="AN1767" s="5" t="str">
        <f>IFERROR(Table2[[#This Row],[Resultat d''exploitation 2021 (Dhs)]]/Table2[[#This Row],[Charges personnel 2021]], "")</f>
        <v/>
      </c>
      <c r="AO1767" s="5" t="str">
        <f>IFERROR(Table2[[#This Row],[Resultat d''exploitation 2020 (Dhs)]]/Table2[[#This Row],[Charges personnel 2020]], "")</f>
        <v/>
      </c>
      <c r="AP1767" s="5">
        <v>3.3950545194154053E-2</v>
      </c>
      <c r="AQ1767" s="5">
        <v>3.1419722468385973E-2</v>
      </c>
      <c r="AT1767">
        <v>1527615000056</v>
      </c>
      <c r="AU1767">
        <v>7897</v>
      </c>
      <c r="AV1767" t="s">
        <v>92</v>
      </c>
      <c r="AW1767" t="s">
        <v>9389</v>
      </c>
      <c r="AX1767" t="s">
        <v>9390</v>
      </c>
      <c r="AY1767" t="s">
        <v>122</v>
      </c>
      <c r="AZ1767">
        <v>30000000</v>
      </c>
      <c r="BA1767">
        <v>1947</v>
      </c>
      <c r="BB1767">
        <v>78</v>
      </c>
      <c r="BC1767" t="s">
        <v>9391</v>
      </c>
      <c r="BD1767" t="s">
        <v>9392</v>
      </c>
      <c r="BE1767" t="s">
        <v>11277</v>
      </c>
      <c r="BH1767" t="s">
        <v>138</v>
      </c>
      <c r="BI1767" t="s">
        <v>1689</v>
      </c>
      <c r="BJ1767" s="5">
        <v>-8.1299996742687508E-2</v>
      </c>
      <c r="BK1767" t="s">
        <v>209</v>
      </c>
      <c r="BL1767" s="5">
        <v>-0.14469995591716769</v>
      </c>
      <c r="BM1767" t="s">
        <v>210</v>
      </c>
      <c r="BN1767" s="5">
        <v>-0.55119999815039733</v>
      </c>
      <c r="BO1767" t="s">
        <v>211</v>
      </c>
      <c r="BP1767" s="5">
        <v>-7.2997617391397096E-3</v>
      </c>
      <c r="BQ1767" t="s">
        <v>405</v>
      </c>
      <c r="BR1767" s="5">
        <v>-6.901051371469602E-2</v>
      </c>
      <c r="BS1767" t="s">
        <v>213</v>
      </c>
      <c r="BT1767" s="5">
        <v>-0.13841055827562121</v>
      </c>
      <c r="BU1767" t="s">
        <v>406</v>
      </c>
      <c r="BV1767" s="5">
        <v>8.054885679892787E-2</v>
      </c>
      <c r="BW1767" t="s">
        <v>407</v>
      </c>
    </row>
    <row r="1768" spans="1:75" x14ac:dyDescent="0.3">
      <c r="A1768" t="s">
        <v>9393</v>
      </c>
      <c r="C1768" t="s">
        <v>9394</v>
      </c>
      <c r="E1768" t="s">
        <v>411</v>
      </c>
      <c r="F1768" s="4">
        <v>115454698</v>
      </c>
      <c r="M1768" s="4">
        <v>11041917</v>
      </c>
      <c r="T1768" s="4">
        <v>1144340</v>
      </c>
      <c r="AA1768" s="4">
        <v>21674501</v>
      </c>
      <c r="AH1768" s="5">
        <v>9.5638524817760126E-2</v>
      </c>
      <c r="AL1768" s="5">
        <f>IFERROR(Table2[[#This Row],[Resultat d''exploitation 2023 (Dhs)]]/Table2[[#This Row],[Charges personnel 2023]], "")</f>
        <v>0.50944273180729738</v>
      </c>
      <c r="AM1768" s="5" t="str">
        <f>IFERROR(Table2[[#This Row],[Resultat d''exploitation 2022 (Dhs)]]/Table2[[#This Row],[Charges personnel 2022]], "")</f>
        <v/>
      </c>
      <c r="AN1768" s="5" t="str">
        <f>IFERROR(Table2[[#This Row],[Resultat d''exploitation 2021 (Dhs)]]/Table2[[#This Row],[Charges personnel 2021]], "")</f>
        <v/>
      </c>
      <c r="AO1768" s="5" t="str">
        <f>IFERROR(Table2[[#This Row],[Resultat d''exploitation 2020 (Dhs)]]/Table2[[#This Row],[Charges personnel 2020]], "")</f>
        <v/>
      </c>
      <c r="AP1768" s="5">
        <v>0.18773165038290601</v>
      </c>
      <c r="AT1768">
        <v>1534295000019</v>
      </c>
      <c r="AU1768">
        <v>5701</v>
      </c>
      <c r="AV1768" t="s">
        <v>482</v>
      </c>
      <c r="AW1768" t="s">
        <v>9395</v>
      </c>
      <c r="AX1768" t="s">
        <v>9396</v>
      </c>
      <c r="AY1768" t="s">
        <v>82</v>
      </c>
      <c r="AZ1768">
        <v>45898900</v>
      </c>
      <c r="BA1768">
        <v>1990</v>
      </c>
      <c r="BB1768">
        <v>35</v>
      </c>
      <c r="BC1768" t="s">
        <v>9397</v>
      </c>
      <c r="BD1768" t="s">
        <v>9398</v>
      </c>
      <c r="BE1768" t="s">
        <v>11278</v>
      </c>
      <c r="BG1768" t="s">
        <v>9399</v>
      </c>
      <c r="BH1768" t="s">
        <v>223</v>
      </c>
      <c r="BI1768" t="s">
        <v>408</v>
      </c>
      <c r="BK1768" t="s">
        <v>264</v>
      </c>
      <c r="BM1768" t="s">
        <v>265</v>
      </c>
      <c r="BO1768" t="s">
        <v>304</v>
      </c>
      <c r="BQ1768" t="s">
        <v>212</v>
      </c>
      <c r="BS1768" t="s">
        <v>266</v>
      </c>
      <c r="BU1768" t="s">
        <v>214</v>
      </c>
      <c r="BV1768" s="5"/>
      <c r="BW1768" t="s">
        <v>267</v>
      </c>
    </row>
    <row r="1769" spans="1:75" x14ac:dyDescent="0.3">
      <c r="A1769" t="s">
        <v>9400</v>
      </c>
      <c r="F1769" s="4">
        <v>115346351</v>
      </c>
      <c r="M1769" s="4">
        <v>8608262</v>
      </c>
      <c r="T1769" s="4">
        <v>571568776</v>
      </c>
      <c r="AA1769" s="4">
        <v>2941427</v>
      </c>
      <c r="AH1769" s="5">
        <v>7.4629686378201943E-2</v>
      </c>
      <c r="AL1769" s="5">
        <f>IFERROR(Table2[[#This Row],[Resultat d''exploitation 2023 (Dhs)]]/Table2[[#This Row],[Charges personnel 2023]], "")</f>
        <v>2.9265597956366078</v>
      </c>
      <c r="AM1769" s="5" t="str">
        <f>IFERROR(Table2[[#This Row],[Resultat d''exploitation 2022 (Dhs)]]/Table2[[#This Row],[Charges personnel 2022]], "")</f>
        <v/>
      </c>
      <c r="AN1769" s="5" t="str">
        <f>IFERROR(Table2[[#This Row],[Resultat d''exploitation 2021 (Dhs)]]/Table2[[#This Row],[Charges personnel 2021]], "")</f>
        <v/>
      </c>
      <c r="AO1769" s="5" t="str">
        <f>IFERROR(Table2[[#This Row],[Resultat d''exploitation 2020 (Dhs)]]/Table2[[#This Row],[Charges personnel 2020]], "")</f>
        <v/>
      </c>
      <c r="AP1769" s="5">
        <v>2.5500824035603869E-2</v>
      </c>
      <c r="BE1769" t="s">
        <v>10979</v>
      </c>
      <c r="BH1769"/>
      <c r="BK1769" t="s">
        <v>264</v>
      </c>
      <c r="BM1769" t="s">
        <v>265</v>
      </c>
      <c r="BO1769" t="s">
        <v>304</v>
      </c>
      <c r="BQ1769" t="s">
        <v>212</v>
      </c>
      <c r="BS1769" t="s">
        <v>266</v>
      </c>
      <c r="BU1769" t="s">
        <v>214</v>
      </c>
      <c r="BV1769" s="5"/>
      <c r="BW1769" t="s">
        <v>267</v>
      </c>
    </row>
    <row r="1770" spans="1:75" x14ac:dyDescent="0.3">
      <c r="A1770" t="s">
        <v>9401</v>
      </c>
      <c r="F1770" s="4">
        <v>115332239</v>
      </c>
      <c r="M1770" s="4">
        <v>3375861</v>
      </c>
      <c r="T1770" s="4">
        <v>1445345</v>
      </c>
      <c r="AA1770" s="4">
        <v>10534366</v>
      </c>
      <c r="AH1770" s="5">
        <v>2.927074883198964E-2</v>
      </c>
      <c r="AL1770" s="5">
        <f>IFERROR(Table2[[#This Row],[Resultat d''exploitation 2023 (Dhs)]]/Table2[[#This Row],[Charges personnel 2023]], "")</f>
        <v>0.32046171549384178</v>
      </c>
      <c r="AM1770" s="5" t="str">
        <f>IFERROR(Table2[[#This Row],[Resultat d''exploitation 2022 (Dhs)]]/Table2[[#This Row],[Charges personnel 2022]], "")</f>
        <v/>
      </c>
      <c r="AN1770" s="5" t="str">
        <f>IFERROR(Table2[[#This Row],[Resultat d''exploitation 2021 (Dhs)]]/Table2[[#This Row],[Charges personnel 2021]], "")</f>
        <v/>
      </c>
      <c r="AO1770" s="5" t="str">
        <f>IFERROR(Table2[[#This Row],[Resultat d''exploitation 2020 (Dhs)]]/Table2[[#This Row],[Charges personnel 2020]], "")</f>
        <v/>
      </c>
      <c r="AP1770" s="5">
        <v>9.1339300193417725E-2</v>
      </c>
      <c r="BE1770" t="s">
        <v>10979</v>
      </c>
      <c r="BH1770"/>
      <c r="BK1770" t="s">
        <v>264</v>
      </c>
      <c r="BM1770" t="s">
        <v>265</v>
      </c>
      <c r="BO1770" t="s">
        <v>304</v>
      </c>
      <c r="BQ1770" t="s">
        <v>212</v>
      </c>
      <c r="BS1770" t="s">
        <v>266</v>
      </c>
      <c r="BU1770" t="s">
        <v>214</v>
      </c>
      <c r="BV1770" s="5"/>
      <c r="BW1770" t="s">
        <v>267</v>
      </c>
    </row>
    <row r="1771" spans="1:75" x14ac:dyDescent="0.3">
      <c r="A1771" t="s">
        <v>9402</v>
      </c>
      <c r="C1771" t="s">
        <v>9403</v>
      </c>
      <c r="E1771" t="s">
        <v>411</v>
      </c>
      <c r="F1771" s="4">
        <v>115316059</v>
      </c>
      <c r="G1771" s="4">
        <v>122820384</v>
      </c>
      <c r="J1771" s="5">
        <v>-6.1100000000000002E-2</v>
      </c>
      <c r="M1771" s="4">
        <v>10794060</v>
      </c>
      <c r="N1771" s="4">
        <v>19326875</v>
      </c>
      <c r="Q1771" s="5">
        <v>-0.4415</v>
      </c>
      <c r="AA1771" s="4">
        <v>12569853</v>
      </c>
      <c r="AB1771" s="4">
        <v>12892156</v>
      </c>
      <c r="AE1771" s="5">
        <v>-2.5000000000000001E-2</v>
      </c>
      <c r="AH1771" s="5">
        <v>9.3604135396267746E-2</v>
      </c>
      <c r="AI1771" s="5">
        <v>0.1573588550252375</v>
      </c>
      <c r="AL1771" s="5">
        <f>IFERROR(Table2[[#This Row],[Resultat d''exploitation 2023 (Dhs)]]/Table2[[#This Row],[Charges personnel 2023]], "")</f>
        <v>0.85872603283427418</v>
      </c>
      <c r="AM1771" s="5">
        <f>IFERROR(Table2[[#This Row],[Resultat d''exploitation 2022 (Dhs)]]/Table2[[#This Row],[Charges personnel 2022]], "")</f>
        <v>1.4991189216140419</v>
      </c>
      <c r="AN1771" s="5" t="str">
        <f>IFERROR(Table2[[#This Row],[Resultat d''exploitation 2021 (Dhs)]]/Table2[[#This Row],[Charges personnel 2021]], "")</f>
        <v/>
      </c>
      <c r="AO1771" s="5" t="str">
        <f>IFERROR(Table2[[#This Row],[Resultat d''exploitation 2020 (Dhs)]]/Table2[[#This Row],[Charges personnel 2020]], "")</f>
        <v/>
      </c>
      <c r="AP1771" s="5">
        <v>0.1090034910055329</v>
      </c>
      <c r="AQ1771" s="5">
        <v>0.1049675597822589</v>
      </c>
      <c r="AT1771">
        <v>92616000028</v>
      </c>
      <c r="AU1771">
        <v>97531</v>
      </c>
      <c r="AV1771" t="s">
        <v>92</v>
      </c>
      <c r="AW1771" t="s">
        <v>9404</v>
      </c>
      <c r="AX1771" t="s">
        <v>9405</v>
      </c>
      <c r="AY1771" t="s">
        <v>122</v>
      </c>
      <c r="AZ1771">
        <v>6500000</v>
      </c>
      <c r="BA1771">
        <v>1999</v>
      </c>
      <c r="BB1771">
        <v>26</v>
      </c>
      <c r="BC1771" t="s">
        <v>9406</v>
      </c>
      <c r="BD1771" t="s">
        <v>9407</v>
      </c>
      <c r="BE1771" t="s">
        <v>9408</v>
      </c>
      <c r="BH1771" t="s">
        <v>138</v>
      </c>
      <c r="BI1771" t="s">
        <v>390</v>
      </c>
      <c r="BJ1771" s="5">
        <v>-6.1099996235152609E-2</v>
      </c>
      <c r="BK1771" t="s">
        <v>209</v>
      </c>
      <c r="BL1771" s="5">
        <v>-0.44149998383080558</v>
      </c>
      <c r="BM1771" t="s">
        <v>210</v>
      </c>
      <c r="BO1771" t="s">
        <v>235</v>
      </c>
      <c r="BP1771" s="5">
        <v>-2.499993019010938E-2</v>
      </c>
      <c r="BQ1771" t="s">
        <v>405</v>
      </c>
      <c r="BR1771" s="5">
        <v>-0.40515495374406901</v>
      </c>
      <c r="BS1771" t="s">
        <v>213</v>
      </c>
      <c r="BT1771" s="5">
        <v>-0.42717951160958068</v>
      </c>
      <c r="BU1771" t="s">
        <v>406</v>
      </c>
      <c r="BV1771" s="5">
        <v>3.8449319310136731E-2</v>
      </c>
      <c r="BW1771" t="s">
        <v>407</v>
      </c>
    </row>
    <row r="1772" spans="1:75" x14ac:dyDescent="0.3">
      <c r="A1772" t="s">
        <v>9409</v>
      </c>
      <c r="B1772" t="s">
        <v>9409</v>
      </c>
      <c r="C1772" t="s">
        <v>9410</v>
      </c>
      <c r="E1772" t="s">
        <v>411</v>
      </c>
      <c r="F1772" s="4">
        <v>115306178</v>
      </c>
      <c r="H1772" s="4">
        <v>170725837</v>
      </c>
      <c r="M1772" s="4">
        <v>6438103</v>
      </c>
      <c r="O1772" s="4">
        <v>3998214</v>
      </c>
      <c r="V1772" s="4">
        <v>31056911</v>
      </c>
      <c r="AA1772" s="4">
        <v>3231470</v>
      </c>
      <c r="AC1772" s="4">
        <v>2547301</v>
      </c>
      <c r="AH1772" s="5">
        <v>5.5834848675671143E-2</v>
      </c>
      <c r="AJ1772" s="5">
        <v>2.3418915790701319E-2</v>
      </c>
      <c r="AL1772" s="5">
        <f>IFERROR(Table2[[#This Row],[Resultat d''exploitation 2023 (Dhs)]]/Table2[[#This Row],[Charges personnel 2023]], "")</f>
        <v>1.9923140242675934</v>
      </c>
      <c r="AM1772" s="5" t="str">
        <f>IFERROR(Table2[[#This Row],[Resultat d''exploitation 2022 (Dhs)]]/Table2[[#This Row],[Charges personnel 2022]], "")</f>
        <v/>
      </c>
      <c r="AN1772" s="5">
        <f>IFERROR(Table2[[#This Row],[Resultat d''exploitation 2021 (Dhs)]]/Table2[[#This Row],[Charges personnel 2021]], "")</f>
        <v>1.5695883603861498</v>
      </c>
      <c r="AO1772" s="5" t="str">
        <f>IFERROR(Table2[[#This Row],[Resultat d''exploitation 2020 (Dhs)]]/Table2[[#This Row],[Charges personnel 2020]], "")</f>
        <v/>
      </c>
      <c r="AP1772" s="5">
        <v>2.8025124551435569E-2</v>
      </c>
      <c r="AR1772" s="5">
        <v>1.492041887016785E-2</v>
      </c>
      <c r="AT1772">
        <v>1551506000049</v>
      </c>
      <c r="AU1772">
        <v>1547</v>
      </c>
      <c r="AV1772" t="s">
        <v>708</v>
      </c>
      <c r="AW1772" t="s">
        <v>9411</v>
      </c>
      <c r="AX1772" t="s">
        <v>9412</v>
      </c>
      <c r="AY1772" t="s">
        <v>122</v>
      </c>
      <c r="AZ1772">
        <v>4000000</v>
      </c>
      <c r="BA1772">
        <v>2001</v>
      </c>
      <c r="BB1772">
        <v>24</v>
      </c>
      <c r="BC1772" t="s">
        <v>9413</v>
      </c>
      <c r="BD1772" t="s">
        <v>9414</v>
      </c>
      <c r="BE1772" t="s">
        <v>9415</v>
      </c>
      <c r="BH1772" t="s">
        <v>138</v>
      </c>
      <c r="BI1772" t="s">
        <v>89</v>
      </c>
      <c r="BJ1772" s="5">
        <v>-0.32461202108501008</v>
      </c>
      <c r="BK1772" t="s">
        <v>1197</v>
      </c>
      <c r="BL1772" s="5">
        <v>0.61024472426938625</v>
      </c>
      <c r="BM1772" t="s">
        <v>1198</v>
      </c>
      <c r="BO1772" t="s">
        <v>389</v>
      </c>
      <c r="BP1772" s="5">
        <v>0.26858584831553078</v>
      </c>
      <c r="BQ1772" t="s">
        <v>198</v>
      </c>
      <c r="BR1772" s="5">
        <v>1.384177353668987</v>
      </c>
      <c r="BS1772" t="s">
        <v>1200</v>
      </c>
      <c r="BT1772" s="5">
        <v>0.26932262913662569</v>
      </c>
      <c r="BU1772" t="s">
        <v>200</v>
      </c>
      <c r="BV1772" s="5">
        <v>0.87830682203362964</v>
      </c>
      <c r="BW1772" t="s">
        <v>1201</v>
      </c>
    </row>
    <row r="1773" spans="1:75" x14ac:dyDescent="0.3">
      <c r="A1773" t="s">
        <v>9416</v>
      </c>
      <c r="F1773" s="4">
        <v>115140621</v>
      </c>
      <c r="M1773" s="4">
        <v>3033806</v>
      </c>
      <c r="T1773" s="4">
        <v>12932701</v>
      </c>
      <c r="AA1773" s="4">
        <v>9714835</v>
      </c>
      <c r="AH1773" s="5">
        <v>2.634870277449693E-2</v>
      </c>
      <c r="AL1773" s="5">
        <f>IFERROR(Table2[[#This Row],[Resultat d''exploitation 2023 (Dhs)]]/Table2[[#This Row],[Charges personnel 2023]], "")</f>
        <v>0.31228590089280983</v>
      </c>
      <c r="AM1773" s="5" t="str">
        <f>IFERROR(Table2[[#This Row],[Resultat d''exploitation 2022 (Dhs)]]/Table2[[#This Row],[Charges personnel 2022]], "")</f>
        <v/>
      </c>
      <c r="AN1773" s="5" t="str">
        <f>IFERROR(Table2[[#This Row],[Resultat d''exploitation 2021 (Dhs)]]/Table2[[#This Row],[Charges personnel 2021]], "")</f>
        <v/>
      </c>
      <c r="AO1773" s="5" t="str">
        <f>IFERROR(Table2[[#This Row],[Resultat d''exploitation 2020 (Dhs)]]/Table2[[#This Row],[Charges personnel 2020]], "")</f>
        <v/>
      </c>
      <c r="AP1773" s="5">
        <v>8.4373654715654167E-2</v>
      </c>
      <c r="BE1773" t="s">
        <v>10979</v>
      </c>
      <c r="BH1773"/>
      <c r="BK1773" t="s">
        <v>264</v>
      </c>
      <c r="BM1773" t="s">
        <v>265</v>
      </c>
      <c r="BO1773" t="s">
        <v>304</v>
      </c>
      <c r="BQ1773" t="s">
        <v>212</v>
      </c>
      <c r="BS1773" t="s">
        <v>266</v>
      </c>
      <c r="BU1773" t="s">
        <v>214</v>
      </c>
      <c r="BV1773" s="5"/>
      <c r="BW1773" t="s">
        <v>267</v>
      </c>
    </row>
    <row r="1774" spans="1:75" x14ac:dyDescent="0.3">
      <c r="A1774" t="s">
        <v>9417</v>
      </c>
      <c r="F1774" s="4">
        <v>115110717</v>
      </c>
      <c r="M1774" s="4">
        <v>51057945</v>
      </c>
      <c r="T1774" s="4">
        <v>9898872</v>
      </c>
      <c r="AH1774" s="5">
        <v>0.44355509487444161</v>
      </c>
      <c r="AL1774" s="5" t="str">
        <f>IFERROR(Table2[[#This Row],[Resultat d''exploitation 2023 (Dhs)]]/Table2[[#This Row],[Charges personnel 2023]], "")</f>
        <v/>
      </c>
      <c r="AM1774" s="5" t="str">
        <f>IFERROR(Table2[[#This Row],[Resultat d''exploitation 2022 (Dhs)]]/Table2[[#This Row],[Charges personnel 2022]], "")</f>
        <v/>
      </c>
      <c r="AN1774" s="5" t="str">
        <f>IFERROR(Table2[[#This Row],[Resultat d''exploitation 2021 (Dhs)]]/Table2[[#This Row],[Charges personnel 2021]], "")</f>
        <v/>
      </c>
      <c r="AO1774" s="5" t="str">
        <f>IFERROR(Table2[[#This Row],[Resultat d''exploitation 2020 (Dhs)]]/Table2[[#This Row],[Charges personnel 2020]], "")</f>
        <v/>
      </c>
      <c r="AP1774" s="5">
        <v>0</v>
      </c>
      <c r="BE1774" t="s">
        <v>10979</v>
      </c>
      <c r="BH1774"/>
      <c r="BK1774" t="s">
        <v>264</v>
      </c>
      <c r="BM1774" t="s">
        <v>265</v>
      </c>
      <c r="BO1774" t="s">
        <v>304</v>
      </c>
      <c r="BQ1774" t="s">
        <v>236</v>
      </c>
      <c r="BS1774" t="s">
        <v>266</v>
      </c>
      <c r="BU1774" t="s">
        <v>238</v>
      </c>
      <c r="BV1774" s="5"/>
      <c r="BW1774" t="s">
        <v>267</v>
      </c>
    </row>
    <row r="1775" spans="1:75" x14ac:dyDescent="0.3">
      <c r="A1775" t="s">
        <v>9418</v>
      </c>
      <c r="F1775" s="4">
        <v>114968416</v>
      </c>
      <c r="M1775" s="4">
        <v>2972385</v>
      </c>
      <c r="T1775" s="4">
        <v>106751228</v>
      </c>
      <c r="AH1775" s="5">
        <v>2.585392669931192E-2</v>
      </c>
      <c r="AL1775" s="5" t="str">
        <f>IFERROR(Table2[[#This Row],[Resultat d''exploitation 2023 (Dhs)]]/Table2[[#This Row],[Charges personnel 2023]], "")</f>
        <v/>
      </c>
      <c r="AM1775" s="5" t="str">
        <f>IFERROR(Table2[[#This Row],[Resultat d''exploitation 2022 (Dhs)]]/Table2[[#This Row],[Charges personnel 2022]], "")</f>
        <v/>
      </c>
      <c r="AN1775" s="5" t="str">
        <f>IFERROR(Table2[[#This Row],[Resultat d''exploitation 2021 (Dhs)]]/Table2[[#This Row],[Charges personnel 2021]], "")</f>
        <v/>
      </c>
      <c r="AO1775" s="5" t="str">
        <f>IFERROR(Table2[[#This Row],[Resultat d''exploitation 2020 (Dhs)]]/Table2[[#This Row],[Charges personnel 2020]], "")</f>
        <v/>
      </c>
      <c r="AP1775" s="5">
        <v>0</v>
      </c>
      <c r="BE1775" t="s">
        <v>10979</v>
      </c>
      <c r="BH1775"/>
      <c r="BK1775" t="s">
        <v>264</v>
      </c>
      <c r="BM1775" t="s">
        <v>265</v>
      </c>
      <c r="BO1775" t="s">
        <v>304</v>
      </c>
      <c r="BQ1775" t="s">
        <v>236</v>
      </c>
      <c r="BS1775" t="s">
        <v>266</v>
      </c>
      <c r="BU1775" t="s">
        <v>238</v>
      </c>
      <c r="BV1775" s="5"/>
      <c r="BW1775" t="s">
        <v>267</v>
      </c>
    </row>
    <row r="1776" spans="1:75" x14ac:dyDescent="0.3">
      <c r="A1776" t="s">
        <v>9419</v>
      </c>
      <c r="F1776" s="4">
        <v>114927468</v>
      </c>
      <c r="M1776" s="4">
        <v>26541164</v>
      </c>
      <c r="AA1776" s="4">
        <v>15451466</v>
      </c>
      <c r="AH1776" s="5">
        <v>0.2309383862872538</v>
      </c>
      <c r="AL1776" s="5">
        <f>IFERROR(Table2[[#This Row],[Resultat d''exploitation 2023 (Dhs)]]/Table2[[#This Row],[Charges personnel 2023]], "")</f>
        <v>1.7177117045075205</v>
      </c>
      <c r="AM1776" s="5" t="str">
        <f>IFERROR(Table2[[#This Row],[Resultat d''exploitation 2022 (Dhs)]]/Table2[[#This Row],[Charges personnel 2022]], "")</f>
        <v/>
      </c>
      <c r="AN1776" s="5" t="str">
        <f>IFERROR(Table2[[#This Row],[Resultat d''exploitation 2021 (Dhs)]]/Table2[[#This Row],[Charges personnel 2021]], "")</f>
        <v/>
      </c>
      <c r="AO1776" s="5" t="str">
        <f>IFERROR(Table2[[#This Row],[Resultat d''exploitation 2020 (Dhs)]]/Table2[[#This Row],[Charges personnel 2020]], "")</f>
        <v/>
      </c>
      <c r="AP1776" s="5">
        <v>0.1344453703617659</v>
      </c>
      <c r="BE1776" t="s">
        <v>10979</v>
      </c>
      <c r="BH1776"/>
      <c r="BK1776" t="s">
        <v>264</v>
      </c>
      <c r="BM1776" t="s">
        <v>265</v>
      </c>
      <c r="BO1776" t="s">
        <v>235</v>
      </c>
      <c r="BQ1776" t="s">
        <v>212</v>
      </c>
      <c r="BS1776" t="s">
        <v>266</v>
      </c>
      <c r="BU1776" t="s">
        <v>214</v>
      </c>
      <c r="BV1776" s="5"/>
      <c r="BW1776" t="s">
        <v>267</v>
      </c>
    </row>
    <row r="1777" spans="1:75" x14ac:dyDescent="0.3">
      <c r="A1777" t="s">
        <v>9420</v>
      </c>
      <c r="F1777" s="4">
        <v>114863002</v>
      </c>
      <c r="M1777" s="4">
        <v>1269949</v>
      </c>
      <c r="T1777" s="4">
        <v>46924175</v>
      </c>
      <c r="AA1777" s="4">
        <v>27357620</v>
      </c>
      <c r="AH1777" s="5">
        <v>1.1056205896481789E-2</v>
      </c>
      <c r="AL1777" s="5">
        <f>IFERROR(Table2[[#This Row],[Resultat d''exploitation 2023 (Dhs)]]/Table2[[#This Row],[Charges personnel 2023]], "")</f>
        <v>4.6420302643285491E-2</v>
      </c>
      <c r="AM1777" s="5" t="str">
        <f>IFERROR(Table2[[#This Row],[Resultat d''exploitation 2022 (Dhs)]]/Table2[[#This Row],[Charges personnel 2022]], "")</f>
        <v/>
      </c>
      <c r="AN1777" s="5" t="str">
        <f>IFERROR(Table2[[#This Row],[Resultat d''exploitation 2021 (Dhs)]]/Table2[[#This Row],[Charges personnel 2021]], "")</f>
        <v/>
      </c>
      <c r="AO1777" s="5" t="str">
        <f>IFERROR(Table2[[#This Row],[Resultat d''exploitation 2020 (Dhs)]]/Table2[[#This Row],[Charges personnel 2020]], "")</f>
        <v/>
      </c>
      <c r="AP1777" s="5">
        <v>0.2381760838881784</v>
      </c>
      <c r="BE1777" t="s">
        <v>10979</v>
      </c>
      <c r="BH1777"/>
      <c r="BK1777" t="s">
        <v>264</v>
      </c>
      <c r="BM1777" t="s">
        <v>265</v>
      </c>
      <c r="BO1777" t="s">
        <v>304</v>
      </c>
      <c r="BQ1777" t="s">
        <v>212</v>
      </c>
      <c r="BS1777" t="s">
        <v>266</v>
      </c>
      <c r="BU1777" t="s">
        <v>214</v>
      </c>
      <c r="BV1777" s="5"/>
      <c r="BW1777" t="s">
        <v>267</v>
      </c>
    </row>
    <row r="1778" spans="1:75" x14ac:dyDescent="0.3">
      <c r="A1778" t="s">
        <v>9421</v>
      </c>
      <c r="C1778" t="s">
        <v>9422</v>
      </c>
      <c r="E1778" t="s">
        <v>758</v>
      </c>
      <c r="F1778" s="4">
        <v>114663812</v>
      </c>
      <c r="G1778" s="4">
        <v>103824530</v>
      </c>
      <c r="J1778" s="5">
        <v>0.10440000000000001</v>
      </c>
      <c r="M1778" s="4">
        <v>6963984</v>
      </c>
      <c r="N1778" s="4">
        <v>4813370</v>
      </c>
      <c r="Q1778" s="5">
        <v>0.44679999999999997</v>
      </c>
      <c r="T1778" s="4">
        <v>25836915</v>
      </c>
      <c r="AA1778" s="4">
        <v>6311743</v>
      </c>
      <c r="AB1778" s="4">
        <v>5368497</v>
      </c>
      <c r="AE1778" s="5">
        <v>0.1757</v>
      </c>
      <c r="AH1778" s="5">
        <v>6.0733930597039631E-2</v>
      </c>
      <c r="AI1778" s="5">
        <v>4.636062402594069E-2</v>
      </c>
      <c r="AL1778" s="5">
        <f>IFERROR(Table2[[#This Row],[Resultat d''exploitation 2023 (Dhs)]]/Table2[[#This Row],[Charges personnel 2023]], "")</f>
        <v>1.103337699269441</v>
      </c>
      <c r="AM1778" s="5">
        <f>IFERROR(Table2[[#This Row],[Resultat d''exploitation 2022 (Dhs)]]/Table2[[#This Row],[Charges personnel 2022]], "")</f>
        <v>0.89659545306628652</v>
      </c>
      <c r="AN1778" s="5" t="str">
        <f>IFERROR(Table2[[#This Row],[Resultat d''exploitation 2021 (Dhs)]]/Table2[[#This Row],[Charges personnel 2021]], "")</f>
        <v/>
      </c>
      <c r="AO1778" s="5" t="str">
        <f>IFERROR(Table2[[#This Row],[Resultat d''exploitation 2020 (Dhs)]]/Table2[[#This Row],[Charges personnel 2020]], "")</f>
        <v/>
      </c>
      <c r="AP1778" s="5">
        <v>5.5045640729265127E-2</v>
      </c>
      <c r="AQ1778" s="5">
        <v>5.1707404791526627E-2</v>
      </c>
      <c r="AT1778">
        <v>23131000046</v>
      </c>
      <c r="AU1778">
        <v>1521</v>
      </c>
      <c r="AV1778" t="s">
        <v>1085</v>
      </c>
      <c r="AW1778" t="s">
        <v>9423</v>
      </c>
      <c r="AX1778" t="s">
        <v>9424</v>
      </c>
      <c r="AY1778" t="s">
        <v>122</v>
      </c>
      <c r="AZ1778">
        <v>1500000</v>
      </c>
      <c r="BA1778">
        <v>2009</v>
      </c>
      <c r="BB1778">
        <v>16</v>
      </c>
      <c r="BD1778" t="s">
        <v>9425</v>
      </c>
      <c r="BE1778" t="s">
        <v>11279</v>
      </c>
      <c r="BF1778" t="s">
        <v>9426</v>
      </c>
      <c r="BH1778" t="s">
        <v>176</v>
      </c>
      <c r="BI1778" t="s">
        <v>89</v>
      </c>
      <c r="BJ1778" s="5">
        <v>0.10440001028658651</v>
      </c>
      <c r="BK1778" t="s">
        <v>209</v>
      </c>
      <c r="BL1778" s="5">
        <v>0.44680005900232073</v>
      </c>
      <c r="BM1778" t="s">
        <v>210</v>
      </c>
      <c r="BO1778" t="s">
        <v>304</v>
      </c>
      <c r="BP1778" s="5">
        <v>0.17570020063343611</v>
      </c>
      <c r="BQ1778" t="s">
        <v>405</v>
      </c>
      <c r="BR1778" s="5">
        <v>0.3100326381080738</v>
      </c>
      <c r="BS1778" t="s">
        <v>213</v>
      </c>
      <c r="BT1778" s="5">
        <v>0.2305858740372955</v>
      </c>
      <c r="BU1778" t="s">
        <v>406</v>
      </c>
      <c r="BV1778" s="5">
        <v>6.4560113801835017E-2</v>
      </c>
      <c r="BW1778" t="s">
        <v>407</v>
      </c>
    </row>
    <row r="1779" spans="1:75" x14ac:dyDescent="0.3">
      <c r="A1779" t="s">
        <v>9427</v>
      </c>
      <c r="F1779" s="4">
        <v>114571625</v>
      </c>
      <c r="M1779" s="4">
        <v>1166540</v>
      </c>
      <c r="T1779" s="4">
        <v>18948857</v>
      </c>
      <c r="AA1779" s="4">
        <v>12883036</v>
      </c>
      <c r="AH1779" s="5">
        <v>1.018175311731853E-2</v>
      </c>
      <c r="AL1779" s="5">
        <f>IFERROR(Table2[[#This Row],[Resultat d''exploitation 2023 (Dhs)]]/Table2[[#This Row],[Charges personnel 2023]], "")</f>
        <v>9.054853219380897E-2</v>
      </c>
      <c r="AM1779" s="5" t="str">
        <f>IFERROR(Table2[[#This Row],[Resultat d''exploitation 2022 (Dhs)]]/Table2[[#This Row],[Charges personnel 2022]], "")</f>
        <v/>
      </c>
      <c r="AN1779" s="5" t="str">
        <f>IFERROR(Table2[[#This Row],[Resultat d''exploitation 2021 (Dhs)]]/Table2[[#This Row],[Charges personnel 2021]], "")</f>
        <v/>
      </c>
      <c r="AO1779" s="5" t="str">
        <f>IFERROR(Table2[[#This Row],[Resultat d''exploitation 2020 (Dhs)]]/Table2[[#This Row],[Charges personnel 2020]], "")</f>
        <v/>
      </c>
      <c r="AP1779" s="5">
        <v>0.1124452585882412</v>
      </c>
      <c r="BE1779" t="s">
        <v>10979</v>
      </c>
      <c r="BH1779"/>
      <c r="BK1779" t="s">
        <v>264</v>
      </c>
      <c r="BM1779" t="s">
        <v>265</v>
      </c>
      <c r="BO1779" t="s">
        <v>304</v>
      </c>
      <c r="BQ1779" t="s">
        <v>212</v>
      </c>
      <c r="BS1779" t="s">
        <v>266</v>
      </c>
      <c r="BU1779" t="s">
        <v>214</v>
      </c>
      <c r="BV1779" s="5"/>
      <c r="BW1779" t="s">
        <v>267</v>
      </c>
    </row>
    <row r="1780" spans="1:75" x14ac:dyDescent="0.3">
      <c r="A1780" t="s">
        <v>9428</v>
      </c>
      <c r="F1780" s="4">
        <v>114474541</v>
      </c>
      <c r="M1780" s="4">
        <v>593838</v>
      </c>
      <c r="T1780" s="4">
        <v>4670265</v>
      </c>
      <c r="AA1780" s="4">
        <v>711782</v>
      </c>
      <c r="AH1780" s="5">
        <v>5.1875115183908013E-3</v>
      </c>
      <c r="AL1780" s="5">
        <f>IFERROR(Table2[[#This Row],[Resultat d''exploitation 2023 (Dhs)]]/Table2[[#This Row],[Charges personnel 2023]], "")</f>
        <v>0.83429757987698483</v>
      </c>
      <c r="AM1780" s="5" t="str">
        <f>IFERROR(Table2[[#This Row],[Resultat d''exploitation 2022 (Dhs)]]/Table2[[#This Row],[Charges personnel 2022]], "")</f>
        <v/>
      </c>
      <c r="AN1780" s="5" t="str">
        <f>IFERROR(Table2[[#This Row],[Resultat d''exploitation 2021 (Dhs)]]/Table2[[#This Row],[Charges personnel 2021]], "")</f>
        <v/>
      </c>
      <c r="AO1780" s="5" t="str">
        <f>IFERROR(Table2[[#This Row],[Resultat d''exploitation 2020 (Dhs)]]/Table2[[#This Row],[Charges personnel 2020]], "")</f>
        <v/>
      </c>
      <c r="AP1780" s="5">
        <v>6.2178192092510768E-3</v>
      </c>
      <c r="BE1780" t="s">
        <v>10979</v>
      </c>
      <c r="BH1780"/>
      <c r="BK1780" t="s">
        <v>264</v>
      </c>
      <c r="BM1780" t="s">
        <v>265</v>
      </c>
      <c r="BO1780" t="s">
        <v>304</v>
      </c>
      <c r="BQ1780" t="s">
        <v>212</v>
      </c>
      <c r="BS1780" t="s">
        <v>266</v>
      </c>
      <c r="BU1780" t="s">
        <v>214</v>
      </c>
      <c r="BV1780" s="5"/>
      <c r="BW1780" t="s">
        <v>267</v>
      </c>
    </row>
    <row r="1781" spans="1:75" x14ac:dyDescent="0.3">
      <c r="A1781" t="s">
        <v>9429</v>
      </c>
      <c r="F1781" s="4">
        <v>114354529</v>
      </c>
      <c r="G1781" s="4">
        <v>100859524</v>
      </c>
      <c r="J1781" s="5">
        <v>0.1338</v>
      </c>
      <c r="M1781" s="4">
        <v>5527037</v>
      </c>
      <c r="N1781" s="4">
        <v>5788079</v>
      </c>
      <c r="Q1781" s="5">
        <v>-4.5100000000000001E-2</v>
      </c>
      <c r="AA1781" s="4">
        <v>9020481</v>
      </c>
      <c r="AH1781" s="5">
        <v>4.8332471379423897E-2</v>
      </c>
      <c r="AI1781" s="5">
        <v>5.7387530403177393E-2</v>
      </c>
      <c r="AL1781" s="5">
        <f>IFERROR(Table2[[#This Row],[Resultat d''exploitation 2023 (Dhs)]]/Table2[[#This Row],[Charges personnel 2023]], "")</f>
        <v>0.61272087375384976</v>
      </c>
      <c r="AM1781" s="5" t="str">
        <f>IFERROR(Table2[[#This Row],[Resultat d''exploitation 2022 (Dhs)]]/Table2[[#This Row],[Charges personnel 2022]], "")</f>
        <v/>
      </c>
      <c r="AN1781" s="5" t="str">
        <f>IFERROR(Table2[[#This Row],[Resultat d''exploitation 2021 (Dhs)]]/Table2[[#This Row],[Charges personnel 2021]], "")</f>
        <v/>
      </c>
      <c r="AO1781" s="5" t="str">
        <f>IFERROR(Table2[[#This Row],[Resultat d''exploitation 2020 (Dhs)]]/Table2[[#This Row],[Charges personnel 2020]], "")</f>
        <v/>
      </c>
      <c r="AP1781" s="5">
        <v>7.888171180347392E-2</v>
      </c>
      <c r="BE1781" t="s">
        <v>10979</v>
      </c>
      <c r="BH1781"/>
      <c r="BJ1781" s="5">
        <v>0.1338000068293006</v>
      </c>
      <c r="BK1781" t="s">
        <v>209</v>
      </c>
      <c r="BL1781" s="5">
        <v>-4.5099937302168769E-2</v>
      </c>
      <c r="BM1781" t="s">
        <v>210</v>
      </c>
      <c r="BO1781" t="s">
        <v>235</v>
      </c>
      <c r="BQ1781" t="s">
        <v>212</v>
      </c>
      <c r="BR1781" s="5">
        <v>-0.15778791943366399</v>
      </c>
      <c r="BS1781" t="s">
        <v>213</v>
      </c>
      <c r="BU1781" t="s">
        <v>214</v>
      </c>
      <c r="BV1781" s="5"/>
      <c r="BW1781" t="s">
        <v>215</v>
      </c>
    </row>
    <row r="1782" spans="1:75" x14ac:dyDescent="0.3">
      <c r="A1782" t="s">
        <v>9430</v>
      </c>
      <c r="F1782" s="4">
        <v>114231563</v>
      </c>
      <c r="M1782" s="4">
        <v>1397989</v>
      </c>
      <c r="T1782" s="4">
        <v>56293450</v>
      </c>
      <c r="AA1782" s="4">
        <v>46300</v>
      </c>
      <c r="AH1782" s="5">
        <v>1.223820250100228E-2</v>
      </c>
      <c r="AL1782" s="5">
        <f>IFERROR(Table2[[#This Row],[Resultat d''exploitation 2023 (Dhs)]]/Table2[[#This Row],[Charges personnel 2023]], "")</f>
        <v>30.194146868250542</v>
      </c>
      <c r="AM1782" s="5" t="str">
        <f>IFERROR(Table2[[#This Row],[Resultat d''exploitation 2022 (Dhs)]]/Table2[[#This Row],[Charges personnel 2022]], "")</f>
        <v/>
      </c>
      <c r="AN1782" s="5" t="str">
        <f>IFERROR(Table2[[#This Row],[Resultat d''exploitation 2021 (Dhs)]]/Table2[[#This Row],[Charges personnel 2021]], "")</f>
        <v/>
      </c>
      <c r="AO1782" s="5" t="str">
        <f>IFERROR(Table2[[#This Row],[Resultat d''exploitation 2020 (Dhs)]]/Table2[[#This Row],[Charges personnel 2020]], "")</f>
        <v/>
      </c>
      <c r="AP1782" s="5">
        <v>4.0531704884402218E-4</v>
      </c>
      <c r="BE1782" t="s">
        <v>10979</v>
      </c>
      <c r="BH1782"/>
      <c r="BK1782" t="s">
        <v>264</v>
      </c>
      <c r="BM1782" t="s">
        <v>265</v>
      </c>
      <c r="BO1782" t="s">
        <v>304</v>
      </c>
      <c r="BQ1782" t="s">
        <v>212</v>
      </c>
      <c r="BS1782" t="s">
        <v>266</v>
      </c>
      <c r="BU1782" t="s">
        <v>214</v>
      </c>
      <c r="BV1782" s="5"/>
      <c r="BW1782" t="s">
        <v>267</v>
      </c>
    </row>
    <row r="1783" spans="1:75" x14ac:dyDescent="0.3">
      <c r="A1783" t="s">
        <v>9431</v>
      </c>
      <c r="C1783" t="s">
        <v>9432</v>
      </c>
      <c r="E1783" t="s">
        <v>1076</v>
      </c>
      <c r="F1783" s="4">
        <v>114215469</v>
      </c>
      <c r="M1783" s="4">
        <v>29972281</v>
      </c>
      <c r="T1783" s="4">
        <v>4045301</v>
      </c>
      <c r="AA1783" s="4">
        <v>37671582</v>
      </c>
      <c r="AH1783" s="5">
        <v>0.26241875345273941</v>
      </c>
      <c r="AL1783" s="5">
        <f>IFERROR(Table2[[#This Row],[Resultat d''exploitation 2023 (Dhs)]]/Table2[[#This Row],[Charges personnel 2023]], "")</f>
        <v>0.79562044938808252</v>
      </c>
      <c r="AM1783" s="5" t="str">
        <f>IFERROR(Table2[[#This Row],[Resultat d''exploitation 2022 (Dhs)]]/Table2[[#This Row],[Charges personnel 2022]], "")</f>
        <v/>
      </c>
      <c r="AN1783" s="5" t="str">
        <f>IFERROR(Table2[[#This Row],[Resultat d''exploitation 2021 (Dhs)]]/Table2[[#This Row],[Charges personnel 2021]], "")</f>
        <v/>
      </c>
      <c r="AO1783" s="5" t="str">
        <f>IFERROR(Table2[[#This Row],[Resultat d''exploitation 2020 (Dhs)]]/Table2[[#This Row],[Charges personnel 2020]], "")</f>
        <v/>
      </c>
      <c r="AP1783" s="5">
        <v>0.32982907070144762</v>
      </c>
      <c r="AT1783">
        <v>231020000045</v>
      </c>
      <c r="AU1783">
        <v>95107</v>
      </c>
      <c r="AV1783" t="s">
        <v>92</v>
      </c>
      <c r="AW1783" t="s">
        <v>9433</v>
      </c>
      <c r="AX1783" t="s">
        <v>9434</v>
      </c>
      <c r="AY1783" t="s">
        <v>82</v>
      </c>
      <c r="AZ1783">
        <v>13333300</v>
      </c>
      <c r="BA1783">
        <v>1998</v>
      </c>
      <c r="BB1783">
        <v>27</v>
      </c>
      <c r="BC1783" t="s">
        <v>9435</v>
      </c>
      <c r="BD1783" t="s">
        <v>9436</v>
      </c>
      <c r="BE1783" t="s">
        <v>11280</v>
      </c>
      <c r="BF1783" t="s">
        <v>9437</v>
      </c>
      <c r="BH1783" t="s">
        <v>223</v>
      </c>
      <c r="BI1783" t="s">
        <v>1239</v>
      </c>
      <c r="BK1783" t="s">
        <v>264</v>
      </c>
      <c r="BM1783" t="s">
        <v>265</v>
      </c>
      <c r="BO1783" t="s">
        <v>304</v>
      </c>
      <c r="BQ1783" t="s">
        <v>212</v>
      </c>
      <c r="BS1783" t="s">
        <v>266</v>
      </c>
      <c r="BU1783" t="s">
        <v>214</v>
      </c>
      <c r="BV1783" s="5"/>
      <c r="BW1783" t="s">
        <v>267</v>
      </c>
    </row>
    <row r="1784" spans="1:75" x14ac:dyDescent="0.3">
      <c r="A1784" t="s">
        <v>9438</v>
      </c>
      <c r="F1784" s="4">
        <v>114159619</v>
      </c>
      <c r="M1784" s="4">
        <v>6400129</v>
      </c>
      <c r="AA1784" s="4">
        <v>77202140</v>
      </c>
      <c r="AH1784" s="5">
        <v>5.6062984933402768E-2</v>
      </c>
      <c r="AL1784" s="5">
        <f>IFERROR(Table2[[#This Row],[Resultat d''exploitation 2023 (Dhs)]]/Table2[[#This Row],[Charges personnel 2023]], "")</f>
        <v>8.2900927357713136E-2</v>
      </c>
      <c r="AM1784" s="5" t="str">
        <f>IFERROR(Table2[[#This Row],[Resultat d''exploitation 2022 (Dhs)]]/Table2[[#This Row],[Charges personnel 2022]], "")</f>
        <v/>
      </c>
      <c r="AN1784" s="5" t="str">
        <f>IFERROR(Table2[[#This Row],[Resultat d''exploitation 2021 (Dhs)]]/Table2[[#This Row],[Charges personnel 2021]], "")</f>
        <v/>
      </c>
      <c r="AO1784" s="5" t="str">
        <f>IFERROR(Table2[[#This Row],[Resultat d''exploitation 2020 (Dhs)]]/Table2[[#This Row],[Charges personnel 2020]], "")</f>
        <v/>
      </c>
      <c r="AP1784" s="5">
        <v>0.67626487085595477</v>
      </c>
      <c r="BE1784" t="s">
        <v>10979</v>
      </c>
      <c r="BH1784"/>
      <c r="BK1784" t="s">
        <v>264</v>
      </c>
      <c r="BM1784" t="s">
        <v>265</v>
      </c>
      <c r="BO1784" t="s">
        <v>235</v>
      </c>
      <c r="BQ1784" t="s">
        <v>212</v>
      </c>
      <c r="BS1784" t="s">
        <v>266</v>
      </c>
      <c r="BU1784" t="s">
        <v>214</v>
      </c>
      <c r="BV1784" s="5"/>
      <c r="BW1784" t="s">
        <v>267</v>
      </c>
    </row>
    <row r="1785" spans="1:75" x14ac:dyDescent="0.3">
      <c r="A1785" t="s">
        <v>9439</v>
      </c>
      <c r="F1785" s="4">
        <v>114044333</v>
      </c>
      <c r="G1785" s="4">
        <v>119069046</v>
      </c>
      <c r="J1785" s="5">
        <v>-4.2199999999999988E-2</v>
      </c>
      <c r="M1785" s="4">
        <v>1139923</v>
      </c>
      <c r="N1785" s="4">
        <v>1044172</v>
      </c>
      <c r="Q1785" s="5">
        <v>9.1700000000000004E-2</v>
      </c>
      <c r="T1785" s="4">
        <v>3760653</v>
      </c>
      <c r="U1785" s="4">
        <v>4658309</v>
      </c>
      <c r="X1785" s="5">
        <v>-0.19270000000000001</v>
      </c>
      <c r="AA1785" s="4">
        <v>1820407</v>
      </c>
      <c r="AB1785" s="4">
        <v>1760718</v>
      </c>
      <c r="AE1785" s="5">
        <v>3.39E-2</v>
      </c>
      <c r="AH1785" s="5">
        <v>9.9954374760559128E-3</v>
      </c>
      <c r="AI1785" s="5">
        <v>8.7694664153099879E-3</v>
      </c>
      <c r="AL1785" s="5">
        <f>IFERROR(Table2[[#This Row],[Resultat d''exploitation 2023 (Dhs)]]/Table2[[#This Row],[Charges personnel 2023]], "")</f>
        <v>0.62619128579487993</v>
      </c>
      <c r="AM1785" s="5">
        <f>IFERROR(Table2[[#This Row],[Resultat d''exploitation 2022 (Dhs)]]/Table2[[#This Row],[Charges personnel 2022]], "")</f>
        <v>0.59303761306467018</v>
      </c>
      <c r="AN1785" s="5" t="str">
        <f>IFERROR(Table2[[#This Row],[Resultat d''exploitation 2021 (Dhs)]]/Table2[[#This Row],[Charges personnel 2021]], "")</f>
        <v/>
      </c>
      <c r="AO1785" s="5" t="str">
        <f>IFERROR(Table2[[#This Row],[Resultat d''exploitation 2020 (Dhs)]]/Table2[[#This Row],[Charges personnel 2020]], "")</f>
        <v/>
      </c>
      <c r="AP1785" s="5">
        <v>1.5962274951443658E-2</v>
      </c>
      <c r="AQ1785" s="5">
        <v>1.478736967456681E-2</v>
      </c>
      <c r="BE1785" t="s">
        <v>10979</v>
      </c>
      <c r="BH1785"/>
      <c r="BJ1785" s="5">
        <v>-4.2199993775040363E-2</v>
      </c>
      <c r="BK1785" t="s">
        <v>209</v>
      </c>
      <c r="BL1785" s="5">
        <v>9.1700409511076719E-2</v>
      </c>
      <c r="BM1785" t="s">
        <v>210</v>
      </c>
      <c r="BN1785" s="5">
        <v>-0.19269996902309411</v>
      </c>
      <c r="BO1785" t="s">
        <v>211</v>
      </c>
      <c r="BP1785" s="5">
        <v>3.3900374733489391E-2</v>
      </c>
      <c r="BQ1785" t="s">
        <v>405</v>
      </c>
      <c r="BR1785" s="5">
        <v>0.13979996075993739</v>
      </c>
      <c r="BS1785" t="s">
        <v>213</v>
      </c>
      <c r="BT1785" s="5">
        <v>5.5904839760297698E-2</v>
      </c>
      <c r="BU1785" t="s">
        <v>406</v>
      </c>
      <c r="BV1785" s="5">
        <v>7.9453297153827762E-2</v>
      </c>
      <c r="BW1785" t="s">
        <v>407</v>
      </c>
    </row>
    <row r="1786" spans="1:75" x14ac:dyDescent="0.3">
      <c r="A1786" t="s">
        <v>9440</v>
      </c>
      <c r="C1786" t="s">
        <v>9441</v>
      </c>
      <c r="E1786" t="s">
        <v>411</v>
      </c>
      <c r="F1786" s="4">
        <v>114005349</v>
      </c>
      <c r="G1786" s="4">
        <v>101482418</v>
      </c>
      <c r="J1786" s="5">
        <v>0.1234</v>
      </c>
      <c r="M1786" s="4">
        <v>14251995</v>
      </c>
      <c r="N1786" s="4">
        <v>11929350</v>
      </c>
      <c r="Q1786" s="5">
        <v>0.19470000000000001</v>
      </c>
      <c r="T1786" s="4">
        <v>12640697</v>
      </c>
      <c r="AA1786" s="4">
        <v>32885945</v>
      </c>
      <c r="AB1786" s="4">
        <v>31780000</v>
      </c>
      <c r="AE1786" s="5">
        <v>3.4799999999999998E-2</v>
      </c>
      <c r="AH1786" s="5">
        <v>0.1250116343225264</v>
      </c>
      <c r="AI1786" s="5">
        <v>0.1175509042364363</v>
      </c>
      <c r="AL1786" s="5">
        <f>IFERROR(Table2[[#This Row],[Resultat d''exploitation 2023 (Dhs)]]/Table2[[#This Row],[Charges personnel 2023]], "")</f>
        <v>0.43337647739786711</v>
      </c>
      <c r="AM1786" s="5">
        <f>IFERROR(Table2[[#This Row],[Resultat d''exploitation 2022 (Dhs)]]/Table2[[#This Row],[Charges personnel 2022]], "")</f>
        <v>0.37537287602265573</v>
      </c>
      <c r="AN1786" s="5" t="str">
        <f>IFERROR(Table2[[#This Row],[Resultat d''exploitation 2021 (Dhs)]]/Table2[[#This Row],[Charges personnel 2021]], "")</f>
        <v/>
      </c>
      <c r="AO1786" s="5" t="str">
        <f>IFERROR(Table2[[#This Row],[Resultat d''exploitation 2020 (Dhs)]]/Table2[[#This Row],[Charges personnel 2020]], "")</f>
        <v/>
      </c>
      <c r="AP1786" s="5">
        <v>0.28845966692317221</v>
      </c>
      <c r="AQ1786" s="5">
        <v>0.31315769397611321</v>
      </c>
      <c r="AT1786">
        <v>1524688000030</v>
      </c>
      <c r="AU1786">
        <v>53435</v>
      </c>
      <c r="AV1786" t="s">
        <v>298</v>
      </c>
      <c r="AW1786" t="s">
        <v>9442</v>
      </c>
      <c r="AX1786" t="s">
        <v>9443</v>
      </c>
      <c r="AY1786" t="s">
        <v>82</v>
      </c>
      <c r="AZ1786">
        <v>15000000</v>
      </c>
      <c r="BA1786">
        <v>2001</v>
      </c>
      <c r="BB1786">
        <v>24</v>
      </c>
      <c r="BC1786" t="s">
        <v>9444</v>
      </c>
      <c r="BD1786" t="s">
        <v>9445</v>
      </c>
      <c r="BE1786" t="s">
        <v>9446</v>
      </c>
      <c r="BH1786" t="s">
        <v>127</v>
      </c>
      <c r="BI1786" t="s">
        <v>98</v>
      </c>
      <c r="BJ1786" s="5">
        <v>0.1234000060976079</v>
      </c>
      <c r="BK1786" t="s">
        <v>209</v>
      </c>
      <c r="BL1786" s="5">
        <v>0.19470004652390949</v>
      </c>
      <c r="BM1786" t="s">
        <v>210</v>
      </c>
      <c r="BO1786" t="s">
        <v>304</v>
      </c>
      <c r="BP1786" s="5">
        <v>3.4800031466331038E-2</v>
      </c>
      <c r="BQ1786" t="s">
        <v>405</v>
      </c>
      <c r="BR1786" s="5">
        <v>6.3468079080735595E-2</v>
      </c>
      <c r="BS1786" t="s">
        <v>213</v>
      </c>
      <c r="BT1786" s="5">
        <v>0.15452262291777991</v>
      </c>
      <c r="BU1786" t="s">
        <v>406</v>
      </c>
      <c r="BV1786" s="5">
        <v>-7.8867699973627192E-2</v>
      </c>
      <c r="BW1786" t="s">
        <v>407</v>
      </c>
    </row>
    <row r="1787" spans="1:75" x14ac:dyDescent="0.3">
      <c r="A1787" t="s">
        <v>9447</v>
      </c>
      <c r="C1787" t="s">
        <v>9448</v>
      </c>
      <c r="E1787" t="s">
        <v>411</v>
      </c>
      <c r="G1787" s="4">
        <v>113937740</v>
      </c>
      <c r="N1787" s="4">
        <v>-3209787</v>
      </c>
      <c r="U1787" s="4">
        <v>438748</v>
      </c>
      <c r="AB1787" s="4">
        <v>6324219</v>
      </c>
      <c r="AI1787" s="5">
        <v>-2.8171411860547699E-2</v>
      </c>
      <c r="AL1787" s="5" t="str">
        <f>IFERROR(Table2[[#This Row],[Resultat d''exploitation 2023 (Dhs)]]/Table2[[#This Row],[Charges personnel 2023]], "")</f>
        <v/>
      </c>
      <c r="AM1787" s="5">
        <f>IFERROR(Table2[[#This Row],[Resultat d''exploitation 2022 (Dhs)]]/Table2[[#This Row],[Charges personnel 2022]], "")</f>
        <v>-0.50753887555127364</v>
      </c>
      <c r="AN1787" s="5" t="str">
        <f>IFERROR(Table2[[#This Row],[Resultat d''exploitation 2021 (Dhs)]]/Table2[[#This Row],[Charges personnel 2021]], "")</f>
        <v/>
      </c>
      <c r="AO1787" s="5" t="str">
        <f>IFERROR(Table2[[#This Row],[Resultat d''exploitation 2020 (Dhs)]]/Table2[[#This Row],[Charges personnel 2020]], "")</f>
        <v/>
      </c>
      <c r="AQ1787" s="5">
        <v>5.5505919285392183E-2</v>
      </c>
      <c r="AT1787">
        <v>1540151000017</v>
      </c>
      <c r="AU1787">
        <v>29351</v>
      </c>
      <c r="AV1787" t="s">
        <v>218</v>
      </c>
      <c r="AW1787" t="s">
        <v>9449</v>
      </c>
      <c r="AX1787" t="s">
        <v>9450</v>
      </c>
      <c r="AY1787" t="s">
        <v>122</v>
      </c>
      <c r="AZ1787">
        <v>6000000</v>
      </c>
      <c r="BA1787">
        <v>2006</v>
      </c>
      <c r="BB1787">
        <v>19</v>
      </c>
      <c r="BC1787" t="s">
        <v>9451</v>
      </c>
      <c r="BD1787" t="s">
        <v>9452</v>
      </c>
      <c r="BE1787" t="s">
        <v>9453</v>
      </c>
      <c r="BH1787" t="s">
        <v>127</v>
      </c>
      <c r="BI1787" t="s">
        <v>390</v>
      </c>
      <c r="BK1787" t="s">
        <v>472</v>
      </c>
      <c r="BM1787" t="s">
        <v>473</v>
      </c>
      <c r="BO1787" t="s">
        <v>474</v>
      </c>
      <c r="BQ1787" t="s">
        <v>475</v>
      </c>
      <c r="BS1787" t="s">
        <v>476</v>
      </c>
      <c r="BU1787" t="s">
        <v>477</v>
      </c>
      <c r="BV1787" s="5"/>
      <c r="BW1787" t="s">
        <v>478</v>
      </c>
    </row>
    <row r="1788" spans="1:75" x14ac:dyDescent="0.3">
      <c r="A1788" t="s">
        <v>9454</v>
      </c>
      <c r="F1788" s="4">
        <v>113861057</v>
      </c>
      <c r="G1788" s="4">
        <v>109819692</v>
      </c>
      <c r="J1788" s="5">
        <v>3.6799999999999999E-2</v>
      </c>
      <c r="M1788" s="4">
        <v>790015</v>
      </c>
      <c r="N1788" s="4">
        <v>285947</v>
      </c>
      <c r="Q1788" s="5">
        <v>1.7627999999999999</v>
      </c>
      <c r="T1788" s="4">
        <v>79398200</v>
      </c>
      <c r="AA1788" s="4">
        <v>3989869</v>
      </c>
      <c r="AB1788" s="4">
        <v>2032432</v>
      </c>
      <c r="AE1788" s="5">
        <v>0.96310000000000007</v>
      </c>
      <c r="AH1788" s="5">
        <v>6.9384126655349784E-3</v>
      </c>
      <c r="AI1788" s="5">
        <v>2.6037862134962102E-3</v>
      </c>
      <c r="AL1788" s="5">
        <f>IFERROR(Table2[[#This Row],[Resultat d''exploitation 2023 (Dhs)]]/Table2[[#This Row],[Charges personnel 2023]], "")</f>
        <v>0.19800524779134351</v>
      </c>
      <c r="AM1788" s="5">
        <f>IFERROR(Table2[[#This Row],[Resultat d''exploitation 2022 (Dhs)]]/Table2[[#This Row],[Charges personnel 2022]], "")</f>
        <v>0.14069203791319956</v>
      </c>
      <c r="AN1788" s="5" t="str">
        <f>IFERROR(Table2[[#This Row],[Resultat d''exploitation 2021 (Dhs)]]/Table2[[#This Row],[Charges personnel 2021]], "")</f>
        <v/>
      </c>
      <c r="AO1788" s="5" t="str">
        <f>IFERROR(Table2[[#This Row],[Resultat d''exploitation 2020 (Dhs)]]/Table2[[#This Row],[Charges personnel 2020]], "")</f>
        <v/>
      </c>
      <c r="AP1788" s="5">
        <v>3.5041559468396641E-2</v>
      </c>
      <c r="AQ1788" s="5">
        <v>1.8506990531352061E-2</v>
      </c>
      <c r="BE1788" t="s">
        <v>10979</v>
      </c>
      <c r="BH1788"/>
      <c r="BJ1788" s="5">
        <v>3.6800003044991307E-2</v>
      </c>
      <c r="BK1788" t="s">
        <v>209</v>
      </c>
      <c r="BL1788" s="5">
        <v>1.762802197610047</v>
      </c>
      <c r="BM1788" t="s">
        <v>210</v>
      </c>
      <c r="BO1788" t="s">
        <v>304</v>
      </c>
      <c r="BP1788" s="5">
        <v>0.96310085651082056</v>
      </c>
      <c r="BQ1788" t="s">
        <v>405</v>
      </c>
      <c r="BR1788" s="5">
        <v>1.664739766103335</v>
      </c>
      <c r="BS1788" t="s">
        <v>213</v>
      </c>
      <c r="BT1788" s="5">
        <v>0.40736640628877341</v>
      </c>
      <c r="BU1788" t="s">
        <v>406</v>
      </c>
      <c r="BV1788" s="5">
        <v>0.89342288845038986</v>
      </c>
      <c r="BW1788" t="s">
        <v>407</v>
      </c>
    </row>
    <row r="1789" spans="1:75" x14ac:dyDescent="0.3">
      <c r="A1789" t="s">
        <v>9455</v>
      </c>
      <c r="G1789" s="4">
        <v>113742379</v>
      </c>
      <c r="N1789" s="4">
        <v>2763793</v>
      </c>
      <c r="AB1789" s="4">
        <v>8788349</v>
      </c>
      <c r="AE1789" s="5">
        <v>-0.1363</v>
      </c>
      <c r="AI1789" s="5">
        <v>2.4298709278799239E-2</v>
      </c>
      <c r="AL1789" s="5" t="str">
        <f>IFERROR(Table2[[#This Row],[Resultat d''exploitation 2023 (Dhs)]]/Table2[[#This Row],[Charges personnel 2023]], "")</f>
        <v/>
      </c>
      <c r="AM1789" s="5">
        <f>IFERROR(Table2[[#This Row],[Resultat d''exploitation 2022 (Dhs)]]/Table2[[#This Row],[Charges personnel 2022]], "")</f>
        <v>0.3144837557088368</v>
      </c>
      <c r="AN1789" s="5" t="str">
        <f>IFERROR(Table2[[#This Row],[Resultat d''exploitation 2021 (Dhs)]]/Table2[[#This Row],[Charges personnel 2021]], "")</f>
        <v/>
      </c>
      <c r="AO1789" s="5" t="str">
        <f>IFERROR(Table2[[#This Row],[Resultat d''exploitation 2020 (Dhs)]]/Table2[[#This Row],[Charges personnel 2020]], "")</f>
        <v/>
      </c>
      <c r="AQ1789" s="5">
        <v>7.7265387600166158E-2</v>
      </c>
      <c r="BE1789" t="s">
        <v>10979</v>
      </c>
      <c r="BH1789"/>
      <c r="BK1789" t="s">
        <v>472</v>
      </c>
      <c r="BM1789" t="s">
        <v>473</v>
      </c>
      <c r="BO1789" t="s">
        <v>235</v>
      </c>
      <c r="BQ1789" t="s">
        <v>475</v>
      </c>
      <c r="BS1789" t="s">
        <v>476</v>
      </c>
      <c r="BU1789" t="s">
        <v>477</v>
      </c>
      <c r="BV1789" s="5"/>
      <c r="BW1789" t="s">
        <v>478</v>
      </c>
    </row>
    <row r="1790" spans="1:75" x14ac:dyDescent="0.3">
      <c r="A1790" t="s">
        <v>9456</v>
      </c>
      <c r="F1790" s="4">
        <v>113717954</v>
      </c>
      <c r="M1790" s="4">
        <v>8789697</v>
      </c>
      <c r="T1790" s="4">
        <v>13015998</v>
      </c>
      <c r="AA1790" s="4">
        <v>15518601</v>
      </c>
      <c r="AH1790" s="5">
        <v>7.7293836996047249E-2</v>
      </c>
      <c r="AL1790" s="5">
        <f>IFERROR(Table2[[#This Row],[Resultat d''exploitation 2023 (Dhs)]]/Table2[[#This Row],[Charges personnel 2023]], "")</f>
        <v>0.5663975122499767</v>
      </c>
      <c r="AM1790" s="5" t="str">
        <f>IFERROR(Table2[[#This Row],[Resultat d''exploitation 2022 (Dhs)]]/Table2[[#This Row],[Charges personnel 2022]], "")</f>
        <v/>
      </c>
      <c r="AN1790" s="5" t="str">
        <f>IFERROR(Table2[[#This Row],[Resultat d''exploitation 2021 (Dhs)]]/Table2[[#This Row],[Charges personnel 2021]], "")</f>
        <v/>
      </c>
      <c r="AO1790" s="5" t="str">
        <f>IFERROR(Table2[[#This Row],[Resultat d''exploitation 2020 (Dhs)]]/Table2[[#This Row],[Charges personnel 2020]], "")</f>
        <v/>
      </c>
      <c r="AP1790" s="5">
        <v>0.13646570707735389</v>
      </c>
      <c r="BE1790" t="s">
        <v>10979</v>
      </c>
      <c r="BH1790"/>
      <c r="BK1790" t="s">
        <v>264</v>
      </c>
      <c r="BM1790" t="s">
        <v>265</v>
      </c>
      <c r="BO1790" t="s">
        <v>304</v>
      </c>
      <c r="BQ1790" t="s">
        <v>212</v>
      </c>
      <c r="BS1790" t="s">
        <v>266</v>
      </c>
      <c r="BU1790" t="s">
        <v>214</v>
      </c>
      <c r="BV1790" s="5"/>
      <c r="BW1790" t="s">
        <v>267</v>
      </c>
    </row>
    <row r="1791" spans="1:75" x14ac:dyDescent="0.3">
      <c r="A1791" t="s">
        <v>9457</v>
      </c>
      <c r="F1791" s="4">
        <v>113701356</v>
      </c>
      <c r="M1791" s="4">
        <v>2874304</v>
      </c>
      <c r="T1791" s="4">
        <v>9449932</v>
      </c>
      <c r="AA1791" s="4">
        <v>13445503</v>
      </c>
      <c r="AH1791" s="5">
        <v>2.527941707221152E-2</v>
      </c>
      <c r="AL1791" s="5">
        <f>IFERROR(Table2[[#This Row],[Resultat d''exploitation 2023 (Dhs)]]/Table2[[#This Row],[Charges personnel 2023]], "")</f>
        <v>0.2137743749713194</v>
      </c>
      <c r="AM1791" s="5" t="str">
        <f>IFERROR(Table2[[#This Row],[Resultat d''exploitation 2022 (Dhs)]]/Table2[[#This Row],[Charges personnel 2022]], "")</f>
        <v/>
      </c>
      <c r="AN1791" s="5" t="str">
        <f>IFERROR(Table2[[#This Row],[Resultat d''exploitation 2021 (Dhs)]]/Table2[[#This Row],[Charges personnel 2021]], "")</f>
        <v/>
      </c>
      <c r="AO1791" s="5" t="str">
        <f>IFERROR(Table2[[#This Row],[Resultat d''exploitation 2020 (Dhs)]]/Table2[[#This Row],[Charges personnel 2020]], "")</f>
        <v/>
      </c>
      <c r="AP1791" s="5">
        <v>0.11825279374856359</v>
      </c>
      <c r="BE1791" t="s">
        <v>10979</v>
      </c>
      <c r="BH1791"/>
      <c r="BK1791" t="s">
        <v>264</v>
      </c>
      <c r="BM1791" t="s">
        <v>265</v>
      </c>
      <c r="BO1791" t="s">
        <v>304</v>
      </c>
      <c r="BQ1791" t="s">
        <v>212</v>
      </c>
      <c r="BS1791" t="s">
        <v>266</v>
      </c>
      <c r="BU1791" t="s">
        <v>214</v>
      </c>
      <c r="BV1791" s="5"/>
      <c r="BW1791" t="s">
        <v>267</v>
      </c>
    </row>
    <row r="1792" spans="1:75" x14ac:dyDescent="0.3">
      <c r="A1792" t="s">
        <v>9458</v>
      </c>
      <c r="B1792" t="s">
        <v>9458</v>
      </c>
      <c r="F1792" s="4">
        <v>113634724</v>
      </c>
      <c r="H1792" s="4">
        <v>117179656</v>
      </c>
      <c r="I1792" s="4">
        <v>488248566.66666669</v>
      </c>
      <c r="L1792" s="5">
        <v>-0.76</v>
      </c>
      <c r="M1792" s="4">
        <v>3641291</v>
      </c>
      <c r="O1792" s="4">
        <v>-34797452</v>
      </c>
      <c r="P1792" s="4">
        <v>26171368.832731649</v>
      </c>
      <c r="S1792" s="5">
        <v>-2.3296000000000001</v>
      </c>
      <c r="T1792" s="4">
        <v>130031846</v>
      </c>
      <c r="V1792" s="4">
        <v>447446736</v>
      </c>
      <c r="W1792" s="4">
        <v>492078231.60673052</v>
      </c>
      <c r="Z1792" s="5">
        <v>-9.0700000000000003E-2</v>
      </c>
      <c r="AA1792" s="4">
        <v>155678</v>
      </c>
      <c r="AC1792" s="4">
        <v>66772321</v>
      </c>
      <c r="AD1792" s="4">
        <v>113500460.6493286</v>
      </c>
      <c r="AG1792" s="5">
        <v>-0.41170000000000001</v>
      </c>
      <c r="AH1792" s="5">
        <v>3.2043823153915532E-2</v>
      </c>
      <c r="AJ1792" s="5">
        <v>-0.29695813409795302</v>
      </c>
      <c r="AK1792" s="5">
        <v>5.3602551281218949E-2</v>
      </c>
      <c r="AL1792" s="5">
        <f>IFERROR(Table2[[#This Row],[Resultat d''exploitation 2023 (Dhs)]]/Table2[[#This Row],[Charges personnel 2023]], "")</f>
        <v>23.389888102365138</v>
      </c>
      <c r="AM1792" s="5" t="str">
        <f>IFERROR(Table2[[#This Row],[Resultat d''exploitation 2022 (Dhs)]]/Table2[[#This Row],[Charges personnel 2022]], "")</f>
        <v/>
      </c>
      <c r="AN1792" s="5">
        <f>IFERROR(Table2[[#This Row],[Resultat d''exploitation 2021 (Dhs)]]/Table2[[#This Row],[Charges personnel 2021]], "")</f>
        <v>-0.52113587604660316</v>
      </c>
      <c r="AO1792" s="5">
        <f>IFERROR(Table2[[#This Row],[Resultat d''exploitation 2020 (Dhs)]]/Table2[[#This Row],[Charges personnel 2020]], "")</f>
        <v>0.23058381158108948</v>
      </c>
      <c r="AP1792" s="5">
        <v>1.36998616725641E-3</v>
      </c>
      <c r="AR1792" s="5">
        <v>0.56982861427755005</v>
      </c>
      <c r="AS1792" s="5">
        <v>0.23246450352985221</v>
      </c>
      <c r="BE1792" t="s">
        <v>10979</v>
      </c>
      <c r="BH1792"/>
      <c r="BJ1792" s="5">
        <v>-0.51756918290951359</v>
      </c>
      <c r="BK1792" t="s">
        <v>139</v>
      </c>
      <c r="BL1792" s="5">
        <v>-0.62699515335863509</v>
      </c>
      <c r="BM1792" t="s">
        <v>140</v>
      </c>
      <c r="BN1792" s="5">
        <v>-0.48594713095290548</v>
      </c>
      <c r="BO1792" t="s">
        <v>141</v>
      </c>
      <c r="BP1792" s="5">
        <v>-0.96296479015828396</v>
      </c>
      <c r="BQ1792" t="s">
        <v>128</v>
      </c>
      <c r="BR1792" s="5">
        <v>-0.2268220987810512</v>
      </c>
      <c r="BS1792" t="s">
        <v>142</v>
      </c>
      <c r="BT1792" s="5">
        <v>9.0716277357558397</v>
      </c>
      <c r="BU1792" t="s">
        <v>129</v>
      </c>
      <c r="BV1792" s="5">
        <v>-0.9232320810990613</v>
      </c>
      <c r="BW1792" t="s">
        <v>143</v>
      </c>
    </row>
    <row r="1793" spans="1:75" x14ac:dyDescent="0.3">
      <c r="A1793" t="s">
        <v>9459</v>
      </c>
      <c r="F1793" s="4">
        <v>113608381</v>
      </c>
      <c r="M1793" s="4">
        <v>-2367251</v>
      </c>
      <c r="AA1793" s="4">
        <v>69398887</v>
      </c>
      <c r="AH1793" s="5">
        <v>-2.0836939838091699E-2</v>
      </c>
      <c r="AL1793" s="5">
        <f>IFERROR(Table2[[#This Row],[Resultat d''exploitation 2023 (Dhs)]]/Table2[[#This Row],[Charges personnel 2023]], "")</f>
        <v>-3.4110792007370376E-2</v>
      </c>
      <c r="AM1793" s="5" t="str">
        <f>IFERROR(Table2[[#This Row],[Resultat d''exploitation 2022 (Dhs)]]/Table2[[#This Row],[Charges personnel 2022]], "")</f>
        <v/>
      </c>
      <c r="AN1793" s="5" t="str">
        <f>IFERROR(Table2[[#This Row],[Resultat d''exploitation 2021 (Dhs)]]/Table2[[#This Row],[Charges personnel 2021]], "")</f>
        <v/>
      </c>
      <c r="AO1793" s="5" t="str">
        <f>IFERROR(Table2[[#This Row],[Resultat d''exploitation 2020 (Dhs)]]/Table2[[#This Row],[Charges personnel 2020]], "")</f>
        <v/>
      </c>
      <c r="AP1793" s="5">
        <v>0.61086062831931387</v>
      </c>
      <c r="BE1793" t="s">
        <v>10979</v>
      </c>
      <c r="BH1793"/>
      <c r="BK1793" t="s">
        <v>264</v>
      </c>
      <c r="BM1793" t="s">
        <v>265</v>
      </c>
      <c r="BO1793" t="s">
        <v>235</v>
      </c>
      <c r="BQ1793" t="s">
        <v>212</v>
      </c>
      <c r="BS1793" t="s">
        <v>266</v>
      </c>
      <c r="BU1793" t="s">
        <v>214</v>
      </c>
      <c r="BV1793" s="5"/>
      <c r="BW1793" t="s">
        <v>267</v>
      </c>
    </row>
    <row r="1794" spans="1:75" x14ac:dyDescent="0.3">
      <c r="A1794" t="s">
        <v>9460</v>
      </c>
      <c r="F1794" s="4">
        <v>113562717</v>
      </c>
      <c r="G1794" s="4">
        <v>109743638</v>
      </c>
      <c r="J1794" s="5">
        <v>3.4799999999999998E-2</v>
      </c>
      <c r="M1794" s="4">
        <v>19846448</v>
      </c>
      <c r="N1794" s="4">
        <v>22150053</v>
      </c>
      <c r="Q1794" s="5">
        <v>-0.104</v>
      </c>
      <c r="AH1794" s="5">
        <v>0.17476200397706229</v>
      </c>
      <c r="AI1794" s="5">
        <v>0.20183450634286429</v>
      </c>
      <c r="AL1794" s="5" t="str">
        <f>IFERROR(Table2[[#This Row],[Resultat d''exploitation 2023 (Dhs)]]/Table2[[#This Row],[Charges personnel 2023]], "")</f>
        <v/>
      </c>
      <c r="AM1794" s="5" t="str">
        <f>IFERROR(Table2[[#This Row],[Resultat d''exploitation 2022 (Dhs)]]/Table2[[#This Row],[Charges personnel 2022]], "")</f>
        <v/>
      </c>
      <c r="AN1794" s="5" t="str">
        <f>IFERROR(Table2[[#This Row],[Resultat d''exploitation 2021 (Dhs)]]/Table2[[#This Row],[Charges personnel 2021]], "")</f>
        <v/>
      </c>
      <c r="AO1794" s="5" t="str">
        <f>IFERROR(Table2[[#This Row],[Resultat d''exploitation 2020 (Dhs)]]/Table2[[#This Row],[Charges personnel 2020]], "")</f>
        <v/>
      </c>
      <c r="AP1794" s="5">
        <v>0</v>
      </c>
      <c r="BE1794" t="s">
        <v>10979</v>
      </c>
      <c r="BH1794"/>
      <c r="BJ1794" s="5">
        <v>3.4800003622988962E-2</v>
      </c>
      <c r="BK1794" t="s">
        <v>209</v>
      </c>
      <c r="BL1794" s="5">
        <v>-0.10399997688493109</v>
      </c>
      <c r="BM1794" t="s">
        <v>210</v>
      </c>
      <c r="BO1794" t="s">
        <v>235</v>
      </c>
      <c r="BQ1794" t="s">
        <v>236</v>
      </c>
      <c r="BR1794" s="5">
        <v>-0.13413218015264861</v>
      </c>
      <c r="BS1794" t="s">
        <v>213</v>
      </c>
      <c r="BU1794" t="s">
        <v>238</v>
      </c>
      <c r="BV1794" s="5"/>
      <c r="BW1794" t="s">
        <v>215</v>
      </c>
    </row>
    <row r="1795" spans="1:75" x14ac:dyDescent="0.3">
      <c r="A1795" t="s">
        <v>9461</v>
      </c>
      <c r="C1795" t="s">
        <v>9462</v>
      </c>
      <c r="E1795" t="s">
        <v>411</v>
      </c>
      <c r="F1795" s="4">
        <v>113493811</v>
      </c>
      <c r="M1795" s="4">
        <v>3840526</v>
      </c>
      <c r="T1795" s="4">
        <v>10514185</v>
      </c>
      <c r="AA1795" s="4">
        <v>2483104</v>
      </c>
      <c r="AH1795" s="5">
        <v>3.3839078678924613E-2</v>
      </c>
      <c r="AL1795" s="5">
        <f>IFERROR(Table2[[#This Row],[Resultat d''exploitation 2023 (Dhs)]]/Table2[[#This Row],[Charges personnel 2023]], "")</f>
        <v>1.5466633697179015</v>
      </c>
      <c r="AM1795" s="5" t="str">
        <f>IFERROR(Table2[[#This Row],[Resultat d''exploitation 2022 (Dhs)]]/Table2[[#This Row],[Charges personnel 2022]], "")</f>
        <v/>
      </c>
      <c r="AN1795" s="5" t="str">
        <f>IFERROR(Table2[[#This Row],[Resultat d''exploitation 2021 (Dhs)]]/Table2[[#This Row],[Charges personnel 2021]], "")</f>
        <v/>
      </c>
      <c r="AO1795" s="5" t="str">
        <f>IFERROR(Table2[[#This Row],[Resultat d''exploitation 2020 (Dhs)]]/Table2[[#This Row],[Charges personnel 2020]], "")</f>
        <v/>
      </c>
      <c r="AP1795" s="5">
        <v>2.1878761300913579E-2</v>
      </c>
      <c r="AT1795">
        <v>87438000057</v>
      </c>
      <c r="AU1795">
        <v>6889</v>
      </c>
      <c r="AV1795" t="s">
        <v>976</v>
      </c>
      <c r="AW1795" t="s">
        <v>9463</v>
      </c>
      <c r="AX1795" t="s">
        <v>9464</v>
      </c>
      <c r="AY1795" t="s">
        <v>122</v>
      </c>
      <c r="AZ1795">
        <v>7700000</v>
      </c>
      <c r="BA1795">
        <v>2010</v>
      </c>
      <c r="BB1795">
        <v>15</v>
      </c>
      <c r="BC1795" t="s">
        <v>9465</v>
      </c>
      <c r="BD1795" t="s">
        <v>1624</v>
      </c>
      <c r="BE1795" t="s">
        <v>10979</v>
      </c>
      <c r="BH1795" t="s">
        <v>127</v>
      </c>
      <c r="BI1795" t="s">
        <v>89</v>
      </c>
      <c r="BK1795" t="s">
        <v>264</v>
      </c>
      <c r="BM1795" t="s">
        <v>265</v>
      </c>
      <c r="BO1795" t="s">
        <v>304</v>
      </c>
      <c r="BQ1795" t="s">
        <v>212</v>
      </c>
      <c r="BS1795" t="s">
        <v>266</v>
      </c>
      <c r="BU1795" t="s">
        <v>214</v>
      </c>
      <c r="BV1795" s="5"/>
      <c r="BW1795" t="s">
        <v>267</v>
      </c>
    </row>
    <row r="1796" spans="1:75" x14ac:dyDescent="0.3">
      <c r="A1796" t="s">
        <v>9466</v>
      </c>
      <c r="B1796" t="s">
        <v>9466</v>
      </c>
      <c r="C1796" t="s">
        <v>9467</v>
      </c>
      <c r="E1796" t="s">
        <v>411</v>
      </c>
      <c r="G1796" s="4">
        <v>113325322</v>
      </c>
      <c r="H1796" s="4">
        <v>110099563</v>
      </c>
      <c r="I1796" s="4">
        <v>120156676.85255919</v>
      </c>
      <c r="K1796" s="5">
        <v>2.92985631559682E-2</v>
      </c>
      <c r="L1796" s="5">
        <v>-8.3699999999999997E-2</v>
      </c>
      <c r="N1796" s="4">
        <v>6571918</v>
      </c>
      <c r="O1796" s="4">
        <v>5980925</v>
      </c>
      <c r="P1796" s="4">
        <v>8738931.9111630619</v>
      </c>
      <c r="R1796" s="5">
        <v>9.8812976253673093E-2</v>
      </c>
      <c r="S1796" s="5">
        <v>-0.31559999999999999</v>
      </c>
      <c r="U1796" s="4">
        <v>11871353</v>
      </c>
      <c r="V1796" s="4">
        <v>8773695</v>
      </c>
      <c r="W1796" s="4">
        <v>44786600.30627872</v>
      </c>
      <c r="Y1796" s="5">
        <v>0.35306196534071449</v>
      </c>
      <c r="Z1796" s="5">
        <v>-0.80410000000000004</v>
      </c>
      <c r="AB1796" s="4">
        <v>16127542</v>
      </c>
      <c r="AC1796" s="4">
        <v>15561466</v>
      </c>
      <c r="AD1796" s="4">
        <v>14077678.668355349</v>
      </c>
      <c r="AE1796" s="5">
        <v>3.6400000000000002E-2</v>
      </c>
      <c r="AF1796" s="5">
        <v>3.6376778383219163E-2</v>
      </c>
      <c r="AG1796" s="5">
        <v>0.10539999999999999</v>
      </c>
      <c r="AI1796" s="5">
        <v>5.7991611089355653E-2</v>
      </c>
      <c r="AJ1796" s="5">
        <v>5.4322876831037023E-2</v>
      </c>
      <c r="AK1796" s="5">
        <v>7.272947405067097E-2</v>
      </c>
      <c r="AL1796" s="5" t="str">
        <f>IFERROR(Table2[[#This Row],[Resultat d''exploitation 2023 (Dhs)]]/Table2[[#This Row],[Charges personnel 2023]], "")</f>
        <v/>
      </c>
      <c r="AM1796" s="5">
        <f>IFERROR(Table2[[#This Row],[Resultat d''exploitation 2022 (Dhs)]]/Table2[[#This Row],[Charges personnel 2022]], "")</f>
        <v>0.4074965670528094</v>
      </c>
      <c r="AN1796" s="5">
        <f>IFERROR(Table2[[#This Row],[Resultat d''exploitation 2021 (Dhs)]]/Table2[[#This Row],[Charges personnel 2021]], "")</f>
        <v>0.38434200222524023</v>
      </c>
      <c r="AO1796" s="5">
        <f>IFERROR(Table2[[#This Row],[Resultat d''exploitation 2020 (Dhs)]]/Table2[[#This Row],[Charges personnel 2020]], "")</f>
        <v>0.62076512165368269</v>
      </c>
      <c r="AQ1796" s="5">
        <v>0.14231190095361029</v>
      </c>
      <c r="AR1796" s="5">
        <v>0.14133994337470709</v>
      </c>
      <c r="AS1796" s="5">
        <v>0.11716101873913889</v>
      </c>
      <c r="AT1796">
        <v>1708456000038</v>
      </c>
      <c r="AU1796">
        <v>46743</v>
      </c>
      <c r="AV1796" t="s">
        <v>298</v>
      </c>
      <c r="AW1796" t="s">
        <v>9468</v>
      </c>
      <c r="AX1796" t="s">
        <v>9469</v>
      </c>
      <c r="AY1796" t="s">
        <v>7553</v>
      </c>
      <c r="AZ1796">
        <v>5000000</v>
      </c>
      <c r="BA1796">
        <v>1996</v>
      </c>
      <c r="BB1796">
        <v>29</v>
      </c>
      <c r="BC1796" t="s">
        <v>9470</v>
      </c>
      <c r="BD1796" t="s">
        <v>9471</v>
      </c>
      <c r="BE1796" t="s">
        <v>11281</v>
      </c>
      <c r="BF1796" t="s">
        <v>9472</v>
      </c>
      <c r="BH1796" t="s">
        <v>138</v>
      </c>
      <c r="BI1796" t="s">
        <v>571</v>
      </c>
      <c r="BJ1796" s="5">
        <v>-2.8842817346329989E-2</v>
      </c>
      <c r="BK1796" t="s">
        <v>280</v>
      </c>
      <c r="BL1796" s="5">
        <v>-0.1328047503889255</v>
      </c>
      <c r="BM1796" t="s">
        <v>281</v>
      </c>
      <c r="BN1796" s="5">
        <v>-0.48515551958844322</v>
      </c>
      <c r="BO1796" t="s">
        <v>282</v>
      </c>
      <c r="BP1796" s="5">
        <v>7.0332140424088196E-2</v>
      </c>
      <c r="BQ1796" t="s">
        <v>283</v>
      </c>
      <c r="BR1796" s="5">
        <v>-0.1070495434719653</v>
      </c>
      <c r="BS1796" t="s">
        <v>284</v>
      </c>
      <c r="BT1796" s="5">
        <v>-0.18978864890717631</v>
      </c>
      <c r="BU1796" t="s">
        <v>285</v>
      </c>
      <c r="BV1796" s="5">
        <v>0.1021203977500578</v>
      </c>
      <c r="BW1796" t="s">
        <v>286</v>
      </c>
    </row>
    <row r="1797" spans="1:75" x14ac:dyDescent="0.3">
      <c r="A1797" t="s">
        <v>9473</v>
      </c>
      <c r="B1797" t="s">
        <v>9473</v>
      </c>
      <c r="C1797" t="s">
        <v>9474</v>
      </c>
      <c r="E1797" t="s">
        <v>411</v>
      </c>
      <c r="F1797" s="4">
        <v>113194846</v>
      </c>
      <c r="G1797" s="4">
        <v>156627709</v>
      </c>
      <c r="H1797" s="4">
        <v>133358238</v>
      </c>
      <c r="I1797" s="4">
        <v>104186123.4375</v>
      </c>
      <c r="J1797" s="5">
        <v>-0.27729999999999999</v>
      </c>
      <c r="K1797" s="5">
        <v>0.17448844067660821</v>
      </c>
      <c r="L1797" s="5">
        <v>0.28000000000000003</v>
      </c>
      <c r="M1797" s="4">
        <v>-11729332</v>
      </c>
      <c r="N1797" s="4">
        <v>3665301</v>
      </c>
      <c r="O1797" s="4">
        <v>2753447</v>
      </c>
      <c r="P1797" s="4">
        <v>2549015.9229772259</v>
      </c>
      <c r="Q1797" s="5">
        <v>-4.2000999999999999</v>
      </c>
      <c r="R1797" s="5">
        <v>0.33116816848118008</v>
      </c>
      <c r="S1797" s="5">
        <v>8.0199999999999994E-2</v>
      </c>
      <c r="T1797" s="4">
        <v>38825675</v>
      </c>
      <c r="U1797" s="4">
        <v>41489287</v>
      </c>
      <c r="V1797" s="4">
        <v>47275232</v>
      </c>
      <c r="W1797" s="4">
        <v>38112892.615285397</v>
      </c>
      <c r="X1797" s="5">
        <v>-6.4199999999999993E-2</v>
      </c>
      <c r="Y1797" s="5">
        <v>-0.1223885056767146</v>
      </c>
      <c r="Z1797" s="5">
        <v>0.2404</v>
      </c>
      <c r="AA1797" s="4">
        <v>6790263</v>
      </c>
      <c r="AB1797" s="4">
        <v>5479995</v>
      </c>
      <c r="AC1797" s="4">
        <v>10921228</v>
      </c>
      <c r="AD1797" s="4">
        <v>9121546.8136640768</v>
      </c>
      <c r="AE1797" s="5">
        <v>0.23910000000000001</v>
      </c>
      <c r="AF1797" s="5">
        <v>-0.49822538271337252</v>
      </c>
      <c r="AG1797" s="5">
        <v>0.1973</v>
      </c>
      <c r="AH1797" s="5">
        <v>-0.103620724922405</v>
      </c>
      <c r="AI1797" s="5">
        <v>2.3401357418820441E-2</v>
      </c>
      <c r="AJ1797" s="5">
        <v>2.0646995950861322E-2</v>
      </c>
      <c r="AK1797" s="5">
        <v>2.4465982981950081E-2</v>
      </c>
      <c r="AL1797" s="5">
        <f>IFERROR(Table2[[#This Row],[Resultat d''exploitation 2023 (Dhs)]]/Table2[[#This Row],[Charges personnel 2023]], "")</f>
        <v>-1.7273752135962923</v>
      </c>
      <c r="AM1797" s="5">
        <f>IFERROR(Table2[[#This Row],[Resultat d''exploitation 2022 (Dhs)]]/Table2[[#This Row],[Charges personnel 2022]], "")</f>
        <v>0.6688511577109103</v>
      </c>
      <c r="AN1797" s="5">
        <f>IFERROR(Table2[[#This Row],[Resultat d''exploitation 2021 (Dhs)]]/Table2[[#This Row],[Charges personnel 2021]], "")</f>
        <v>0.2521188093500108</v>
      </c>
      <c r="AO1797" s="5">
        <f>IFERROR(Table2[[#This Row],[Resultat d''exploitation 2020 (Dhs)]]/Table2[[#This Row],[Charges personnel 2020]], "")</f>
        <v>0.27944996337230876</v>
      </c>
      <c r="AP1797" s="5">
        <v>5.9987386704868167E-2</v>
      </c>
      <c r="AQ1797" s="5">
        <v>3.4987391662608051E-2</v>
      </c>
      <c r="AR1797" s="5">
        <v>8.1893913445377109E-2</v>
      </c>
      <c r="AS1797" s="5">
        <v>8.7550496291725288E-2</v>
      </c>
      <c r="AT1797">
        <v>1525874000018</v>
      </c>
      <c r="AU1797">
        <v>1795</v>
      </c>
      <c r="AV1797" t="s">
        <v>92</v>
      </c>
      <c r="AW1797" t="s">
        <v>9475</v>
      </c>
      <c r="AX1797" t="s">
        <v>9476</v>
      </c>
      <c r="AY1797" t="s">
        <v>82</v>
      </c>
      <c r="AZ1797">
        <v>20000000</v>
      </c>
      <c r="BA1797">
        <v>1926</v>
      </c>
      <c r="BB1797">
        <v>99</v>
      </c>
      <c r="BC1797" t="s">
        <v>9477</v>
      </c>
      <c r="BD1797" t="s">
        <v>9478</v>
      </c>
      <c r="BE1797" t="s">
        <v>11282</v>
      </c>
      <c r="BF1797" t="s">
        <v>9479</v>
      </c>
      <c r="BG1797" t="s">
        <v>9480</v>
      </c>
      <c r="BH1797" t="s">
        <v>86</v>
      </c>
      <c r="BI1797" t="s">
        <v>770</v>
      </c>
      <c r="BJ1797" s="5">
        <v>2.8029533333223E-2</v>
      </c>
      <c r="BM1797" t="s">
        <v>87</v>
      </c>
      <c r="BN1797" s="5">
        <v>6.1954934478272161E-3</v>
      </c>
      <c r="BP1797" s="5">
        <v>-9.3698494468248184E-2</v>
      </c>
      <c r="BS1797" t="s">
        <v>87</v>
      </c>
      <c r="BU1797" t="s">
        <v>87</v>
      </c>
      <c r="BV1797" s="5">
        <v>-0.11840907664081141</v>
      </c>
    </row>
    <row r="1798" spans="1:75" x14ac:dyDescent="0.3">
      <c r="A1798" t="s">
        <v>9481</v>
      </c>
      <c r="F1798" s="4">
        <v>113185437</v>
      </c>
      <c r="M1798" s="4">
        <v>4294860</v>
      </c>
      <c r="AA1798" s="4">
        <v>3962257</v>
      </c>
      <c r="AH1798" s="5">
        <v>3.7945340971736498E-2</v>
      </c>
      <c r="AL1798" s="5">
        <f>IFERROR(Table2[[#This Row],[Resultat d''exploitation 2023 (Dhs)]]/Table2[[#This Row],[Charges personnel 2023]], "")</f>
        <v>1.0839428134015536</v>
      </c>
      <c r="AM1798" s="5" t="str">
        <f>IFERROR(Table2[[#This Row],[Resultat d''exploitation 2022 (Dhs)]]/Table2[[#This Row],[Charges personnel 2022]], "")</f>
        <v/>
      </c>
      <c r="AN1798" s="5" t="str">
        <f>IFERROR(Table2[[#This Row],[Resultat d''exploitation 2021 (Dhs)]]/Table2[[#This Row],[Charges personnel 2021]], "")</f>
        <v/>
      </c>
      <c r="AO1798" s="5" t="str">
        <f>IFERROR(Table2[[#This Row],[Resultat d''exploitation 2020 (Dhs)]]/Table2[[#This Row],[Charges personnel 2020]], "")</f>
        <v/>
      </c>
      <c r="AP1798" s="5">
        <v>3.5006773883816872E-2</v>
      </c>
      <c r="BE1798" t="s">
        <v>10979</v>
      </c>
      <c r="BH1798"/>
      <c r="BK1798" t="s">
        <v>264</v>
      </c>
      <c r="BM1798" t="s">
        <v>265</v>
      </c>
      <c r="BO1798" t="s">
        <v>235</v>
      </c>
      <c r="BQ1798" t="s">
        <v>212</v>
      </c>
      <c r="BS1798" t="s">
        <v>266</v>
      </c>
      <c r="BU1798" t="s">
        <v>214</v>
      </c>
      <c r="BV1798" s="5"/>
      <c r="BW1798" t="s">
        <v>267</v>
      </c>
    </row>
    <row r="1799" spans="1:75" x14ac:dyDescent="0.3">
      <c r="A1799" t="s">
        <v>9482</v>
      </c>
      <c r="F1799" s="4">
        <v>113082657</v>
      </c>
      <c r="M1799" s="4">
        <v>22164298</v>
      </c>
      <c r="T1799" s="4">
        <v>1704837</v>
      </c>
      <c r="AA1799" s="4">
        <v>9053202</v>
      </c>
      <c r="AH1799" s="5">
        <v>0.1960008597958571</v>
      </c>
      <c r="AL1799" s="5">
        <f>IFERROR(Table2[[#This Row],[Resultat d''exploitation 2023 (Dhs)]]/Table2[[#This Row],[Charges personnel 2023]], "")</f>
        <v>2.4482274890143843</v>
      </c>
      <c r="AM1799" s="5" t="str">
        <f>IFERROR(Table2[[#This Row],[Resultat d''exploitation 2022 (Dhs)]]/Table2[[#This Row],[Charges personnel 2022]], "")</f>
        <v/>
      </c>
      <c r="AN1799" s="5" t="str">
        <f>IFERROR(Table2[[#This Row],[Resultat d''exploitation 2021 (Dhs)]]/Table2[[#This Row],[Charges personnel 2021]], "")</f>
        <v/>
      </c>
      <c r="AO1799" s="5" t="str">
        <f>IFERROR(Table2[[#This Row],[Resultat d''exploitation 2020 (Dhs)]]/Table2[[#This Row],[Charges personnel 2020]], "")</f>
        <v/>
      </c>
      <c r="AP1799" s="5">
        <v>8.0058271004368076E-2</v>
      </c>
      <c r="BE1799" t="s">
        <v>10979</v>
      </c>
      <c r="BH1799"/>
      <c r="BK1799" t="s">
        <v>264</v>
      </c>
      <c r="BM1799" t="s">
        <v>265</v>
      </c>
      <c r="BO1799" t="s">
        <v>304</v>
      </c>
      <c r="BQ1799" t="s">
        <v>212</v>
      </c>
      <c r="BS1799" t="s">
        <v>266</v>
      </c>
      <c r="BU1799" t="s">
        <v>214</v>
      </c>
      <c r="BV1799" s="5"/>
      <c r="BW1799" t="s">
        <v>267</v>
      </c>
    </row>
    <row r="1800" spans="1:75" x14ac:dyDescent="0.3">
      <c r="A1800" t="s">
        <v>9483</v>
      </c>
      <c r="B1800" t="s">
        <v>9483</v>
      </c>
      <c r="C1800" t="s">
        <v>9484</v>
      </c>
      <c r="E1800" t="s">
        <v>411</v>
      </c>
      <c r="F1800" s="4">
        <v>112890842</v>
      </c>
      <c r="G1800" s="4">
        <v>133582820</v>
      </c>
      <c r="H1800" s="4">
        <v>115915095</v>
      </c>
      <c r="I1800" s="4">
        <v>133990399.95376261</v>
      </c>
      <c r="J1800" s="5">
        <v>-0.15490000000000001</v>
      </c>
      <c r="K1800" s="5">
        <v>0.15241953604058209</v>
      </c>
      <c r="L1800" s="5">
        <v>-0.13489999999999999</v>
      </c>
      <c r="M1800" s="4">
        <v>1501539</v>
      </c>
      <c r="N1800" s="4">
        <v>692400</v>
      </c>
      <c r="O1800" s="4">
        <v>-26893825</v>
      </c>
      <c r="P1800" s="4">
        <v>5049535.2985354867</v>
      </c>
      <c r="Q1800" s="5">
        <v>1.1686000000000001</v>
      </c>
      <c r="R1800" s="5">
        <v>-1.025745686974612</v>
      </c>
      <c r="S1800" s="5">
        <v>-6.3259999999999996</v>
      </c>
      <c r="T1800" s="4">
        <v>35018096</v>
      </c>
      <c r="U1800" s="4">
        <v>28923842</v>
      </c>
      <c r="V1800" s="4">
        <v>29383514</v>
      </c>
      <c r="W1800" s="4">
        <v>45282037.293881953</v>
      </c>
      <c r="X1800" s="5">
        <v>0.2107</v>
      </c>
      <c r="Y1800" s="5">
        <v>-1.56438743167342E-2</v>
      </c>
      <c r="Z1800" s="5">
        <v>-0.35110000000000002</v>
      </c>
      <c r="AA1800" s="4">
        <v>103821357</v>
      </c>
      <c r="AB1800" s="4">
        <v>123186232</v>
      </c>
      <c r="AC1800" s="4">
        <v>108401376</v>
      </c>
      <c r="AD1800" s="4">
        <v>108401376</v>
      </c>
      <c r="AE1800" s="5">
        <v>-0.15720000000000001</v>
      </c>
      <c r="AF1800" s="5">
        <v>0.13638992922008669</v>
      </c>
      <c r="AG1800" s="5">
        <v>0</v>
      </c>
      <c r="AH1800" s="5">
        <v>1.330080432919439E-2</v>
      </c>
      <c r="AI1800" s="5">
        <v>5.1833012658364314E-3</v>
      </c>
      <c r="AJ1800" s="5">
        <v>-0.23201313858216649</v>
      </c>
      <c r="AK1800" s="5">
        <v>3.768579913395273E-2</v>
      </c>
      <c r="AL1800" s="5">
        <f>IFERROR(Table2[[#This Row],[Resultat d''exploitation 2023 (Dhs)]]/Table2[[#This Row],[Charges personnel 2023]], "")</f>
        <v>1.4462717916507294E-2</v>
      </c>
      <c r="AM1800" s="5">
        <f>IFERROR(Table2[[#This Row],[Resultat d''exploitation 2022 (Dhs)]]/Table2[[#This Row],[Charges personnel 2022]], "")</f>
        <v>5.6207580080864881E-3</v>
      </c>
      <c r="AN1800" s="5">
        <f>IFERROR(Table2[[#This Row],[Resultat d''exploitation 2021 (Dhs)]]/Table2[[#This Row],[Charges personnel 2021]], "")</f>
        <v>-0.24809486735666528</v>
      </c>
      <c r="AO1800" s="5">
        <f>IFERROR(Table2[[#This Row],[Resultat d''exploitation 2020 (Dhs)]]/Table2[[#This Row],[Charges personnel 2020]], "")</f>
        <v>4.6581837656151953E-2</v>
      </c>
      <c r="AP1800" s="5">
        <v>0.91966146377046243</v>
      </c>
      <c r="AQ1800" s="5">
        <v>0.92217121932296386</v>
      </c>
      <c r="AR1800" s="5">
        <v>0.93517911536888276</v>
      </c>
      <c r="AS1800" s="5">
        <v>0.80902345270562026</v>
      </c>
      <c r="AT1800">
        <v>200523000031</v>
      </c>
      <c r="AU1800">
        <v>1171</v>
      </c>
      <c r="AV1800" t="s">
        <v>708</v>
      </c>
      <c r="AW1800" t="s">
        <v>9485</v>
      </c>
      <c r="AX1800" t="s">
        <v>9486</v>
      </c>
      <c r="AY1800" t="s">
        <v>122</v>
      </c>
      <c r="AZ1800">
        <v>10000000</v>
      </c>
      <c r="BA1800">
        <v>1997</v>
      </c>
      <c r="BB1800">
        <v>28</v>
      </c>
      <c r="BC1800" t="s">
        <v>9487</v>
      </c>
      <c r="BD1800" t="s">
        <v>9488</v>
      </c>
      <c r="BE1800" t="s">
        <v>10979</v>
      </c>
      <c r="BH1800" t="s">
        <v>153</v>
      </c>
      <c r="BI1800" t="s">
        <v>1239</v>
      </c>
      <c r="BJ1800" s="5">
        <v>-5.5515120471721469E-2</v>
      </c>
      <c r="BL1800" s="5">
        <v>-0.33253514755715829</v>
      </c>
      <c r="BN1800" s="5">
        <v>-8.2113765154550378E-2</v>
      </c>
      <c r="BP1800" s="5">
        <v>-1.4286657049569331E-2</v>
      </c>
      <c r="BR1800" s="5">
        <v>-0.29330276544373479</v>
      </c>
      <c r="BT1800" s="5">
        <v>-0.32286109626456883</v>
      </c>
      <c r="BV1800" s="5">
        <v>4.3651798261443497E-2</v>
      </c>
    </row>
    <row r="1801" spans="1:75" x14ac:dyDescent="0.3">
      <c r="A1801" t="s">
        <v>9489</v>
      </c>
      <c r="C1801" t="s">
        <v>9490</v>
      </c>
      <c r="E1801" t="s">
        <v>411</v>
      </c>
      <c r="F1801" s="4">
        <v>112827235</v>
      </c>
      <c r="M1801" s="4">
        <v>12773535</v>
      </c>
      <c r="T1801" s="4">
        <v>19289652</v>
      </c>
      <c r="AA1801" s="4">
        <v>7210736</v>
      </c>
      <c r="AH1801" s="5">
        <v>0.11321322373981781</v>
      </c>
      <c r="AL1801" s="5">
        <f>IFERROR(Table2[[#This Row],[Resultat d''exploitation 2023 (Dhs)]]/Table2[[#This Row],[Charges personnel 2023]], "")</f>
        <v>1.7714606386920835</v>
      </c>
      <c r="AM1801" s="5" t="str">
        <f>IFERROR(Table2[[#This Row],[Resultat d''exploitation 2022 (Dhs)]]/Table2[[#This Row],[Charges personnel 2022]], "")</f>
        <v/>
      </c>
      <c r="AN1801" s="5" t="str">
        <f>IFERROR(Table2[[#This Row],[Resultat d''exploitation 2021 (Dhs)]]/Table2[[#This Row],[Charges personnel 2021]], "")</f>
        <v/>
      </c>
      <c r="AO1801" s="5" t="str">
        <f>IFERROR(Table2[[#This Row],[Resultat d''exploitation 2020 (Dhs)]]/Table2[[#This Row],[Charges personnel 2020]], "")</f>
        <v/>
      </c>
      <c r="AP1801" s="5">
        <v>6.3909533899328477E-2</v>
      </c>
      <c r="AT1801">
        <v>1526463000023</v>
      </c>
      <c r="AU1801">
        <v>147751</v>
      </c>
      <c r="AV1801" t="s">
        <v>92</v>
      </c>
      <c r="AW1801" t="s">
        <v>9491</v>
      </c>
      <c r="AX1801" t="s">
        <v>9492</v>
      </c>
      <c r="AY1801" t="s">
        <v>82</v>
      </c>
      <c r="AZ1801">
        <v>4000000</v>
      </c>
      <c r="BA1801">
        <v>2005</v>
      </c>
      <c r="BB1801">
        <v>20</v>
      </c>
      <c r="BC1801" t="s">
        <v>9493</v>
      </c>
      <c r="BD1801" t="s">
        <v>9494</v>
      </c>
      <c r="BE1801" t="s">
        <v>10979</v>
      </c>
      <c r="BH1801" t="s">
        <v>127</v>
      </c>
      <c r="BI1801" t="s">
        <v>1324</v>
      </c>
      <c r="BK1801" t="s">
        <v>264</v>
      </c>
      <c r="BM1801" t="s">
        <v>265</v>
      </c>
      <c r="BO1801" t="s">
        <v>304</v>
      </c>
      <c r="BQ1801" t="s">
        <v>212</v>
      </c>
      <c r="BS1801" t="s">
        <v>266</v>
      </c>
      <c r="BU1801" t="s">
        <v>214</v>
      </c>
      <c r="BV1801" s="5"/>
      <c r="BW1801" t="s">
        <v>267</v>
      </c>
    </row>
    <row r="1802" spans="1:75" x14ac:dyDescent="0.3">
      <c r="A1802" t="s">
        <v>9495</v>
      </c>
      <c r="C1802" t="s">
        <v>9496</v>
      </c>
      <c r="E1802" t="s">
        <v>758</v>
      </c>
      <c r="F1802" s="4">
        <v>112737389</v>
      </c>
      <c r="G1802" s="4">
        <v>182216565</v>
      </c>
      <c r="J1802" s="5">
        <v>-0.38129999999999997</v>
      </c>
      <c r="M1802" s="4">
        <v>11416578</v>
      </c>
      <c r="N1802" s="4">
        <v>12680859</v>
      </c>
      <c r="Q1802" s="5">
        <v>-9.9700000000000011E-2</v>
      </c>
      <c r="T1802" s="4">
        <v>2890300</v>
      </c>
      <c r="U1802" s="4">
        <v>1349976</v>
      </c>
      <c r="X1802" s="5">
        <v>1.141</v>
      </c>
      <c r="AA1802" s="4">
        <v>2932238</v>
      </c>
      <c r="AB1802" s="4">
        <v>4400117</v>
      </c>
      <c r="AE1802" s="5">
        <v>-0.33360000000000001</v>
      </c>
      <c r="AH1802" s="5">
        <v>0.10126700734571741</v>
      </c>
      <c r="AI1802" s="5">
        <v>6.9592240420073767E-2</v>
      </c>
      <c r="AL1802" s="5">
        <f>IFERROR(Table2[[#This Row],[Resultat d''exploitation 2023 (Dhs)]]/Table2[[#This Row],[Charges personnel 2023]], "")</f>
        <v>3.8934690840238755</v>
      </c>
      <c r="AM1802" s="5">
        <f>IFERROR(Table2[[#This Row],[Resultat d''exploitation 2022 (Dhs)]]/Table2[[#This Row],[Charges personnel 2022]], "")</f>
        <v>2.8819367757720986</v>
      </c>
      <c r="AN1802" s="5" t="str">
        <f>IFERROR(Table2[[#This Row],[Resultat d''exploitation 2021 (Dhs)]]/Table2[[#This Row],[Charges personnel 2021]], "")</f>
        <v/>
      </c>
      <c r="AO1802" s="5" t="str">
        <f>IFERROR(Table2[[#This Row],[Resultat d''exploitation 2020 (Dhs)]]/Table2[[#This Row],[Charges personnel 2020]], "")</f>
        <v/>
      </c>
      <c r="AP1802" s="5">
        <v>2.6009454591856829E-2</v>
      </c>
      <c r="AQ1802" s="5">
        <v>2.414773322063227E-2</v>
      </c>
      <c r="AU1802">
        <v>56713</v>
      </c>
      <c r="AV1802" t="s">
        <v>482</v>
      </c>
      <c r="AW1802" t="s">
        <v>9497</v>
      </c>
      <c r="AX1802" t="s">
        <v>9498</v>
      </c>
      <c r="AY1802" t="s">
        <v>122</v>
      </c>
      <c r="AZ1802">
        <v>100000</v>
      </c>
      <c r="BA1802">
        <v>2012</v>
      </c>
      <c r="BB1802">
        <v>13</v>
      </c>
      <c r="BC1802" t="s">
        <v>9499</v>
      </c>
      <c r="BD1802" t="s">
        <v>9500</v>
      </c>
      <c r="BE1802" t="s">
        <v>9501</v>
      </c>
      <c r="BH1802" t="s">
        <v>488</v>
      </c>
      <c r="BI1802" t="s">
        <v>1239</v>
      </c>
      <c r="BJ1802" s="5">
        <v>-0.38129999871306991</v>
      </c>
      <c r="BK1802" t="s">
        <v>209</v>
      </c>
      <c r="BL1802" s="5">
        <v>-9.9699949348857175E-2</v>
      </c>
      <c r="BM1802" t="s">
        <v>210</v>
      </c>
      <c r="BN1802" s="5">
        <v>1.1410010252034111</v>
      </c>
      <c r="BO1802" t="s">
        <v>211</v>
      </c>
      <c r="BP1802" s="5">
        <v>-0.33359999290927939</v>
      </c>
      <c r="BQ1802" t="s">
        <v>405</v>
      </c>
      <c r="BR1802" s="5">
        <v>0.4551479695789058</v>
      </c>
      <c r="BS1802" t="s">
        <v>213</v>
      </c>
      <c r="BT1802" s="5">
        <v>0.35099045779058691</v>
      </c>
      <c r="BU1802" t="s">
        <v>406</v>
      </c>
      <c r="BV1802" s="5">
        <v>7.7097148383015401E-2</v>
      </c>
      <c r="BW1802" t="s">
        <v>407</v>
      </c>
    </row>
    <row r="1803" spans="1:75" x14ac:dyDescent="0.3">
      <c r="A1803" t="s">
        <v>9502</v>
      </c>
      <c r="F1803" s="4">
        <v>112636434</v>
      </c>
      <c r="M1803" s="4">
        <v>1588795</v>
      </c>
      <c r="T1803" s="4">
        <v>15988048</v>
      </c>
      <c r="AA1803" s="4">
        <v>138396</v>
      </c>
      <c r="AH1803" s="5">
        <v>1.4105515804948159E-2</v>
      </c>
      <c r="AL1803" s="5">
        <f>IFERROR(Table2[[#This Row],[Resultat d''exploitation 2023 (Dhs)]]/Table2[[#This Row],[Charges personnel 2023]], "")</f>
        <v>11.480064452729847</v>
      </c>
      <c r="AM1803" s="5" t="str">
        <f>IFERROR(Table2[[#This Row],[Resultat d''exploitation 2022 (Dhs)]]/Table2[[#This Row],[Charges personnel 2022]], "")</f>
        <v/>
      </c>
      <c r="AN1803" s="5" t="str">
        <f>IFERROR(Table2[[#This Row],[Resultat d''exploitation 2021 (Dhs)]]/Table2[[#This Row],[Charges personnel 2021]], "")</f>
        <v/>
      </c>
      <c r="AO1803" s="5" t="str">
        <f>IFERROR(Table2[[#This Row],[Resultat d''exploitation 2020 (Dhs)]]/Table2[[#This Row],[Charges personnel 2020]], "")</f>
        <v/>
      </c>
      <c r="AP1803" s="5">
        <v>1.2286965689982689E-3</v>
      </c>
      <c r="BE1803" t="s">
        <v>10979</v>
      </c>
      <c r="BH1803"/>
      <c r="BK1803" t="s">
        <v>264</v>
      </c>
      <c r="BM1803" t="s">
        <v>265</v>
      </c>
      <c r="BO1803" t="s">
        <v>304</v>
      </c>
      <c r="BQ1803" t="s">
        <v>212</v>
      </c>
      <c r="BS1803" t="s">
        <v>266</v>
      </c>
      <c r="BU1803" t="s">
        <v>214</v>
      </c>
      <c r="BV1803" s="5"/>
      <c r="BW1803" t="s">
        <v>267</v>
      </c>
    </row>
    <row r="1804" spans="1:75" x14ac:dyDescent="0.3">
      <c r="A1804" t="s">
        <v>9503</v>
      </c>
      <c r="C1804" t="s">
        <v>9504</v>
      </c>
      <c r="E1804" t="s">
        <v>411</v>
      </c>
      <c r="F1804" s="4">
        <v>112620063</v>
      </c>
      <c r="G1804" s="4">
        <v>102335359</v>
      </c>
      <c r="J1804" s="5">
        <v>0.10050000000000001</v>
      </c>
      <c r="M1804" s="4">
        <v>12187232</v>
      </c>
      <c r="N1804" s="4">
        <v>4924532</v>
      </c>
      <c r="Q1804" s="5">
        <v>1.4748000000000001</v>
      </c>
      <c r="T1804" s="4">
        <v>22305000</v>
      </c>
      <c r="U1804" s="4">
        <v>14580337</v>
      </c>
      <c r="X1804" s="5">
        <v>0.52979999999999994</v>
      </c>
      <c r="AA1804" s="4">
        <v>7045594</v>
      </c>
      <c r="AB1804" s="4">
        <v>7045594</v>
      </c>
      <c r="AE1804" s="5">
        <v>0</v>
      </c>
      <c r="AH1804" s="5">
        <v>0.1082154606857217</v>
      </c>
      <c r="AI1804" s="5">
        <v>4.8121509985615041E-2</v>
      </c>
      <c r="AL1804" s="5">
        <f>IFERROR(Table2[[#This Row],[Resultat d''exploitation 2023 (Dhs)]]/Table2[[#This Row],[Charges personnel 2023]], "")</f>
        <v>1.7297664327521569</v>
      </c>
      <c r="AM1804" s="5">
        <f>IFERROR(Table2[[#This Row],[Resultat d''exploitation 2022 (Dhs)]]/Table2[[#This Row],[Charges personnel 2022]], "")</f>
        <v>0.6989519975178814</v>
      </c>
      <c r="AN1804" s="5" t="str">
        <f>IFERROR(Table2[[#This Row],[Resultat d''exploitation 2021 (Dhs)]]/Table2[[#This Row],[Charges personnel 2021]], "")</f>
        <v/>
      </c>
      <c r="AO1804" s="5" t="str">
        <f>IFERROR(Table2[[#This Row],[Resultat d''exploitation 2020 (Dhs)]]/Table2[[#This Row],[Charges personnel 2020]], "")</f>
        <v/>
      </c>
      <c r="AP1804" s="5">
        <v>6.2560735736757675E-2</v>
      </c>
      <c r="AQ1804" s="5">
        <v>6.8848089935366327E-2</v>
      </c>
      <c r="AT1804">
        <v>1526400000075</v>
      </c>
      <c r="AU1804">
        <v>30251</v>
      </c>
      <c r="AV1804" t="s">
        <v>92</v>
      </c>
      <c r="AW1804" t="s">
        <v>9505</v>
      </c>
      <c r="AX1804" t="s">
        <v>9506</v>
      </c>
      <c r="AY1804" t="s">
        <v>82</v>
      </c>
      <c r="AZ1804">
        <v>22000000</v>
      </c>
      <c r="BA1804">
        <v>1968</v>
      </c>
      <c r="BB1804">
        <v>57</v>
      </c>
      <c r="BC1804" t="s">
        <v>9507</v>
      </c>
      <c r="BD1804" t="s">
        <v>9508</v>
      </c>
      <c r="BE1804" t="s">
        <v>9509</v>
      </c>
      <c r="BH1804" t="s">
        <v>138</v>
      </c>
      <c r="BI1804" t="s">
        <v>268</v>
      </c>
      <c r="BJ1804" s="5">
        <v>0.1005000041090391</v>
      </c>
      <c r="BK1804" t="s">
        <v>209</v>
      </c>
      <c r="BL1804" s="5">
        <v>1.4748000419126119</v>
      </c>
      <c r="BM1804" t="s">
        <v>210</v>
      </c>
      <c r="BN1804" s="5">
        <v>0.52980003137101694</v>
      </c>
      <c r="BO1804" t="s">
        <v>211</v>
      </c>
      <c r="BP1804" s="5">
        <v>0</v>
      </c>
      <c r="BQ1804" t="s">
        <v>405</v>
      </c>
      <c r="BR1804" s="5">
        <v>1.2487960315058799</v>
      </c>
      <c r="BS1804" t="s">
        <v>213</v>
      </c>
      <c r="BT1804" s="5">
        <v>1.4748000419126119</v>
      </c>
      <c r="BU1804" t="s">
        <v>406</v>
      </c>
      <c r="BV1804" s="5">
        <v>-9.1322129699039412E-2</v>
      </c>
      <c r="BW1804" t="s">
        <v>407</v>
      </c>
    </row>
    <row r="1805" spans="1:75" x14ac:dyDescent="0.3">
      <c r="A1805" t="s">
        <v>9510</v>
      </c>
      <c r="B1805" t="s">
        <v>9510</v>
      </c>
      <c r="F1805" s="4">
        <v>112613431</v>
      </c>
      <c r="G1805" s="4">
        <v>914070056</v>
      </c>
      <c r="H1805" s="4">
        <v>379636736</v>
      </c>
      <c r="J1805" s="5">
        <v>-0.87680000000000002</v>
      </c>
      <c r="K1805" s="5">
        <v>1.4077492226674291</v>
      </c>
      <c r="M1805" s="4">
        <v>-331075842</v>
      </c>
      <c r="N1805" s="4">
        <v>10076786</v>
      </c>
      <c r="O1805" s="4">
        <v>10028106</v>
      </c>
      <c r="Q1805" s="5">
        <v>-33.8553</v>
      </c>
      <c r="R1805" s="5">
        <v>4.8543563460537002E-3</v>
      </c>
      <c r="V1805" s="4">
        <v>179914137</v>
      </c>
      <c r="AA1805" s="4">
        <v>867754</v>
      </c>
      <c r="AB1805" s="4">
        <v>1283659</v>
      </c>
      <c r="AC1805" s="4">
        <v>1072792</v>
      </c>
      <c r="AE1805" s="5">
        <v>-0.32400000000000001</v>
      </c>
      <c r="AF1805" s="5">
        <v>0.19655907202887421</v>
      </c>
      <c r="AH1805" s="5">
        <v>-2.939932111650164</v>
      </c>
      <c r="AI1805" s="5">
        <v>1.102408500733121E-2</v>
      </c>
      <c r="AJ1805" s="5">
        <v>2.6415004263444099E-2</v>
      </c>
      <c r="AL1805" s="5">
        <f>IFERROR(Table2[[#This Row],[Resultat d''exploitation 2023 (Dhs)]]/Table2[[#This Row],[Charges personnel 2023]], "")</f>
        <v>-381.53191111766699</v>
      </c>
      <c r="AM1805" s="5">
        <f>IFERROR(Table2[[#This Row],[Resultat d''exploitation 2022 (Dhs)]]/Table2[[#This Row],[Charges personnel 2022]], "")</f>
        <v>7.850048961601173</v>
      </c>
      <c r="AN1805" s="5">
        <f>IFERROR(Table2[[#This Row],[Resultat d''exploitation 2021 (Dhs)]]/Table2[[#This Row],[Charges personnel 2021]], "")</f>
        <v>9.3476703778551666</v>
      </c>
      <c r="AO1805" s="5" t="str">
        <f>IFERROR(Table2[[#This Row],[Resultat d''exploitation 2020 (Dhs)]]/Table2[[#This Row],[Charges personnel 2020]], "")</f>
        <v/>
      </c>
      <c r="AP1805" s="5">
        <v>7.7055995212507106E-3</v>
      </c>
      <c r="AQ1805" s="5">
        <v>1.404333280117864E-3</v>
      </c>
      <c r="AR1805" s="5">
        <v>2.8258382244651901E-3</v>
      </c>
      <c r="BE1805" t="s">
        <v>10979</v>
      </c>
      <c r="BH1805"/>
      <c r="BJ1805" s="5">
        <v>-0.45535818697225949</v>
      </c>
      <c r="BK1805" t="s">
        <v>196</v>
      </c>
      <c r="BM1805" t="s">
        <v>527</v>
      </c>
      <c r="BO1805" t="s">
        <v>389</v>
      </c>
      <c r="BP1805" s="5">
        <v>-0.10062554312486401</v>
      </c>
      <c r="BQ1805" t="s">
        <v>329</v>
      </c>
      <c r="BS1805" t="s">
        <v>528</v>
      </c>
      <c r="BU1805" t="s">
        <v>529</v>
      </c>
      <c r="BV1805" s="5">
        <v>0.65131364387061419</v>
      </c>
      <c r="BW1805" t="s">
        <v>201</v>
      </c>
    </row>
    <row r="1806" spans="1:75" x14ac:dyDescent="0.3">
      <c r="A1806" t="s">
        <v>9511</v>
      </c>
      <c r="F1806" s="4">
        <v>111998116</v>
      </c>
      <c r="G1806" s="4">
        <v>106695356</v>
      </c>
      <c r="J1806" s="5">
        <v>4.9699999999999987E-2</v>
      </c>
      <c r="M1806" s="4">
        <v>3221763</v>
      </c>
      <c r="N1806" s="4">
        <v>2832568</v>
      </c>
      <c r="Q1806" s="5">
        <v>0.13739999999999999</v>
      </c>
      <c r="T1806" s="4">
        <v>8578784</v>
      </c>
      <c r="U1806" s="4">
        <v>11872106</v>
      </c>
      <c r="X1806" s="5">
        <v>-0.27739999999999998</v>
      </c>
      <c r="AA1806" s="4">
        <v>15763190</v>
      </c>
      <c r="AB1806" s="4">
        <v>13944789</v>
      </c>
      <c r="AE1806" s="5">
        <v>0.13039999999999999</v>
      </c>
      <c r="AH1806" s="5">
        <v>2.8766224960427009E-2</v>
      </c>
      <c r="AI1806" s="5">
        <v>2.6548184533917291E-2</v>
      </c>
      <c r="AL1806" s="5">
        <f>IFERROR(Table2[[#This Row],[Resultat d''exploitation 2023 (Dhs)]]/Table2[[#This Row],[Charges personnel 2023]], "")</f>
        <v>0.20438521644413346</v>
      </c>
      <c r="AM1806" s="5">
        <f>IFERROR(Table2[[#This Row],[Resultat d''exploitation 2022 (Dhs)]]/Table2[[#This Row],[Charges personnel 2022]], "")</f>
        <v>0.20312734742705679</v>
      </c>
      <c r="AN1806" s="5" t="str">
        <f>IFERROR(Table2[[#This Row],[Resultat d''exploitation 2021 (Dhs)]]/Table2[[#This Row],[Charges personnel 2021]], "")</f>
        <v/>
      </c>
      <c r="AO1806" s="5" t="str">
        <f>IFERROR(Table2[[#This Row],[Resultat d''exploitation 2020 (Dhs)]]/Table2[[#This Row],[Charges personnel 2020]], "")</f>
        <v/>
      </c>
      <c r="AP1806" s="5">
        <v>0.14074513539138461</v>
      </c>
      <c r="AQ1806" s="5">
        <v>0.13069724421745221</v>
      </c>
      <c r="BE1806" t="s">
        <v>10979</v>
      </c>
      <c r="BH1806"/>
      <c r="BJ1806" s="5">
        <v>4.970000756171622E-2</v>
      </c>
      <c r="BK1806" t="s">
        <v>209</v>
      </c>
      <c r="BL1806" s="5">
        <v>0.1374000553561292</v>
      </c>
      <c r="BM1806" t="s">
        <v>210</v>
      </c>
      <c r="BN1806" s="5">
        <v>-0.27739998278317263</v>
      </c>
      <c r="BO1806" t="s">
        <v>211</v>
      </c>
      <c r="BP1806" s="5">
        <v>0.1304000368883316</v>
      </c>
      <c r="BQ1806" t="s">
        <v>405</v>
      </c>
      <c r="BR1806" s="5">
        <v>8.3547725219252023E-2</v>
      </c>
      <c r="BS1806" t="s">
        <v>213</v>
      </c>
      <c r="BT1806" s="5">
        <v>6.1925143660350726E-3</v>
      </c>
      <c r="BU1806" t="s">
        <v>406</v>
      </c>
      <c r="BV1806" s="5">
        <v>7.6879135700940404E-2</v>
      </c>
      <c r="BW1806" t="s">
        <v>407</v>
      </c>
    </row>
    <row r="1807" spans="1:75" x14ac:dyDescent="0.3">
      <c r="A1807" t="s">
        <v>9512</v>
      </c>
      <c r="B1807" t="s">
        <v>9512</v>
      </c>
      <c r="C1807" t="s">
        <v>9513</v>
      </c>
      <c r="E1807" t="s">
        <v>411</v>
      </c>
      <c r="F1807" s="4">
        <v>111914198</v>
      </c>
      <c r="G1807" s="4">
        <v>401846312</v>
      </c>
      <c r="H1807" s="4">
        <v>457661512</v>
      </c>
      <c r="I1807" s="4">
        <v>365048665.54997212</v>
      </c>
      <c r="J1807" s="5">
        <v>-0.72150000000000003</v>
      </c>
      <c r="K1807" s="5">
        <v>-0.121957382337189</v>
      </c>
      <c r="L1807" s="5">
        <v>0.25369999999999998</v>
      </c>
      <c r="M1807" s="4">
        <v>-90502703</v>
      </c>
      <c r="N1807" s="4">
        <v>46281106</v>
      </c>
      <c r="O1807" s="4">
        <v>5329246</v>
      </c>
      <c r="P1807" s="4">
        <v>9805420.4231830724</v>
      </c>
      <c r="Q1807" s="5">
        <v>-2.9554999999999998</v>
      </c>
      <c r="R1807" s="5">
        <v>7.6843628535819137</v>
      </c>
      <c r="S1807" s="5">
        <v>-0.45650000000000002</v>
      </c>
      <c r="T1807" s="4">
        <v>51976486</v>
      </c>
      <c r="U1807" s="4">
        <v>123313134</v>
      </c>
      <c r="V1807" s="4">
        <v>168358657</v>
      </c>
      <c r="W1807" s="4">
        <v>121462128.995022</v>
      </c>
      <c r="X1807" s="5">
        <v>-0.57850000000000001</v>
      </c>
      <c r="Y1807" s="5">
        <v>-0.26755691571001311</v>
      </c>
      <c r="Z1807" s="5">
        <v>0.3861</v>
      </c>
      <c r="AA1807" s="4">
        <v>29187518</v>
      </c>
      <c r="AB1807" s="4">
        <v>28778858</v>
      </c>
      <c r="AC1807" s="4">
        <v>25124888</v>
      </c>
      <c r="AD1807" s="4">
        <v>19080261.23936817</v>
      </c>
      <c r="AE1807" s="5">
        <v>1.4200000000000001E-2</v>
      </c>
      <c r="AF1807" s="5">
        <v>0.14543229008622841</v>
      </c>
      <c r="AG1807" s="5">
        <v>0.31680000000000003</v>
      </c>
      <c r="AH1807" s="5">
        <v>-0.80867936881431257</v>
      </c>
      <c r="AI1807" s="5">
        <v>0.1151711602618864</v>
      </c>
      <c r="AJ1807" s="5">
        <v>1.164451425401924E-2</v>
      </c>
      <c r="AK1807" s="5">
        <v>2.6860584213917071E-2</v>
      </c>
      <c r="AL1807" s="5">
        <f>IFERROR(Table2[[#This Row],[Resultat d''exploitation 2023 (Dhs)]]/Table2[[#This Row],[Charges personnel 2023]], "")</f>
        <v>-3.1007330941945801</v>
      </c>
      <c r="AM1807" s="5">
        <f>IFERROR(Table2[[#This Row],[Resultat d''exploitation 2022 (Dhs)]]/Table2[[#This Row],[Charges personnel 2022]], "")</f>
        <v>1.6081633955037409</v>
      </c>
      <c r="AN1807" s="5">
        <f>IFERROR(Table2[[#This Row],[Resultat d''exploitation 2021 (Dhs)]]/Table2[[#This Row],[Charges personnel 2021]], "")</f>
        <v>0.21211023905857809</v>
      </c>
      <c r="AO1807" s="5">
        <f>IFERROR(Table2[[#This Row],[Resultat d''exploitation 2020 (Dhs)]]/Table2[[#This Row],[Charges personnel 2020]], "")</f>
        <v>0.51390388738240211</v>
      </c>
      <c r="AP1807" s="5">
        <v>0.26080263739190618</v>
      </c>
      <c r="AQ1807" s="5">
        <v>7.1616578628697233E-2</v>
      </c>
      <c r="AR1807" s="5">
        <v>5.4898407100486088E-2</v>
      </c>
      <c r="AS1807" s="5">
        <v>5.2267719457684859E-2</v>
      </c>
      <c r="AT1807">
        <v>1535927000090</v>
      </c>
      <c r="AU1807">
        <v>189547</v>
      </c>
      <c r="AV1807" t="s">
        <v>92</v>
      </c>
      <c r="AW1807" t="s">
        <v>9514</v>
      </c>
      <c r="AX1807" t="s">
        <v>9515</v>
      </c>
      <c r="AY1807" t="s">
        <v>82</v>
      </c>
      <c r="AZ1807">
        <v>25000000</v>
      </c>
      <c r="BA1807">
        <v>2008</v>
      </c>
      <c r="BB1807">
        <v>17</v>
      </c>
      <c r="BC1807" t="s">
        <v>9516</v>
      </c>
      <c r="BD1807" t="s">
        <v>9517</v>
      </c>
      <c r="BE1807" t="s">
        <v>11283</v>
      </c>
      <c r="BF1807" t="s">
        <v>9518</v>
      </c>
      <c r="BH1807" t="s">
        <v>138</v>
      </c>
      <c r="BI1807" t="s">
        <v>178</v>
      </c>
      <c r="BJ1807" s="5">
        <v>-0.32571296819964701</v>
      </c>
      <c r="BM1807" t="s">
        <v>87</v>
      </c>
      <c r="BN1807" s="5">
        <v>-0.24643276267965189</v>
      </c>
      <c r="BP1807" s="5">
        <v>0.15222585545286901</v>
      </c>
      <c r="BS1807" t="s">
        <v>87</v>
      </c>
      <c r="BU1807" t="s">
        <v>87</v>
      </c>
      <c r="BV1807" s="5">
        <v>0.70880619248514209</v>
      </c>
    </row>
    <row r="1808" spans="1:75" x14ac:dyDescent="0.3">
      <c r="A1808" t="s">
        <v>9519</v>
      </c>
      <c r="C1808" t="s">
        <v>9520</v>
      </c>
      <c r="E1808" t="s">
        <v>411</v>
      </c>
      <c r="F1808" s="4">
        <v>111828884</v>
      </c>
      <c r="G1808" s="4">
        <v>102229531</v>
      </c>
      <c r="J1808" s="5">
        <v>9.3900000000000011E-2</v>
      </c>
      <c r="M1808" s="4">
        <v>3503923</v>
      </c>
      <c r="N1808" s="4">
        <v>2398797</v>
      </c>
      <c r="Q1808" s="5">
        <v>0.4607</v>
      </c>
      <c r="T1808" s="4">
        <v>10093207</v>
      </c>
      <c r="U1808" s="4">
        <v>3134925</v>
      </c>
      <c r="X1808" s="5">
        <v>2.2195999999999998</v>
      </c>
      <c r="AA1808" s="4">
        <v>13470723</v>
      </c>
      <c r="AB1808" s="4">
        <v>14974125</v>
      </c>
      <c r="AE1808" s="5">
        <v>-0.1004</v>
      </c>
      <c r="AH1808" s="5">
        <v>3.1332897858481708E-2</v>
      </c>
      <c r="AI1808" s="5">
        <v>2.346481468255978E-2</v>
      </c>
      <c r="AL1808" s="5">
        <f>IFERROR(Table2[[#This Row],[Resultat d''exploitation 2023 (Dhs)]]/Table2[[#This Row],[Charges personnel 2023]], "")</f>
        <v>0.26011395230976098</v>
      </c>
      <c r="AM1808" s="5">
        <f>IFERROR(Table2[[#This Row],[Resultat d''exploitation 2022 (Dhs)]]/Table2[[#This Row],[Charges personnel 2022]], "")</f>
        <v>0.16019613833863414</v>
      </c>
      <c r="AN1808" s="5" t="str">
        <f>IFERROR(Table2[[#This Row],[Resultat d''exploitation 2021 (Dhs)]]/Table2[[#This Row],[Charges personnel 2021]], "")</f>
        <v/>
      </c>
      <c r="AO1808" s="5" t="str">
        <f>IFERROR(Table2[[#This Row],[Resultat d''exploitation 2020 (Dhs)]]/Table2[[#This Row],[Charges personnel 2020]], "")</f>
        <v/>
      </c>
      <c r="AP1808" s="5">
        <v>0.1204583513504436</v>
      </c>
      <c r="AQ1808" s="5">
        <v>0.1464755325934147</v>
      </c>
      <c r="AU1808">
        <v>61</v>
      </c>
      <c r="AV1808" t="s">
        <v>79</v>
      </c>
      <c r="AW1808" t="s">
        <v>9035</v>
      </c>
      <c r="AX1808" t="s">
        <v>9521</v>
      </c>
      <c r="AY1808" t="s">
        <v>82</v>
      </c>
      <c r="AZ1808">
        <v>20000000</v>
      </c>
      <c r="BA1808">
        <v>1986</v>
      </c>
      <c r="BB1808">
        <v>39</v>
      </c>
      <c r="BC1808" t="s">
        <v>9522</v>
      </c>
      <c r="BD1808" t="s">
        <v>9523</v>
      </c>
      <c r="BE1808" t="s">
        <v>10979</v>
      </c>
      <c r="BG1808" t="s">
        <v>9524</v>
      </c>
      <c r="BH1808" t="s">
        <v>127</v>
      </c>
      <c r="BI1808" t="s">
        <v>571</v>
      </c>
      <c r="BJ1808" s="5">
        <v>9.3900000382472593E-2</v>
      </c>
      <c r="BK1808" t="s">
        <v>209</v>
      </c>
      <c r="BL1808" s="5">
        <v>0.46070009258807643</v>
      </c>
      <c r="BM1808" t="s">
        <v>210</v>
      </c>
      <c r="BN1808" s="5">
        <v>2.2196007878976372</v>
      </c>
      <c r="BO1808" t="s">
        <v>211</v>
      </c>
      <c r="BP1808" s="5">
        <v>-0.10039998998272021</v>
      </c>
      <c r="BQ1808" t="s">
        <v>405</v>
      </c>
      <c r="BR1808" s="5">
        <v>0.33531409825153607</v>
      </c>
      <c r="BS1808" t="s">
        <v>213</v>
      </c>
      <c r="BT1808" s="5">
        <v>0.62372173890929483</v>
      </c>
      <c r="BU1808" t="s">
        <v>406</v>
      </c>
      <c r="BV1808" s="5">
        <v>-0.17762134591576709</v>
      </c>
      <c r="BW1808" t="s">
        <v>407</v>
      </c>
    </row>
    <row r="1809" spans="1:75" x14ac:dyDescent="0.3">
      <c r="A1809" t="s">
        <v>9525</v>
      </c>
      <c r="C1809" t="s">
        <v>9526</v>
      </c>
      <c r="E1809" t="s">
        <v>241</v>
      </c>
      <c r="F1809" s="4">
        <v>111778882</v>
      </c>
      <c r="M1809" s="4">
        <v>11170492</v>
      </c>
      <c r="T1809" s="4">
        <v>29438951</v>
      </c>
      <c r="AA1809" s="4">
        <v>7841136</v>
      </c>
      <c r="AH1809" s="5">
        <v>9.9933831866380635E-2</v>
      </c>
      <c r="AL1809" s="5">
        <f>IFERROR(Table2[[#This Row],[Resultat d''exploitation 2023 (Dhs)]]/Table2[[#This Row],[Charges personnel 2023]], "")</f>
        <v>1.4246012312501657</v>
      </c>
      <c r="AM1809" s="5" t="str">
        <f>IFERROR(Table2[[#This Row],[Resultat d''exploitation 2022 (Dhs)]]/Table2[[#This Row],[Charges personnel 2022]], "")</f>
        <v/>
      </c>
      <c r="AN1809" s="5" t="str">
        <f>IFERROR(Table2[[#This Row],[Resultat d''exploitation 2021 (Dhs)]]/Table2[[#This Row],[Charges personnel 2021]], "")</f>
        <v/>
      </c>
      <c r="AO1809" s="5" t="str">
        <f>IFERROR(Table2[[#This Row],[Resultat d''exploitation 2020 (Dhs)]]/Table2[[#This Row],[Charges personnel 2020]], "")</f>
        <v/>
      </c>
      <c r="AP1809" s="5">
        <v>7.0148635052549549E-2</v>
      </c>
      <c r="AT1809">
        <v>84567000071</v>
      </c>
      <c r="AU1809">
        <v>66845</v>
      </c>
      <c r="AV1809" t="s">
        <v>92</v>
      </c>
      <c r="AW1809" t="s">
        <v>9527</v>
      </c>
      <c r="AX1809" t="s">
        <v>9528</v>
      </c>
      <c r="AY1809" t="s">
        <v>122</v>
      </c>
      <c r="AZ1809">
        <v>9000000</v>
      </c>
      <c r="BA1809">
        <v>1992</v>
      </c>
      <c r="BB1809">
        <v>33</v>
      </c>
      <c r="BC1809" t="s">
        <v>9529</v>
      </c>
      <c r="BD1809" t="s">
        <v>9530</v>
      </c>
      <c r="BE1809" t="s">
        <v>1997</v>
      </c>
      <c r="BH1809" t="s">
        <v>138</v>
      </c>
      <c r="BI1809" t="s">
        <v>611</v>
      </c>
      <c r="BK1809" t="s">
        <v>264</v>
      </c>
      <c r="BM1809" t="s">
        <v>265</v>
      </c>
      <c r="BO1809" t="s">
        <v>304</v>
      </c>
      <c r="BQ1809" t="s">
        <v>212</v>
      </c>
      <c r="BS1809" t="s">
        <v>266</v>
      </c>
      <c r="BU1809" t="s">
        <v>214</v>
      </c>
      <c r="BV1809" s="5"/>
      <c r="BW1809" t="s">
        <v>267</v>
      </c>
    </row>
    <row r="1810" spans="1:75" x14ac:dyDescent="0.3">
      <c r="A1810" t="s">
        <v>9531</v>
      </c>
      <c r="B1810" t="s">
        <v>9531</v>
      </c>
      <c r="C1810" t="s">
        <v>9532</v>
      </c>
      <c r="E1810" t="s">
        <v>411</v>
      </c>
      <c r="F1810" s="4">
        <v>111689507</v>
      </c>
      <c r="G1810" s="4">
        <v>125128284</v>
      </c>
      <c r="H1810" s="4">
        <v>122869844</v>
      </c>
      <c r="I1810" s="4">
        <v>115414093.55626529</v>
      </c>
      <c r="J1810" s="5">
        <v>-0.1074</v>
      </c>
      <c r="K1810" s="5">
        <v>1.8380750935111399E-2</v>
      </c>
      <c r="L1810" s="5">
        <v>6.4600000000000005E-2</v>
      </c>
      <c r="M1810" s="4">
        <v>994139</v>
      </c>
      <c r="N1810" s="4">
        <v>6405534</v>
      </c>
      <c r="O1810" s="4">
        <v>4701609</v>
      </c>
      <c r="P1810" s="4">
        <v>5711381.1953352774</v>
      </c>
      <c r="Q1810" s="5">
        <v>-0.8448</v>
      </c>
      <c r="R1810" s="5">
        <v>0.36241316536530371</v>
      </c>
      <c r="S1810" s="5">
        <v>-0.17680000000000001</v>
      </c>
      <c r="T1810" s="4">
        <v>23931503</v>
      </c>
      <c r="U1810" s="4">
        <v>22839762</v>
      </c>
      <c r="V1810" s="4">
        <v>24552729</v>
      </c>
      <c r="W1810" s="4">
        <v>21552606.214887641</v>
      </c>
      <c r="X1810" s="5">
        <v>4.7800000000000002E-2</v>
      </c>
      <c r="Y1810" s="5">
        <v>-6.9766867870369897E-2</v>
      </c>
      <c r="Z1810" s="5">
        <v>0.13919999999999999</v>
      </c>
      <c r="AA1810" s="4">
        <v>26637727</v>
      </c>
      <c r="AC1810" s="4">
        <v>25083568</v>
      </c>
      <c r="AD1810" s="4">
        <v>22749472.156720482</v>
      </c>
      <c r="AG1810" s="5">
        <v>0.1026</v>
      </c>
      <c r="AH1810" s="5">
        <v>8.9009167172704948E-3</v>
      </c>
      <c r="AI1810" s="5">
        <v>5.1191735355373372E-2</v>
      </c>
      <c r="AJ1810" s="5">
        <v>3.8264954580718762E-2</v>
      </c>
      <c r="AK1810" s="5">
        <v>4.948599446869921E-2</v>
      </c>
      <c r="AL1810" s="5">
        <f>IFERROR(Table2[[#This Row],[Resultat d''exploitation 2023 (Dhs)]]/Table2[[#This Row],[Charges personnel 2023]], "")</f>
        <v>3.7320714338727176E-2</v>
      </c>
      <c r="AM1810" s="5" t="str">
        <f>IFERROR(Table2[[#This Row],[Resultat d''exploitation 2022 (Dhs)]]/Table2[[#This Row],[Charges personnel 2022]], "")</f>
        <v/>
      </c>
      <c r="AN1810" s="5">
        <f>IFERROR(Table2[[#This Row],[Resultat d''exploitation 2021 (Dhs)]]/Table2[[#This Row],[Charges personnel 2021]], "")</f>
        <v>0.18743780789080725</v>
      </c>
      <c r="AO1810" s="5">
        <f>IFERROR(Table2[[#This Row],[Resultat d''exploitation 2020 (Dhs)]]/Table2[[#This Row],[Charges personnel 2020]], "")</f>
        <v>0.25105554783819733</v>
      </c>
      <c r="AP1810" s="5">
        <v>0.23849802649769061</v>
      </c>
      <c r="AR1810" s="5">
        <v>0.2041474716937054</v>
      </c>
      <c r="AS1810" s="5">
        <v>0.19711173441421981</v>
      </c>
      <c r="AT1810">
        <v>1537255000027</v>
      </c>
      <c r="AU1810">
        <v>117507</v>
      </c>
      <c r="AV1810" t="s">
        <v>92</v>
      </c>
      <c r="AW1810" t="s">
        <v>9533</v>
      </c>
      <c r="AX1810" t="s">
        <v>9534</v>
      </c>
      <c r="AY1810" t="s">
        <v>82</v>
      </c>
      <c r="AZ1810">
        <v>30000000</v>
      </c>
      <c r="BC1810" t="s">
        <v>9535</v>
      </c>
      <c r="BD1810" t="s">
        <v>9536</v>
      </c>
      <c r="BE1810" t="s">
        <v>1114</v>
      </c>
      <c r="BH1810" t="s">
        <v>86</v>
      </c>
      <c r="BI1810" t="s">
        <v>611</v>
      </c>
      <c r="BJ1810" s="5">
        <v>-1.087500553556975E-2</v>
      </c>
      <c r="BL1810" s="5">
        <v>-0.44165582706199868</v>
      </c>
      <c r="BN1810" s="5">
        <v>3.5515793323029447E-2</v>
      </c>
      <c r="BP1810" s="5">
        <v>8.2088844035472786E-2</v>
      </c>
      <c r="BQ1810" t="s">
        <v>128</v>
      </c>
      <c r="BR1810" s="5">
        <v>-0.43551707209631152</v>
      </c>
      <c r="BT1810" s="5">
        <v>-0.61444169490602163</v>
      </c>
      <c r="BU1810" t="s">
        <v>129</v>
      </c>
      <c r="BV1810" s="5">
        <v>6.5591555337966456E-2</v>
      </c>
    </row>
    <row r="1811" spans="1:75" x14ac:dyDescent="0.3">
      <c r="A1811" t="s">
        <v>9537</v>
      </c>
      <c r="F1811" s="4">
        <v>111521363</v>
      </c>
      <c r="G1811" s="4">
        <v>101641781</v>
      </c>
      <c r="J1811" s="5">
        <v>9.7200000000000009E-2</v>
      </c>
      <c r="M1811" s="4">
        <v>9685977</v>
      </c>
      <c r="N1811" s="4">
        <v>7823259</v>
      </c>
      <c r="Q1811" s="5">
        <v>0.23810000000000001</v>
      </c>
      <c r="T1811" s="4">
        <v>8258658</v>
      </c>
      <c r="U1811" s="4">
        <v>17930217</v>
      </c>
      <c r="X1811" s="5">
        <v>-0.53939999999999999</v>
      </c>
      <c r="AA1811" s="4">
        <v>3960965</v>
      </c>
      <c r="AB1811" s="4">
        <v>4074228</v>
      </c>
      <c r="AE1811" s="5">
        <v>-2.7799999999999998E-2</v>
      </c>
      <c r="AH1811" s="5">
        <v>8.6853108134985757E-2</v>
      </c>
      <c r="AI1811" s="5">
        <v>7.6968928751848617E-2</v>
      </c>
      <c r="AL1811" s="5">
        <f>IFERROR(Table2[[#This Row],[Resultat d''exploitation 2023 (Dhs)]]/Table2[[#This Row],[Charges personnel 2023]], "")</f>
        <v>2.4453578862726633</v>
      </c>
      <c r="AM1811" s="5">
        <f>IFERROR(Table2[[#This Row],[Resultat d''exploitation 2022 (Dhs)]]/Table2[[#This Row],[Charges personnel 2022]], "")</f>
        <v>1.9201819338534809</v>
      </c>
      <c r="AN1811" s="5" t="str">
        <f>IFERROR(Table2[[#This Row],[Resultat d''exploitation 2021 (Dhs)]]/Table2[[#This Row],[Charges personnel 2021]], "")</f>
        <v/>
      </c>
      <c r="AO1811" s="5" t="str">
        <f>IFERROR(Table2[[#This Row],[Resultat d''exploitation 2020 (Dhs)]]/Table2[[#This Row],[Charges personnel 2020]], "")</f>
        <v/>
      </c>
      <c r="AP1811" s="5">
        <v>3.5517544741629457E-2</v>
      </c>
      <c r="AQ1811" s="5">
        <v>4.0084185459127293E-2</v>
      </c>
      <c r="BE1811" t="s">
        <v>10979</v>
      </c>
      <c r="BH1811"/>
      <c r="BJ1811" s="5">
        <v>9.7200008724758646E-2</v>
      </c>
      <c r="BK1811" t="s">
        <v>209</v>
      </c>
      <c r="BL1811" s="5">
        <v>0.23810000410314941</v>
      </c>
      <c r="BM1811" t="s">
        <v>210</v>
      </c>
      <c r="BN1811" s="5">
        <v>-0.53939999722256571</v>
      </c>
      <c r="BO1811" t="s">
        <v>211</v>
      </c>
      <c r="BP1811" s="5">
        <v>-2.7799867852265511E-2</v>
      </c>
      <c r="BQ1811" t="s">
        <v>405</v>
      </c>
      <c r="BR1811" s="5">
        <v>0.128417785506723</v>
      </c>
      <c r="BS1811" t="s">
        <v>213</v>
      </c>
      <c r="BT1811" s="5">
        <v>0.27350322548095368</v>
      </c>
      <c r="BU1811" t="s">
        <v>406</v>
      </c>
      <c r="BV1811" s="5">
        <v>-0.113926244607223</v>
      </c>
      <c r="BW1811" t="s">
        <v>407</v>
      </c>
    </row>
    <row r="1812" spans="1:75" x14ac:dyDescent="0.3">
      <c r="A1812" t="s">
        <v>9538</v>
      </c>
      <c r="G1812" s="4">
        <v>111464946</v>
      </c>
      <c r="N1812" s="4">
        <v>1274911</v>
      </c>
      <c r="U1812" s="4">
        <v>2958320</v>
      </c>
      <c r="AB1812" s="4">
        <v>382993</v>
      </c>
      <c r="AI1812" s="5">
        <v>1.14377752446047E-2</v>
      </c>
      <c r="AL1812" s="5" t="str">
        <f>IFERROR(Table2[[#This Row],[Resultat d''exploitation 2023 (Dhs)]]/Table2[[#This Row],[Charges personnel 2023]], "")</f>
        <v/>
      </c>
      <c r="AM1812" s="5">
        <f>IFERROR(Table2[[#This Row],[Resultat d''exploitation 2022 (Dhs)]]/Table2[[#This Row],[Charges personnel 2022]], "")</f>
        <v>3.3288101871313573</v>
      </c>
      <c r="AN1812" s="5" t="str">
        <f>IFERROR(Table2[[#This Row],[Resultat d''exploitation 2021 (Dhs)]]/Table2[[#This Row],[Charges personnel 2021]], "")</f>
        <v/>
      </c>
      <c r="AO1812" s="5" t="str">
        <f>IFERROR(Table2[[#This Row],[Resultat d''exploitation 2020 (Dhs)]]/Table2[[#This Row],[Charges personnel 2020]], "")</f>
        <v/>
      </c>
      <c r="AQ1812" s="5">
        <v>3.435995025736611E-3</v>
      </c>
      <c r="BE1812" t="s">
        <v>10979</v>
      </c>
      <c r="BH1812"/>
      <c r="BK1812" t="s">
        <v>472</v>
      </c>
      <c r="BM1812" t="s">
        <v>473</v>
      </c>
      <c r="BO1812" t="s">
        <v>474</v>
      </c>
      <c r="BQ1812" t="s">
        <v>475</v>
      </c>
      <c r="BS1812" t="s">
        <v>476</v>
      </c>
      <c r="BU1812" t="s">
        <v>477</v>
      </c>
      <c r="BV1812" s="5"/>
      <c r="BW1812" t="s">
        <v>478</v>
      </c>
    </row>
    <row r="1813" spans="1:75" x14ac:dyDescent="0.3">
      <c r="A1813" t="s">
        <v>9539</v>
      </c>
      <c r="C1813" t="s">
        <v>9540</v>
      </c>
      <c r="E1813" t="s">
        <v>411</v>
      </c>
      <c r="F1813" s="4">
        <v>111345256</v>
      </c>
      <c r="M1813" s="4">
        <v>7978517</v>
      </c>
      <c r="T1813" s="4">
        <v>22273003</v>
      </c>
      <c r="AH1813" s="5">
        <v>7.165565275632399E-2</v>
      </c>
      <c r="AL1813" s="5" t="str">
        <f>IFERROR(Table2[[#This Row],[Resultat d''exploitation 2023 (Dhs)]]/Table2[[#This Row],[Charges personnel 2023]], "")</f>
        <v/>
      </c>
      <c r="AM1813" s="5" t="str">
        <f>IFERROR(Table2[[#This Row],[Resultat d''exploitation 2022 (Dhs)]]/Table2[[#This Row],[Charges personnel 2022]], "")</f>
        <v/>
      </c>
      <c r="AN1813" s="5" t="str">
        <f>IFERROR(Table2[[#This Row],[Resultat d''exploitation 2021 (Dhs)]]/Table2[[#This Row],[Charges personnel 2021]], "")</f>
        <v/>
      </c>
      <c r="AO1813" s="5" t="str">
        <f>IFERROR(Table2[[#This Row],[Resultat d''exploitation 2020 (Dhs)]]/Table2[[#This Row],[Charges personnel 2020]], "")</f>
        <v/>
      </c>
      <c r="AP1813" s="5">
        <v>0</v>
      </c>
      <c r="AT1813">
        <v>91848000006</v>
      </c>
      <c r="AU1813">
        <v>193683</v>
      </c>
      <c r="AV1813" t="s">
        <v>92</v>
      </c>
      <c r="AW1813" t="s">
        <v>9541</v>
      </c>
      <c r="AX1813" t="s">
        <v>9542</v>
      </c>
      <c r="AY1813" t="s">
        <v>122</v>
      </c>
      <c r="AZ1813">
        <v>4000000</v>
      </c>
      <c r="BA1813">
        <v>2009</v>
      </c>
      <c r="BB1813">
        <v>16</v>
      </c>
      <c r="BC1813" t="s">
        <v>9543</v>
      </c>
      <c r="BD1813" t="s">
        <v>9544</v>
      </c>
      <c r="BE1813" t="s">
        <v>10979</v>
      </c>
      <c r="BF1813" t="s">
        <v>9545</v>
      </c>
      <c r="BG1813" t="s">
        <v>9546</v>
      </c>
      <c r="BH1813" t="s">
        <v>176</v>
      </c>
      <c r="BI1813" t="s">
        <v>178</v>
      </c>
      <c r="BK1813" t="s">
        <v>264</v>
      </c>
      <c r="BM1813" t="s">
        <v>265</v>
      </c>
      <c r="BO1813" t="s">
        <v>304</v>
      </c>
      <c r="BQ1813" t="s">
        <v>236</v>
      </c>
      <c r="BS1813" t="s">
        <v>266</v>
      </c>
      <c r="BU1813" t="s">
        <v>238</v>
      </c>
      <c r="BV1813" s="5"/>
      <c r="BW1813" t="s">
        <v>267</v>
      </c>
    </row>
    <row r="1814" spans="1:75" x14ac:dyDescent="0.3">
      <c r="A1814" t="s">
        <v>9547</v>
      </c>
      <c r="C1814" t="s">
        <v>9548</v>
      </c>
      <c r="E1814" t="s">
        <v>241</v>
      </c>
      <c r="F1814" s="4">
        <v>111316496</v>
      </c>
      <c r="M1814" s="4">
        <v>3637537</v>
      </c>
      <c r="T1814" s="4">
        <v>9681001</v>
      </c>
      <c r="AA1814" s="4">
        <v>5023724</v>
      </c>
      <c r="AH1814" s="5">
        <v>3.2677429947130208E-2</v>
      </c>
      <c r="AL1814" s="5">
        <f>IFERROR(Table2[[#This Row],[Resultat d''exploitation 2023 (Dhs)]]/Table2[[#This Row],[Charges personnel 2023]], "")</f>
        <v>0.72407182400944003</v>
      </c>
      <c r="AM1814" s="5" t="str">
        <f>IFERROR(Table2[[#This Row],[Resultat d''exploitation 2022 (Dhs)]]/Table2[[#This Row],[Charges personnel 2022]], "")</f>
        <v/>
      </c>
      <c r="AN1814" s="5" t="str">
        <f>IFERROR(Table2[[#This Row],[Resultat d''exploitation 2021 (Dhs)]]/Table2[[#This Row],[Charges personnel 2021]], "")</f>
        <v/>
      </c>
      <c r="AO1814" s="5" t="str">
        <f>IFERROR(Table2[[#This Row],[Resultat d''exploitation 2020 (Dhs)]]/Table2[[#This Row],[Charges personnel 2020]], "")</f>
        <v/>
      </c>
      <c r="AP1814" s="5">
        <v>4.5130094644732617E-2</v>
      </c>
      <c r="AT1814">
        <v>2146483000034</v>
      </c>
      <c r="AU1814">
        <v>420361</v>
      </c>
      <c r="AV1814" t="s">
        <v>92</v>
      </c>
      <c r="AW1814" t="s">
        <v>9549</v>
      </c>
      <c r="AX1814" t="s">
        <v>9550</v>
      </c>
      <c r="AY1814" t="s">
        <v>122</v>
      </c>
      <c r="AZ1814">
        <v>2000000</v>
      </c>
      <c r="BA1814">
        <v>2019</v>
      </c>
      <c r="BB1814">
        <v>6</v>
      </c>
      <c r="BC1814" t="s">
        <v>9551</v>
      </c>
      <c r="BD1814" t="s">
        <v>9552</v>
      </c>
      <c r="BE1814" t="s">
        <v>9553</v>
      </c>
      <c r="BH1814" t="s">
        <v>176</v>
      </c>
      <c r="BI1814" t="s">
        <v>602</v>
      </c>
      <c r="BK1814" t="s">
        <v>264</v>
      </c>
      <c r="BM1814" t="s">
        <v>265</v>
      </c>
      <c r="BO1814" t="s">
        <v>304</v>
      </c>
      <c r="BQ1814" t="s">
        <v>212</v>
      </c>
      <c r="BS1814" t="s">
        <v>266</v>
      </c>
      <c r="BU1814" t="s">
        <v>214</v>
      </c>
      <c r="BV1814" s="5"/>
      <c r="BW1814" t="s">
        <v>267</v>
      </c>
    </row>
    <row r="1815" spans="1:75" x14ac:dyDescent="0.3">
      <c r="A1815" t="s">
        <v>9554</v>
      </c>
      <c r="C1815" t="s">
        <v>9555</v>
      </c>
      <c r="E1815" t="s">
        <v>411</v>
      </c>
      <c r="F1815" s="4">
        <v>111304619</v>
      </c>
      <c r="G1815" s="4">
        <v>101815421</v>
      </c>
      <c r="J1815" s="5">
        <v>9.3200000000000005E-2</v>
      </c>
      <c r="M1815" s="4">
        <v>1159982</v>
      </c>
      <c r="N1815" s="4">
        <v>1011406</v>
      </c>
      <c r="Q1815" s="5">
        <v>0.1469</v>
      </c>
      <c r="T1815" s="4">
        <v>654460</v>
      </c>
      <c r="U1815" s="4">
        <v>1699013</v>
      </c>
      <c r="X1815" s="5">
        <v>-0.61480000000000001</v>
      </c>
      <c r="AA1815" s="4">
        <v>684421</v>
      </c>
      <c r="AB1815" s="4">
        <v>185484</v>
      </c>
      <c r="AE1815" s="5">
        <v>2.6899000000000002</v>
      </c>
      <c r="AH1815" s="5">
        <v>1.0421687890598681E-2</v>
      </c>
      <c r="AI1815" s="5">
        <v>9.933721140336884E-3</v>
      </c>
      <c r="AL1815" s="5">
        <f>IFERROR(Table2[[#This Row],[Resultat d''exploitation 2023 (Dhs)]]/Table2[[#This Row],[Charges personnel 2023]], "")</f>
        <v>1.6948369497721432</v>
      </c>
      <c r="AM1815" s="5">
        <f>IFERROR(Table2[[#This Row],[Resultat d''exploitation 2022 (Dhs)]]/Table2[[#This Row],[Charges personnel 2022]], "")</f>
        <v>5.4527937719695503</v>
      </c>
      <c r="AN1815" s="5" t="str">
        <f>IFERROR(Table2[[#This Row],[Resultat d''exploitation 2021 (Dhs)]]/Table2[[#This Row],[Charges personnel 2021]], "")</f>
        <v/>
      </c>
      <c r="AO1815" s="5" t="str">
        <f>IFERROR(Table2[[#This Row],[Resultat d''exploitation 2020 (Dhs)]]/Table2[[#This Row],[Charges personnel 2020]], "")</f>
        <v/>
      </c>
      <c r="AP1815" s="5">
        <v>6.149079940698598E-3</v>
      </c>
      <c r="AQ1815" s="5">
        <v>1.821767254687284E-3</v>
      </c>
      <c r="AT1815">
        <v>56788000003</v>
      </c>
      <c r="AU1815">
        <v>1271</v>
      </c>
      <c r="AV1815" t="s">
        <v>9556</v>
      </c>
      <c r="AW1815" t="s">
        <v>9557</v>
      </c>
      <c r="AX1815" t="s">
        <v>9558</v>
      </c>
      <c r="AY1815" t="s">
        <v>122</v>
      </c>
      <c r="AZ1815">
        <v>1000000</v>
      </c>
      <c r="BC1815" t="s">
        <v>9559</v>
      </c>
      <c r="BD1815" t="s">
        <v>3024</v>
      </c>
      <c r="BE1815" t="s">
        <v>10979</v>
      </c>
      <c r="BH1815" t="s">
        <v>138</v>
      </c>
      <c r="BI1815" t="s">
        <v>178</v>
      </c>
      <c r="BJ1815" s="5">
        <v>9.3200007491988757E-2</v>
      </c>
      <c r="BK1815" t="s">
        <v>209</v>
      </c>
      <c r="BL1815" s="5">
        <v>0.14690045342819791</v>
      </c>
      <c r="BM1815" t="s">
        <v>210</v>
      </c>
      <c r="BN1815" s="5">
        <v>-0.6147998867577823</v>
      </c>
      <c r="BO1815" t="s">
        <v>211</v>
      </c>
      <c r="BP1815" s="5">
        <v>2.6899193461430642</v>
      </c>
      <c r="BQ1815" t="s">
        <v>405</v>
      </c>
      <c r="BR1815" s="5">
        <v>4.9122251708914932E-2</v>
      </c>
      <c r="BS1815" t="s">
        <v>213</v>
      </c>
      <c r="BT1815" s="5">
        <v>-0.68918007526993497</v>
      </c>
      <c r="BU1815" t="s">
        <v>406</v>
      </c>
      <c r="BV1815" s="5">
        <v>2.3753378346643532</v>
      </c>
      <c r="BW1815" t="s">
        <v>407</v>
      </c>
    </row>
    <row r="1816" spans="1:75" x14ac:dyDescent="0.3">
      <c r="A1816" t="s">
        <v>9560</v>
      </c>
      <c r="C1816" t="s">
        <v>9561</v>
      </c>
      <c r="E1816" t="s">
        <v>758</v>
      </c>
      <c r="F1816" s="4">
        <v>111241254</v>
      </c>
      <c r="M1816" s="4">
        <v>19426421</v>
      </c>
      <c r="T1816" s="4">
        <v>55170814</v>
      </c>
      <c r="AH1816" s="5">
        <v>0.17463324352672249</v>
      </c>
      <c r="AL1816" s="5" t="str">
        <f>IFERROR(Table2[[#This Row],[Resultat d''exploitation 2023 (Dhs)]]/Table2[[#This Row],[Charges personnel 2023]], "")</f>
        <v/>
      </c>
      <c r="AM1816" s="5" t="str">
        <f>IFERROR(Table2[[#This Row],[Resultat d''exploitation 2022 (Dhs)]]/Table2[[#This Row],[Charges personnel 2022]], "")</f>
        <v/>
      </c>
      <c r="AN1816" s="5" t="str">
        <f>IFERROR(Table2[[#This Row],[Resultat d''exploitation 2021 (Dhs)]]/Table2[[#This Row],[Charges personnel 2021]], "")</f>
        <v/>
      </c>
      <c r="AO1816" s="5" t="str">
        <f>IFERROR(Table2[[#This Row],[Resultat d''exploitation 2020 (Dhs)]]/Table2[[#This Row],[Charges personnel 2020]], "")</f>
        <v/>
      </c>
      <c r="AP1816" s="5">
        <v>0</v>
      </c>
      <c r="AT1816">
        <v>82140000028</v>
      </c>
      <c r="AU1816">
        <v>239171</v>
      </c>
      <c r="AV1816" t="s">
        <v>92</v>
      </c>
      <c r="AW1816" t="s">
        <v>9562</v>
      </c>
      <c r="AX1816" t="s">
        <v>9563</v>
      </c>
      <c r="AY1816" t="s">
        <v>122</v>
      </c>
      <c r="AZ1816">
        <v>6000000</v>
      </c>
      <c r="BA1816">
        <v>2011</v>
      </c>
      <c r="BB1816">
        <v>14</v>
      </c>
      <c r="BC1816" t="s">
        <v>9564</v>
      </c>
      <c r="BD1816" t="s">
        <v>9565</v>
      </c>
      <c r="BE1816" t="s">
        <v>9566</v>
      </c>
      <c r="BH1816" t="s">
        <v>138</v>
      </c>
      <c r="BI1816" t="s">
        <v>611</v>
      </c>
      <c r="BK1816" t="s">
        <v>264</v>
      </c>
      <c r="BM1816" t="s">
        <v>265</v>
      </c>
      <c r="BO1816" t="s">
        <v>304</v>
      </c>
      <c r="BQ1816" t="s">
        <v>236</v>
      </c>
      <c r="BS1816" t="s">
        <v>266</v>
      </c>
      <c r="BU1816" t="s">
        <v>238</v>
      </c>
      <c r="BV1816" s="5"/>
      <c r="BW1816" t="s">
        <v>267</v>
      </c>
    </row>
    <row r="1817" spans="1:75" x14ac:dyDescent="0.3">
      <c r="A1817" t="s">
        <v>9567</v>
      </c>
      <c r="C1817" t="s">
        <v>9568</v>
      </c>
      <c r="E1817" t="s">
        <v>411</v>
      </c>
      <c r="F1817" s="4">
        <v>111186037</v>
      </c>
      <c r="G1817" s="4">
        <v>105359648</v>
      </c>
      <c r="J1817" s="5">
        <v>5.5300000000000002E-2</v>
      </c>
      <c r="M1817" s="4">
        <v>6828913</v>
      </c>
      <c r="N1817" s="4">
        <v>7064879</v>
      </c>
      <c r="Q1817" s="5">
        <v>-3.3399999999999999E-2</v>
      </c>
      <c r="T1817" s="4">
        <v>49755451</v>
      </c>
      <c r="U1817" s="4">
        <v>50677786</v>
      </c>
      <c r="X1817" s="5">
        <v>-1.8200000000000001E-2</v>
      </c>
      <c r="AA1817" s="4">
        <v>17452555</v>
      </c>
      <c r="AB1817" s="4">
        <v>16477110</v>
      </c>
      <c r="AE1817" s="5">
        <v>5.9200000000000003E-2</v>
      </c>
      <c r="AH1817" s="5">
        <v>6.1418800276153381E-2</v>
      </c>
      <c r="AI1817" s="5">
        <v>6.7054884238033907E-2</v>
      </c>
      <c r="AL1817" s="5">
        <f>IFERROR(Table2[[#This Row],[Resultat d''exploitation 2023 (Dhs)]]/Table2[[#This Row],[Charges personnel 2023]], "")</f>
        <v>0.39128442798203472</v>
      </c>
      <c r="AM1817" s="5">
        <f>IFERROR(Table2[[#This Row],[Resultat d''exploitation 2022 (Dhs)]]/Table2[[#This Row],[Charges personnel 2022]], "")</f>
        <v>0.42876930481134129</v>
      </c>
      <c r="AN1817" s="5" t="str">
        <f>IFERROR(Table2[[#This Row],[Resultat d''exploitation 2021 (Dhs)]]/Table2[[#This Row],[Charges personnel 2021]], "")</f>
        <v/>
      </c>
      <c r="AO1817" s="5" t="str">
        <f>IFERROR(Table2[[#This Row],[Resultat d''exploitation 2020 (Dhs)]]/Table2[[#This Row],[Charges personnel 2020]], "")</f>
        <v/>
      </c>
      <c r="AP1817" s="5">
        <v>0.15696714687294769</v>
      </c>
      <c r="AQ1817" s="5">
        <v>0.1563891899107332</v>
      </c>
      <c r="AT1817">
        <v>1606394000039</v>
      </c>
      <c r="AU1817">
        <v>41919</v>
      </c>
      <c r="AV1817" t="s">
        <v>92</v>
      </c>
      <c r="AW1817" t="s">
        <v>9569</v>
      </c>
      <c r="AX1817" t="s">
        <v>9570</v>
      </c>
      <c r="AY1817" t="s">
        <v>122</v>
      </c>
      <c r="AZ1817">
        <v>2800000</v>
      </c>
      <c r="BA1817">
        <v>1972</v>
      </c>
      <c r="BB1817">
        <v>53</v>
      </c>
      <c r="BC1817" t="s">
        <v>9571</v>
      </c>
      <c r="BD1817" t="s">
        <v>9572</v>
      </c>
      <c r="BE1817" t="s">
        <v>11284</v>
      </c>
      <c r="BF1817" t="s">
        <v>9573</v>
      </c>
      <c r="BG1817" t="s">
        <v>9574</v>
      </c>
      <c r="BH1817" t="s">
        <v>86</v>
      </c>
      <c r="BI1817" t="s">
        <v>1689</v>
      </c>
      <c r="BJ1817" s="5">
        <v>5.5300004419149167E-2</v>
      </c>
      <c r="BK1817" t="s">
        <v>209</v>
      </c>
      <c r="BL1817" s="5">
        <v>-3.3399864314732082E-2</v>
      </c>
      <c r="BM1817" t="s">
        <v>210</v>
      </c>
      <c r="BN1817" s="5">
        <v>-1.8199986084632799E-2</v>
      </c>
      <c r="BO1817" t="s">
        <v>211</v>
      </c>
      <c r="BP1817" s="5">
        <v>5.9200005340742427E-2</v>
      </c>
      <c r="BQ1817" t="s">
        <v>405</v>
      </c>
      <c r="BR1817" s="5">
        <v>-8.4051803622139598E-2</v>
      </c>
      <c r="BS1817" t="s">
        <v>213</v>
      </c>
      <c r="BT1817" s="5">
        <v>-8.7424347798870428E-2</v>
      </c>
      <c r="BU1817" t="s">
        <v>406</v>
      </c>
      <c r="BV1817" s="5">
        <v>3.6956324317838352E-3</v>
      </c>
      <c r="BW1817" t="s">
        <v>407</v>
      </c>
    </row>
    <row r="1818" spans="1:75" x14ac:dyDescent="0.3">
      <c r="A1818" t="s">
        <v>9575</v>
      </c>
      <c r="B1818" t="s">
        <v>9576</v>
      </c>
      <c r="F1818" s="4">
        <v>111067282</v>
      </c>
      <c r="G1818" s="4">
        <v>115598753</v>
      </c>
      <c r="H1818" s="4">
        <v>135509841</v>
      </c>
      <c r="I1818" s="4">
        <v>110910002.4553937</v>
      </c>
      <c r="J1818" s="5">
        <v>-3.9199999999999999E-2</v>
      </c>
      <c r="K1818" s="5">
        <v>-0.14693462742680069</v>
      </c>
      <c r="L1818" s="5">
        <v>0.2218</v>
      </c>
      <c r="M1818" s="4">
        <v>2772987</v>
      </c>
      <c r="N1818" s="4">
        <v>3498154</v>
      </c>
      <c r="O1818" s="4">
        <v>5168650</v>
      </c>
      <c r="P1818" s="4">
        <v>4386531.4436051939</v>
      </c>
      <c r="Q1818" s="5">
        <v>-0.20730000000000001</v>
      </c>
      <c r="R1818" s="5">
        <v>-0.32319774022230169</v>
      </c>
      <c r="S1818" s="5">
        <v>0.17829999999999999</v>
      </c>
      <c r="T1818" s="4">
        <v>16261324</v>
      </c>
      <c r="U1818" s="4">
        <v>26139405</v>
      </c>
      <c r="V1818" s="4">
        <v>15300359</v>
      </c>
      <c r="W1818" s="4">
        <v>8905913.2712456342</v>
      </c>
      <c r="X1818" s="5">
        <v>-0.37790000000000001</v>
      </c>
      <c r="Y1818" s="5">
        <v>0.7084177567336819</v>
      </c>
      <c r="Z1818" s="5">
        <v>0.71799999999999997</v>
      </c>
      <c r="AA1818" s="4">
        <v>3462011</v>
      </c>
      <c r="AB1818" s="4">
        <v>3334628</v>
      </c>
      <c r="AC1818" s="4">
        <v>3286352</v>
      </c>
      <c r="AD1818" s="4">
        <v>2569068.1676047528</v>
      </c>
      <c r="AE1818" s="5">
        <v>3.8199999999999998E-2</v>
      </c>
      <c r="AF1818" s="5">
        <v>1.468984454495441E-2</v>
      </c>
      <c r="AG1818" s="5">
        <v>0.2792</v>
      </c>
      <c r="AH1818" s="5">
        <v>2.4966731426812081E-2</v>
      </c>
      <c r="AI1818" s="5">
        <v>3.026117418411944E-2</v>
      </c>
      <c r="AJ1818" s="5">
        <v>3.8142248281436621E-2</v>
      </c>
      <c r="AK1818" s="5">
        <v>3.9550368285037142E-2</v>
      </c>
      <c r="AL1818" s="5">
        <f>IFERROR(Table2[[#This Row],[Resultat d''exploitation 2023 (Dhs)]]/Table2[[#This Row],[Charges personnel 2023]], "")</f>
        <v>0.80097579123809837</v>
      </c>
      <c r="AM1818" s="5">
        <f>IFERROR(Table2[[#This Row],[Resultat d''exploitation 2022 (Dhs)]]/Table2[[#This Row],[Charges personnel 2022]], "")</f>
        <v>1.0490387533481995</v>
      </c>
      <c r="AN1818" s="5">
        <f>IFERROR(Table2[[#This Row],[Resultat d''exploitation 2021 (Dhs)]]/Table2[[#This Row],[Charges personnel 2021]], "")</f>
        <v>1.5727621386875172</v>
      </c>
      <c r="AO1818" s="5">
        <f>IFERROR(Table2[[#This Row],[Resultat d''exploitation 2020 (Dhs)]]/Table2[[#This Row],[Charges personnel 2020]], "")</f>
        <v>1.7074406584138779</v>
      </c>
      <c r="AP1818" s="5">
        <v>3.1170394536169529E-2</v>
      </c>
      <c r="AQ1818" s="5">
        <v>2.8846574149463362E-2</v>
      </c>
      <c r="AR1818" s="5">
        <v>2.425175895527765E-2</v>
      </c>
      <c r="AS1818" s="5">
        <v>2.316353900215621E-2</v>
      </c>
      <c r="BE1818" t="s">
        <v>10979</v>
      </c>
      <c r="BH1818"/>
      <c r="BJ1818" s="5">
        <v>4.7247093593316691E-4</v>
      </c>
      <c r="BL1818" s="5">
        <v>-0.14175978180167781</v>
      </c>
      <c r="BN1818" s="5">
        <v>0.22224747058710759</v>
      </c>
      <c r="BP1818" s="5">
        <v>0.1045471815692423</v>
      </c>
      <c r="BR1818" s="5">
        <v>-0.14216508386737911</v>
      </c>
      <c r="BT1818" s="5">
        <v>-0.2229936099433879</v>
      </c>
      <c r="BV1818" s="5">
        <v>0.104025561578869</v>
      </c>
    </row>
    <row r="1819" spans="1:75" x14ac:dyDescent="0.3">
      <c r="A1819" t="s">
        <v>9577</v>
      </c>
      <c r="F1819" s="4">
        <v>111059385</v>
      </c>
      <c r="G1819" s="4">
        <v>154829757</v>
      </c>
      <c r="J1819" s="5">
        <v>-0.28270000000000001</v>
      </c>
      <c r="M1819" s="4">
        <v>1813035</v>
      </c>
      <c r="N1819" s="4">
        <v>4886886</v>
      </c>
      <c r="Q1819" s="5">
        <v>-0.629</v>
      </c>
      <c r="T1819" s="4">
        <v>531942</v>
      </c>
      <c r="U1819" s="4">
        <v>1654048</v>
      </c>
      <c r="X1819" s="5">
        <v>-0.6784</v>
      </c>
      <c r="AA1819" s="4">
        <v>5186577</v>
      </c>
      <c r="AB1819" s="4">
        <v>4601292</v>
      </c>
      <c r="AE1819" s="5">
        <v>0.12720000000000001</v>
      </c>
      <c r="AH1819" s="5">
        <v>1.6324914819220361E-2</v>
      </c>
      <c r="AI1819" s="5">
        <v>3.1562963700834328E-2</v>
      </c>
      <c r="AL1819" s="5">
        <f>IFERROR(Table2[[#This Row],[Resultat d''exploitation 2023 (Dhs)]]/Table2[[#This Row],[Charges personnel 2023]], "")</f>
        <v>0.34956291982168586</v>
      </c>
      <c r="AM1819" s="5">
        <f>IFERROR(Table2[[#This Row],[Resultat d''exploitation 2022 (Dhs)]]/Table2[[#This Row],[Charges personnel 2022]], "")</f>
        <v>1.0620682191002007</v>
      </c>
      <c r="AN1819" s="5" t="str">
        <f>IFERROR(Table2[[#This Row],[Resultat d''exploitation 2021 (Dhs)]]/Table2[[#This Row],[Charges personnel 2021]], "")</f>
        <v/>
      </c>
      <c r="AO1819" s="5" t="str">
        <f>IFERROR(Table2[[#This Row],[Resultat d''exploitation 2020 (Dhs)]]/Table2[[#This Row],[Charges personnel 2020]], "")</f>
        <v/>
      </c>
      <c r="AP1819" s="5">
        <v>4.670093391927211E-2</v>
      </c>
      <c r="AQ1819" s="5">
        <v>2.971839579907111E-2</v>
      </c>
      <c r="BE1819" t="s">
        <v>10979</v>
      </c>
      <c r="BH1819"/>
      <c r="BJ1819" s="5">
        <v>-0.28269999803719897</v>
      </c>
      <c r="BK1819" t="s">
        <v>209</v>
      </c>
      <c r="BL1819" s="5">
        <v>-0.6289999398389895</v>
      </c>
      <c r="BM1819" t="s">
        <v>210</v>
      </c>
      <c r="BN1819" s="5">
        <v>-0.67839990133297223</v>
      </c>
      <c r="BO1819" t="s">
        <v>211</v>
      </c>
      <c r="BP1819" s="5">
        <v>0.1272001429163809</v>
      </c>
      <c r="BQ1819" t="s">
        <v>405</v>
      </c>
      <c r="BR1819" s="5">
        <v>-0.48278257473049552</v>
      </c>
      <c r="BS1819" t="s">
        <v>213</v>
      </c>
      <c r="BT1819" s="5">
        <v>-0.6708658506721531</v>
      </c>
      <c r="BU1819" t="s">
        <v>406</v>
      </c>
      <c r="BV1819" s="5">
        <v>0.5714486823253031</v>
      </c>
      <c r="BW1819" t="s">
        <v>407</v>
      </c>
    </row>
    <row r="1820" spans="1:75" x14ac:dyDescent="0.3">
      <c r="A1820" t="s">
        <v>9578</v>
      </c>
      <c r="C1820" t="s">
        <v>9579</v>
      </c>
      <c r="E1820" t="s">
        <v>758</v>
      </c>
      <c r="F1820" s="4">
        <v>110870250</v>
      </c>
      <c r="M1820" s="4">
        <v>5010888</v>
      </c>
      <c r="T1820" s="4">
        <v>58469008</v>
      </c>
      <c r="AA1820" s="4">
        <v>1729685</v>
      </c>
      <c r="AH1820" s="5">
        <v>4.5195965554330399E-2</v>
      </c>
      <c r="AL1820" s="5">
        <f>IFERROR(Table2[[#This Row],[Resultat d''exploitation 2023 (Dhs)]]/Table2[[#This Row],[Charges personnel 2023]], "")</f>
        <v>2.8969945394681691</v>
      </c>
      <c r="AM1820" s="5" t="str">
        <f>IFERROR(Table2[[#This Row],[Resultat d''exploitation 2022 (Dhs)]]/Table2[[#This Row],[Charges personnel 2022]], "")</f>
        <v/>
      </c>
      <c r="AN1820" s="5" t="str">
        <f>IFERROR(Table2[[#This Row],[Resultat d''exploitation 2021 (Dhs)]]/Table2[[#This Row],[Charges personnel 2021]], "")</f>
        <v/>
      </c>
      <c r="AO1820" s="5" t="str">
        <f>IFERROR(Table2[[#This Row],[Resultat d''exploitation 2020 (Dhs)]]/Table2[[#This Row],[Charges personnel 2020]], "")</f>
        <v/>
      </c>
      <c r="AP1820" s="5">
        <v>1.5600984033137829E-2</v>
      </c>
      <c r="AT1820">
        <v>1530477000091</v>
      </c>
      <c r="AU1820">
        <v>116131</v>
      </c>
      <c r="AV1820" t="s">
        <v>92</v>
      </c>
      <c r="AW1820" t="s">
        <v>9580</v>
      </c>
      <c r="AX1820" t="s">
        <v>9581</v>
      </c>
      <c r="AY1820" t="s">
        <v>122</v>
      </c>
      <c r="AZ1820">
        <v>500000</v>
      </c>
      <c r="BA1820">
        <v>2000</v>
      </c>
      <c r="BB1820">
        <v>25</v>
      </c>
      <c r="BC1820" t="s">
        <v>9582</v>
      </c>
      <c r="BD1820" t="s">
        <v>9583</v>
      </c>
      <c r="BE1820" t="s">
        <v>10979</v>
      </c>
      <c r="BH1820" t="s">
        <v>488</v>
      </c>
      <c r="BI1820" t="s">
        <v>98</v>
      </c>
      <c r="BK1820" t="s">
        <v>264</v>
      </c>
      <c r="BM1820" t="s">
        <v>265</v>
      </c>
      <c r="BO1820" t="s">
        <v>304</v>
      </c>
      <c r="BQ1820" t="s">
        <v>212</v>
      </c>
      <c r="BS1820" t="s">
        <v>266</v>
      </c>
      <c r="BU1820" t="s">
        <v>214</v>
      </c>
      <c r="BV1820" s="5"/>
      <c r="BW1820" t="s">
        <v>267</v>
      </c>
    </row>
    <row r="1821" spans="1:75" x14ac:dyDescent="0.3">
      <c r="A1821" t="s">
        <v>9584</v>
      </c>
      <c r="C1821" t="s">
        <v>9585</v>
      </c>
      <c r="E1821" t="s">
        <v>411</v>
      </c>
      <c r="G1821" s="4">
        <v>110767243</v>
      </c>
      <c r="N1821" s="4">
        <v>6118211</v>
      </c>
      <c r="U1821" s="4">
        <v>1368882</v>
      </c>
      <c r="AB1821" s="4">
        <v>3740799</v>
      </c>
      <c r="AI1821" s="5">
        <v>5.5234840502439868E-2</v>
      </c>
      <c r="AL1821" s="5" t="str">
        <f>IFERROR(Table2[[#This Row],[Resultat d''exploitation 2023 (Dhs)]]/Table2[[#This Row],[Charges personnel 2023]], "")</f>
        <v/>
      </c>
      <c r="AM1821" s="5">
        <f>IFERROR(Table2[[#This Row],[Resultat d''exploitation 2022 (Dhs)]]/Table2[[#This Row],[Charges personnel 2022]], "")</f>
        <v>1.6355358841787544</v>
      </c>
      <c r="AN1821" s="5" t="str">
        <f>IFERROR(Table2[[#This Row],[Resultat d''exploitation 2021 (Dhs)]]/Table2[[#This Row],[Charges personnel 2021]], "")</f>
        <v/>
      </c>
      <c r="AO1821" s="5" t="str">
        <f>IFERROR(Table2[[#This Row],[Resultat d''exploitation 2020 (Dhs)]]/Table2[[#This Row],[Charges personnel 2020]], "")</f>
        <v/>
      </c>
      <c r="AQ1821" s="5">
        <v>3.3771708121326093E-2</v>
      </c>
      <c r="AT1821">
        <v>58848000061</v>
      </c>
      <c r="AU1821">
        <v>431</v>
      </c>
      <c r="AV1821" t="s">
        <v>2458</v>
      </c>
      <c r="AW1821" t="s">
        <v>9586</v>
      </c>
      <c r="AX1821" t="s">
        <v>9587</v>
      </c>
      <c r="AY1821" t="s">
        <v>122</v>
      </c>
      <c r="AZ1821">
        <v>6000000</v>
      </c>
      <c r="BA1821">
        <v>2011</v>
      </c>
      <c r="BB1821">
        <v>14</v>
      </c>
      <c r="BC1821" t="s">
        <v>9588</v>
      </c>
      <c r="BD1821" t="s">
        <v>9589</v>
      </c>
      <c r="BE1821" t="s">
        <v>9590</v>
      </c>
      <c r="BH1821" t="s">
        <v>176</v>
      </c>
      <c r="BI1821" t="s">
        <v>331</v>
      </c>
      <c r="BK1821" t="s">
        <v>472</v>
      </c>
      <c r="BM1821" t="s">
        <v>473</v>
      </c>
      <c r="BO1821" t="s">
        <v>474</v>
      </c>
      <c r="BQ1821" t="s">
        <v>475</v>
      </c>
      <c r="BS1821" t="s">
        <v>476</v>
      </c>
      <c r="BU1821" t="s">
        <v>477</v>
      </c>
      <c r="BV1821" s="5"/>
      <c r="BW1821" t="s">
        <v>478</v>
      </c>
    </row>
    <row r="1822" spans="1:75" x14ac:dyDescent="0.3">
      <c r="A1822" t="s">
        <v>9591</v>
      </c>
      <c r="F1822" s="4">
        <v>110764632</v>
      </c>
      <c r="M1822" s="4">
        <v>10500050</v>
      </c>
      <c r="T1822" s="4">
        <v>19828685</v>
      </c>
      <c r="AA1822" s="4">
        <v>2982705</v>
      </c>
      <c r="AH1822" s="5">
        <v>9.4796053671717159E-2</v>
      </c>
      <c r="AL1822" s="5">
        <f>IFERROR(Table2[[#This Row],[Resultat d''exploitation 2023 (Dhs)]]/Table2[[#This Row],[Charges personnel 2023]], "")</f>
        <v>3.5203112610868321</v>
      </c>
      <c r="AM1822" s="5" t="str">
        <f>IFERROR(Table2[[#This Row],[Resultat d''exploitation 2022 (Dhs)]]/Table2[[#This Row],[Charges personnel 2022]], "")</f>
        <v/>
      </c>
      <c r="AN1822" s="5" t="str">
        <f>IFERROR(Table2[[#This Row],[Resultat d''exploitation 2021 (Dhs)]]/Table2[[#This Row],[Charges personnel 2021]], "")</f>
        <v/>
      </c>
      <c r="AO1822" s="5" t="str">
        <f>IFERROR(Table2[[#This Row],[Resultat d''exploitation 2020 (Dhs)]]/Table2[[#This Row],[Charges personnel 2020]], "")</f>
        <v/>
      </c>
      <c r="AP1822" s="5">
        <v>2.6928315890581391E-2</v>
      </c>
      <c r="BE1822" t="s">
        <v>10979</v>
      </c>
      <c r="BH1822"/>
      <c r="BK1822" t="s">
        <v>264</v>
      </c>
      <c r="BM1822" t="s">
        <v>265</v>
      </c>
      <c r="BO1822" t="s">
        <v>304</v>
      </c>
      <c r="BQ1822" t="s">
        <v>212</v>
      </c>
      <c r="BS1822" t="s">
        <v>266</v>
      </c>
      <c r="BU1822" t="s">
        <v>214</v>
      </c>
      <c r="BV1822" s="5"/>
      <c r="BW1822" t="s">
        <v>267</v>
      </c>
    </row>
    <row r="1823" spans="1:75" x14ac:dyDescent="0.3">
      <c r="A1823" t="s">
        <v>9592</v>
      </c>
      <c r="F1823" s="4">
        <v>110763978</v>
      </c>
      <c r="M1823" s="4">
        <v>1481261</v>
      </c>
      <c r="T1823" s="4">
        <v>25437908</v>
      </c>
      <c r="AA1823" s="4">
        <v>4298425</v>
      </c>
      <c r="AH1823" s="5">
        <v>1.3373129303824749E-2</v>
      </c>
      <c r="AL1823" s="5">
        <f>IFERROR(Table2[[#This Row],[Resultat d''exploitation 2023 (Dhs)]]/Table2[[#This Row],[Charges personnel 2023]], "")</f>
        <v>0.34460552411639145</v>
      </c>
      <c r="AM1823" s="5" t="str">
        <f>IFERROR(Table2[[#This Row],[Resultat d''exploitation 2022 (Dhs)]]/Table2[[#This Row],[Charges personnel 2022]], "")</f>
        <v/>
      </c>
      <c r="AN1823" s="5" t="str">
        <f>IFERROR(Table2[[#This Row],[Resultat d''exploitation 2021 (Dhs)]]/Table2[[#This Row],[Charges personnel 2021]], "")</f>
        <v/>
      </c>
      <c r="AO1823" s="5" t="str">
        <f>IFERROR(Table2[[#This Row],[Resultat d''exploitation 2020 (Dhs)]]/Table2[[#This Row],[Charges personnel 2020]], "")</f>
        <v/>
      </c>
      <c r="AP1823" s="5">
        <v>3.880706595785139E-2</v>
      </c>
      <c r="BE1823" t="s">
        <v>10979</v>
      </c>
      <c r="BH1823"/>
      <c r="BK1823" t="s">
        <v>264</v>
      </c>
      <c r="BM1823" t="s">
        <v>265</v>
      </c>
      <c r="BO1823" t="s">
        <v>304</v>
      </c>
      <c r="BQ1823" t="s">
        <v>212</v>
      </c>
      <c r="BS1823" t="s">
        <v>266</v>
      </c>
      <c r="BU1823" t="s">
        <v>214</v>
      </c>
      <c r="BV1823" s="5"/>
      <c r="BW1823" t="s">
        <v>267</v>
      </c>
    </row>
    <row r="1824" spans="1:75" x14ac:dyDescent="0.3">
      <c r="A1824" t="s">
        <v>9593</v>
      </c>
      <c r="C1824" t="s">
        <v>9594</v>
      </c>
      <c r="E1824" t="s">
        <v>411</v>
      </c>
      <c r="F1824" s="4">
        <v>110763593</v>
      </c>
      <c r="G1824" s="4">
        <v>109645211</v>
      </c>
      <c r="J1824" s="5">
        <v>1.0200000000000001E-2</v>
      </c>
      <c r="M1824" s="4">
        <v>6930093</v>
      </c>
      <c r="N1824" s="4">
        <v>6509574</v>
      </c>
      <c r="Q1824" s="5">
        <v>6.4600000000000005E-2</v>
      </c>
      <c r="T1824" s="4">
        <v>11203884</v>
      </c>
      <c r="U1824" s="4">
        <v>11706074</v>
      </c>
      <c r="X1824" s="5">
        <v>-4.2900000000000001E-2</v>
      </c>
      <c r="AA1824" s="4">
        <v>9985966</v>
      </c>
      <c r="AB1824" s="4">
        <v>11225231</v>
      </c>
      <c r="AE1824" s="5">
        <v>-0.1104</v>
      </c>
      <c r="AH1824" s="5">
        <v>6.2566524002160173E-2</v>
      </c>
      <c r="AI1824" s="5">
        <v>5.936943292489081E-2</v>
      </c>
      <c r="AL1824" s="5">
        <f>IFERROR(Table2[[#This Row],[Resultat d''exploitation 2023 (Dhs)]]/Table2[[#This Row],[Charges personnel 2023]], "")</f>
        <v>0.69398323607350554</v>
      </c>
      <c r="AM1824" s="5">
        <f>IFERROR(Table2[[#This Row],[Resultat d''exploitation 2022 (Dhs)]]/Table2[[#This Row],[Charges personnel 2022]], "")</f>
        <v>0.5799055716537147</v>
      </c>
      <c r="AN1824" s="5" t="str">
        <f>IFERROR(Table2[[#This Row],[Resultat d''exploitation 2021 (Dhs)]]/Table2[[#This Row],[Charges personnel 2021]], "")</f>
        <v/>
      </c>
      <c r="AO1824" s="5" t="str">
        <f>IFERROR(Table2[[#This Row],[Resultat d''exploitation 2020 (Dhs)]]/Table2[[#This Row],[Charges personnel 2020]], "")</f>
        <v/>
      </c>
      <c r="AP1824" s="5">
        <v>9.0155670555035178E-2</v>
      </c>
      <c r="AQ1824" s="5">
        <v>0.10237775911617331</v>
      </c>
      <c r="AT1824">
        <v>66882000035</v>
      </c>
      <c r="AU1824">
        <v>18903</v>
      </c>
      <c r="AV1824" t="s">
        <v>218</v>
      </c>
      <c r="AW1824" t="s">
        <v>9595</v>
      </c>
      <c r="AX1824" t="s">
        <v>9596</v>
      </c>
      <c r="AY1824" t="s">
        <v>122</v>
      </c>
      <c r="AZ1824">
        <v>2000000</v>
      </c>
      <c r="BA1824">
        <v>2002</v>
      </c>
      <c r="BB1824">
        <v>23</v>
      </c>
      <c r="BC1824" t="s">
        <v>1228</v>
      </c>
      <c r="BD1824" t="s">
        <v>9597</v>
      </c>
      <c r="BE1824" t="s">
        <v>10979</v>
      </c>
      <c r="BH1824" t="s">
        <v>127</v>
      </c>
      <c r="BI1824" t="s">
        <v>882</v>
      </c>
      <c r="BJ1824" s="5">
        <v>1.020000773221175E-2</v>
      </c>
      <c r="BK1824" t="s">
        <v>209</v>
      </c>
      <c r="BL1824" s="5">
        <v>6.4600079820891443E-2</v>
      </c>
      <c r="BM1824" t="s">
        <v>210</v>
      </c>
      <c r="BN1824" s="5">
        <v>-4.2899950914371487E-2</v>
      </c>
      <c r="BO1824" t="s">
        <v>211</v>
      </c>
      <c r="BP1824" s="5">
        <v>-0.11039995524368269</v>
      </c>
      <c r="BQ1824" t="s">
        <v>405</v>
      </c>
      <c r="BR1824" s="5">
        <v>5.3850793577800538E-2</v>
      </c>
      <c r="BS1824" t="s">
        <v>213</v>
      </c>
      <c r="BT1824" s="5">
        <v>0.19671765541840891</v>
      </c>
      <c r="BU1824" t="s">
        <v>406</v>
      </c>
      <c r="BV1824" s="5">
        <v>-0.1193822629705065</v>
      </c>
      <c r="BW1824" t="s">
        <v>407</v>
      </c>
    </row>
    <row r="1825" spans="1:75" x14ac:dyDescent="0.3">
      <c r="A1825" t="s">
        <v>9598</v>
      </c>
      <c r="C1825" t="s">
        <v>9599</v>
      </c>
      <c r="E1825" t="s">
        <v>411</v>
      </c>
      <c r="G1825" s="4">
        <v>110553413</v>
      </c>
      <c r="N1825" s="4">
        <v>24626566</v>
      </c>
      <c r="U1825" s="4">
        <v>12250309</v>
      </c>
      <c r="AB1825" s="4">
        <v>1133577</v>
      </c>
      <c r="AE1825" s="5">
        <v>-5.21E-2</v>
      </c>
      <c r="AI1825" s="5">
        <v>0.222757175303127</v>
      </c>
      <c r="AL1825" s="5" t="str">
        <f>IFERROR(Table2[[#This Row],[Resultat d''exploitation 2023 (Dhs)]]/Table2[[#This Row],[Charges personnel 2023]], "")</f>
        <v/>
      </c>
      <c r="AM1825" s="5">
        <f>IFERROR(Table2[[#This Row],[Resultat d''exploitation 2022 (Dhs)]]/Table2[[#This Row],[Charges personnel 2022]], "")</f>
        <v>21.724652140966164</v>
      </c>
      <c r="AN1825" s="5" t="str">
        <f>IFERROR(Table2[[#This Row],[Resultat d''exploitation 2021 (Dhs)]]/Table2[[#This Row],[Charges personnel 2021]], "")</f>
        <v/>
      </c>
      <c r="AO1825" s="5" t="str">
        <f>IFERROR(Table2[[#This Row],[Resultat d''exploitation 2020 (Dhs)]]/Table2[[#This Row],[Charges personnel 2020]], "")</f>
        <v/>
      </c>
      <c r="AQ1825" s="5">
        <v>1.025365901638876E-2</v>
      </c>
      <c r="AT1825">
        <v>1527467000075</v>
      </c>
      <c r="AU1825">
        <v>7803</v>
      </c>
      <c r="AV1825" t="s">
        <v>976</v>
      </c>
      <c r="AW1825" t="s">
        <v>9600</v>
      </c>
      <c r="AX1825" t="s">
        <v>9601</v>
      </c>
      <c r="AY1825" t="s">
        <v>122</v>
      </c>
      <c r="AZ1825">
        <v>48000000</v>
      </c>
      <c r="BC1825" t="s">
        <v>9602</v>
      </c>
      <c r="BD1825" t="s">
        <v>9603</v>
      </c>
      <c r="BE1825" t="s">
        <v>10979</v>
      </c>
      <c r="BH1825" t="s">
        <v>127</v>
      </c>
      <c r="BI1825" t="s">
        <v>89</v>
      </c>
      <c r="BK1825" t="s">
        <v>472</v>
      </c>
      <c r="BM1825" t="s">
        <v>473</v>
      </c>
      <c r="BO1825" t="s">
        <v>474</v>
      </c>
      <c r="BQ1825" t="s">
        <v>475</v>
      </c>
      <c r="BS1825" t="s">
        <v>476</v>
      </c>
      <c r="BU1825" t="s">
        <v>477</v>
      </c>
      <c r="BV1825" s="5"/>
      <c r="BW1825" t="s">
        <v>478</v>
      </c>
    </row>
    <row r="1826" spans="1:75" x14ac:dyDescent="0.3">
      <c r="A1826" t="s">
        <v>9604</v>
      </c>
      <c r="F1826" s="4">
        <v>110481146</v>
      </c>
      <c r="G1826" s="4">
        <v>129535872</v>
      </c>
      <c r="J1826" s="5">
        <v>-0.14710000000000001</v>
      </c>
      <c r="M1826" s="4">
        <v>2713273</v>
      </c>
      <c r="N1826" s="4">
        <v>859691</v>
      </c>
      <c r="Q1826" s="5">
        <v>2.1560999999999999</v>
      </c>
      <c r="T1826" s="4">
        <v>3029964</v>
      </c>
      <c r="AA1826" s="4">
        <v>3801601</v>
      </c>
      <c r="AB1826" s="4">
        <v>3963303</v>
      </c>
      <c r="AE1826" s="5">
        <v>-4.0800000000000003E-2</v>
      </c>
      <c r="AH1826" s="5">
        <v>2.455869710113253E-2</v>
      </c>
      <c r="AI1826" s="5">
        <v>6.6367021484210953E-3</v>
      </c>
      <c r="AL1826" s="5">
        <f>IFERROR(Table2[[#This Row],[Resultat d''exploitation 2023 (Dhs)]]/Table2[[#This Row],[Charges personnel 2023]], "")</f>
        <v>0.71371850964896111</v>
      </c>
      <c r="AM1826" s="5">
        <f>IFERROR(Table2[[#This Row],[Resultat d''exploitation 2022 (Dhs)]]/Table2[[#This Row],[Charges personnel 2022]], "")</f>
        <v>0.21691276190591535</v>
      </c>
      <c r="AN1826" s="5" t="str">
        <f>IFERROR(Table2[[#This Row],[Resultat d''exploitation 2021 (Dhs)]]/Table2[[#This Row],[Charges personnel 2021]], "")</f>
        <v/>
      </c>
      <c r="AO1826" s="5" t="str">
        <f>IFERROR(Table2[[#This Row],[Resultat d''exploitation 2020 (Dhs)]]/Table2[[#This Row],[Charges personnel 2020]], "")</f>
        <v/>
      </c>
      <c r="AP1826" s="5">
        <v>3.4409500060761503E-2</v>
      </c>
      <c r="AQ1826" s="5">
        <v>3.0596181110356831E-2</v>
      </c>
      <c r="BE1826" t="s">
        <v>10979</v>
      </c>
      <c r="BH1826"/>
      <c r="BJ1826" s="5">
        <v>-0.14709999404643681</v>
      </c>
      <c r="BK1826" t="s">
        <v>209</v>
      </c>
      <c r="BL1826" s="5">
        <v>2.156102599654993</v>
      </c>
      <c r="BM1826" t="s">
        <v>210</v>
      </c>
      <c r="BO1826" t="s">
        <v>304</v>
      </c>
      <c r="BP1826" s="5">
        <v>-4.0799807635197187E-2</v>
      </c>
      <c r="BQ1826" t="s">
        <v>405</v>
      </c>
      <c r="BR1826" s="5">
        <v>2.7004368362342679</v>
      </c>
      <c r="BS1826" t="s">
        <v>213</v>
      </c>
      <c r="BT1826" s="5">
        <v>2.2903481721307499</v>
      </c>
      <c r="BU1826" t="s">
        <v>406</v>
      </c>
      <c r="BV1826" s="5">
        <v>0.124633820693193</v>
      </c>
      <c r="BW1826" t="s">
        <v>407</v>
      </c>
    </row>
    <row r="1827" spans="1:75" x14ac:dyDescent="0.3">
      <c r="A1827" t="s">
        <v>9605</v>
      </c>
      <c r="B1827" t="s">
        <v>9605</v>
      </c>
      <c r="F1827" s="4">
        <v>110312552</v>
      </c>
      <c r="G1827" s="4">
        <v>425424419</v>
      </c>
      <c r="H1827" s="4">
        <v>424773524</v>
      </c>
      <c r="I1827" s="4">
        <v>483026522.62906528</v>
      </c>
      <c r="J1827" s="5">
        <v>-0.74069999999999991</v>
      </c>
      <c r="K1827" s="5">
        <v>1.5323342045207001E-3</v>
      </c>
      <c r="L1827" s="5">
        <v>-0.1206</v>
      </c>
      <c r="M1827" s="4">
        <v>5213327</v>
      </c>
      <c r="N1827" s="4">
        <v>16363236</v>
      </c>
      <c r="O1827" s="4">
        <v>16601062</v>
      </c>
      <c r="P1827" s="4">
        <v>15169099.049707601</v>
      </c>
      <c r="Q1827" s="5">
        <v>-0.68140000000000001</v>
      </c>
      <c r="R1827" s="5">
        <v>-1.4325950954222001E-2</v>
      </c>
      <c r="S1827" s="5">
        <v>9.4399999999999998E-2</v>
      </c>
      <c r="T1827" s="4">
        <v>44848325</v>
      </c>
      <c r="U1827" s="4">
        <v>32548316</v>
      </c>
      <c r="V1827" s="4">
        <v>65590450</v>
      </c>
      <c r="W1827" s="4">
        <v>77237929.816297695</v>
      </c>
      <c r="X1827" s="5">
        <v>0.37790000000000001</v>
      </c>
      <c r="Y1827" s="5">
        <v>-0.50376440472660278</v>
      </c>
      <c r="Z1827" s="5">
        <v>-0.15079999999999999</v>
      </c>
      <c r="AA1827" s="4">
        <v>2177393</v>
      </c>
      <c r="AB1827" s="4">
        <v>3708725</v>
      </c>
      <c r="AC1827" s="4">
        <v>6883739</v>
      </c>
      <c r="AD1827" s="4">
        <v>7546304.5384784034</v>
      </c>
      <c r="AE1827" s="5">
        <v>-0.41289999999999999</v>
      </c>
      <c r="AF1827" s="5">
        <v>-0.46123393115282257</v>
      </c>
      <c r="AG1827" s="5">
        <v>-8.7800000000000003E-2</v>
      </c>
      <c r="AH1827" s="5">
        <v>4.7259599252132252E-2</v>
      </c>
      <c r="AI1827" s="5">
        <v>3.846332102530297E-2</v>
      </c>
      <c r="AJ1827" s="5">
        <v>3.9082148632220308E-2</v>
      </c>
      <c r="AK1827" s="5">
        <v>3.1404277692959177E-2</v>
      </c>
      <c r="AL1827" s="5">
        <f>IFERROR(Table2[[#This Row],[Resultat d''exploitation 2023 (Dhs)]]/Table2[[#This Row],[Charges personnel 2023]], "")</f>
        <v>2.3942976761659471</v>
      </c>
      <c r="AM1827" s="5">
        <f>IFERROR(Table2[[#This Row],[Resultat d''exploitation 2022 (Dhs)]]/Table2[[#This Row],[Charges personnel 2022]], "")</f>
        <v>4.4120920262354311</v>
      </c>
      <c r="AN1827" s="5">
        <f>IFERROR(Table2[[#This Row],[Resultat d''exploitation 2021 (Dhs)]]/Table2[[#This Row],[Charges personnel 2021]], "")</f>
        <v>2.411634432973127</v>
      </c>
      <c r="AO1827" s="5">
        <f>IFERROR(Table2[[#This Row],[Resultat d''exploitation 2020 (Dhs)]]/Table2[[#This Row],[Charges personnel 2020]], "")</f>
        <v>2.0101360834777835</v>
      </c>
      <c r="AP1827" s="5">
        <v>1.973839749442112E-2</v>
      </c>
      <c r="AQ1827" s="5">
        <v>8.7177059763464126E-3</v>
      </c>
      <c r="AR1827" s="5">
        <v>1.6205668694172191E-2</v>
      </c>
      <c r="AS1827" s="5">
        <v>1.5622961027905089E-2</v>
      </c>
      <c r="BE1827" t="s">
        <v>10979</v>
      </c>
      <c r="BH1827"/>
      <c r="BJ1827" s="5">
        <v>-0.38875124925632942</v>
      </c>
      <c r="BL1827" s="5">
        <v>-0.29953722594007448</v>
      </c>
      <c r="BN1827" s="5">
        <v>-0.16573273921368639</v>
      </c>
      <c r="BP1827" s="5">
        <v>-0.33920385870590591</v>
      </c>
      <c r="BR1827" s="5">
        <v>0.14595371067460411</v>
      </c>
      <c r="BT1827" s="5">
        <v>6.0028547818316243E-2</v>
      </c>
      <c r="BV1827" s="5">
        <v>8.1059291311666559E-2</v>
      </c>
    </row>
    <row r="1828" spans="1:75" x14ac:dyDescent="0.3">
      <c r="A1828" t="s">
        <v>9606</v>
      </c>
      <c r="B1828" t="s">
        <v>9606</v>
      </c>
      <c r="C1828" t="s">
        <v>9607</v>
      </c>
      <c r="E1828" t="s">
        <v>411</v>
      </c>
      <c r="F1828" s="4">
        <v>110076477</v>
      </c>
      <c r="H1828" s="4">
        <v>106301966</v>
      </c>
      <c r="M1828" s="4">
        <v>-28337261</v>
      </c>
      <c r="O1828" s="4">
        <v>-7933775</v>
      </c>
      <c r="V1828" s="4">
        <v>0</v>
      </c>
      <c r="AA1828" s="4">
        <v>69781327</v>
      </c>
      <c r="AC1828" s="4">
        <v>61928210</v>
      </c>
      <c r="AH1828" s="5">
        <v>-0.25743248487140452</v>
      </c>
      <c r="AJ1828" s="5">
        <v>-7.4634320497891829E-2</v>
      </c>
      <c r="AL1828" s="5">
        <f>IFERROR(Table2[[#This Row],[Resultat d''exploitation 2023 (Dhs)]]/Table2[[#This Row],[Charges personnel 2023]], "")</f>
        <v>-0.40608658817852517</v>
      </c>
      <c r="AM1828" s="5" t="str">
        <f>IFERROR(Table2[[#This Row],[Resultat d''exploitation 2022 (Dhs)]]/Table2[[#This Row],[Charges personnel 2022]], "")</f>
        <v/>
      </c>
      <c r="AN1828" s="5">
        <f>IFERROR(Table2[[#This Row],[Resultat d''exploitation 2021 (Dhs)]]/Table2[[#This Row],[Charges personnel 2021]], "")</f>
        <v>-0.12811245472782112</v>
      </c>
      <c r="AO1828" s="5" t="str">
        <f>IFERROR(Table2[[#This Row],[Resultat d''exploitation 2020 (Dhs)]]/Table2[[#This Row],[Charges personnel 2020]], "")</f>
        <v/>
      </c>
      <c r="AP1828" s="5">
        <v>0.63393495960085999</v>
      </c>
      <c r="AR1828" s="5">
        <v>0.58256881156835805</v>
      </c>
      <c r="AT1828">
        <v>1748299000007</v>
      </c>
      <c r="AU1828">
        <v>27073</v>
      </c>
      <c r="AV1828" t="s">
        <v>92</v>
      </c>
      <c r="AW1828" t="s">
        <v>3563</v>
      </c>
      <c r="AX1828" t="s">
        <v>9608</v>
      </c>
      <c r="AY1828" t="s">
        <v>82</v>
      </c>
      <c r="AZ1828">
        <v>1469418400</v>
      </c>
      <c r="BA1828">
        <v>1959</v>
      </c>
      <c r="BB1828">
        <v>66</v>
      </c>
      <c r="BC1828" t="s">
        <v>9609</v>
      </c>
      <c r="BD1828" t="s">
        <v>9610</v>
      </c>
      <c r="BE1828" t="s">
        <v>9611</v>
      </c>
      <c r="BG1828" t="s">
        <v>9612</v>
      </c>
      <c r="BH1828" t="s">
        <v>127</v>
      </c>
      <c r="BI1828" t="s">
        <v>89</v>
      </c>
      <c r="BJ1828" s="5">
        <v>3.5507443013800932E-2</v>
      </c>
      <c r="BK1828" t="s">
        <v>1197</v>
      </c>
      <c r="BM1828" t="s">
        <v>1616</v>
      </c>
      <c r="BO1828" t="s">
        <v>389</v>
      </c>
      <c r="BP1828" s="5">
        <v>0.12681001114031881</v>
      </c>
      <c r="BQ1828" t="s">
        <v>198</v>
      </c>
      <c r="BS1828" t="s">
        <v>1617</v>
      </c>
      <c r="BU1828" t="s">
        <v>1618</v>
      </c>
      <c r="BV1828" s="5">
        <v>8.8171812518107462E-2</v>
      </c>
      <c r="BW1828" t="s">
        <v>1201</v>
      </c>
    </row>
    <row r="1829" spans="1:75" x14ac:dyDescent="0.3">
      <c r="A1829" t="s">
        <v>9613</v>
      </c>
      <c r="F1829" s="4">
        <v>110013154</v>
      </c>
      <c r="M1829" s="4">
        <v>2420891</v>
      </c>
      <c r="T1829" s="4">
        <v>2307106</v>
      </c>
      <c r="AA1829" s="4">
        <v>3824679</v>
      </c>
      <c r="AH1829" s="5">
        <v>2.2005468546061321E-2</v>
      </c>
      <c r="AL1829" s="5">
        <f>IFERROR(Table2[[#This Row],[Resultat d''exploitation 2023 (Dhs)]]/Table2[[#This Row],[Charges personnel 2023]], "")</f>
        <v>0.63296579922132024</v>
      </c>
      <c r="AM1829" s="5" t="str">
        <f>IFERROR(Table2[[#This Row],[Resultat d''exploitation 2022 (Dhs)]]/Table2[[#This Row],[Charges personnel 2022]], "")</f>
        <v/>
      </c>
      <c r="AN1829" s="5" t="str">
        <f>IFERROR(Table2[[#This Row],[Resultat d''exploitation 2021 (Dhs)]]/Table2[[#This Row],[Charges personnel 2021]], "")</f>
        <v/>
      </c>
      <c r="AO1829" s="5" t="str">
        <f>IFERROR(Table2[[#This Row],[Resultat d''exploitation 2020 (Dhs)]]/Table2[[#This Row],[Charges personnel 2020]], "")</f>
        <v/>
      </c>
      <c r="AP1829" s="5">
        <v>3.4765651751062422E-2</v>
      </c>
      <c r="BE1829" t="s">
        <v>10979</v>
      </c>
      <c r="BH1829"/>
      <c r="BK1829" t="s">
        <v>264</v>
      </c>
      <c r="BM1829" t="s">
        <v>265</v>
      </c>
      <c r="BO1829" t="s">
        <v>304</v>
      </c>
      <c r="BQ1829" t="s">
        <v>212</v>
      </c>
      <c r="BS1829" t="s">
        <v>266</v>
      </c>
      <c r="BU1829" t="s">
        <v>214</v>
      </c>
      <c r="BV1829" s="5"/>
      <c r="BW1829" t="s">
        <v>267</v>
      </c>
    </row>
    <row r="1830" spans="1:75" x14ac:dyDescent="0.3">
      <c r="A1830" t="s">
        <v>9614</v>
      </c>
      <c r="F1830" s="4">
        <v>109995331</v>
      </c>
      <c r="M1830" s="4">
        <v>-5034495</v>
      </c>
      <c r="T1830" s="4">
        <v>21224284</v>
      </c>
      <c r="AA1830" s="4">
        <v>18996174</v>
      </c>
      <c r="AH1830" s="5">
        <v>-4.5770079095448148E-2</v>
      </c>
      <c r="AL1830" s="5">
        <f>IFERROR(Table2[[#This Row],[Resultat d''exploitation 2023 (Dhs)]]/Table2[[#This Row],[Charges personnel 2023]], "")</f>
        <v>-0.26502678907868499</v>
      </c>
      <c r="AM1830" s="5" t="str">
        <f>IFERROR(Table2[[#This Row],[Resultat d''exploitation 2022 (Dhs)]]/Table2[[#This Row],[Charges personnel 2022]], "")</f>
        <v/>
      </c>
      <c r="AN1830" s="5" t="str">
        <f>IFERROR(Table2[[#This Row],[Resultat d''exploitation 2021 (Dhs)]]/Table2[[#This Row],[Charges personnel 2021]], "")</f>
        <v/>
      </c>
      <c r="AO1830" s="5" t="str">
        <f>IFERROR(Table2[[#This Row],[Resultat d''exploitation 2020 (Dhs)]]/Table2[[#This Row],[Charges personnel 2020]], "")</f>
        <v/>
      </c>
      <c r="AP1830" s="5">
        <v>0.17269982123150299</v>
      </c>
      <c r="BE1830" t="s">
        <v>10979</v>
      </c>
      <c r="BH1830"/>
      <c r="BK1830" t="s">
        <v>264</v>
      </c>
      <c r="BM1830" t="s">
        <v>265</v>
      </c>
      <c r="BO1830" t="s">
        <v>304</v>
      </c>
      <c r="BQ1830" t="s">
        <v>212</v>
      </c>
      <c r="BS1830" t="s">
        <v>266</v>
      </c>
      <c r="BU1830" t="s">
        <v>214</v>
      </c>
      <c r="BV1830" s="5"/>
      <c r="BW1830" t="s">
        <v>267</v>
      </c>
    </row>
    <row r="1831" spans="1:75" x14ac:dyDescent="0.3">
      <c r="A1831" t="s">
        <v>9615</v>
      </c>
      <c r="F1831" s="4">
        <v>109900885</v>
      </c>
      <c r="M1831" s="4">
        <v>3586804</v>
      </c>
      <c r="T1831" s="4">
        <v>552780</v>
      </c>
      <c r="AA1831" s="4">
        <v>4584188</v>
      </c>
      <c r="AH1831" s="5">
        <v>3.2636716255742618E-2</v>
      </c>
      <c r="AL1831" s="5">
        <f>IFERROR(Table2[[#This Row],[Resultat d''exploitation 2023 (Dhs)]]/Table2[[#This Row],[Charges personnel 2023]], "")</f>
        <v>0.78242951641599345</v>
      </c>
      <c r="AM1831" s="5" t="str">
        <f>IFERROR(Table2[[#This Row],[Resultat d''exploitation 2022 (Dhs)]]/Table2[[#This Row],[Charges personnel 2022]], "")</f>
        <v/>
      </c>
      <c r="AN1831" s="5" t="str">
        <f>IFERROR(Table2[[#This Row],[Resultat d''exploitation 2021 (Dhs)]]/Table2[[#This Row],[Charges personnel 2021]], "")</f>
        <v/>
      </c>
      <c r="AO1831" s="5" t="str">
        <f>IFERROR(Table2[[#This Row],[Resultat d''exploitation 2020 (Dhs)]]/Table2[[#This Row],[Charges personnel 2020]], "")</f>
        <v/>
      </c>
      <c r="AP1831" s="5">
        <v>4.1712020790369432E-2</v>
      </c>
      <c r="BE1831" t="s">
        <v>10979</v>
      </c>
      <c r="BH1831"/>
      <c r="BK1831" t="s">
        <v>264</v>
      </c>
      <c r="BM1831" t="s">
        <v>265</v>
      </c>
      <c r="BO1831" t="s">
        <v>304</v>
      </c>
      <c r="BQ1831" t="s">
        <v>212</v>
      </c>
      <c r="BS1831" t="s">
        <v>266</v>
      </c>
      <c r="BU1831" t="s">
        <v>214</v>
      </c>
      <c r="BV1831" s="5"/>
      <c r="BW1831" t="s">
        <v>267</v>
      </c>
    </row>
    <row r="1832" spans="1:75" x14ac:dyDescent="0.3">
      <c r="A1832" t="s">
        <v>9616</v>
      </c>
      <c r="G1832" s="4">
        <v>109826527</v>
      </c>
      <c r="N1832" s="4">
        <v>1344681</v>
      </c>
      <c r="U1832" s="4">
        <v>26463722</v>
      </c>
      <c r="AB1832" s="4">
        <v>4300538</v>
      </c>
      <c r="AI1832" s="5">
        <v>1.224368134667502E-2</v>
      </c>
      <c r="AL1832" s="5" t="str">
        <f>IFERROR(Table2[[#This Row],[Resultat d''exploitation 2023 (Dhs)]]/Table2[[#This Row],[Charges personnel 2023]], "")</f>
        <v/>
      </c>
      <c r="AM1832" s="5">
        <f>IFERROR(Table2[[#This Row],[Resultat d''exploitation 2022 (Dhs)]]/Table2[[#This Row],[Charges personnel 2022]], "")</f>
        <v>0.31267739059624633</v>
      </c>
      <c r="AN1832" s="5" t="str">
        <f>IFERROR(Table2[[#This Row],[Resultat d''exploitation 2021 (Dhs)]]/Table2[[#This Row],[Charges personnel 2021]], "")</f>
        <v/>
      </c>
      <c r="AO1832" s="5" t="str">
        <f>IFERROR(Table2[[#This Row],[Resultat d''exploitation 2020 (Dhs)]]/Table2[[#This Row],[Charges personnel 2020]], "")</f>
        <v/>
      </c>
      <c r="AQ1832" s="5">
        <v>3.9157552528270342E-2</v>
      </c>
      <c r="BE1832" t="s">
        <v>10979</v>
      </c>
      <c r="BH1832"/>
      <c r="BK1832" t="s">
        <v>472</v>
      </c>
      <c r="BM1832" t="s">
        <v>473</v>
      </c>
      <c r="BO1832" t="s">
        <v>474</v>
      </c>
      <c r="BQ1832" t="s">
        <v>475</v>
      </c>
      <c r="BS1832" t="s">
        <v>476</v>
      </c>
      <c r="BU1832" t="s">
        <v>477</v>
      </c>
      <c r="BV1832" s="5"/>
      <c r="BW1832" t="s">
        <v>478</v>
      </c>
    </row>
    <row r="1833" spans="1:75" x14ac:dyDescent="0.3">
      <c r="A1833" t="s">
        <v>9617</v>
      </c>
      <c r="F1833" s="4">
        <v>109824921</v>
      </c>
      <c r="M1833" s="4">
        <v>1409980</v>
      </c>
      <c r="T1833" s="4">
        <v>3833894</v>
      </c>
      <c r="AA1833" s="4">
        <v>1341469</v>
      </c>
      <c r="AH1833" s="5">
        <v>1.283843400169621E-2</v>
      </c>
      <c r="AL1833" s="5">
        <f>IFERROR(Table2[[#This Row],[Resultat d''exploitation 2023 (Dhs)]]/Table2[[#This Row],[Charges personnel 2023]], "")</f>
        <v>1.0510716237199667</v>
      </c>
      <c r="AM1833" s="5" t="str">
        <f>IFERROR(Table2[[#This Row],[Resultat d''exploitation 2022 (Dhs)]]/Table2[[#This Row],[Charges personnel 2022]], "")</f>
        <v/>
      </c>
      <c r="AN1833" s="5" t="str">
        <f>IFERROR(Table2[[#This Row],[Resultat d''exploitation 2021 (Dhs)]]/Table2[[#This Row],[Charges personnel 2021]], "")</f>
        <v/>
      </c>
      <c r="AO1833" s="5" t="str">
        <f>IFERROR(Table2[[#This Row],[Resultat d''exploitation 2020 (Dhs)]]/Table2[[#This Row],[Charges personnel 2020]], "")</f>
        <v/>
      </c>
      <c r="AP1833" s="5">
        <v>1.221461383978596E-2</v>
      </c>
      <c r="BE1833" t="s">
        <v>10979</v>
      </c>
      <c r="BH1833"/>
      <c r="BK1833" t="s">
        <v>264</v>
      </c>
      <c r="BM1833" t="s">
        <v>265</v>
      </c>
      <c r="BO1833" t="s">
        <v>304</v>
      </c>
      <c r="BQ1833" t="s">
        <v>212</v>
      </c>
      <c r="BS1833" t="s">
        <v>266</v>
      </c>
      <c r="BU1833" t="s">
        <v>214</v>
      </c>
      <c r="BV1833" s="5"/>
      <c r="BW1833" t="s">
        <v>267</v>
      </c>
    </row>
    <row r="1834" spans="1:75" x14ac:dyDescent="0.3">
      <c r="A1834" t="s">
        <v>9618</v>
      </c>
      <c r="F1834" s="4">
        <v>109806283</v>
      </c>
      <c r="M1834" s="4">
        <v>4888951</v>
      </c>
      <c r="T1834" s="4">
        <v>40690913</v>
      </c>
      <c r="AA1834" s="4">
        <v>3316186</v>
      </c>
      <c r="AH1834" s="5">
        <v>4.452341766272154E-2</v>
      </c>
      <c r="AL1834" s="5">
        <f>IFERROR(Table2[[#This Row],[Resultat d''exploitation 2023 (Dhs)]]/Table2[[#This Row],[Charges personnel 2023]], "")</f>
        <v>1.4742692358028169</v>
      </c>
      <c r="AM1834" s="5" t="str">
        <f>IFERROR(Table2[[#This Row],[Resultat d''exploitation 2022 (Dhs)]]/Table2[[#This Row],[Charges personnel 2022]], "")</f>
        <v/>
      </c>
      <c r="AN1834" s="5" t="str">
        <f>IFERROR(Table2[[#This Row],[Resultat d''exploitation 2021 (Dhs)]]/Table2[[#This Row],[Charges personnel 2021]], "")</f>
        <v/>
      </c>
      <c r="AO1834" s="5" t="str">
        <f>IFERROR(Table2[[#This Row],[Resultat d''exploitation 2020 (Dhs)]]/Table2[[#This Row],[Charges personnel 2020]], "")</f>
        <v/>
      </c>
      <c r="AP1834" s="5">
        <v>3.020033015779252E-2</v>
      </c>
      <c r="BE1834" t="s">
        <v>10979</v>
      </c>
      <c r="BH1834"/>
      <c r="BK1834" t="s">
        <v>264</v>
      </c>
      <c r="BM1834" t="s">
        <v>265</v>
      </c>
      <c r="BO1834" t="s">
        <v>304</v>
      </c>
      <c r="BQ1834" t="s">
        <v>212</v>
      </c>
      <c r="BS1834" t="s">
        <v>266</v>
      </c>
      <c r="BU1834" t="s">
        <v>214</v>
      </c>
      <c r="BV1834" s="5"/>
      <c r="BW1834" t="s">
        <v>267</v>
      </c>
    </row>
    <row r="1835" spans="1:75" x14ac:dyDescent="0.3">
      <c r="A1835" t="s">
        <v>9619</v>
      </c>
      <c r="B1835" t="s">
        <v>9619</v>
      </c>
      <c r="C1835" t="s">
        <v>9620</v>
      </c>
      <c r="E1835" t="s">
        <v>411</v>
      </c>
      <c r="F1835" s="4">
        <v>109730033</v>
      </c>
      <c r="G1835" s="4">
        <v>113065464</v>
      </c>
      <c r="H1835" s="4">
        <v>107745831</v>
      </c>
      <c r="I1835" s="4">
        <v>90809802.781289503</v>
      </c>
      <c r="J1835" s="5">
        <v>-2.9499999999999998E-2</v>
      </c>
      <c r="K1835" s="5">
        <v>4.9372054126159103E-2</v>
      </c>
      <c r="L1835" s="5">
        <v>0.1865</v>
      </c>
      <c r="M1835" s="4">
        <v>5962269</v>
      </c>
      <c r="N1835" s="4">
        <v>5379167</v>
      </c>
      <c r="O1835" s="4">
        <v>6609059</v>
      </c>
      <c r="P1835" s="4">
        <v>4401637.6956376946</v>
      </c>
      <c r="Q1835" s="5">
        <v>0.1084</v>
      </c>
      <c r="R1835" s="5">
        <v>-0.18609184756861749</v>
      </c>
      <c r="S1835" s="5">
        <v>0.50149999999999995</v>
      </c>
      <c r="T1835" s="4">
        <v>9618676</v>
      </c>
      <c r="U1835" s="4">
        <v>8068005</v>
      </c>
      <c r="V1835" s="4">
        <v>7419041</v>
      </c>
      <c r="W1835" s="4">
        <v>9532366.6966465376</v>
      </c>
      <c r="X1835" s="5">
        <v>0.19220000000000001</v>
      </c>
      <c r="Y1835" s="5">
        <v>8.7472760967354096E-2</v>
      </c>
      <c r="Z1835" s="5">
        <v>-0.22170000000000001</v>
      </c>
      <c r="AA1835" s="4">
        <v>22591304</v>
      </c>
      <c r="AB1835" s="4">
        <v>26111077</v>
      </c>
      <c r="AC1835" s="4">
        <v>18964314</v>
      </c>
      <c r="AD1835" s="4">
        <v>15959197.17243121</v>
      </c>
      <c r="AE1835" s="5">
        <v>-0.1348</v>
      </c>
      <c r="AF1835" s="5">
        <v>0.37685323075751648</v>
      </c>
      <c r="AG1835" s="5">
        <v>0.1883</v>
      </c>
      <c r="AH1835" s="5">
        <v>5.4335798841872222E-2</v>
      </c>
      <c r="AI1835" s="5">
        <v>4.7575685887602248E-2</v>
      </c>
      <c r="AJ1835" s="5">
        <v>6.1339347784138402E-2</v>
      </c>
      <c r="AK1835" s="5">
        <v>4.8470953144109347E-2</v>
      </c>
      <c r="AL1835" s="5">
        <f>IFERROR(Table2[[#This Row],[Resultat d''exploitation 2023 (Dhs)]]/Table2[[#This Row],[Charges personnel 2023]], "")</f>
        <v>0.26391876272392245</v>
      </c>
      <c r="AM1835" s="5">
        <f>IFERROR(Table2[[#This Row],[Resultat d''exploitation 2022 (Dhs)]]/Table2[[#This Row],[Charges personnel 2022]], "")</f>
        <v>0.20601092019298936</v>
      </c>
      <c r="AN1835" s="5">
        <f>IFERROR(Table2[[#This Row],[Resultat d''exploitation 2021 (Dhs)]]/Table2[[#This Row],[Charges personnel 2021]], "")</f>
        <v>0.34849976645609221</v>
      </c>
      <c r="AO1835" s="5">
        <f>IFERROR(Table2[[#This Row],[Resultat d''exploitation 2020 (Dhs)]]/Table2[[#This Row],[Charges personnel 2020]], "")</f>
        <v>0.27580570927723885</v>
      </c>
      <c r="AP1835" s="5">
        <v>0.20588077286006101</v>
      </c>
      <c r="AQ1835" s="5">
        <v>0.2309376893372144</v>
      </c>
      <c r="AR1835" s="5">
        <v>0.17600972421847119</v>
      </c>
      <c r="AS1835" s="5">
        <v>0.1757431101449265</v>
      </c>
      <c r="AT1835">
        <v>231522000071</v>
      </c>
      <c r="AU1835">
        <v>5043</v>
      </c>
      <c r="AV1835" t="s">
        <v>482</v>
      </c>
      <c r="AW1835" t="s">
        <v>9621</v>
      </c>
      <c r="AX1835" t="s">
        <v>9622</v>
      </c>
      <c r="AY1835" t="s">
        <v>82</v>
      </c>
      <c r="AZ1835">
        <v>300000</v>
      </c>
      <c r="BA1835">
        <v>1991</v>
      </c>
      <c r="BB1835">
        <v>34</v>
      </c>
      <c r="BC1835" t="s">
        <v>9623</v>
      </c>
      <c r="BD1835" t="s">
        <v>9624</v>
      </c>
      <c r="BE1835" t="s">
        <v>9206</v>
      </c>
      <c r="BG1835" t="s">
        <v>9625</v>
      </c>
      <c r="BH1835" t="s">
        <v>127</v>
      </c>
      <c r="BI1835" t="s">
        <v>178</v>
      </c>
      <c r="BJ1835" s="5">
        <v>6.5117677048148304E-2</v>
      </c>
      <c r="BL1835" s="5">
        <v>0.1064516088601328</v>
      </c>
      <c r="BN1835" s="5">
        <v>3.0090503667827839E-3</v>
      </c>
      <c r="BP1835" s="5">
        <v>0.1228198620124681</v>
      </c>
      <c r="BR1835" s="5">
        <v>3.8806915613809563E-2</v>
      </c>
      <c r="BT1835" s="5">
        <v>-1.4577808699427489E-2</v>
      </c>
      <c r="BV1835" s="5">
        <v>5.4174469364018707E-2</v>
      </c>
    </row>
    <row r="1836" spans="1:75" x14ac:dyDescent="0.3">
      <c r="A1836" t="s">
        <v>9626</v>
      </c>
      <c r="F1836" s="4">
        <v>109703262</v>
      </c>
      <c r="M1836" s="4">
        <v>2661210</v>
      </c>
      <c r="T1836" s="4">
        <v>7847899</v>
      </c>
      <c r="AA1836" s="4">
        <v>25552237</v>
      </c>
      <c r="AH1836" s="5">
        <v>2.425825769884582E-2</v>
      </c>
      <c r="AL1836" s="5">
        <f>IFERROR(Table2[[#This Row],[Resultat d''exploitation 2023 (Dhs)]]/Table2[[#This Row],[Charges personnel 2023]], "")</f>
        <v>0.10414782862259771</v>
      </c>
      <c r="AM1836" s="5" t="str">
        <f>IFERROR(Table2[[#This Row],[Resultat d''exploitation 2022 (Dhs)]]/Table2[[#This Row],[Charges personnel 2022]], "")</f>
        <v/>
      </c>
      <c r="AN1836" s="5" t="str">
        <f>IFERROR(Table2[[#This Row],[Resultat d''exploitation 2021 (Dhs)]]/Table2[[#This Row],[Charges personnel 2021]], "")</f>
        <v/>
      </c>
      <c r="AO1836" s="5" t="str">
        <f>IFERROR(Table2[[#This Row],[Resultat d''exploitation 2020 (Dhs)]]/Table2[[#This Row],[Charges personnel 2020]], "")</f>
        <v/>
      </c>
      <c r="AP1836" s="5">
        <v>0.23292139663084949</v>
      </c>
      <c r="BE1836" t="s">
        <v>10979</v>
      </c>
      <c r="BH1836"/>
      <c r="BK1836" t="s">
        <v>264</v>
      </c>
      <c r="BM1836" t="s">
        <v>265</v>
      </c>
      <c r="BO1836" t="s">
        <v>304</v>
      </c>
      <c r="BQ1836" t="s">
        <v>212</v>
      </c>
      <c r="BS1836" t="s">
        <v>266</v>
      </c>
      <c r="BU1836" t="s">
        <v>214</v>
      </c>
      <c r="BV1836" s="5"/>
      <c r="BW1836" t="s">
        <v>267</v>
      </c>
    </row>
    <row r="1837" spans="1:75" x14ac:dyDescent="0.3">
      <c r="A1837" t="s">
        <v>9627</v>
      </c>
      <c r="F1837" s="4">
        <v>109669348</v>
      </c>
      <c r="M1837" s="4">
        <v>2656315</v>
      </c>
      <c r="T1837" s="4">
        <v>31386342</v>
      </c>
      <c r="AA1837" s="4">
        <v>1505558</v>
      </c>
      <c r="AH1837" s="5">
        <v>2.4221125122399739E-2</v>
      </c>
      <c r="AL1837" s="5">
        <f>IFERROR(Table2[[#This Row],[Resultat d''exploitation 2023 (Dhs)]]/Table2[[#This Row],[Charges personnel 2023]], "")</f>
        <v>1.7643392018108901</v>
      </c>
      <c r="AM1837" s="5" t="str">
        <f>IFERROR(Table2[[#This Row],[Resultat d''exploitation 2022 (Dhs)]]/Table2[[#This Row],[Charges personnel 2022]], "")</f>
        <v/>
      </c>
      <c r="AN1837" s="5" t="str">
        <f>IFERROR(Table2[[#This Row],[Resultat d''exploitation 2021 (Dhs)]]/Table2[[#This Row],[Charges personnel 2021]], "")</f>
        <v/>
      </c>
      <c r="AO1837" s="5" t="str">
        <f>IFERROR(Table2[[#This Row],[Resultat d''exploitation 2020 (Dhs)]]/Table2[[#This Row],[Charges personnel 2020]], "")</f>
        <v/>
      </c>
      <c r="AP1837" s="5">
        <v>1.372815674986962E-2</v>
      </c>
      <c r="BE1837" t="s">
        <v>10979</v>
      </c>
      <c r="BH1837"/>
      <c r="BK1837" t="s">
        <v>264</v>
      </c>
      <c r="BM1837" t="s">
        <v>265</v>
      </c>
      <c r="BO1837" t="s">
        <v>304</v>
      </c>
      <c r="BQ1837" t="s">
        <v>212</v>
      </c>
      <c r="BS1837" t="s">
        <v>266</v>
      </c>
      <c r="BU1837" t="s">
        <v>214</v>
      </c>
      <c r="BV1837" s="5"/>
      <c r="BW1837" t="s">
        <v>267</v>
      </c>
    </row>
    <row r="1838" spans="1:75" x14ac:dyDescent="0.3">
      <c r="A1838" t="s">
        <v>9628</v>
      </c>
      <c r="F1838" s="4">
        <v>109655344</v>
      </c>
      <c r="M1838" s="4">
        <v>12178230</v>
      </c>
      <c r="AA1838" s="4">
        <v>1070234</v>
      </c>
      <c r="AH1838" s="5">
        <v>0.11105915640554639</v>
      </c>
      <c r="AL1838" s="5">
        <f>IFERROR(Table2[[#This Row],[Resultat d''exploitation 2023 (Dhs)]]/Table2[[#This Row],[Charges personnel 2023]], "")</f>
        <v>11.379034865272454</v>
      </c>
      <c r="AM1838" s="5" t="str">
        <f>IFERROR(Table2[[#This Row],[Resultat d''exploitation 2022 (Dhs)]]/Table2[[#This Row],[Charges personnel 2022]], "")</f>
        <v/>
      </c>
      <c r="AN1838" s="5" t="str">
        <f>IFERROR(Table2[[#This Row],[Resultat d''exploitation 2021 (Dhs)]]/Table2[[#This Row],[Charges personnel 2021]], "")</f>
        <v/>
      </c>
      <c r="AO1838" s="5" t="str">
        <f>IFERROR(Table2[[#This Row],[Resultat d''exploitation 2020 (Dhs)]]/Table2[[#This Row],[Charges personnel 2020]], "")</f>
        <v/>
      </c>
      <c r="AP1838" s="5">
        <v>9.7599803252634912E-3</v>
      </c>
      <c r="BE1838" t="s">
        <v>10979</v>
      </c>
      <c r="BH1838"/>
      <c r="BK1838" t="s">
        <v>264</v>
      </c>
      <c r="BM1838" t="s">
        <v>265</v>
      </c>
      <c r="BO1838" t="s">
        <v>235</v>
      </c>
      <c r="BQ1838" t="s">
        <v>212</v>
      </c>
      <c r="BS1838" t="s">
        <v>266</v>
      </c>
      <c r="BU1838" t="s">
        <v>214</v>
      </c>
      <c r="BV1838" s="5"/>
      <c r="BW1838" t="s">
        <v>267</v>
      </c>
    </row>
    <row r="1839" spans="1:75" x14ac:dyDescent="0.3">
      <c r="A1839" t="s">
        <v>9629</v>
      </c>
      <c r="C1839" t="s">
        <v>9630</v>
      </c>
      <c r="E1839" t="s">
        <v>1076</v>
      </c>
      <c r="F1839" s="4">
        <v>109644587</v>
      </c>
      <c r="M1839" s="4">
        <v>7083300</v>
      </c>
      <c r="T1839" s="4">
        <v>28194862</v>
      </c>
      <c r="AH1839" s="5">
        <v>6.4602368377747646E-2</v>
      </c>
      <c r="AL1839" s="5" t="str">
        <f>IFERROR(Table2[[#This Row],[Resultat d''exploitation 2023 (Dhs)]]/Table2[[#This Row],[Charges personnel 2023]], "")</f>
        <v/>
      </c>
      <c r="AM1839" s="5" t="str">
        <f>IFERROR(Table2[[#This Row],[Resultat d''exploitation 2022 (Dhs)]]/Table2[[#This Row],[Charges personnel 2022]], "")</f>
        <v/>
      </c>
      <c r="AN1839" s="5" t="str">
        <f>IFERROR(Table2[[#This Row],[Resultat d''exploitation 2021 (Dhs)]]/Table2[[#This Row],[Charges personnel 2021]], "")</f>
        <v/>
      </c>
      <c r="AO1839" s="5" t="str">
        <f>IFERROR(Table2[[#This Row],[Resultat d''exploitation 2020 (Dhs)]]/Table2[[#This Row],[Charges personnel 2020]], "")</f>
        <v/>
      </c>
      <c r="AP1839" s="5">
        <v>0</v>
      </c>
      <c r="AT1839">
        <v>83747000095</v>
      </c>
      <c r="AU1839">
        <v>32181</v>
      </c>
      <c r="AV1839" t="s">
        <v>92</v>
      </c>
      <c r="AW1839" t="s">
        <v>9631</v>
      </c>
      <c r="AX1839" t="s">
        <v>9632</v>
      </c>
      <c r="AY1839" t="s">
        <v>122</v>
      </c>
      <c r="AZ1839">
        <v>33000000</v>
      </c>
      <c r="BA1839">
        <v>1951</v>
      </c>
      <c r="BB1839">
        <v>74</v>
      </c>
      <c r="BC1839" t="s">
        <v>9633</v>
      </c>
      <c r="BD1839" t="s">
        <v>9634</v>
      </c>
      <c r="BE1839" t="s">
        <v>9635</v>
      </c>
      <c r="BF1839" t="s">
        <v>9636</v>
      </c>
      <c r="BH1839" t="s">
        <v>127</v>
      </c>
      <c r="BI1839" t="s">
        <v>331</v>
      </c>
      <c r="BK1839" t="s">
        <v>264</v>
      </c>
      <c r="BM1839" t="s">
        <v>265</v>
      </c>
      <c r="BO1839" t="s">
        <v>304</v>
      </c>
      <c r="BQ1839" t="s">
        <v>236</v>
      </c>
      <c r="BS1839" t="s">
        <v>266</v>
      </c>
      <c r="BU1839" t="s">
        <v>238</v>
      </c>
      <c r="BV1839" s="5"/>
      <c r="BW1839" t="s">
        <v>267</v>
      </c>
    </row>
    <row r="1840" spans="1:75" x14ac:dyDescent="0.3">
      <c r="A1840" t="s">
        <v>9637</v>
      </c>
      <c r="F1840" s="4">
        <v>109642829</v>
      </c>
      <c r="M1840" s="4">
        <v>5223111</v>
      </c>
      <c r="T1840" s="4">
        <v>37314976</v>
      </c>
      <c r="AA1840" s="4">
        <v>5858067</v>
      </c>
      <c r="AH1840" s="5">
        <v>4.7637506690017997E-2</v>
      </c>
      <c r="AL1840" s="5">
        <f>IFERROR(Table2[[#This Row],[Resultat d''exploitation 2023 (Dhs)]]/Table2[[#This Row],[Charges personnel 2023]], "")</f>
        <v>0.89160997987902835</v>
      </c>
      <c r="AM1840" s="5" t="str">
        <f>IFERROR(Table2[[#This Row],[Resultat d''exploitation 2022 (Dhs)]]/Table2[[#This Row],[Charges personnel 2022]], "")</f>
        <v/>
      </c>
      <c r="AN1840" s="5" t="str">
        <f>IFERROR(Table2[[#This Row],[Resultat d''exploitation 2021 (Dhs)]]/Table2[[#This Row],[Charges personnel 2021]], "")</f>
        <v/>
      </c>
      <c r="AO1840" s="5" t="str">
        <f>IFERROR(Table2[[#This Row],[Resultat d''exploitation 2020 (Dhs)]]/Table2[[#This Row],[Charges personnel 2020]], "")</f>
        <v/>
      </c>
      <c r="AP1840" s="5">
        <v>5.3428637818165023E-2</v>
      </c>
      <c r="BE1840" t="s">
        <v>10979</v>
      </c>
      <c r="BH1840"/>
      <c r="BK1840" t="s">
        <v>264</v>
      </c>
      <c r="BM1840" t="s">
        <v>265</v>
      </c>
      <c r="BO1840" t="s">
        <v>304</v>
      </c>
      <c r="BQ1840" t="s">
        <v>212</v>
      </c>
      <c r="BS1840" t="s">
        <v>266</v>
      </c>
      <c r="BU1840" t="s">
        <v>214</v>
      </c>
      <c r="BV1840" s="5"/>
      <c r="BW1840" t="s">
        <v>267</v>
      </c>
    </row>
    <row r="1841" spans="1:75" x14ac:dyDescent="0.3">
      <c r="A1841" t="s">
        <v>9638</v>
      </c>
      <c r="F1841" s="4">
        <v>109631223</v>
      </c>
      <c r="G1841" s="4">
        <v>117997226</v>
      </c>
      <c r="J1841" s="5">
        <v>-7.0900000000000005E-2</v>
      </c>
      <c r="M1841" s="4">
        <v>2141517</v>
      </c>
      <c r="N1841" s="4">
        <v>3609501</v>
      </c>
      <c r="Q1841" s="5">
        <v>-0.40670000000000001</v>
      </c>
      <c r="T1841" s="4">
        <v>1660000</v>
      </c>
      <c r="U1841" s="4">
        <v>1899096</v>
      </c>
      <c r="X1841" s="5">
        <v>-0.12590000000000001</v>
      </c>
      <c r="AA1841" s="4">
        <v>2453512</v>
      </c>
      <c r="AB1841" s="4">
        <v>2029876</v>
      </c>
      <c r="AE1841" s="5">
        <v>0.2087</v>
      </c>
      <c r="AH1841" s="5">
        <v>1.9533823863298501E-2</v>
      </c>
      <c r="AI1841" s="5">
        <v>3.0589710642858672E-2</v>
      </c>
      <c r="AL1841" s="5">
        <f>IFERROR(Table2[[#This Row],[Resultat d''exploitation 2023 (Dhs)]]/Table2[[#This Row],[Charges personnel 2023]], "")</f>
        <v>0.87283738575560255</v>
      </c>
      <c r="AM1841" s="5">
        <f>IFERROR(Table2[[#This Row],[Resultat d''exploitation 2022 (Dhs)]]/Table2[[#This Row],[Charges personnel 2022]], "")</f>
        <v>1.7781879287207691</v>
      </c>
      <c r="AN1841" s="5" t="str">
        <f>IFERROR(Table2[[#This Row],[Resultat d''exploitation 2021 (Dhs)]]/Table2[[#This Row],[Charges personnel 2021]], "")</f>
        <v/>
      </c>
      <c r="AO1841" s="5" t="str">
        <f>IFERROR(Table2[[#This Row],[Resultat d''exploitation 2020 (Dhs)]]/Table2[[#This Row],[Charges personnel 2020]], "")</f>
        <v/>
      </c>
      <c r="AP1841" s="5">
        <v>2.2379682839075869E-2</v>
      </c>
      <c r="AQ1841" s="5">
        <v>1.720274339330655E-2</v>
      </c>
      <c r="BE1841" t="s">
        <v>10979</v>
      </c>
      <c r="BH1841"/>
      <c r="BJ1841" s="5">
        <v>-7.0899997259257552E-2</v>
      </c>
      <c r="BK1841" t="s">
        <v>209</v>
      </c>
      <c r="BL1841" s="5">
        <v>-0.40669998429145748</v>
      </c>
      <c r="BM1841" t="s">
        <v>210</v>
      </c>
      <c r="BN1841" s="5">
        <v>-0.12589990184803709</v>
      </c>
      <c r="BO1841" t="s">
        <v>211</v>
      </c>
      <c r="BP1841" s="5">
        <v>0.20870043293284901</v>
      </c>
      <c r="BQ1841" t="s">
        <v>405</v>
      </c>
      <c r="BR1841" s="5">
        <v>-0.36142501995654619</v>
      </c>
      <c r="BS1841" t="s">
        <v>213</v>
      </c>
      <c r="BT1841" s="5">
        <v>-0.50914221626533984</v>
      </c>
      <c r="BU1841" t="s">
        <v>406</v>
      </c>
      <c r="BV1841" s="5">
        <v>0.3009368521874034</v>
      </c>
      <c r="BW1841" t="s">
        <v>407</v>
      </c>
    </row>
    <row r="1842" spans="1:75" x14ac:dyDescent="0.3">
      <c r="A1842" t="s">
        <v>9639</v>
      </c>
      <c r="C1842" t="s">
        <v>9640</v>
      </c>
      <c r="E1842" t="s">
        <v>411</v>
      </c>
      <c r="F1842" s="4">
        <v>109621511</v>
      </c>
      <c r="G1842" s="4">
        <v>100653301</v>
      </c>
      <c r="J1842" s="5">
        <v>8.9099999999999999E-2</v>
      </c>
      <c r="M1842" s="4">
        <v>14458372</v>
      </c>
      <c r="N1842" s="4">
        <v>10695644</v>
      </c>
      <c r="Q1842" s="5">
        <v>0.3518</v>
      </c>
      <c r="T1842" s="4">
        <v>34104601</v>
      </c>
      <c r="U1842" s="4">
        <v>13651669</v>
      </c>
      <c r="X1842" s="5">
        <v>1.4982</v>
      </c>
      <c r="AA1842" s="4">
        <v>6483970</v>
      </c>
      <c r="AB1842" s="4">
        <v>5063228</v>
      </c>
      <c r="AE1842" s="5">
        <v>0.28060000000000002</v>
      </c>
      <c r="AH1842" s="5">
        <v>0.1318935660355931</v>
      </c>
      <c r="AI1842" s="5">
        <v>0.10626222780313981</v>
      </c>
      <c r="AL1842" s="5">
        <f>IFERROR(Table2[[#This Row],[Resultat d''exploitation 2023 (Dhs)]]/Table2[[#This Row],[Charges personnel 2023]], "")</f>
        <v>2.229864111030742</v>
      </c>
      <c r="AM1842" s="5">
        <f>IFERROR(Table2[[#This Row],[Resultat d''exploitation 2022 (Dhs)]]/Table2[[#This Row],[Charges personnel 2022]], "")</f>
        <v>2.1124160318279168</v>
      </c>
      <c r="AN1842" s="5" t="str">
        <f>IFERROR(Table2[[#This Row],[Resultat d''exploitation 2021 (Dhs)]]/Table2[[#This Row],[Charges personnel 2021]], "")</f>
        <v/>
      </c>
      <c r="AO1842" s="5" t="str">
        <f>IFERROR(Table2[[#This Row],[Resultat d''exploitation 2020 (Dhs)]]/Table2[[#This Row],[Charges personnel 2020]], "")</f>
        <v/>
      </c>
      <c r="AP1842" s="5">
        <v>5.9148701207010372E-2</v>
      </c>
      <c r="AQ1842" s="5">
        <v>5.0303645779088753E-2</v>
      </c>
      <c r="AT1842">
        <v>1541125000006</v>
      </c>
      <c r="AU1842">
        <v>110019</v>
      </c>
      <c r="AV1842" t="s">
        <v>92</v>
      </c>
      <c r="AW1842" t="s">
        <v>9641</v>
      </c>
      <c r="AX1842" t="s">
        <v>9642</v>
      </c>
      <c r="AY1842" t="s">
        <v>122</v>
      </c>
      <c r="AZ1842">
        <v>12800000</v>
      </c>
      <c r="BA1842">
        <v>2001</v>
      </c>
      <c r="BB1842">
        <v>24</v>
      </c>
      <c r="BC1842" t="s">
        <v>9643</v>
      </c>
      <c r="BD1842" t="s">
        <v>9644</v>
      </c>
      <c r="BE1842" t="s">
        <v>9645</v>
      </c>
      <c r="BH1842" t="s">
        <v>138</v>
      </c>
      <c r="BI1842" t="s">
        <v>602</v>
      </c>
      <c r="BJ1842" s="5">
        <v>8.9100008751824333E-2</v>
      </c>
      <c r="BK1842" t="s">
        <v>209</v>
      </c>
      <c r="BL1842" s="5">
        <v>0.35180004121303948</v>
      </c>
      <c r="BM1842" t="s">
        <v>210</v>
      </c>
      <c r="BN1842" s="5">
        <v>1.4982001101843301</v>
      </c>
      <c r="BO1842" t="s">
        <v>211</v>
      </c>
      <c r="BP1842" s="5">
        <v>0.28060004408254979</v>
      </c>
      <c r="BQ1842" t="s">
        <v>405</v>
      </c>
      <c r="BR1842" s="5">
        <v>0.2412083650263539</v>
      </c>
      <c r="BS1842" t="s">
        <v>213</v>
      </c>
      <c r="BT1842" s="5">
        <v>5.5598933843157283E-2</v>
      </c>
      <c r="BU1842" t="s">
        <v>406</v>
      </c>
      <c r="BV1842" s="5">
        <v>0.17583328784488431</v>
      </c>
      <c r="BW1842" t="s">
        <v>407</v>
      </c>
    </row>
    <row r="1843" spans="1:75" x14ac:dyDescent="0.3">
      <c r="A1843" t="s">
        <v>9646</v>
      </c>
      <c r="G1843" s="4">
        <v>109500903</v>
      </c>
      <c r="N1843" s="4">
        <v>1929654</v>
      </c>
      <c r="AI1843" s="5">
        <v>1.762226563556284E-2</v>
      </c>
      <c r="AL1843" s="5" t="str">
        <f>IFERROR(Table2[[#This Row],[Resultat d''exploitation 2023 (Dhs)]]/Table2[[#This Row],[Charges personnel 2023]], "")</f>
        <v/>
      </c>
      <c r="AM1843" s="5" t="str">
        <f>IFERROR(Table2[[#This Row],[Resultat d''exploitation 2022 (Dhs)]]/Table2[[#This Row],[Charges personnel 2022]], "")</f>
        <v/>
      </c>
      <c r="AN1843" s="5" t="str">
        <f>IFERROR(Table2[[#This Row],[Resultat d''exploitation 2021 (Dhs)]]/Table2[[#This Row],[Charges personnel 2021]], "")</f>
        <v/>
      </c>
      <c r="AO1843" s="5" t="str">
        <f>IFERROR(Table2[[#This Row],[Resultat d''exploitation 2020 (Dhs)]]/Table2[[#This Row],[Charges personnel 2020]], "")</f>
        <v/>
      </c>
      <c r="BE1843" t="s">
        <v>10979</v>
      </c>
      <c r="BH1843"/>
      <c r="BK1843" t="s">
        <v>472</v>
      </c>
      <c r="BM1843" t="s">
        <v>473</v>
      </c>
      <c r="BO1843" t="s">
        <v>235</v>
      </c>
      <c r="BQ1843" t="s">
        <v>236</v>
      </c>
      <c r="BS1843" t="s">
        <v>476</v>
      </c>
      <c r="BU1843" t="s">
        <v>238</v>
      </c>
      <c r="BV1843" s="5"/>
      <c r="BW1843" t="s">
        <v>478</v>
      </c>
    </row>
    <row r="1844" spans="1:75" x14ac:dyDescent="0.3">
      <c r="A1844" t="s">
        <v>9647</v>
      </c>
      <c r="C1844" t="s">
        <v>9648</v>
      </c>
      <c r="E1844" t="s">
        <v>758</v>
      </c>
      <c r="F1844" s="4">
        <v>109493364</v>
      </c>
      <c r="G1844" s="4">
        <v>111386942</v>
      </c>
      <c r="J1844" s="5">
        <v>-1.7000000000000001E-2</v>
      </c>
      <c r="M1844" s="4">
        <v>6656076</v>
      </c>
      <c r="N1844" s="4">
        <v>2963788</v>
      </c>
      <c r="Q1844" s="5">
        <v>1.2458</v>
      </c>
      <c r="AA1844" s="4">
        <v>60643074</v>
      </c>
      <c r="AH1844" s="5">
        <v>6.078976621816095E-2</v>
      </c>
      <c r="AI1844" s="5">
        <v>2.660803813071733E-2</v>
      </c>
      <c r="AL1844" s="5">
        <f>IFERROR(Table2[[#This Row],[Resultat d''exploitation 2023 (Dhs)]]/Table2[[#This Row],[Charges personnel 2023]], "")</f>
        <v>0.10975822234868898</v>
      </c>
      <c r="AM1844" s="5" t="str">
        <f>IFERROR(Table2[[#This Row],[Resultat d''exploitation 2022 (Dhs)]]/Table2[[#This Row],[Charges personnel 2022]], "")</f>
        <v/>
      </c>
      <c r="AN1844" s="5" t="str">
        <f>IFERROR(Table2[[#This Row],[Resultat d''exploitation 2021 (Dhs)]]/Table2[[#This Row],[Charges personnel 2021]], "")</f>
        <v/>
      </c>
      <c r="AO1844" s="5" t="str">
        <f>IFERROR(Table2[[#This Row],[Resultat d''exploitation 2020 (Dhs)]]/Table2[[#This Row],[Charges personnel 2020]], "")</f>
        <v/>
      </c>
      <c r="AP1844" s="5">
        <v>0.55385159232115655</v>
      </c>
      <c r="AT1844">
        <v>1547166000053</v>
      </c>
      <c r="AU1844">
        <v>76323</v>
      </c>
      <c r="AV1844" t="s">
        <v>92</v>
      </c>
      <c r="AW1844" t="s">
        <v>9649</v>
      </c>
      <c r="AX1844" t="s">
        <v>9650</v>
      </c>
      <c r="AY1844" t="s">
        <v>122</v>
      </c>
      <c r="AZ1844">
        <v>5000000</v>
      </c>
      <c r="BA1844">
        <v>1994</v>
      </c>
      <c r="BB1844">
        <v>31</v>
      </c>
      <c r="BC1844" t="s">
        <v>9651</v>
      </c>
      <c r="BD1844" t="s">
        <v>9652</v>
      </c>
      <c r="BE1844" t="s">
        <v>9653</v>
      </c>
      <c r="BG1844" t="s">
        <v>9654</v>
      </c>
      <c r="BH1844" t="s">
        <v>176</v>
      </c>
      <c r="BI1844" t="s">
        <v>268</v>
      </c>
      <c r="BJ1844" s="5">
        <v>-1.6999999874312E-2</v>
      </c>
      <c r="BK1844" t="s">
        <v>209</v>
      </c>
      <c r="BL1844" s="5">
        <v>1.245800306904542</v>
      </c>
      <c r="BM1844" t="s">
        <v>210</v>
      </c>
      <c r="BO1844" t="s">
        <v>235</v>
      </c>
      <c r="BQ1844" t="s">
        <v>212</v>
      </c>
      <c r="BR1844" s="5">
        <v>1.284639172550754</v>
      </c>
      <c r="BS1844" t="s">
        <v>213</v>
      </c>
      <c r="BU1844" t="s">
        <v>214</v>
      </c>
      <c r="BV1844" s="5"/>
      <c r="BW1844" t="s">
        <v>215</v>
      </c>
    </row>
    <row r="1845" spans="1:75" x14ac:dyDescent="0.3">
      <c r="A1845" t="s">
        <v>9655</v>
      </c>
      <c r="F1845" s="4">
        <v>109475958</v>
      </c>
      <c r="M1845" s="4">
        <v>17437163</v>
      </c>
      <c r="T1845" s="4">
        <v>132999239</v>
      </c>
      <c r="AA1845" s="4">
        <v>1411548</v>
      </c>
      <c r="AH1845" s="5">
        <v>0.15927846915941121</v>
      </c>
      <c r="AL1845" s="5">
        <f>IFERROR(Table2[[#This Row],[Resultat d''exploitation 2023 (Dhs)]]/Table2[[#This Row],[Charges personnel 2023]], "")</f>
        <v>12.353220010938346</v>
      </c>
      <c r="AM1845" s="5" t="str">
        <f>IFERROR(Table2[[#This Row],[Resultat d''exploitation 2022 (Dhs)]]/Table2[[#This Row],[Charges personnel 2022]], "")</f>
        <v/>
      </c>
      <c r="AN1845" s="5" t="str">
        <f>IFERROR(Table2[[#This Row],[Resultat d''exploitation 2021 (Dhs)]]/Table2[[#This Row],[Charges personnel 2021]], "")</f>
        <v/>
      </c>
      <c r="AO1845" s="5" t="str">
        <f>IFERROR(Table2[[#This Row],[Resultat d''exploitation 2020 (Dhs)]]/Table2[[#This Row],[Charges personnel 2020]], "")</f>
        <v/>
      </c>
      <c r="AP1845" s="5">
        <v>1.289368027270426E-2</v>
      </c>
      <c r="BE1845" t="s">
        <v>10979</v>
      </c>
      <c r="BH1845"/>
      <c r="BK1845" t="s">
        <v>264</v>
      </c>
      <c r="BM1845" t="s">
        <v>265</v>
      </c>
      <c r="BO1845" t="s">
        <v>304</v>
      </c>
      <c r="BQ1845" t="s">
        <v>212</v>
      </c>
      <c r="BS1845" t="s">
        <v>266</v>
      </c>
      <c r="BU1845" t="s">
        <v>214</v>
      </c>
      <c r="BV1845" s="5"/>
      <c r="BW1845" t="s">
        <v>267</v>
      </c>
    </row>
    <row r="1846" spans="1:75" x14ac:dyDescent="0.3">
      <c r="A1846" t="s">
        <v>9656</v>
      </c>
      <c r="F1846" s="4">
        <v>109365279</v>
      </c>
      <c r="G1846" s="4">
        <v>106822894</v>
      </c>
      <c r="J1846" s="5">
        <v>2.3800000000000002E-2</v>
      </c>
      <c r="M1846" s="4">
        <v>29150538</v>
      </c>
      <c r="N1846" s="4">
        <v>23203484</v>
      </c>
      <c r="Q1846" s="5">
        <v>0.25629999999999997</v>
      </c>
      <c r="AA1846" s="4">
        <v>32982307</v>
      </c>
      <c r="AB1846" s="4">
        <v>28732735</v>
      </c>
      <c r="AE1846" s="5">
        <v>0.1479</v>
      </c>
      <c r="AH1846" s="5">
        <v>0.26654289429463263</v>
      </c>
      <c r="AI1846" s="5">
        <v>0.2172145233211899</v>
      </c>
      <c r="AL1846" s="5">
        <f>IFERROR(Table2[[#This Row],[Resultat d''exploitation 2023 (Dhs)]]/Table2[[#This Row],[Charges personnel 2023]], "")</f>
        <v>0.88382349967211205</v>
      </c>
      <c r="AM1846" s="5">
        <f>IFERROR(Table2[[#This Row],[Resultat d''exploitation 2022 (Dhs)]]/Table2[[#This Row],[Charges personnel 2022]], "")</f>
        <v>0.80756266328283755</v>
      </c>
      <c r="AN1846" s="5" t="str">
        <f>IFERROR(Table2[[#This Row],[Resultat d''exploitation 2021 (Dhs)]]/Table2[[#This Row],[Charges personnel 2021]], "")</f>
        <v/>
      </c>
      <c r="AO1846" s="5" t="str">
        <f>IFERROR(Table2[[#This Row],[Resultat d''exploitation 2020 (Dhs)]]/Table2[[#This Row],[Charges personnel 2020]], "")</f>
        <v/>
      </c>
      <c r="AP1846" s="5">
        <v>0.3015793248239233</v>
      </c>
      <c r="AQ1846" s="5">
        <v>0.26897544078893798</v>
      </c>
      <c r="BE1846" t="s">
        <v>10979</v>
      </c>
      <c r="BH1846"/>
      <c r="BJ1846" s="5">
        <v>2.380000114956626E-2</v>
      </c>
      <c r="BK1846" t="s">
        <v>209</v>
      </c>
      <c r="BL1846" s="5">
        <v>0.25630004528630268</v>
      </c>
      <c r="BM1846" t="s">
        <v>210</v>
      </c>
      <c r="BO1846" t="s">
        <v>235</v>
      </c>
      <c r="BP1846" s="5">
        <v>0.14790001717553161</v>
      </c>
      <c r="BQ1846" t="s">
        <v>405</v>
      </c>
      <c r="BR1846" s="5">
        <v>0.22709517862441439</v>
      </c>
      <c r="BS1846" t="s">
        <v>213</v>
      </c>
      <c r="BT1846" s="5">
        <v>9.4433336082261565E-2</v>
      </c>
      <c r="BU1846" t="s">
        <v>406</v>
      </c>
      <c r="BV1846" s="5">
        <v>0.12121509658783031</v>
      </c>
      <c r="BW1846" t="s">
        <v>407</v>
      </c>
    </row>
    <row r="1847" spans="1:75" x14ac:dyDescent="0.3">
      <c r="A1847" t="s">
        <v>9657</v>
      </c>
      <c r="F1847" s="4">
        <v>109343362</v>
      </c>
      <c r="M1847" s="4">
        <v>12283617</v>
      </c>
      <c r="T1847" s="4">
        <v>23972237</v>
      </c>
      <c r="AA1847" s="4">
        <v>5991329</v>
      </c>
      <c r="AH1847" s="5">
        <v>0.1123398510464677</v>
      </c>
      <c r="AL1847" s="5">
        <f>IFERROR(Table2[[#This Row],[Resultat d''exploitation 2023 (Dhs)]]/Table2[[#This Row],[Charges personnel 2023]], "")</f>
        <v>2.0502324275632335</v>
      </c>
      <c r="AM1847" s="5" t="str">
        <f>IFERROR(Table2[[#This Row],[Resultat d''exploitation 2022 (Dhs)]]/Table2[[#This Row],[Charges personnel 2022]], "")</f>
        <v/>
      </c>
      <c r="AN1847" s="5" t="str">
        <f>IFERROR(Table2[[#This Row],[Resultat d''exploitation 2021 (Dhs)]]/Table2[[#This Row],[Charges personnel 2021]], "")</f>
        <v/>
      </c>
      <c r="AO1847" s="5" t="str">
        <f>IFERROR(Table2[[#This Row],[Resultat d''exploitation 2020 (Dhs)]]/Table2[[#This Row],[Charges personnel 2020]], "")</f>
        <v/>
      </c>
      <c r="AP1847" s="5">
        <v>5.4793714866751581E-2</v>
      </c>
      <c r="BE1847" t="s">
        <v>10979</v>
      </c>
      <c r="BH1847"/>
      <c r="BK1847" t="s">
        <v>264</v>
      </c>
      <c r="BM1847" t="s">
        <v>265</v>
      </c>
      <c r="BO1847" t="s">
        <v>304</v>
      </c>
      <c r="BQ1847" t="s">
        <v>212</v>
      </c>
      <c r="BS1847" t="s">
        <v>266</v>
      </c>
      <c r="BU1847" t="s">
        <v>214</v>
      </c>
      <c r="BV1847" s="5"/>
      <c r="BW1847" t="s">
        <v>267</v>
      </c>
    </row>
    <row r="1848" spans="1:75" x14ac:dyDescent="0.3">
      <c r="A1848" t="s">
        <v>9658</v>
      </c>
      <c r="F1848" s="4">
        <v>109310677</v>
      </c>
      <c r="M1848" s="4">
        <v>68655569</v>
      </c>
      <c r="T1848" s="4">
        <v>141945</v>
      </c>
      <c r="AA1848" s="4">
        <v>19327322</v>
      </c>
      <c r="AH1848" s="5">
        <v>0.62807742925240506</v>
      </c>
      <c r="AL1848" s="5">
        <f>IFERROR(Table2[[#This Row],[Resultat d''exploitation 2023 (Dhs)]]/Table2[[#This Row],[Charges personnel 2023]], "")</f>
        <v>3.5522546268955422</v>
      </c>
      <c r="AM1848" s="5" t="str">
        <f>IFERROR(Table2[[#This Row],[Resultat d''exploitation 2022 (Dhs)]]/Table2[[#This Row],[Charges personnel 2022]], "")</f>
        <v/>
      </c>
      <c r="AN1848" s="5" t="str">
        <f>IFERROR(Table2[[#This Row],[Resultat d''exploitation 2021 (Dhs)]]/Table2[[#This Row],[Charges personnel 2021]], "")</f>
        <v/>
      </c>
      <c r="AO1848" s="5" t="str">
        <f>IFERROR(Table2[[#This Row],[Resultat d''exploitation 2020 (Dhs)]]/Table2[[#This Row],[Charges personnel 2020]], "")</f>
        <v/>
      </c>
      <c r="AP1848" s="5">
        <v>0.17681092579821819</v>
      </c>
      <c r="BE1848" t="s">
        <v>10979</v>
      </c>
      <c r="BH1848"/>
      <c r="BK1848" t="s">
        <v>264</v>
      </c>
      <c r="BM1848" t="s">
        <v>265</v>
      </c>
      <c r="BO1848" t="s">
        <v>304</v>
      </c>
      <c r="BQ1848" t="s">
        <v>212</v>
      </c>
      <c r="BS1848" t="s">
        <v>266</v>
      </c>
      <c r="BU1848" t="s">
        <v>214</v>
      </c>
      <c r="BV1848" s="5"/>
      <c r="BW1848" t="s">
        <v>267</v>
      </c>
    </row>
    <row r="1849" spans="1:75" x14ac:dyDescent="0.3">
      <c r="A1849" t="s">
        <v>9659</v>
      </c>
      <c r="B1849" t="s">
        <v>9659</v>
      </c>
      <c r="C1849" t="s">
        <v>9660</v>
      </c>
      <c r="E1849" t="s">
        <v>411</v>
      </c>
      <c r="F1849" s="4">
        <v>109125395</v>
      </c>
      <c r="H1849" s="4">
        <v>101897600</v>
      </c>
      <c r="M1849" s="4">
        <v>1417554</v>
      </c>
      <c r="O1849" s="4">
        <v>9683210</v>
      </c>
      <c r="T1849" s="4">
        <v>5360777</v>
      </c>
      <c r="V1849" s="4">
        <v>833586067</v>
      </c>
      <c r="AA1849" s="4">
        <v>1451310</v>
      </c>
      <c r="AH1849" s="5">
        <v>1.299013854657754E-2</v>
      </c>
      <c r="AJ1849" s="5">
        <v>9.5028832867506199E-2</v>
      </c>
      <c r="AL1849" s="5">
        <f>IFERROR(Table2[[#This Row],[Resultat d''exploitation 2023 (Dhs)]]/Table2[[#This Row],[Charges personnel 2023]], "")</f>
        <v>0.97674101329144014</v>
      </c>
      <c r="AM1849" s="5" t="str">
        <f>IFERROR(Table2[[#This Row],[Resultat d''exploitation 2022 (Dhs)]]/Table2[[#This Row],[Charges personnel 2022]], "")</f>
        <v/>
      </c>
      <c r="AN1849" s="5" t="str">
        <f>IFERROR(Table2[[#This Row],[Resultat d''exploitation 2021 (Dhs)]]/Table2[[#This Row],[Charges personnel 2021]], "")</f>
        <v/>
      </c>
      <c r="AO1849" s="5" t="str">
        <f>IFERROR(Table2[[#This Row],[Resultat d''exploitation 2020 (Dhs)]]/Table2[[#This Row],[Charges personnel 2020]], "")</f>
        <v/>
      </c>
      <c r="AP1849" s="5">
        <v>1.3299470760220391E-2</v>
      </c>
      <c r="AT1849">
        <v>1527942000054</v>
      </c>
      <c r="AU1849">
        <v>104189</v>
      </c>
      <c r="AV1849" t="s">
        <v>92</v>
      </c>
      <c r="AW1849" t="s">
        <v>9661</v>
      </c>
      <c r="AX1849" t="s">
        <v>9662</v>
      </c>
      <c r="AY1849" t="s">
        <v>122</v>
      </c>
      <c r="AZ1849">
        <v>10000000</v>
      </c>
      <c r="BA1849">
        <v>2000</v>
      </c>
      <c r="BB1849">
        <v>25</v>
      </c>
      <c r="BC1849" t="s">
        <v>9663</v>
      </c>
      <c r="BD1849" t="s">
        <v>2625</v>
      </c>
      <c r="BE1849" t="s">
        <v>4453</v>
      </c>
      <c r="BH1849" t="s">
        <v>138</v>
      </c>
      <c r="BI1849" t="s">
        <v>178</v>
      </c>
      <c r="BJ1849" s="5">
        <v>7.0931945404013375E-2</v>
      </c>
      <c r="BK1849" t="s">
        <v>1197</v>
      </c>
      <c r="BL1849" s="5">
        <v>-0.85360701668145167</v>
      </c>
      <c r="BM1849" t="s">
        <v>1198</v>
      </c>
      <c r="BN1849" s="5">
        <v>-0.99356901799079611</v>
      </c>
      <c r="BO1849" t="s">
        <v>1199</v>
      </c>
      <c r="BQ1849" t="s">
        <v>5745</v>
      </c>
      <c r="BR1849" s="5">
        <v>-0.86330318752110724</v>
      </c>
      <c r="BS1849" t="s">
        <v>1200</v>
      </c>
      <c r="BU1849" t="s">
        <v>214</v>
      </c>
      <c r="BV1849" s="5"/>
      <c r="BW1849" t="s">
        <v>5339</v>
      </c>
    </row>
    <row r="1850" spans="1:75" x14ac:dyDescent="0.3">
      <c r="A1850" t="s">
        <v>9664</v>
      </c>
      <c r="B1850" t="s">
        <v>9664</v>
      </c>
      <c r="C1850" t="s">
        <v>9665</v>
      </c>
      <c r="E1850" t="s">
        <v>411</v>
      </c>
      <c r="F1850" s="4">
        <v>109087423</v>
      </c>
      <c r="H1850" s="4">
        <v>127534025</v>
      </c>
      <c r="M1850" s="4">
        <v>-9721721</v>
      </c>
      <c r="O1850" s="4">
        <v>895646</v>
      </c>
      <c r="T1850" s="4">
        <v>2013569023</v>
      </c>
      <c r="V1850" s="4">
        <v>60535946</v>
      </c>
      <c r="AA1850" s="4">
        <v>4406193</v>
      </c>
      <c r="AC1850" s="4">
        <v>18495752</v>
      </c>
      <c r="AH1850" s="5">
        <v>-8.9118623693218976E-2</v>
      </c>
      <c r="AJ1850" s="5">
        <v>7.0228003860146344E-3</v>
      </c>
      <c r="AL1850" s="5">
        <f>IFERROR(Table2[[#This Row],[Resultat d''exploitation 2023 (Dhs)]]/Table2[[#This Row],[Charges personnel 2023]], "")</f>
        <v>-2.2063765704316629</v>
      </c>
      <c r="AM1850" s="5" t="str">
        <f>IFERROR(Table2[[#This Row],[Resultat d''exploitation 2022 (Dhs)]]/Table2[[#This Row],[Charges personnel 2022]], "")</f>
        <v/>
      </c>
      <c r="AN1850" s="5">
        <f>IFERROR(Table2[[#This Row],[Resultat d''exploitation 2021 (Dhs)]]/Table2[[#This Row],[Charges personnel 2021]], "")</f>
        <v>4.8424416590360855E-2</v>
      </c>
      <c r="AO1850" s="5" t="str">
        <f>IFERROR(Table2[[#This Row],[Resultat d''exploitation 2020 (Dhs)]]/Table2[[#This Row],[Charges personnel 2020]], "")</f>
        <v/>
      </c>
      <c r="AP1850" s="5">
        <v>4.0391393240630499E-2</v>
      </c>
      <c r="AR1850" s="5">
        <v>0.14502601952694591</v>
      </c>
      <c r="AT1850">
        <v>35615000053</v>
      </c>
      <c r="AU1850">
        <v>144759</v>
      </c>
      <c r="AV1850" t="s">
        <v>92</v>
      </c>
      <c r="AW1850" t="s">
        <v>9666</v>
      </c>
      <c r="AX1850" t="s">
        <v>9667</v>
      </c>
      <c r="AY1850" t="s">
        <v>82</v>
      </c>
      <c r="AZ1850">
        <v>550000000</v>
      </c>
      <c r="BA1850">
        <v>2005</v>
      </c>
      <c r="BB1850">
        <v>20</v>
      </c>
      <c r="BC1850" t="s">
        <v>9668</v>
      </c>
      <c r="BD1850" t="s">
        <v>3492</v>
      </c>
      <c r="BE1850" t="s">
        <v>10979</v>
      </c>
      <c r="BG1850" t="s">
        <v>9669</v>
      </c>
      <c r="BH1850" t="s">
        <v>138</v>
      </c>
      <c r="BI1850" t="s">
        <v>98</v>
      </c>
      <c r="BJ1850" s="5">
        <v>-0.1446406321763937</v>
      </c>
      <c r="BK1850" t="s">
        <v>1197</v>
      </c>
      <c r="BM1850" t="s">
        <v>1616</v>
      </c>
      <c r="BN1850" s="5">
        <v>32.262369815778548</v>
      </c>
      <c r="BO1850" t="s">
        <v>1199</v>
      </c>
      <c r="BP1850" s="5">
        <v>-0.76177270326721502</v>
      </c>
      <c r="BQ1850" t="s">
        <v>198</v>
      </c>
      <c r="BS1850" t="s">
        <v>1617</v>
      </c>
      <c r="BU1850" t="s">
        <v>1618</v>
      </c>
      <c r="BV1850" s="5">
        <v>-0.72148864477987162</v>
      </c>
      <c r="BW1850" t="s">
        <v>1201</v>
      </c>
    </row>
    <row r="1851" spans="1:75" x14ac:dyDescent="0.3">
      <c r="A1851" t="s">
        <v>9670</v>
      </c>
      <c r="F1851" s="4">
        <v>108905592</v>
      </c>
      <c r="G1851" s="4">
        <v>105050247</v>
      </c>
      <c r="J1851" s="5">
        <v>3.6700000000000003E-2</v>
      </c>
      <c r="M1851" s="4">
        <v>6301335</v>
      </c>
      <c r="N1851" s="4">
        <v>5179037</v>
      </c>
      <c r="Q1851" s="5">
        <v>0.2167</v>
      </c>
      <c r="T1851" s="4">
        <v>11550969</v>
      </c>
      <c r="AA1851" s="4">
        <v>7121782</v>
      </c>
      <c r="AB1851" s="4">
        <v>6328785</v>
      </c>
      <c r="AE1851" s="5">
        <v>0.12529999999999999</v>
      </c>
      <c r="AH1851" s="5">
        <v>5.7860527492472558E-2</v>
      </c>
      <c r="AI1851" s="5">
        <v>4.9300569469389252E-2</v>
      </c>
      <c r="AL1851" s="5">
        <f>IFERROR(Table2[[#This Row],[Resultat d''exploitation 2023 (Dhs)]]/Table2[[#This Row],[Charges personnel 2023]], "")</f>
        <v>0.88479751275734075</v>
      </c>
      <c r="AM1851" s="5">
        <f>IFERROR(Table2[[#This Row],[Resultat d''exploitation 2022 (Dhs)]]/Table2[[#This Row],[Charges personnel 2022]], "")</f>
        <v>0.81833037462956948</v>
      </c>
      <c r="AN1851" s="5" t="str">
        <f>IFERROR(Table2[[#This Row],[Resultat d''exploitation 2021 (Dhs)]]/Table2[[#This Row],[Charges personnel 2021]], "")</f>
        <v/>
      </c>
      <c r="AO1851" s="5" t="str">
        <f>IFERROR(Table2[[#This Row],[Resultat d''exploitation 2020 (Dhs)]]/Table2[[#This Row],[Charges personnel 2020]], "")</f>
        <v/>
      </c>
      <c r="AP1851" s="5">
        <v>6.5394089221791296E-2</v>
      </c>
      <c r="AQ1851" s="5">
        <v>6.0245312892981587E-2</v>
      </c>
      <c r="BE1851" t="s">
        <v>10979</v>
      </c>
      <c r="BH1851"/>
      <c r="BJ1851" s="5">
        <v>3.6700008901454639E-2</v>
      </c>
      <c r="BK1851" t="s">
        <v>209</v>
      </c>
      <c r="BL1851" s="5">
        <v>0.21670013170402139</v>
      </c>
      <c r="BM1851" t="s">
        <v>210</v>
      </c>
      <c r="BO1851" t="s">
        <v>304</v>
      </c>
      <c r="BP1851" s="5">
        <v>0.1253000378429667</v>
      </c>
      <c r="BQ1851" t="s">
        <v>405</v>
      </c>
      <c r="BR1851" s="5">
        <v>0.17362797458958751</v>
      </c>
      <c r="BS1851" t="s">
        <v>213</v>
      </c>
      <c r="BT1851" s="5">
        <v>8.1222865713445724E-2</v>
      </c>
      <c r="BU1851" t="s">
        <v>406</v>
      </c>
      <c r="BV1851" s="5">
        <v>8.5463517103079534E-2</v>
      </c>
      <c r="BW1851" t="s">
        <v>407</v>
      </c>
    </row>
    <row r="1852" spans="1:75" x14ac:dyDescent="0.3">
      <c r="A1852" t="s">
        <v>9671</v>
      </c>
      <c r="C1852" t="s">
        <v>9672</v>
      </c>
      <c r="E1852" t="s">
        <v>241</v>
      </c>
      <c r="F1852" s="4">
        <v>108888929</v>
      </c>
      <c r="M1852" s="4">
        <v>1922327</v>
      </c>
      <c r="AA1852" s="4">
        <v>17594710</v>
      </c>
      <c r="AH1852" s="5">
        <v>1.7654016966224359E-2</v>
      </c>
      <c r="AL1852" s="5">
        <f>IFERROR(Table2[[#This Row],[Resultat d''exploitation 2023 (Dhs)]]/Table2[[#This Row],[Charges personnel 2023]], "")</f>
        <v>0.10925596386641212</v>
      </c>
      <c r="AM1852" s="5" t="str">
        <f>IFERROR(Table2[[#This Row],[Resultat d''exploitation 2022 (Dhs)]]/Table2[[#This Row],[Charges personnel 2022]], "")</f>
        <v/>
      </c>
      <c r="AN1852" s="5" t="str">
        <f>IFERROR(Table2[[#This Row],[Resultat d''exploitation 2021 (Dhs)]]/Table2[[#This Row],[Charges personnel 2021]], "")</f>
        <v/>
      </c>
      <c r="AO1852" s="5" t="str">
        <f>IFERROR(Table2[[#This Row],[Resultat d''exploitation 2020 (Dhs)]]/Table2[[#This Row],[Charges personnel 2020]], "")</f>
        <v/>
      </c>
      <c r="AP1852" s="5">
        <v>0.16158401190629759</v>
      </c>
      <c r="AT1852">
        <v>1525252000031</v>
      </c>
      <c r="AU1852">
        <v>47121</v>
      </c>
      <c r="AV1852" t="s">
        <v>92</v>
      </c>
      <c r="AW1852" t="s">
        <v>9673</v>
      </c>
      <c r="AX1852" t="s">
        <v>9674</v>
      </c>
      <c r="AY1852" t="s">
        <v>82</v>
      </c>
      <c r="AZ1852">
        <v>14400000</v>
      </c>
      <c r="BA1852">
        <v>1976</v>
      </c>
      <c r="BB1852">
        <v>49</v>
      </c>
      <c r="BC1852" t="s">
        <v>9675</v>
      </c>
      <c r="BD1852" t="s">
        <v>9676</v>
      </c>
      <c r="BE1852" t="s">
        <v>11285</v>
      </c>
      <c r="BF1852" t="s">
        <v>9677</v>
      </c>
      <c r="BG1852" t="s">
        <v>9678</v>
      </c>
      <c r="BH1852" t="s">
        <v>138</v>
      </c>
      <c r="BI1852" t="s">
        <v>331</v>
      </c>
      <c r="BK1852" t="s">
        <v>264</v>
      </c>
      <c r="BM1852" t="s">
        <v>265</v>
      </c>
      <c r="BO1852" t="s">
        <v>235</v>
      </c>
      <c r="BQ1852" t="s">
        <v>212</v>
      </c>
      <c r="BS1852" t="s">
        <v>266</v>
      </c>
      <c r="BU1852" t="s">
        <v>214</v>
      </c>
      <c r="BV1852" s="5"/>
      <c r="BW1852" t="s">
        <v>267</v>
      </c>
    </row>
    <row r="1853" spans="1:75" x14ac:dyDescent="0.3">
      <c r="A1853" t="s">
        <v>9679</v>
      </c>
      <c r="C1853" t="s">
        <v>9680</v>
      </c>
      <c r="E1853" t="s">
        <v>811</v>
      </c>
      <c r="F1853" s="4">
        <v>108652970</v>
      </c>
      <c r="M1853" s="4">
        <v>15004276</v>
      </c>
      <c r="T1853" s="4">
        <v>25881019</v>
      </c>
      <c r="AA1853" s="4">
        <v>10344876</v>
      </c>
      <c r="AH1853" s="5">
        <v>0.1380935652288198</v>
      </c>
      <c r="AL1853" s="5">
        <f>IFERROR(Table2[[#This Row],[Resultat d''exploitation 2023 (Dhs)]]/Table2[[#This Row],[Charges personnel 2023]], "")</f>
        <v>1.4504065587639716</v>
      </c>
      <c r="AM1853" s="5" t="str">
        <f>IFERROR(Table2[[#This Row],[Resultat d''exploitation 2022 (Dhs)]]/Table2[[#This Row],[Charges personnel 2022]], "")</f>
        <v/>
      </c>
      <c r="AN1853" s="5" t="str">
        <f>IFERROR(Table2[[#This Row],[Resultat d''exploitation 2021 (Dhs)]]/Table2[[#This Row],[Charges personnel 2021]], "")</f>
        <v/>
      </c>
      <c r="AO1853" s="5" t="str">
        <f>IFERROR(Table2[[#This Row],[Resultat d''exploitation 2020 (Dhs)]]/Table2[[#This Row],[Charges personnel 2020]], "")</f>
        <v/>
      </c>
      <c r="AP1853" s="5">
        <v>9.5210245978549879E-2</v>
      </c>
      <c r="AT1853">
        <v>79222000050</v>
      </c>
      <c r="AU1853">
        <v>105019</v>
      </c>
      <c r="AV1853" t="s">
        <v>92</v>
      </c>
      <c r="AW1853" t="s">
        <v>9681</v>
      </c>
      <c r="AX1853" t="s">
        <v>9682</v>
      </c>
      <c r="AY1853" t="s">
        <v>82</v>
      </c>
      <c r="AZ1853">
        <v>13000000</v>
      </c>
      <c r="BA1853">
        <v>2000</v>
      </c>
      <c r="BB1853">
        <v>25</v>
      </c>
      <c r="BC1853" t="s">
        <v>9683</v>
      </c>
      <c r="BD1853" t="s">
        <v>9684</v>
      </c>
      <c r="BE1853" t="s">
        <v>6980</v>
      </c>
      <c r="BH1853" t="s">
        <v>138</v>
      </c>
      <c r="BI1853" t="s">
        <v>611</v>
      </c>
      <c r="BK1853" t="s">
        <v>264</v>
      </c>
      <c r="BM1853" t="s">
        <v>265</v>
      </c>
      <c r="BO1853" t="s">
        <v>304</v>
      </c>
      <c r="BQ1853" t="s">
        <v>212</v>
      </c>
      <c r="BS1853" t="s">
        <v>266</v>
      </c>
      <c r="BU1853" t="s">
        <v>214</v>
      </c>
      <c r="BV1853" s="5"/>
      <c r="BW1853" t="s">
        <v>267</v>
      </c>
    </row>
    <row r="1854" spans="1:75" x14ac:dyDescent="0.3">
      <c r="A1854" t="s">
        <v>9685</v>
      </c>
      <c r="F1854" s="4">
        <v>108570277</v>
      </c>
      <c r="M1854" s="4">
        <v>2607932</v>
      </c>
      <c r="T1854" s="4">
        <v>22807832</v>
      </c>
      <c r="AA1854" s="4">
        <v>7784354</v>
      </c>
      <c r="AH1854" s="5">
        <v>2.4020681093039859E-2</v>
      </c>
      <c r="AL1854" s="5">
        <f>IFERROR(Table2[[#This Row],[Resultat d''exploitation 2023 (Dhs)]]/Table2[[#This Row],[Charges personnel 2023]], "")</f>
        <v>0.33502227673612994</v>
      </c>
      <c r="AM1854" s="5" t="str">
        <f>IFERROR(Table2[[#This Row],[Resultat d''exploitation 2022 (Dhs)]]/Table2[[#This Row],[Charges personnel 2022]], "")</f>
        <v/>
      </c>
      <c r="AN1854" s="5" t="str">
        <f>IFERROR(Table2[[#This Row],[Resultat d''exploitation 2021 (Dhs)]]/Table2[[#This Row],[Charges personnel 2021]], "")</f>
        <v/>
      </c>
      <c r="AO1854" s="5" t="str">
        <f>IFERROR(Table2[[#This Row],[Resultat d''exploitation 2020 (Dhs)]]/Table2[[#This Row],[Charges personnel 2020]], "")</f>
        <v/>
      </c>
      <c r="AP1854" s="5">
        <v>7.169875784695659E-2</v>
      </c>
      <c r="BE1854" t="s">
        <v>10979</v>
      </c>
      <c r="BH1854"/>
      <c r="BK1854" t="s">
        <v>264</v>
      </c>
      <c r="BM1854" t="s">
        <v>265</v>
      </c>
      <c r="BO1854" t="s">
        <v>304</v>
      </c>
      <c r="BQ1854" t="s">
        <v>212</v>
      </c>
      <c r="BS1854" t="s">
        <v>266</v>
      </c>
      <c r="BU1854" t="s">
        <v>214</v>
      </c>
      <c r="BV1854" s="5"/>
      <c r="BW1854" t="s">
        <v>267</v>
      </c>
    </row>
    <row r="1855" spans="1:75" x14ac:dyDescent="0.3">
      <c r="A1855" t="s">
        <v>9686</v>
      </c>
      <c r="B1855" t="s">
        <v>9687</v>
      </c>
      <c r="C1855" t="s">
        <v>9687</v>
      </c>
      <c r="E1855" t="s">
        <v>411</v>
      </c>
      <c r="G1855" s="4">
        <v>108499755</v>
      </c>
      <c r="H1855" s="4">
        <v>103460215</v>
      </c>
      <c r="K1855" s="5">
        <v>4.8709931638939601E-2</v>
      </c>
      <c r="N1855" s="4">
        <v>24411262</v>
      </c>
      <c r="O1855" s="4">
        <v>27070766</v>
      </c>
      <c r="R1855" s="5">
        <v>-9.8242657780721804E-2</v>
      </c>
      <c r="U1855" s="4">
        <v>6966361</v>
      </c>
      <c r="V1855" s="4">
        <v>7267372</v>
      </c>
      <c r="Y1855" s="5">
        <v>-4.1419511757482597E-2</v>
      </c>
      <c r="AC1855" s="4">
        <v>2665966</v>
      </c>
      <c r="AI1855" s="5">
        <v>0.22498909790164959</v>
      </c>
      <c r="AJ1855" s="5">
        <v>0.26165387342371171</v>
      </c>
      <c r="AL1855" s="5" t="str">
        <f>IFERROR(Table2[[#This Row],[Resultat d''exploitation 2023 (Dhs)]]/Table2[[#This Row],[Charges personnel 2023]], "")</f>
        <v/>
      </c>
      <c r="AM1855" s="5" t="str">
        <f>IFERROR(Table2[[#This Row],[Resultat d''exploitation 2022 (Dhs)]]/Table2[[#This Row],[Charges personnel 2022]], "")</f>
        <v/>
      </c>
      <c r="AN1855" s="5">
        <f>IFERROR(Table2[[#This Row],[Resultat d''exploitation 2021 (Dhs)]]/Table2[[#This Row],[Charges personnel 2021]], "")</f>
        <v>10.154205267434019</v>
      </c>
      <c r="AO1855" s="5" t="str">
        <f>IFERROR(Table2[[#This Row],[Resultat d''exploitation 2020 (Dhs)]]/Table2[[#This Row],[Charges personnel 2020]], "")</f>
        <v/>
      </c>
      <c r="AR1855" s="5">
        <v>2.5768030735292789E-2</v>
      </c>
      <c r="AT1855">
        <v>1537394000057</v>
      </c>
      <c r="AU1855">
        <v>18019</v>
      </c>
      <c r="AV1855" t="s">
        <v>218</v>
      </c>
      <c r="AW1855" t="s">
        <v>9688</v>
      </c>
      <c r="AX1855" t="s">
        <v>9689</v>
      </c>
      <c r="AY1855" t="s">
        <v>122</v>
      </c>
      <c r="AZ1855">
        <v>2000000</v>
      </c>
      <c r="BA1855">
        <v>2001</v>
      </c>
      <c r="BB1855">
        <v>24</v>
      </c>
      <c r="BC1855" t="s">
        <v>9690</v>
      </c>
      <c r="BD1855" t="s">
        <v>9691</v>
      </c>
      <c r="BE1855" t="s">
        <v>11286</v>
      </c>
      <c r="BH1855" t="s">
        <v>176</v>
      </c>
      <c r="BI1855" t="s">
        <v>331</v>
      </c>
      <c r="BJ1855" s="5">
        <v>4.8709931638939663E-2</v>
      </c>
      <c r="BK1855" t="s">
        <v>111</v>
      </c>
      <c r="BL1855" s="5">
        <v>-9.8242657780721832E-2</v>
      </c>
      <c r="BM1855" t="s">
        <v>112</v>
      </c>
      <c r="BN1855" s="5">
        <v>-4.1419511757482597E-2</v>
      </c>
      <c r="BO1855" t="s">
        <v>113</v>
      </c>
      <c r="BQ1855" t="s">
        <v>1882</v>
      </c>
      <c r="BR1855" s="5">
        <v>-0.14012701223302221</v>
      </c>
      <c r="BS1855" t="s">
        <v>115</v>
      </c>
      <c r="BU1855" t="s">
        <v>4750</v>
      </c>
      <c r="BV1855" s="5"/>
      <c r="BW1855" t="s">
        <v>1883</v>
      </c>
    </row>
    <row r="1856" spans="1:75" x14ac:dyDescent="0.3">
      <c r="A1856" t="s">
        <v>9692</v>
      </c>
      <c r="F1856" s="4">
        <v>108417383</v>
      </c>
      <c r="G1856" s="4">
        <v>115731621</v>
      </c>
      <c r="J1856" s="5">
        <v>-6.3200000000000006E-2</v>
      </c>
      <c r="M1856" s="4">
        <v>3846039</v>
      </c>
      <c r="N1856" s="4">
        <v>3999624</v>
      </c>
      <c r="Q1856" s="5">
        <v>-3.8399999999999997E-2</v>
      </c>
      <c r="T1856" s="4">
        <v>11208956</v>
      </c>
      <c r="U1856" s="4">
        <v>16939634</v>
      </c>
      <c r="X1856" s="5">
        <v>-0.33829999999999999</v>
      </c>
      <c r="AA1856" s="4">
        <v>1281561</v>
      </c>
      <c r="AB1856" s="4">
        <v>1173160</v>
      </c>
      <c r="AE1856" s="5">
        <v>9.2399999999999996E-2</v>
      </c>
      <c r="AH1856" s="5">
        <v>3.5474375912578522E-2</v>
      </c>
      <c r="AI1856" s="5">
        <v>3.4559474458583803E-2</v>
      </c>
      <c r="AL1856" s="5">
        <f>IFERROR(Table2[[#This Row],[Resultat d''exploitation 2023 (Dhs)]]/Table2[[#This Row],[Charges personnel 2023]], "")</f>
        <v>3.0010580846327253</v>
      </c>
      <c r="AM1856" s="5">
        <f>IFERROR(Table2[[#This Row],[Resultat d''exploitation 2022 (Dhs)]]/Table2[[#This Row],[Charges personnel 2022]], "")</f>
        <v>3.4092740973098299</v>
      </c>
      <c r="AN1856" s="5" t="str">
        <f>IFERROR(Table2[[#This Row],[Resultat d''exploitation 2021 (Dhs)]]/Table2[[#This Row],[Charges personnel 2021]], "")</f>
        <v/>
      </c>
      <c r="AO1856" s="5" t="str">
        <f>IFERROR(Table2[[#This Row],[Resultat d''exploitation 2020 (Dhs)]]/Table2[[#This Row],[Charges personnel 2020]], "")</f>
        <v/>
      </c>
      <c r="AP1856" s="5">
        <v>1.182062289771374E-2</v>
      </c>
      <c r="AQ1856" s="5">
        <v>1.013690113266451E-2</v>
      </c>
      <c r="BE1856" t="s">
        <v>10979</v>
      </c>
      <c r="BH1856"/>
      <c r="BJ1856" s="5">
        <v>-6.3199996135887559E-2</v>
      </c>
      <c r="BK1856" t="s">
        <v>209</v>
      </c>
      <c r="BL1856" s="5">
        <v>-3.8399859586801137E-2</v>
      </c>
      <c r="BM1856" t="s">
        <v>210</v>
      </c>
      <c r="BN1856" s="5">
        <v>-0.3382999892441596</v>
      </c>
      <c r="BO1856" t="s">
        <v>211</v>
      </c>
      <c r="BP1856" s="5">
        <v>9.2400866037028129E-2</v>
      </c>
      <c r="BQ1856" t="s">
        <v>405</v>
      </c>
      <c r="BR1856" s="5">
        <v>2.6473245566599909E-2</v>
      </c>
      <c r="BS1856" t="s">
        <v>213</v>
      </c>
      <c r="BT1856" s="5">
        <v>-0.11973692962945311</v>
      </c>
      <c r="BU1856" t="s">
        <v>406</v>
      </c>
      <c r="BV1856" s="5">
        <v>0.1660982723431825</v>
      </c>
      <c r="BW1856" t="s">
        <v>407</v>
      </c>
    </row>
    <row r="1857" spans="1:75" x14ac:dyDescent="0.3">
      <c r="A1857" t="s">
        <v>9693</v>
      </c>
      <c r="F1857" s="4">
        <v>108324510</v>
      </c>
      <c r="M1857" s="4">
        <v>3443559</v>
      </c>
      <c r="T1857" s="4">
        <v>3555188</v>
      </c>
      <c r="AA1857" s="4">
        <v>104880951</v>
      </c>
      <c r="AH1857" s="5">
        <v>3.1789287576745102E-2</v>
      </c>
      <c r="AL1857" s="5">
        <f>IFERROR(Table2[[#This Row],[Resultat d''exploitation 2023 (Dhs)]]/Table2[[#This Row],[Charges personnel 2023]], "")</f>
        <v>3.2833026084975146E-2</v>
      </c>
      <c r="AM1857" s="5" t="str">
        <f>IFERROR(Table2[[#This Row],[Resultat d''exploitation 2022 (Dhs)]]/Table2[[#This Row],[Charges personnel 2022]], "")</f>
        <v/>
      </c>
      <c r="AN1857" s="5" t="str">
        <f>IFERROR(Table2[[#This Row],[Resultat d''exploitation 2021 (Dhs)]]/Table2[[#This Row],[Charges personnel 2021]], "")</f>
        <v/>
      </c>
      <c r="AO1857" s="5" t="str">
        <f>IFERROR(Table2[[#This Row],[Resultat d''exploitation 2020 (Dhs)]]/Table2[[#This Row],[Charges personnel 2020]], "")</f>
        <v/>
      </c>
      <c r="AP1857" s="5">
        <v>0.96821071242325485</v>
      </c>
      <c r="BE1857" t="s">
        <v>10979</v>
      </c>
      <c r="BH1857"/>
      <c r="BK1857" t="s">
        <v>264</v>
      </c>
      <c r="BM1857" t="s">
        <v>265</v>
      </c>
      <c r="BO1857" t="s">
        <v>304</v>
      </c>
      <c r="BQ1857" t="s">
        <v>212</v>
      </c>
      <c r="BS1857" t="s">
        <v>266</v>
      </c>
      <c r="BU1857" t="s">
        <v>214</v>
      </c>
      <c r="BV1857" s="5"/>
      <c r="BW1857" t="s">
        <v>267</v>
      </c>
    </row>
    <row r="1858" spans="1:75" x14ac:dyDescent="0.3">
      <c r="A1858" t="s">
        <v>9694</v>
      </c>
      <c r="C1858" t="s">
        <v>9695</v>
      </c>
      <c r="E1858" t="s">
        <v>811</v>
      </c>
      <c r="F1858" s="4">
        <v>108244647</v>
      </c>
      <c r="M1858" s="4">
        <v>13400844</v>
      </c>
      <c r="T1858" s="4">
        <v>7419325</v>
      </c>
      <c r="AA1858" s="4">
        <v>2913525</v>
      </c>
      <c r="AH1858" s="5">
        <v>0.123801447659578</v>
      </c>
      <c r="AL1858" s="5">
        <f>IFERROR(Table2[[#This Row],[Resultat d''exploitation 2023 (Dhs)]]/Table2[[#This Row],[Charges personnel 2023]], "")</f>
        <v>4.5995294359924834</v>
      </c>
      <c r="AM1858" s="5" t="str">
        <f>IFERROR(Table2[[#This Row],[Resultat d''exploitation 2022 (Dhs)]]/Table2[[#This Row],[Charges personnel 2022]], "")</f>
        <v/>
      </c>
      <c r="AN1858" s="5" t="str">
        <f>IFERROR(Table2[[#This Row],[Resultat d''exploitation 2021 (Dhs)]]/Table2[[#This Row],[Charges personnel 2021]], "")</f>
        <v/>
      </c>
      <c r="AO1858" s="5" t="str">
        <f>IFERROR(Table2[[#This Row],[Resultat d''exploitation 2020 (Dhs)]]/Table2[[#This Row],[Charges personnel 2020]], "")</f>
        <v/>
      </c>
      <c r="AP1858" s="5">
        <v>2.691611161150537E-2</v>
      </c>
      <c r="AT1858">
        <v>84304000091</v>
      </c>
      <c r="AU1858">
        <v>56467</v>
      </c>
      <c r="AV1858" t="s">
        <v>92</v>
      </c>
      <c r="AW1858" t="s">
        <v>9696</v>
      </c>
      <c r="AX1858" t="s">
        <v>9697</v>
      </c>
      <c r="AY1858" t="s">
        <v>122</v>
      </c>
      <c r="AZ1858">
        <v>4000000</v>
      </c>
      <c r="BA1858">
        <v>1989</v>
      </c>
      <c r="BB1858">
        <v>36</v>
      </c>
      <c r="BC1858" t="s">
        <v>9698</v>
      </c>
      <c r="BD1858" t="s">
        <v>9699</v>
      </c>
      <c r="BE1858" t="s">
        <v>10979</v>
      </c>
      <c r="BH1858" t="s">
        <v>176</v>
      </c>
      <c r="BI1858" t="s">
        <v>562</v>
      </c>
      <c r="BK1858" t="s">
        <v>264</v>
      </c>
      <c r="BM1858" t="s">
        <v>265</v>
      </c>
      <c r="BO1858" t="s">
        <v>304</v>
      </c>
      <c r="BQ1858" t="s">
        <v>212</v>
      </c>
      <c r="BS1858" t="s">
        <v>266</v>
      </c>
      <c r="BU1858" t="s">
        <v>214</v>
      </c>
      <c r="BV1858" s="5"/>
      <c r="BW1858" t="s">
        <v>267</v>
      </c>
    </row>
    <row r="1859" spans="1:75" x14ac:dyDescent="0.3">
      <c r="A1859" t="s">
        <v>9700</v>
      </c>
      <c r="F1859" s="4">
        <v>108154010</v>
      </c>
      <c r="M1859" s="4">
        <v>1082867</v>
      </c>
      <c r="T1859" s="4">
        <v>680268</v>
      </c>
      <c r="AA1859" s="4">
        <v>889226</v>
      </c>
      <c r="AH1859" s="5">
        <v>1.0012268615837729E-2</v>
      </c>
      <c r="AL1859" s="5">
        <f>IFERROR(Table2[[#This Row],[Resultat d''exploitation 2023 (Dhs)]]/Table2[[#This Row],[Charges personnel 2023]], "")</f>
        <v>1.217763538178146</v>
      </c>
      <c r="AM1859" s="5" t="str">
        <f>IFERROR(Table2[[#This Row],[Resultat d''exploitation 2022 (Dhs)]]/Table2[[#This Row],[Charges personnel 2022]], "")</f>
        <v/>
      </c>
      <c r="AN1859" s="5" t="str">
        <f>IFERROR(Table2[[#This Row],[Resultat d''exploitation 2021 (Dhs)]]/Table2[[#This Row],[Charges personnel 2021]], "")</f>
        <v/>
      </c>
      <c r="AO1859" s="5" t="str">
        <f>IFERROR(Table2[[#This Row],[Resultat d''exploitation 2020 (Dhs)]]/Table2[[#This Row],[Charges personnel 2020]], "")</f>
        <v/>
      </c>
      <c r="AP1859" s="5">
        <v>8.2218495643388533E-3</v>
      </c>
      <c r="BE1859" t="s">
        <v>10979</v>
      </c>
      <c r="BH1859"/>
      <c r="BK1859" t="s">
        <v>264</v>
      </c>
      <c r="BM1859" t="s">
        <v>265</v>
      </c>
      <c r="BO1859" t="s">
        <v>304</v>
      </c>
      <c r="BQ1859" t="s">
        <v>212</v>
      </c>
      <c r="BS1859" t="s">
        <v>266</v>
      </c>
      <c r="BU1859" t="s">
        <v>214</v>
      </c>
      <c r="BV1859" s="5"/>
      <c r="BW1859" t="s">
        <v>267</v>
      </c>
    </row>
    <row r="1860" spans="1:75" x14ac:dyDescent="0.3">
      <c r="A1860" t="s">
        <v>9701</v>
      </c>
      <c r="B1860" t="s">
        <v>9702</v>
      </c>
      <c r="C1860" t="s">
        <v>9703</v>
      </c>
      <c r="E1860" t="s">
        <v>411</v>
      </c>
      <c r="F1860" s="4">
        <v>108088748</v>
      </c>
      <c r="H1860" s="4">
        <v>119383981</v>
      </c>
      <c r="I1860" s="4">
        <v>87141591.970802918</v>
      </c>
      <c r="L1860" s="5">
        <v>0.37</v>
      </c>
      <c r="M1860" s="4">
        <v>2734761</v>
      </c>
      <c r="O1860" s="4">
        <v>-21838107</v>
      </c>
      <c r="P1860" s="4">
        <v>1042421.596799908</v>
      </c>
      <c r="S1860" s="5">
        <v>-21.949400000000001</v>
      </c>
      <c r="T1860" s="4">
        <v>21697992</v>
      </c>
      <c r="V1860" s="4">
        <v>493372095</v>
      </c>
      <c r="W1860" s="4">
        <v>439843179.99465102</v>
      </c>
      <c r="Z1860" s="5">
        <v>0.1217</v>
      </c>
      <c r="AA1860" s="4">
        <v>13927511</v>
      </c>
      <c r="AG1860" s="5">
        <v>0</v>
      </c>
      <c r="AH1860" s="5">
        <v>2.5301070190950861E-2</v>
      </c>
      <c r="AJ1860" s="5">
        <v>-0.1829232600310087</v>
      </c>
      <c r="AK1860" s="5">
        <v>1.1962388719604471E-2</v>
      </c>
      <c r="AL1860" s="5">
        <f>IFERROR(Table2[[#This Row],[Resultat d''exploitation 2023 (Dhs)]]/Table2[[#This Row],[Charges personnel 2023]], "")</f>
        <v>0.19635676467963301</v>
      </c>
      <c r="AM1860" s="5" t="str">
        <f>IFERROR(Table2[[#This Row],[Resultat d''exploitation 2022 (Dhs)]]/Table2[[#This Row],[Charges personnel 2022]], "")</f>
        <v/>
      </c>
      <c r="AN1860" s="5" t="str">
        <f>IFERROR(Table2[[#This Row],[Resultat d''exploitation 2021 (Dhs)]]/Table2[[#This Row],[Charges personnel 2021]], "")</f>
        <v/>
      </c>
      <c r="AO1860" s="5" t="str">
        <f>IFERROR(Table2[[#This Row],[Resultat d''exploitation 2020 (Dhs)]]/Table2[[#This Row],[Charges personnel 2020]], "")</f>
        <v/>
      </c>
      <c r="AP1860" s="5">
        <v>0.12885255179382779</v>
      </c>
      <c r="AR1860" s="5">
        <v>0</v>
      </c>
      <c r="AS1860" s="5">
        <v>0</v>
      </c>
      <c r="AT1860">
        <v>1657857000063</v>
      </c>
      <c r="AU1860">
        <v>53115</v>
      </c>
      <c r="AV1860" t="s">
        <v>298</v>
      </c>
      <c r="AW1860" t="s">
        <v>9704</v>
      </c>
      <c r="AX1860" t="s">
        <v>9705</v>
      </c>
      <c r="AY1860" t="s">
        <v>82</v>
      </c>
      <c r="AZ1860">
        <v>10000000</v>
      </c>
      <c r="BA1860">
        <v>1991</v>
      </c>
      <c r="BB1860">
        <v>34</v>
      </c>
      <c r="BC1860" t="s">
        <v>9706</v>
      </c>
      <c r="BD1860" t="s">
        <v>9707</v>
      </c>
      <c r="BE1860" t="s">
        <v>11287</v>
      </c>
      <c r="BG1860" t="s">
        <v>2238</v>
      </c>
      <c r="BH1860" t="s">
        <v>223</v>
      </c>
      <c r="BI1860" t="s">
        <v>89</v>
      </c>
      <c r="BJ1860" s="5">
        <v>0.1137237944258578</v>
      </c>
      <c r="BK1860" t="s">
        <v>139</v>
      </c>
      <c r="BL1860" s="5">
        <v>0.61971270460302841</v>
      </c>
      <c r="BM1860" t="s">
        <v>140</v>
      </c>
      <c r="BN1860" s="5">
        <v>-0.77789371852498224</v>
      </c>
      <c r="BO1860" t="s">
        <v>141</v>
      </c>
      <c r="BQ1860" t="s">
        <v>5407</v>
      </c>
      <c r="BR1860" s="5">
        <v>0.45432172025921003</v>
      </c>
      <c r="BS1860" t="s">
        <v>142</v>
      </c>
      <c r="BU1860" t="s">
        <v>214</v>
      </c>
      <c r="BV1860" s="5"/>
      <c r="BW1860" t="s">
        <v>1640</v>
      </c>
    </row>
    <row r="1861" spans="1:75" x14ac:dyDescent="0.3">
      <c r="A1861" t="s">
        <v>9708</v>
      </c>
      <c r="F1861" s="4">
        <v>107931691</v>
      </c>
      <c r="M1861" s="4">
        <v>1394400</v>
      </c>
      <c r="AA1861" s="4">
        <v>1138276</v>
      </c>
      <c r="AH1861" s="5">
        <v>1.291928243762993E-2</v>
      </c>
      <c r="AL1861" s="5">
        <f>IFERROR(Table2[[#This Row],[Resultat d''exploitation 2023 (Dhs)]]/Table2[[#This Row],[Charges personnel 2023]], "")</f>
        <v>1.2250104544064884</v>
      </c>
      <c r="AM1861" s="5" t="str">
        <f>IFERROR(Table2[[#This Row],[Resultat d''exploitation 2022 (Dhs)]]/Table2[[#This Row],[Charges personnel 2022]], "")</f>
        <v/>
      </c>
      <c r="AN1861" s="5" t="str">
        <f>IFERROR(Table2[[#This Row],[Resultat d''exploitation 2021 (Dhs)]]/Table2[[#This Row],[Charges personnel 2021]], "")</f>
        <v/>
      </c>
      <c r="AO1861" s="5" t="str">
        <f>IFERROR(Table2[[#This Row],[Resultat d''exploitation 2020 (Dhs)]]/Table2[[#This Row],[Charges personnel 2020]], "")</f>
        <v/>
      </c>
      <c r="AP1861" s="5">
        <v>1.054626300629349E-2</v>
      </c>
      <c r="BE1861" t="s">
        <v>10979</v>
      </c>
      <c r="BH1861"/>
      <c r="BK1861" t="s">
        <v>264</v>
      </c>
      <c r="BM1861" t="s">
        <v>265</v>
      </c>
      <c r="BO1861" t="s">
        <v>235</v>
      </c>
      <c r="BQ1861" t="s">
        <v>212</v>
      </c>
      <c r="BS1861" t="s">
        <v>266</v>
      </c>
      <c r="BU1861" t="s">
        <v>214</v>
      </c>
      <c r="BV1861" s="5"/>
      <c r="BW1861" t="s">
        <v>267</v>
      </c>
    </row>
    <row r="1862" spans="1:75" x14ac:dyDescent="0.3">
      <c r="A1862" t="s">
        <v>9709</v>
      </c>
      <c r="B1862" t="s">
        <v>9709</v>
      </c>
      <c r="C1862" t="s">
        <v>9710</v>
      </c>
      <c r="E1862" t="s">
        <v>411</v>
      </c>
      <c r="F1862" s="4">
        <v>107793896</v>
      </c>
      <c r="G1862" s="4">
        <v>190179774</v>
      </c>
      <c r="H1862" s="4">
        <v>100834672</v>
      </c>
      <c r="I1862" s="4">
        <v>84380478.661087856</v>
      </c>
      <c r="J1862" s="5">
        <v>-0.43319999999999997</v>
      </c>
      <c r="K1862" s="5">
        <v>0.88605536397242413</v>
      </c>
      <c r="L1862" s="5">
        <v>0.19500000000000001</v>
      </c>
      <c r="M1862" s="4">
        <v>4619722</v>
      </c>
      <c r="N1862" s="4">
        <v>12150768</v>
      </c>
      <c r="O1862" s="4">
        <v>19895814</v>
      </c>
      <c r="P1862" s="4">
        <v>10597535.953978909</v>
      </c>
      <c r="Q1862" s="5">
        <v>-0.61980000000000002</v>
      </c>
      <c r="R1862" s="5">
        <v>-0.3892801772272298</v>
      </c>
      <c r="S1862" s="5">
        <v>0.87739999999999996</v>
      </c>
      <c r="V1862" s="4">
        <v>12785340</v>
      </c>
      <c r="W1862" s="4">
        <v>8836978.1586950514</v>
      </c>
      <c r="Z1862" s="5">
        <v>0.44679999999999997</v>
      </c>
      <c r="AA1862" s="4">
        <v>19232624</v>
      </c>
      <c r="AC1862" s="4">
        <v>17556464</v>
      </c>
      <c r="AD1862" s="4">
        <v>16087660.588289199</v>
      </c>
      <c r="AG1862" s="5">
        <v>9.1300000000000006E-2</v>
      </c>
      <c r="AH1862" s="5">
        <v>4.2856990714947349E-2</v>
      </c>
      <c r="AI1862" s="5">
        <v>6.3890958246695564E-2</v>
      </c>
      <c r="AJ1862" s="5">
        <v>0.19731123834071679</v>
      </c>
      <c r="AK1862" s="5">
        <v>0.125592271128772</v>
      </c>
      <c r="AL1862" s="5">
        <f>IFERROR(Table2[[#This Row],[Resultat d''exploitation 2023 (Dhs)]]/Table2[[#This Row],[Charges personnel 2023]], "")</f>
        <v>0.24020237696114685</v>
      </c>
      <c r="AM1862" s="5" t="str">
        <f>IFERROR(Table2[[#This Row],[Resultat d''exploitation 2022 (Dhs)]]/Table2[[#This Row],[Charges personnel 2022]], "")</f>
        <v/>
      </c>
      <c r="AN1862" s="5">
        <f>IFERROR(Table2[[#This Row],[Resultat d''exploitation 2021 (Dhs)]]/Table2[[#This Row],[Charges personnel 2021]], "")</f>
        <v>1.1332472188021461</v>
      </c>
      <c r="AO1862" s="5">
        <f>IFERROR(Table2[[#This Row],[Resultat d''exploitation 2020 (Dhs)]]/Table2[[#This Row],[Charges personnel 2020]], "")</f>
        <v>0.65873691801362633</v>
      </c>
      <c r="AP1862" s="5">
        <v>0.17842034394971679</v>
      </c>
      <c r="AR1862" s="5">
        <v>0.17411138105353291</v>
      </c>
      <c r="AS1862" s="5">
        <v>0.19065619019423791</v>
      </c>
      <c r="AT1862">
        <v>83375000051</v>
      </c>
      <c r="AU1862">
        <v>29789</v>
      </c>
      <c r="AV1862" t="s">
        <v>92</v>
      </c>
      <c r="AW1862" t="s">
        <v>9711</v>
      </c>
      <c r="AX1862" t="s">
        <v>9712</v>
      </c>
      <c r="AY1862" t="s">
        <v>122</v>
      </c>
      <c r="AZ1862">
        <v>15500000</v>
      </c>
      <c r="BA1862">
        <v>1966</v>
      </c>
      <c r="BB1862">
        <v>59</v>
      </c>
      <c r="BC1862" t="s">
        <v>9713</v>
      </c>
      <c r="BD1862" t="s">
        <v>9714</v>
      </c>
      <c r="BE1862" t="s">
        <v>11288</v>
      </c>
      <c r="BF1862" t="s">
        <v>9715</v>
      </c>
      <c r="BH1862" t="s">
        <v>86</v>
      </c>
      <c r="BI1862" t="s">
        <v>249</v>
      </c>
      <c r="BJ1862" s="5">
        <v>8.50524404577917E-2</v>
      </c>
      <c r="BL1862" s="5">
        <v>-0.24176531385677949</v>
      </c>
      <c r="BN1862" s="5">
        <v>0.44679999999999992</v>
      </c>
      <c r="BO1862" t="s">
        <v>295</v>
      </c>
      <c r="BP1862" s="5">
        <v>9.3384273599802281E-2</v>
      </c>
      <c r="BQ1862" t="s">
        <v>128</v>
      </c>
      <c r="BR1862" s="5">
        <v>-0.30119996244299879</v>
      </c>
      <c r="BT1862" s="5">
        <v>-0.39614502515488148</v>
      </c>
      <c r="BU1862" t="s">
        <v>129</v>
      </c>
      <c r="BV1862" s="5">
        <v>-2.186720420527544E-2</v>
      </c>
    </row>
    <row r="1863" spans="1:75" x14ac:dyDescent="0.3">
      <c r="A1863" t="s">
        <v>9716</v>
      </c>
      <c r="C1863" t="s">
        <v>9717</v>
      </c>
      <c r="E1863" t="s">
        <v>811</v>
      </c>
      <c r="F1863" s="4">
        <v>107496137</v>
      </c>
      <c r="M1863" s="4">
        <v>2396634</v>
      </c>
      <c r="AA1863" s="4">
        <v>2807983</v>
      </c>
      <c r="AH1863" s="5">
        <v>2.2295070938223579E-2</v>
      </c>
      <c r="AL1863" s="5">
        <f>IFERROR(Table2[[#This Row],[Resultat d''exploitation 2023 (Dhs)]]/Table2[[#This Row],[Charges personnel 2023]], "")</f>
        <v>0.85350730399721086</v>
      </c>
      <c r="AM1863" s="5" t="str">
        <f>IFERROR(Table2[[#This Row],[Resultat d''exploitation 2022 (Dhs)]]/Table2[[#This Row],[Charges personnel 2022]], "")</f>
        <v/>
      </c>
      <c r="AN1863" s="5" t="str">
        <f>IFERROR(Table2[[#This Row],[Resultat d''exploitation 2021 (Dhs)]]/Table2[[#This Row],[Charges personnel 2021]], "")</f>
        <v/>
      </c>
      <c r="AO1863" s="5" t="str">
        <f>IFERROR(Table2[[#This Row],[Resultat d''exploitation 2020 (Dhs)]]/Table2[[#This Row],[Charges personnel 2020]], "")</f>
        <v/>
      </c>
      <c r="AP1863" s="5">
        <v>2.6121710773662501E-2</v>
      </c>
      <c r="AT1863">
        <v>79722000033</v>
      </c>
      <c r="AU1863">
        <v>133299</v>
      </c>
      <c r="AV1863" t="s">
        <v>92</v>
      </c>
      <c r="AW1863" t="s">
        <v>9718</v>
      </c>
      <c r="AX1863" t="s">
        <v>9719</v>
      </c>
      <c r="AY1863" t="s">
        <v>122</v>
      </c>
      <c r="AZ1863">
        <v>5000000</v>
      </c>
      <c r="BA1863">
        <v>2002</v>
      </c>
      <c r="BB1863">
        <v>23</v>
      </c>
      <c r="BC1863" t="s">
        <v>9720</v>
      </c>
      <c r="BD1863" t="s">
        <v>9721</v>
      </c>
      <c r="BE1863" t="s">
        <v>11289</v>
      </c>
      <c r="BF1863" t="s">
        <v>9722</v>
      </c>
      <c r="BH1863" t="s">
        <v>176</v>
      </c>
      <c r="BI1863" t="s">
        <v>178</v>
      </c>
      <c r="BK1863" t="s">
        <v>264</v>
      </c>
      <c r="BM1863" t="s">
        <v>265</v>
      </c>
      <c r="BO1863" t="s">
        <v>235</v>
      </c>
      <c r="BQ1863" t="s">
        <v>212</v>
      </c>
      <c r="BS1863" t="s">
        <v>266</v>
      </c>
      <c r="BU1863" t="s">
        <v>214</v>
      </c>
      <c r="BV1863" s="5"/>
      <c r="BW1863" t="s">
        <v>267</v>
      </c>
    </row>
    <row r="1864" spans="1:75" x14ac:dyDescent="0.3">
      <c r="A1864" t="s">
        <v>9723</v>
      </c>
      <c r="C1864" t="s">
        <v>9724</v>
      </c>
      <c r="E1864" t="s">
        <v>241</v>
      </c>
      <c r="F1864" s="4">
        <v>107423565</v>
      </c>
      <c r="M1864" s="4">
        <v>6471716</v>
      </c>
      <c r="T1864" s="4">
        <v>7949081</v>
      </c>
      <c r="AA1864" s="4">
        <v>6345517</v>
      </c>
      <c r="AH1864" s="5">
        <v>6.0244844788012758E-2</v>
      </c>
      <c r="AL1864" s="5">
        <f>IFERROR(Table2[[#This Row],[Resultat d''exploitation 2023 (Dhs)]]/Table2[[#This Row],[Charges personnel 2023]], "")</f>
        <v>1.019887898811082</v>
      </c>
      <c r="AM1864" s="5" t="str">
        <f>IFERROR(Table2[[#This Row],[Resultat d''exploitation 2022 (Dhs)]]/Table2[[#This Row],[Charges personnel 2022]], "")</f>
        <v/>
      </c>
      <c r="AN1864" s="5" t="str">
        <f>IFERROR(Table2[[#This Row],[Resultat d''exploitation 2021 (Dhs)]]/Table2[[#This Row],[Charges personnel 2021]], "")</f>
        <v/>
      </c>
      <c r="AO1864" s="5" t="str">
        <f>IFERROR(Table2[[#This Row],[Resultat d''exploitation 2020 (Dhs)]]/Table2[[#This Row],[Charges personnel 2020]], "")</f>
        <v/>
      </c>
      <c r="AP1864" s="5">
        <v>5.9070065306434397E-2</v>
      </c>
      <c r="AT1864">
        <v>41656000003</v>
      </c>
      <c r="AU1864">
        <v>3909</v>
      </c>
      <c r="AV1864" t="s">
        <v>1327</v>
      </c>
      <c r="AW1864" t="s">
        <v>9725</v>
      </c>
      <c r="AX1864" t="s">
        <v>9726</v>
      </c>
      <c r="AY1864" t="s">
        <v>122</v>
      </c>
      <c r="AZ1864">
        <v>1200000</v>
      </c>
      <c r="BC1864" t="s">
        <v>9727</v>
      </c>
      <c r="BD1864" t="s">
        <v>9728</v>
      </c>
      <c r="BE1864" t="s">
        <v>9729</v>
      </c>
      <c r="BG1864" t="s">
        <v>9730</v>
      </c>
      <c r="BH1864" t="s">
        <v>176</v>
      </c>
      <c r="BI1864" t="s">
        <v>178</v>
      </c>
      <c r="BK1864" t="s">
        <v>264</v>
      </c>
      <c r="BM1864" t="s">
        <v>265</v>
      </c>
      <c r="BO1864" t="s">
        <v>304</v>
      </c>
      <c r="BQ1864" t="s">
        <v>212</v>
      </c>
      <c r="BS1864" t="s">
        <v>266</v>
      </c>
      <c r="BU1864" t="s">
        <v>214</v>
      </c>
      <c r="BV1864" s="5"/>
      <c r="BW1864" t="s">
        <v>267</v>
      </c>
    </row>
    <row r="1865" spans="1:75" x14ac:dyDescent="0.3">
      <c r="A1865" t="s">
        <v>9731</v>
      </c>
      <c r="C1865" t="s">
        <v>9732</v>
      </c>
      <c r="E1865" t="s">
        <v>811</v>
      </c>
      <c r="F1865" s="4">
        <v>107258026</v>
      </c>
      <c r="M1865" s="4">
        <v>5885879</v>
      </c>
      <c r="T1865" s="4">
        <v>921092</v>
      </c>
      <c r="AA1865" s="4">
        <v>5415509</v>
      </c>
      <c r="AH1865" s="5">
        <v>5.4875884066708437E-2</v>
      </c>
      <c r="AL1865" s="5">
        <f>IFERROR(Table2[[#This Row],[Resultat d''exploitation 2023 (Dhs)]]/Table2[[#This Row],[Charges personnel 2023]], "")</f>
        <v>1.086856101614825</v>
      </c>
      <c r="AM1865" s="5" t="str">
        <f>IFERROR(Table2[[#This Row],[Resultat d''exploitation 2022 (Dhs)]]/Table2[[#This Row],[Charges personnel 2022]], "")</f>
        <v/>
      </c>
      <c r="AN1865" s="5" t="str">
        <f>IFERROR(Table2[[#This Row],[Resultat d''exploitation 2021 (Dhs)]]/Table2[[#This Row],[Charges personnel 2021]], "")</f>
        <v/>
      </c>
      <c r="AO1865" s="5" t="str">
        <f>IFERROR(Table2[[#This Row],[Resultat d''exploitation 2020 (Dhs)]]/Table2[[#This Row],[Charges personnel 2020]], "")</f>
        <v/>
      </c>
      <c r="AP1865" s="5">
        <v>5.0490477980640817E-2</v>
      </c>
      <c r="AT1865">
        <v>229505000016</v>
      </c>
      <c r="AU1865">
        <v>147101</v>
      </c>
      <c r="AV1865" t="s">
        <v>92</v>
      </c>
      <c r="AW1865" t="s">
        <v>9733</v>
      </c>
      <c r="AX1865" t="s">
        <v>9734</v>
      </c>
      <c r="AY1865" t="s">
        <v>122</v>
      </c>
      <c r="AZ1865">
        <v>1000000</v>
      </c>
      <c r="BA1865">
        <v>2006</v>
      </c>
      <c r="BB1865">
        <v>19</v>
      </c>
      <c r="BC1865" t="s">
        <v>9735</v>
      </c>
      <c r="BD1865" t="s">
        <v>9736</v>
      </c>
      <c r="BE1865" t="s">
        <v>10979</v>
      </c>
      <c r="BF1865" t="s">
        <v>9737</v>
      </c>
      <c r="BH1865" t="s">
        <v>488</v>
      </c>
      <c r="BI1865" t="s">
        <v>178</v>
      </c>
      <c r="BK1865" t="s">
        <v>264</v>
      </c>
      <c r="BM1865" t="s">
        <v>265</v>
      </c>
      <c r="BO1865" t="s">
        <v>304</v>
      </c>
      <c r="BQ1865" t="s">
        <v>212</v>
      </c>
      <c r="BS1865" t="s">
        <v>266</v>
      </c>
      <c r="BU1865" t="s">
        <v>214</v>
      </c>
      <c r="BV1865" s="5"/>
      <c r="BW1865" t="s">
        <v>267</v>
      </c>
    </row>
    <row r="1866" spans="1:75" x14ac:dyDescent="0.3">
      <c r="A1866" t="s">
        <v>9738</v>
      </c>
      <c r="C1866" t="s">
        <v>9739</v>
      </c>
      <c r="E1866" t="s">
        <v>241</v>
      </c>
      <c r="F1866" s="4">
        <v>107251514</v>
      </c>
      <c r="M1866" s="4">
        <v>-485158</v>
      </c>
      <c r="T1866" s="4">
        <v>2941364</v>
      </c>
      <c r="AA1866" s="4">
        <v>1026171</v>
      </c>
      <c r="AH1866" s="5">
        <v>-4.5235538586429654E-3</v>
      </c>
      <c r="AL1866" s="5">
        <f>IFERROR(Table2[[#This Row],[Resultat d''exploitation 2023 (Dhs)]]/Table2[[#This Row],[Charges personnel 2023]], "")</f>
        <v>-0.4727847502999013</v>
      </c>
      <c r="AM1866" s="5" t="str">
        <f>IFERROR(Table2[[#This Row],[Resultat d''exploitation 2022 (Dhs)]]/Table2[[#This Row],[Charges personnel 2022]], "")</f>
        <v/>
      </c>
      <c r="AN1866" s="5" t="str">
        <f>IFERROR(Table2[[#This Row],[Resultat d''exploitation 2021 (Dhs)]]/Table2[[#This Row],[Charges personnel 2021]], "")</f>
        <v/>
      </c>
      <c r="AO1866" s="5" t="str">
        <f>IFERROR(Table2[[#This Row],[Resultat d''exploitation 2020 (Dhs)]]/Table2[[#This Row],[Charges personnel 2020]], "")</f>
        <v/>
      </c>
      <c r="AP1866" s="5">
        <v>9.5678929063882489E-3</v>
      </c>
      <c r="AT1866">
        <v>1535657000008</v>
      </c>
      <c r="AU1866">
        <v>86153</v>
      </c>
      <c r="AV1866" t="s">
        <v>92</v>
      </c>
      <c r="AW1866" t="s">
        <v>9740</v>
      </c>
      <c r="AX1866" t="s">
        <v>9741</v>
      </c>
      <c r="AY1866" t="s">
        <v>122</v>
      </c>
      <c r="AZ1866">
        <v>2300000</v>
      </c>
      <c r="BA1866">
        <v>1996</v>
      </c>
      <c r="BB1866">
        <v>29</v>
      </c>
      <c r="BC1866" t="s">
        <v>9742</v>
      </c>
      <c r="BD1866" t="s">
        <v>9743</v>
      </c>
      <c r="BE1866" t="s">
        <v>9744</v>
      </c>
      <c r="BG1866" t="s">
        <v>9745</v>
      </c>
      <c r="BH1866" t="s">
        <v>488</v>
      </c>
      <c r="BI1866" t="s">
        <v>178</v>
      </c>
      <c r="BK1866" t="s">
        <v>264</v>
      </c>
      <c r="BM1866" t="s">
        <v>265</v>
      </c>
      <c r="BO1866" t="s">
        <v>304</v>
      </c>
      <c r="BQ1866" t="s">
        <v>212</v>
      </c>
      <c r="BS1866" t="s">
        <v>266</v>
      </c>
      <c r="BU1866" t="s">
        <v>214</v>
      </c>
      <c r="BV1866" s="5"/>
      <c r="BW1866" t="s">
        <v>267</v>
      </c>
    </row>
    <row r="1867" spans="1:75" x14ac:dyDescent="0.3">
      <c r="A1867" t="s">
        <v>9746</v>
      </c>
      <c r="C1867" t="s">
        <v>9747</v>
      </c>
      <c r="E1867" t="s">
        <v>758</v>
      </c>
      <c r="F1867" s="4">
        <v>107180584</v>
      </c>
      <c r="M1867" s="4">
        <v>6625279</v>
      </c>
      <c r="T1867" s="4">
        <v>10166299</v>
      </c>
      <c r="AA1867" s="4">
        <v>11048116</v>
      </c>
      <c r="AH1867" s="5">
        <v>6.1814171492105323E-2</v>
      </c>
      <c r="AL1867" s="5">
        <f>IFERROR(Table2[[#This Row],[Resultat d''exploitation 2023 (Dhs)]]/Table2[[#This Row],[Charges personnel 2023]], "")</f>
        <v>0.59967500341234647</v>
      </c>
      <c r="AM1867" s="5" t="str">
        <f>IFERROR(Table2[[#This Row],[Resultat d''exploitation 2022 (Dhs)]]/Table2[[#This Row],[Charges personnel 2022]], "")</f>
        <v/>
      </c>
      <c r="AN1867" s="5" t="str">
        <f>IFERROR(Table2[[#This Row],[Resultat d''exploitation 2021 (Dhs)]]/Table2[[#This Row],[Charges personnel 2021]], "")</f>
        <v/>
      </c>
      <c r="AO1867" s="5" t="str">
        <f>IFERROR(Table2[[#This Row],[Resultat d''exploitation 2020 (Dhs)]]/Table2[[#This Row],[Charges personnel 2020]], "")</f>
        <v/>
      </c>
      <c r="AP1867" s="5">
        <v>0.103079453271126</v>
      </c>
      <c r="AT1867">
        <v>224743000065</v>
      </c>
      <c r="AU1867">
        <v>250135</v>
      </c>
      <c r="AV1867" t="s">
        <v>92</v>
      </c>
      <c r="AW1867" t="s">
        <v>9748</v>
      </c>
      <c r="AX1867" t="s">
        <v>9749</v>
      </c>
      <c r="AY1867" t="s">
        <v>122</v>
      </c>
      <c r="AZ1867">
        <v>8720000</v>
      </c>
      <c r="BA1867">
        <v>2011</v>
      </c>
      <c r="BB1867">
        <v>14</v>
      </c>
      <c r="BC1867" t="s">
        <v>9750</v>
      </c>
      <c r="BD1867" t="s">
        <v>9751</v>
      </c>
      <c r="BE1867" t="s">
        <v>10979</v>
      </c>
      <c r="BH1867" t="s">
        <v>176</v>
      </c>
      <c r="BI1867" t="s">
        <v>611</v>
      </c>
      <c r="BK1867" t="s">
        <v>264</v>
      </c>
      <c r="BM1867" t="s">
        <v>265</v>
      </c>
      <c r="BO1867" t="s">
        <v>304</v>
      </c>
      <c r="BQ1867" t="s">
        <v>212</v>
      </c>
      <c r="BS1867" t="s">
        <v>266</v>
      </c>
      <c r="BU1867" t="s">
        <v>214</v>
      </c>
      <c r="BV1867" s="5"/>
      <c r="BW1867" t="s">
        <v>267</v>
      </c>
    </row>
    <row r="1868" spans="1:75" x14ac:dyDescent="0.3">
      <c r="A1868" t="s">
        <v>9752</v>
      </c>
      <c r="C1868" t="s">
        <v>9753</v>
      </c>
      <c r="E1868" t="s">
        <v>758</v>
      </c>
      <c r="F1868" s="4">
        <v>107179808</v>
      </c>
      <c r="M1868" s="4">
        <v>7976572</v>
      </c>
      <c r="T1868" s="4">
        <v>19696181</v>
      </c>
      <c r="AA1868" s="4">
        <v>5972387</v>
      </c>
      <c r="AH1868" s="5">
        <v>7.4422338953994027E-2</v>
      </c>
      <c r="AL1868" s="5">
        <f>IFERROR(Table2[[#This Row],[Resultat d''exploitation 2023 (Dhs)]]/Table2[[#This Row],[Charges personnel 2023]], "")</f>
        <v>1.3355752063622133</v>
      </c>
      <c r="AM1868" s="5" t="str">
        <f>IFERROR(Table2[[#This Row],[Resultat d''exploitation 2022 (Dhs)]]/Table2[[#This Row],[Charges personnel 2022]], "")</f>
        <v/>
      </c>
      <c r="AN1868" s="5" t="str">
        <f>IFERROR(Table2[[#This Row],[Resultat d''exploitation 2021 (Dhs)]]/Table2[[#This Row],[Charges personnel 2021]], "")</f>
        <v/>
      </c>
      <c r="AO1868" s="5" t="str">
        <f>IFERROR(Table2[[#This Row],[Resultat d''exploitation 2020 (Dhs)]]/Table2[[#This Row],[Charges personnel 2020]], "")</f>
        <v/>
      </c>
      <c r="AP1868" s="5">
        <v>5.5723061194511557E-2</v>
      </c>
      <c r="AT1868">
        <v>1543299000090</v>
      </c>
      <c r="AU1868">
        <v>1385</v>
      </c>
      <c r="AV1868" t="s">
        <v>2923</v>
      </c>
      <c r="AW1868" t="s">
        <v>9754</v>
      </c>
      <c r="AX1868" t="s">
        <v>9755</v>
      </c>
      <c r="AY1868" t="s">
        <v>122</v>
      </c>
      <c r="AZ1868">
        <v>5500000</v>
      </c>
      <c r="BA1868">
        <v>2013</v>
      </c>
      <c r="BB1868">
        <v>12</v>
      </c>
      <c r="BC1868" t="s">
        <v>9756</v>
      </c>
      <c r="BD1868" t="s">
        <v>9757</v>
      </c>
      <c r="BE1868" t="s">
        <v>9758</v>
      </c>
      <c r="BH1868" t="s">
        <v>138</v>
      </c>
      <c r="BI1868" t="s">
        <v>1223</v>
      </c>
      <c r="BK1868" t="s">
        <v>264</v>
      </c>
      <c r="BM1868" t="s">
        <v>265</v>
      </c>
      <c r="BO1868" t="s">
        <v>304</v>
      </c>
      <c r="BQ1868" t="s">
        <v>212</v>
      </c>
      <c r="BS1868" t="s">
        <v>266</v>
      </c>
      <c r="BU1868" t="s">
        <v>214</v>
      </c>
      <c r="BV1868" s="5"/>
      <c r="BW1868" t="s">
        <v>267</v>
      </c>
    </row>
    <row r="1869" spans="1:75" x14ac:dyDescent="0.3">
      <c r="A1869" t="s">
        <v>9759</v>
      </c>
      <c r="F1869" s="4">
        <v>107089644</v>
      </c>
      <c r="M1869" s="4">
        <v>7043458</v>
      </c>
      <c r="AA1869" s="4">
        <v>85099222</v>
      </c>
      <c r="AH1869" s="5">
        <v>6.5771607196677212E-2</v>
      </c>
      <c r="AL1869" s="5">
        <f>IFERROR(Table2[[#This Row],[Resultat d''exploitation 2023 (Dhs)]]/Table2[[#This Row],[Charges personnel 2023]], "")</f>
        <v>8.2767595689652723E-2</v>
      </c>
      <c r="AM1869" s="5" t="str">
        <f>IFERROR(Table2[[#This Row],[Resultat d''exploitation 2022 (Dhs)]]/Table2[[#This Row],[Charges personnel 2022]], "")</f>
        <v/>
      </c>
      <c r="AN1869" s="5" t="str">
        <f>IFERROR(Table2[[#This Row],[Resultat d''exploitation 2021 (Dhs)]]/Table2[[#This Row],[Charges personnel 2021]], "")</f>
        <v/>
      </c>
      <c r="AO1869" s="5" t="str">
        <f>IFERROR(Table2[[#This Row],[Resultat d''exploitation 2020 (Dhs)]]/Table2[[#This Row],[Charges personnel 2020]], "")</f>
        <v/>
      </c>
      <c r="AP1869" s="5">
        <v>0.79465407504763019</v>
      </c>
      <c r="BE1869" t="s">
        <v>10979</v>
      </c>
      <c r="BH1869"/>
      <c r="BK1869" t="s">
        <v>264</v>
      </c>
      <c r="BM1869" t="s">
        <v>265</v>
      </c>
      <c r="BO1869" t="s">
        <v>235</v>
      </c>
      <c r="BQ1869" t="s">
        <v>212</v>
      </c>
      <c r="BS1869" t="s">
        <v>266</v>
      </c>
      <c r="BU1869" t="s">
        <v>214</v>
      </c>
      <c r="BV1869" s="5"/>
      <c r="BW1869" t="s">
        <v>267</v>
      </c>
    </row>
    <row r="1870" spans="1:75" x14ac:dyDescent="0.3">
      <c r="A1870" t="s">
        <v>9760</v>
      </c>
      <c r="C1870" t="s">
        <v>9761</v>
      </c>
      <c r="E1870" t="s">
        <v>411</v>
      </c>
      <c r="F1870" s="4">
        <v>106991681</v>
      </c>
      <c r="G1870" s="4">
        <v>115629180</v>
      </c>
      <c r="J1870" s="5">
        <v>-7.4700000000000003E-2</v>
      </c>
      <c r="M1870" s="4">
        <v>4656138</v>
      </c>
      <c r="N1870" s="4">
        <v>9864699</v>
      </c>
      <c r="Q1870" s="5">
        <v>-0.52800000000000002</v>
      </c>
      <c r="AA1870" s="4">
        <v>49962753</v>
      </c>
      <c r="AB1870" s="4">
        <v>49011921</v>
      </c>
      <c r="AE1870" s="5">
        <v>1.9400000000000001E-2</v>
      </c>
      <c r="AH1870" s="5">
        <v>4.3518691887830037E-2</v>
      </c>
      <c r="AI1870" s="5">
        <v>8.5313231487069263E-2</v>
      </c>
      <c r="AL1870" s="5">
        <f>IFERROR(Table2[[#This Row],[Resultat d''exploitation 2023 (Dhs)]]/Table2[[#This Row],[Charges personnel 2023]], "")</f>
        <v>9.3192182584494493E-2</v>
      </c>
      <c r="AM1870" s="5">
        <f>IFERROR(Table2[[#This Row],[Resultat d''exploitation 2022 (Dhs)]]/Table2[[#This Row],[Charges personnel 2022]], "")</f>
        <v>0.20127142129360731</v>
      </c>
      <c r="AN1870" s="5" t="str">
        <f>IFERROR(Table2[[#This Row],[Resultat d''exploitation 2021 (Dhs)]]/Table2[[#This Row],[Charges personnel 2021]], "")</f>
        <v/>
      </c>
      <c r="AO1870" s="5" t="str">
        <f>IFERROR(Table2[[#This Row],[Resultat d''exploitation 2020 (Dhs)]]/Table2[[#This Row],[Charges personnel 2020]], "")</f>
        <v/>
      </c>
      <c r="AP1870" s="5">
        <v>0.46697792326489379</v>
      </c>
      <c r="AQ1870" s="5">
        <v>0.4238715607946022</v>
      </c>
      <c r="AT1870">
        <v>102864000073</v>
      </c>
      <c r="AU1870">
        <v>79057</v>
      </c>
      <c r="AV1870" t="s">
        <v>92</v>
      </c>
      <c r="AW1870" t="s">
        <v>9762</v>
      </c>
      <c r="AX1870" t="s">
        <v>9763</v>
      </c>
      <c r="AY1870" t="s">
        <v>82</v>
      </c>
      <c r="AZ1870">
        <v>387517900</v>
      </c>
      <c r="BA1870">
        <v>1929</v>
      </c>
      <c r="BB1870">
        <v>96</v>
      </c>
      <c r="BC1870" t="s">
        <v>9764</v>
      </c>
      <c r="BD1870" t="s">
        <v>9765</v>
      </c>
      <c r="BE1870" t="s">
        <v>9766</v>
      </c>
      <c r="BH1870" t="s">
        <v>127</v>
      </c>
      <c r="BI1870" t="s">
        <v>268</v>
      </c>
      <c r="BJ1870" s="5">
        <v>-7.4699993548341337E-2</v>
      </c>
      <c r="BK1870" t="s">
        <v>209</v>
      </c>
      <c r="BL1870" s="5">
        <v>-0.52799999270124709</v>
      </c>
      <c r="BM1870" t="s">
        <v>210</v>
      </c>
      <c r="BO1870" t="s">
        <v>235</v>
      </c>
      <c r="BP1870" s="5">
        <v>1.9400014947383859E-2</v>
      </c>
      <c r="BQ1870" t="s">
        <v>405</v>
      </c>
      <c r="BR1870" s="5">
        <v>-0.48989516480305778</v>
      </c>
      <c r="BS1870" t="s">
        <v>213</v>
      </c>
      <c r="BT1870" s="5">
        <v>-0.536982538377621</v>
      </c>
      <c r="BU1870" t="s">
        <v>406</v>
      </c>
      <c r="BV1870" s="5">
        <v>0.1016967554734816</v>
      </c>
      <c r="BW1870" t="s">
        <v>407</v>
      </c>
    </row>
    <row r="1871" spans="1:75" x14ac:dyDescent="0.3">
      <c r="A1871" t="s">
        <v>9767</v>
      </c>
      <c r="F1871" s="4">
        <v>106890730</v>
      </c>
      <c r="G1871" s="4">
        <v>131947574</v>
      </c>
      <c r="J1871" s="5">
        <v>-0.18990000000000001</v>
      </c>
      <c r="M1871" s="4">
        <v>3278210</v>
      </c>
      <c r="N1871" s="4">
        <v>4625014</v>
      </c>
      <c r="Q1871" s="5">
        <v>-0.29120000000000001</v>
      </c>
      <c r="T1871" s="4">
        <v>2639770</v>
      </c>
      <c r="U1871" s="4">
        <v>3051404</v>
      </c>
      <c r="X1871" s="5">
        <v>-0.13489999999999999</v>
      </c>
      <c r="AA1871" s="4">
        <v>8706145</v>
      </c>
      <c r="AB1871" s="4">
        <v>8393892</v>
      </c>
      <c r="AE1871" s="5">
        <v>3.7199999999999997E-2</v>
      </c>
      <c r="AH1871" s="5">
        <v>3.066879606865815E-2</v>
      </c>
      <c r="AI1871" s="5">
        <v>3.5051906297269238E-2</v>
      </c>
      <c r="AL1871" s="5">
        <f>IFERROR(Table2[[#This Row],[Resultat d''exploitation 2023 (Dhs)]]/Table2[[#This Row],[Charges personnel 2023]], "")</f>
        <v>0.3765397888502891</v>
      </c>
      <c r="AM1871" s="5">
        <f>IFERROR(Table2[[#This Row],[Resultat d''exploitation 2022 (Dhs)]]/Table2[[#This Row],[Charges personnel 2022]], "")</f>
        <v>0.55099755870101741</v>
      </c>
      <c r="AN1871" s="5" t="str">
        <f>IFERROR(Table2[[#This Row],[Resultat d''exploitation 2021 (Dhs)]]/Table2[[#This Row],[Charges personnel 2021]], "")</f>
        <v/>
      </c>
      <c r="AO1871" s="5" t="str">
        <f>IFERROR(Table2[[#This Row],[Resultat d''exploitation 2020 (Dhs)]]/Table2[[#This Row],[Charges personnel 2020]], "")</f>
        <v/>
      </c>
      <c r="AP1871" s="5">
        <v>8.1449018076684476E-2</v>
      </c>
      <c r="AQ1871" s="5">
        <v>6.3615356808303269E-2</v>
      </c>
      <c r="BE1871" t="s">
        <v>10979</v>
      </c>
      <c r="BH1871"/>
      <c r="BJ1871" s="5">
        <v>-0.18989999770666491</v>
      </c>
      <c r="BK1871" t="s">
        <v>209</v>
      </c>
      <c r="BL1871" s="5">
        <v>-0.29119998339464481</v>
      </c>
      <c r="BM1871" t="s">
        <v>210</v>
      </c>
      <c r="BN1871" s="5">
        <v>-0.13489986904388929</v>
      </c>
      <c r="BO1871" t="s">
        <v>211</v>
      </c>
      <c r="BP1871" s="5">
        <v>3.7200025923612053E-2</v>
      </c>
      <c r="BQ1871" t="s">
        <v>405</v>
      </c>
      <c r="BR1871" s="5">
        <v>-0.1250462725604331</v>
      </c>
      <c r="BS1871" t="s">
        <v>213</v>
      </c>
      <c r="BT1871" s="5">
        <v>-0.31662167480744258</v>
      </c>
      <c r="BU1871" t="s">
        <v>406</v>
      </c>
      <c r="BV1871" s="5">
        <v>0.2803357893931282</v>
      </c>
      <c r="BW1871" t="s">
        <v>407</v>
      </c>
    </row>
    <row r="1872" spans="1:75" x14ac:dyDescent="0.3">
      <c r="A1872" t="s">
        <v>9768</v>
      </c>
      <c r="F1872" s="4">
        <v>106774429</v>
      </c>
      <c r="M1872" s="4">
        <v>1285604</v>
      </c>
      <c r="T1872" s="4">
        <v>2830179</v>
      </c>
      <c r="AA1872" s="4">
        <v>15868130</v>
      </c>
      <c r="AH1872" s="5">
        <v>1.204037344933963E-2</v>
      </c>
      <c r="AL1872" s="5">
        <f>IFERROR(Table2[[#This Row],[Resultat d''exploitation 2023 (Dhs)]]/Table2[[#This Row],[Charges personnel 2023]], "")</f>
        <v>8.101799014754732E-2</v>
      </c>
      <c r="AM1872" s="5" t="str">
        <f>IFERROR(Table2[[#This Row],[Resultat d''exploitation 2022 (Dhs)]]/Table2[[#This Row],[Charges personnel 2022]], "")</f>
        <v/>
      </c>
      <c r="AN1872" s="5" t="str">
        <f>IFERROR(Table2[[#This Row],[Resultat d''exploitation 2021 (Dhs)]]/Table2[[#This Row],[Charges personnel 2021]], "")</f>
        <v/>
      </c>
      <c r="AO1872" s="5" t="str">
        <f>IFERROR(Table2[[#This Row],[Resultat d''exploitation 2020 (Dhs)]]/Table2[[#This Row],[Charges personnel 2020]], "")</f>
        <v/>
      </c>
      <c r="AP1872" s="5">
        <v>0.1486135786312657</v>
      </c>
      <c r="BE1872" t="s">
        <v>10979</v>
      </c>
      <c r="BH1872"/>
      <c r="BK1872" t="s">
        <v>264</v>
      </c>
      <c r="BM1872" t="s">
        <v>265</v>
      </c>
      <c r="BO1872" t="s">
        <v>304</v>
      </c>
      <c r="BQ1872" t="s">
        <v>212</v>
      </c>
      <c r="BS1872" t="s">
        <v>266</v>
      </c>
      <c r="BU1872" t="s">
        <v>214</v>
      </c>
      <c r="BV1872" s="5"/>
      <c r="BW1872" t="s">
        <v>267</v>
      </c>
    </row>
    <row r="1873" spans="1:75" x14ac:dyDescent="0.3">
      <c r="A1873" t="s">
        <v>9769</v>
      </c>
      <c r="F1873" s="4">
        <v>106712618</v>
      </c>
      <c r="M1873" s="4">
        <v>4240473</v>
      </c>
      <c r="T1873" s="4">
        <v>10729298</v>
      </c>
      <c r="AA1873" s="4">
        <v>1708889</v>
      </c>
      <c r="AH1873" s="5">
        <v>3.9737315787716873E-2</v>
      </c>
      <c r="AL1873" s="5">
        <f>IFERROR(Table2[[#This Row],[Resultat d''exploitation 2023 (Dhs)]]/Table2[[#This Row],[Charges personnel 2023]], "")</f>
        <v>2.4814209699986365</v>
      </c>
      <c r="AM1873" s="5" t="str">
        <f>IFERROR(Table2[[#This Row],[Resultat d''exploitation 2022 (Dhs)]]/Table2[[#This Row],[Charges personnel 2022]], "")</f>
        <v/>
      </c>
      <c r="AN1873" s="5" t="str">
        <f>IFERROR(Table2[[#This Row],[Resultat d''exploitation 2021 (Dhs)]]/Table2[[#This Row],[Charges personnel 2021]], "")</f>
        <v/>
      </c>
      <c r="AO1873" s="5" t="str">
        <f>IFERROR(Table2[[#This Row],[Resultat d''exploitation 2020 (Dhs)]]/Table2[[#This Row],[Charges personnel 2020]], "")</f>
        <v/>
      </c>
      <c r="AP1873" s="5">
        <v>1.6013935671599769E-2</v>
      </c>
      <c r="BE1873" t="s">
        <v>10979</v>
      </c>
      <c r="BH1873"/>
      <c r="BK1873" t="s">
        <v>264</v>
      </c>
      <c r="BM1873" t="s">
        <v>265</v>
      </c>
      <c r="BO1873" t="s">
        <v>304</v>
      </c>
      <c r="BQ1873" t="s">
        <v>212</v>
      </c>
      <c r="BS1873" t="s">
        <v>266</v>
      </c>
      <c r="BU1873" t="s">
        <v>214</v>
      </c>
      <c r="BV1873" s="5"/>
      <c r="BW1873" t="s">
        <v>267</v>
      </c>
    </row>
    <row r="1874" spans="1:75" x14ac:dyDescent="0.3">
      <c r="A1874" t="s">
        <v>9770</v>
      </c>
      <c r="C1874" t="s">
        <v>9771</v>
      </c>
      <c r="E1874" t="s">
        <v>1076</v>
      </c>
      <c r="F1874" s="4">
        <v>106705347</v>
      </c>
      <c r="M1874" s="4">
        <v>20096176</v>
      </c>
      <c r="T1874" s="4">
        <v>600138</v>
      </c>
      <c r="AA1874" s="4">
        <v>8301544</v>
      </c>
      <c r="AH1874" s="5">
        <v>0.188333355028591</v>
      </c>
      <c r="AL1874" s="5">
        <f>IFERROR(Table2[[#This Row],[Resultat d''exploitation 2023 (Dhs)]]/Table2[[#This Row],[Charges personnel 2023]], "")</f>
        <v>2.420775701483965</v>
      </c>
      <c r="AM1874" s="5" t="str">
        <f>IFERROR(Table2[[#This Row],[Resultat d''exploitation 2022 (Dhs)]]/Table2[[#This Row],[Charges personnel 2022]], "")</f>
        <v/>
      </c>
      <c r="AN1874" s="5" t="str">
        <f>IFERROR(Table2[[#This Row],[Resultat d''exploitation 2021 (Dhs)]]/Table2[[#This Row],[Charges personnel 2021]], "")</f>
        <v/>
      </c>
      <c r="AO1874" s="5" t="str">
        <f>IFERROR(Table2[[#This Row],[Resultat d''exploitation 2020 (Dhs)]]/Table2[[#This Row],[Charges personnel 2020]], "")</f>
        <v/>
      </c>
      <c r="AP1874" s="5">
        <v>7.7798762980453073E-2</v>
      </c>
      <c r="AW1874" t="s">
        <v>9772</v>
      </c>
      <c r="AX1874" t="s">
        <v>9773</v>
      </c>
      <c r="AY1874" t="s">
        <v>82</v>
      </c>
      <c r="AZ1874">
        <v>0</v>
      </c>
      <c r="BC1874" t="s">
        <v>9774</v>
      </c>
      <c r="BD1874" t="s">
        <v>9775</v>
      </c>
      <c r="BE1874" t="s">
        <v>11290</v>
      </c>
      <c r="BH1874" t="s">
        <v>127</v>
      </c>
      <c r="BI1874" t="s">
        <v>408</v>
      </c>
      <c r="BK1874" t="s">
        <v>264</v>
      </c>
      <c r="BM1874" t="s">
        <v>265</v>
      </c>
      <c r="BO1874" t="s">
        <v>304</v>
      </c>
      <c r="BQ1874" t="s">
        <v>212</v>
      </c>
      <c r="BS1874" t="s">
        <v>266</v>
      </c>
      <c r="BU1874" t="s">
        <v>214</v>
      </c>
      <c r="BV1874" s="5"/>
      <c r="BW1874" t="s">
        <v>267</v>
      </c>
    </row>
    <row r="1875" spans="1:75" x14ac:dyDescent="0.3">
      <c r="A1875" t="s">
        <v>9776</v>
      </c>
      <c r="B1875" t="s">
        <v>9777</v>
      </c>
      <c r="C1875" t="s">
        <v>9777</v>
      </c>
      <c r="E1875" t="s">
        <v>411</v>
      </c>
      <c r="G1875" s="4">
        <v>106597518</v>
      </c>
      <c r="H1875" s="4">
        <v>121643152</v>
      </c>
      <c r="K1875" s="5">
        <v>-0.1236866502768689</v>
      </c>
      <c r="N1875" s="4">
        <v>2538365</v>
      </c>
      <c r="O1875" s="4">
        <v>704223</v>
      </c>
      <c r="R1875" s="5">
        <v>2.6044903389977319</v>
      </c>
      <c r="U1875" s="4">
        <v>20545890</v>
      </c>
      <c r="V1875" s="4">
        <v>0</v>
      </c>
      <c r="AB1875" s="4">
        <v>4067501</v>
      </c>
      <c r="AC1875" s="4">
        <v>4513614</v>
      </c>
      <c r="AE1875" s="5">
        <v>-9.8800000000000013E-2</v>
      </c>
      <c r="AF1875" s="5">
        <v>-9.8837206726140076E-2</v>
      </c>
      <c r="AI1875" s="5">
        <v>2.3812608845170301E-2</v>
      </c>
      <c r="AJ1875" s="5">
        <v>5.789253142667661E-3</v>
      </c>
      <c r="AL1875" s="5" t="str">
        <f>IFERROR(Table2[[#This Row],[Resultat d''exploitation 2023 (Dhs)]]/Table2[[#This Row],[Charges personnel 2023]], "")</f>
        <v/>
      </c>
      <c r="AM1875" s="5">
        <f>IFERROR(Table2[[#This Row],[Resultat d''exploitation 2022 (Dhs)]]/Table2[[#This Row],[Charges personnel 2022]], "")</f>
        <v>0.62406008013273995</v>
      </c>
      <c r="AN1875" s="5">
        <f>IFERROR(Table2[[#This Row],[Resultat d''exploitation 2021 (Dhs)]]/Table2[[#This Row],[Charges personnel 2021]], "")</f>
        <v>0.15602198149863944</v>
      </c>
      <c r="AO1875" s="5" t="str">
        <f>IFERROR(Table2[[#This Row],[Resultat d''exploitation 2020 (Dhs)]]/Table2[[#This Row],[Charges personnel 2020]], "")</f>
        <v/>
      </c>
      <c r="AQ1875" s="5">
        <v>3.8157558227575238E-2</v>
      </c>
      <c r="AR1875" s="5">
        <v>3.7105368660621363E-2</v>
      </c>
      <c r="AT1875">
        <v>103985000070</v>
      </c>
      <c r="AU1875">
        <v>440711</v>
      </c>
      <c r="AV1875" t="s">
        <v>92</v>
      </c>
      <c r="AW1875" t="s">
        <v>9778</v>
      </c>
      <c r="AX1875" t="s">
        <v>9779</v>
      </c>
      <c r="AY1875" t="s">
        <v>122</v>
      </c>
      <c r="AZ1875">
        <v>21000000</v>
      </c>
      <c r="BA1875">
        <v>2016</v>
      </c>
      <c r="BB1875">
        <v>9</v>
      </c>
      <c r="BC1875" t="s">
        <v>9780</v>
      </c>
      <c r="BD1875" t="s">
        <v>9781</v>
      </c>
      <c r="BE1875" t="s">
        <v>231</v>
      </c>
      <c r="BH1875" t="s">
        <v>127</v>
      </c>
      <c r="BI1875" t="s">
        <v>195</v>
      </c>
      <c r="BJ1875" s="5">
        <v>-0.1236866502768689</v>
      </c>
      <c r="BK1875" t="s">
        <v>111</v>
      </c>
      <c r="BL1875" s="5">
        <v>2.6044903389977319</v>
      </c>
      <c r="BM1875" t="s">
        <v>112</v>
      </c>
      <c r="BO1875" t="s">
        <v>9782</v>
      </c>
      <c r="BP1875" s="5">
        <v>-9.8837206726140048E-2</v>
      </c>
      <c r="BQ1875" t="s">
        <v>114</v>
      </c>
      <c r="BR1875" s="5">
        <v>3.1132436703566841</v>
      </c>
      <c r="BS1875" t="s">
        <v>115</v>
      </c>
      <c r="BT1875" s="5">
        <v>2.999821526034022</v>
      </c>
      <c r="BU1875" t="s">
        <v>116</v>
      </c>
      <c r="BV1875" s="5">
        <v>2.835680131836393E-2</v>
      </c>
      <c r="BW1875" t="s">
        <v>117</v>
      </c>
    </row>
    <row r="1876" spans="1:75" x14ac:dyDescent="0.3">
      <c r="A1876" t="s">
        <v>9783</v>
      </c>
      <c r="F1876" s="4">
        <v>106571945</v>
      </c>
      <c r="M1876" s="4">
        <v>2833671</v>
      </c>
      <c r="T1876" s="4">
        <v>13330315</v>
      </c>
      <c r="AA1876" s="4">
        <v>426038</v>
      </c>
      <c r="AH1876" s="5">
        <v>2.6589277318716482E-2</v>
      </c>
      <c r="AL1876" s="5">
        <f>IFERROR(Table2[[#This Row],[Resultat d''exploitation 2023 (Dhs)]]/Table2[[#This Row],[Charges personnel 2023]], "")</f>
        <v>6.6512165581473957</v>
      </c>
      <c r="AM1876" s="5" t="str">
        <f>IFERROR(Table2[[#This Row],[Resultat d''exploitation 2022 (Dhs)]]/Table2[[#This Row],[Charges personnel 2022]], "")</f>
        <v/>
      </c>
      <c r="AN1876" s="5" t="str">
        <f>IFERROR(Table2[[#This Row],[Resultat d''exploitation 2021 (Dhs)]]/Table2[[#This Row],[Charges personnel 2021]], "")</f>
        <v/>
      </c>
      <c r="AO1876" s="5" t="str">
        <f>IFERROR(Table2[[#This Row],[Resultat d''exploitation 2020 (Dhs)]]/Table2[[#This Row],[Charges personnel 2020]], "")</f>
        <v/>
      </c>
      <c r="AP1876" s="5">
        <v>3.9976562311966812E-3</v>
      </c>
      <c r="BE1876" t="s">
        <v>10979</v>
      </c>
      <c r="BH1876"/>
      <c r="BK1876" t="s">
        <v>264</v>
      </c>
      <c r="BM1876" t="s">
        <v>265</v>
      </c>
      <c r="BO1876" t="s">
        <v>304</v>
      </c>
      <c r="BQ1876" t="s">
        <v>212</v>
      </c>
      <c r="BS1876" t="s">
        <v>266</v>
      </c>
      <c r="BU1876" t="s">
        <v>214</v>
      </c>
      <c r="BV1876" s="5"/>
      <c r="BW1876" t="s">
        <v>267</v>
      </c>
    </row>
    <row r="1877" spans="1:75" x14ac:dyDescent="0.3">
      <c r="A1877" t="s">
        <v>9784</v>
      </c>
      <c r="C1877" t="s">
        <v>9785</v>
      </c>
      <c r="E1877" t="s">
        <v>411</v>
      </c>
      <c r="F1877" s="4">
        <v>106541676</v>
      </c>
      <c r="G1877" s="4">
        <v>121734090</v>
      </c>
      <c r="J1877" s="5">
        <v>-0.12479999999999999</v>
      </c>
      <c r="M1877" s="4">
        <v>2163689</v>
      </c>
      <c r="N1877" s="4">
        <v>1472999</v>
      </c>
      <c r="Q1877" s="5">
        <v>0.46889999999999998</v>
      </c>
      <c r="T1877" s="4">
        <v>10998551</v>
      </c>
      <c r="U1877" s="4">
        <v>6241020</v>
      </c>
      <c r="X1877" s="5">
        <v>0.76230000000000009</v>
      </c>
      <c r="AA1877" s="4">
        <v>3076811</v>
      </c>
      <c r="AB1877" s="4">
        <v>2918898</v>
      </c>
      <c r="AE1877" s="5">
        <v>5.4100000000000002E-2</v>
      </c>
      <c r="AH1877" s="5">
        <v>2.0308381482566501E-2</v>
      </c>
      <c r="AI1877" s="5">
        <v>1.210013563168707E-2</v>
      </c>
      <c r="AL1877" s="5">
        <f>IFERROR(Table2[[#This Row],[Resultat d''exploitation 2023 (Dhs)]]/Table2[[#This Row],[Charges personnel 2023]], "")</f>
        <v>0.7032245399538678</v>
      </c>
      <c r="AM1877" s="5">
        <f>IFERROR(Table2[[#This Row],[Resultat d''exploitation 2022 (Dhs)]]/Table2[[#This Row],[Charges personnel 2022]], "")</f>
        <v>0.50464216289846375</v>
      </c>
      <c r="AN1877" s="5" t="str">
        <f>IFERROR(Table2[[#This Row],[Resultat d''exploitation 2021 (Dhs)]]/Table2[[#This Row],[Charges personnel 2021]], "")</f>
        <v/>
      </c>
      <c r="AO1877" s="5" t="str">
        <f>IFERROR(Table2[[#This Row],[Resultat d''exploitation 2020 (Dhs)]]/Table2[[#This Row],[Charges personnel 2020]], "")</f>
        <v/>
      </c>
      <c r="AP1877" s="5">
        <v>2.8878943109548982E-2</v>
      </c>
      <c r="AQ1877" s="5">
        <v>2.397765490340463E-2</v>
      </c>
      <c r="AT1877">
        <v>205053000038</v>
      </c>
      <c r="AU1877">
        <v>55605</v>
      </c>
      <c r="AV1877" t="s">
        <v>92</v>
      </c>
      <c r="AW1877" t="s">
        <v>9786</v>
      </c>
      <c r="AX1877" t="s">
        <v>9787</v>
      </c>
      <c r="AY1877" t="s">
        <v>122</v>
      </c>
      <c r="AZ1877">
        <v>10000000</v>
      </c>
      <c r="BA1877">
        <v>1989</v>
      </c>
      <c r="BB1877">
        <v>36</v>
      </c>
      <c r="BC1877" t="s">
        <v>9788</v>
      </c>
      <c r="BD1877" t="s">
        <v>9789</v>
      </c>
      <c r="BE1877" t="s">
        <v>10979</v>
      </c>
      <c r="BH1877" t="s">
        <v>127</v>
      </c>
      <c r="BI1877" t="s">
        <v>89</v>
      </c>
      <c r="BJ1877" s="5">
        <v>-0.12479999645128161</v>
      </c>
      <c r="BK1877" t="s">
        <v>209</v>
      </c>
      <c r="BL1877" s="5">
        <v>0.46890052199628102</v>
      </c>
      <c r="BM1877" t="s">
        <v>210</v>
      </c>
      <c r="BN1877" s="5">
        <v>0.76230023297473815</v>
      </c>
      <c r="BO1877" t="s">
        <v>211</v>
      </c>
      <c r="BP1877" s="5">
        <v>5.4100211792258657E-2</v>
      </c>
      <c r="BQ1877" t="s">
        <v>405</v>
      </c>
      <c r="BR1877" s="5">
        <v>0.6783598218010225</v>
      </c>
      <c r="BS1877" t="s">
        <v>213</v>
      </c>
      <c r="BT1877" s="5">
        <v>0.39351126730042912</v>
      </c>
      <c r="BU1877" t="s">
        <v>406</v>
      </c>
      <c r="BV1877" s="5">
        <v>0.2044106575847171</v>
      </c>
      <c r="BW1877" t="s">
        <v>407</v>
      </c>
    </row>
    <row r="1878" spans="1:75" x14ac:dyDescent="0.3">
      <c r="A1878" t="s">
        <v>9790</v>
      </c>
      <c r="C1878" t="s">
        <v>9791</v>
      </c>
      <c r="E1878" t="s">
        <v>241</v>
      </c>
      <c r="F1878" s="4">
        <v>106512908</v>
      </c>
      <c r="M1878" s="4">
        <v>33064974</v>
      </c>
      <c r="AA1878" s="4">
        <v>9888085</v>
      </c>
      <c r="AH1878" s="5">
        <v>0.31043161454196699</v>
      </c>
      <c r="AL1878" s="5">
        <f>IFERROR(Table2[[#This Row],[Resultat d''exploitation 2023 (Dhs)]]/Table2[[#This Row],[Charges personnel 2023]], "")</f>
        <v>3.3439208906476834</v>
      </c>
      <c r="AM1878" s="5" t="str">
        <f>IFERROR(Table2[[#This Row],[Resultat d''exploitation 2022 (Dhs)]]/Table2[[#This Row],[Charges personnel 2022]], "")</f>
        <v/>
      </c>
      <c r="AN1878" s="5" t="str">
        <f>IFERROR(Table2[[#This Row],[Resultat d''exploitation 2021 (Dhs)]]/Table2[[#This Row],[Charges personnel 2021]], "")</f>
        <v/>
      </c>
      <c r="AO1878" s="5" t="str">
        <f>IFERROR(Table2[[#This Row],[Resultat d''exploitation 2020 (Dhs)]]/Table2[[#This Row],[Charges personnel 2020]], "")</f>
        <v/>
      </c>
      <c r="AP1878" s="5">
        <v>9.2834616814705687E-2</v>
      </c>
      <c r="AT1878">
        <v>1534164000064</v>
      </c>
      <c r="AU1878">
        <v>61489</v>
      </c>
      <c r="AV1878" t="s">
        <v>298</v>
      </c>
      <c r="AW1878" t="s">
        <v>9792</v>
      </c>
      <c r="AX1878" t="s">
        <v>9793</v>
      </c>
      <c r="AY1878" t="s">
        <v>122</v>
      </c>
      <c r="AZ1878">
        <v>3000000</v>
      </c>
      <c r="BA1878">
        <v>2004</v>
      </c>
      <c r="BB1878">
        <v>21</v>
      </c>
      <c r="BC1878" t="s">
        <v>9794</v>
      </c>
      <c r="BD1878" t="s">
        <v>9795</v>
      </c>
      <c r="BE1878" t="s">
        <v>10979</v>
      </c>
      <c r="BG1878" t="s">
        <v>9796</v>
      </c>
      <c r="BH1878" t="s">
        <v>127</v>
      </c>
      <c r="BI1878" t="s">
        <v>1239</v>
      </c>
      <c r="BK1878" t="s">
        <v>264</v>
      </c>
      <c r="BM1878" t="s">
        <v>265</v>
      </c>
      <c r="BO1878" t="s">
        <v>235</v>
      </c>
      <c r="BQ1878" t="s">
        <v>212</v>
      </c>
      <c r="BS1878" t="s">
        <v>266</v>
      </c>
      <c r="BU1878" t="s">
        <v>214</v>
      </c>
      <c r="BV1878" s="5"/>
      <c r="BW1878" t="s">
        <v>267</v>
      </c>
    </row>
    <row r="1879" spans="1:75" x14ac:dyDescent="0.3">
      <c r="A1879" t="s">
        <v>9797</v>
      </c>
      <c r="B1879" t="s">
        <v>9797</v>
      </c>
      <c r="C1879" t="s">
        <v>9798</v>
      </c>
      <c r="E1879" t="s">
        <v>411</v>
      </c>
      <c r="F1879" s="4">
        <v>106343796</v>
      </c>
      <c r="G1879" s="4">
        <v>108936484</v>
      </c>
      <c r="H1879" s="4">
        <v>138022369</v>
      </c>
      <c r="I1879" s="4">
        <v>92994454.251448601</v>
      </c>
      <c r="J1879" s="5">
        <v>-2.3800000000000002E-2</v>
      </c>
      <c r="K1879" s="5">
        <v>-0.21073312399093799</v>
      </c>
      <c r="L1879" s="5">
        <v>0.48420000000000002</v>
      </c>
      <c r="M1879" s="4">
        <v>1420169</v>
      </c>
      <c r="N1879" s="4">
        <v>5714965</v>
      </c>
      <c r="O1879" s="4">
        <v>6694112</v>
      </c>
      <c r="P1879" s="4">
        <v>4527331.2592993369</v>
      </c>
      <c r="Q1879" s="5">
        <v>-0.75150000000000006</v>
      </c>
      <c r="R1879" s="5">
        <v>-0.14626988613276859</v>
      </c>
      <c r="S1879" s="5">
        <v>0.47860000000000003</v>
      </c>
      <c r="T1879" s="4">
        <v>31189423</v>
      </c>
      <c r="U1879" s="4">
        <v>13042873</v>
      </c>
      <c r="V1879" s="4">
        <v>26090116</v>
      </c>
      <c r="W1879" s="4">
        <v>38272137.303799316</v>
      </c>
      <c r="X1879" s="5">
        <v>1.3913</v>
      </c>
      <c r="Y1879" s="5">
        <v>-0.50008374819031087</v>
      </c>
      <c r="Z1879" s="5">
        <v>-0.31830000000000003</v>
      </c>
      <c r="AA1879" s="4">
        <v>3463755</v>
      </c>
      <c r="AB1879" s="4">
        <v>3526527</v>
      </c>
      <c r="AC1879" s="4">
        <v>3313082</v>
      </c>
      <c r="AD1879" s="4">
        <v>3183513.0200826372</v>
      </c>
      <c r="AE1879" s="5">
        <v>-1.78E-2</v>
      </c>
      <c r="AF1879" s="5">
        <v>6.4424907080476726E-2</v>
      </c>
      <c r="AG1879" s="5">
        <v>4.07E-2</v>
      </c>
      <c r="AH1879" s="5">
        <v>1.335450730007795E-2</v>
      </c>
      <c r="AI1879" s="5">
        <v>5.246144165989422E-2</v>
      </c>
      <c r="AJ1879" s="5">
        <v>4.8500196370343418E-2</v>
      </c>
      <c r="AK1879" s="5">
        <v>4.8683884385813399E-2</v>
      </c>
      <c r="AL1879" s="5">
        <f>IFERROR(Table2[[#This Row],[Resultat d''exploitation 2023 (Dhs)]]/Table2[[#This Row],[Charges personnel 2023]], "")</f>
        <v>0.41000850233345026</v>
      </c>
      <c r="AM1879" s="5">
        <f>IFERROR(Table2[[#This Row],[Resultat d''exploitation 2022 (Dhs)]]/Table2[[#This Row],[Charges personnel 2022]], "")</f>
        <v>1.6205646518515242</v>
      </c>
      <c r="AN1879" s="5">
        <f>IFERROR(Table2[[#This Row],[Resultat d''exploitation 2021 (Dhs)]]/Table2[[#This Row],[Charges personnel 2021]], "")</f>
        <v>2.0205090003809141</v>
      </c>
      <c r="AO1879" s="5">
        <f>IFERROR(Table2[[#This Row],[Resultat d''exploitation 2020 (Dhs)]]/Table2[[#This Row],[Charges personnel 2020]], "")</f>
        <v>1.4221180283351933</v>
      </c>
      <c r="AP1879" s="5">
        <v>3.2571293580680533E-2</v>
      </c>
      <c r="AQ1879" s="5">
        <v>3.2372322572848958E-2</v>
      </c>
      <c r="AR1879" s="5">
        <v>2.400394967862057E-2</v>
      </c>
      <c r="AS1879" s="5">
        <v>3.4233364190457062E-2</v>
      </c>
      <c r="AT1879">
        <v>83778000034</v>
      </c>
      <c r="AU1879">
        <v>33337</v>
      </c>
      <c r="AV1879" t="s">
        <v>92</v>
      </c>
      <c r="AW1879" t="s">
        <v>9799</v>
      </c>
      <c r="AX1879" t="s">
        <v>9800</v>
      </c>
      <c r="AY1879" t="s">
        <v>82</v>
      </c>
      <c r="AZ1879">
        <v>10000000</v>
      </c>
      <c r="BA1879">
        <v>1975</v>
      </c>
      <c r="BB1879">
        <v>50</v>
      </c>
      <c r="BC1879" t="s">
        <v>9801</v>
      </c>
      <c r="BD1879" t="s">
        <v>9802</v>
      </c>
      <c r="BE1879" t="s">
        <v>11291</v>
      </c>
      <c r="BH1879" t="s">
        <v>127</v>
      </c>
      <c r="BI1879" t="s">
        <v>224</v>
      </c>
      <c r="BJ1879" s="5">
        <v>4.5727115953149378E-2</v>
      </c>
      <c r="BL1879" s="5">
        <v>-0.32053683359148061</v>
      </c>
      <c r="BN1879" s="5">
        <v>-6.5939783922913886E-2</v>
      </c>
      <c r="BP1879" s="5">
        <v>2.8521825019669041E-2</v>
      </c>
      <c r="BR1879" s="5">
        <v>-0.3502481134485943</v>
      </c>
      <c r="BT1879" s="5">
        <v>-0.33937895153996789</v>
      </c>
      <c r="BV1879" s="5">
        <v>-1.6452945200525201E-2</v>
      </c>
    </row>
    <row r="1880" spans="1:75" x14ac:dyDescent="0.3">
      <c r="A1880" t="s">
        <v>9803</v>
      </c>
      <c r="C1880" t="s">
        <v>9804</v>
      </c>
      <c r="E1880" t="s">
        <v>811</v>
      </c>
      <c r="F1880" s="4">
        <v>106247346</v>
      </c>
      <c r="M1880" s="4">
        <v>6924066</v>
      </c>
      <c r="T1880" s="4">
        <v>1657824</v>
      </c>
      <c r="AA1880" s="4">
        <v>7785056</v>
      </c>
      <c r="AH1880" s="5">
        <v>6.5169307852640385E-2</v>
      </c>
      <c r="AL1880" s="5">
        <f>IFERROR(Table2[[#This Row],[Resultat d''exploitation 2023 (Dhs)]]/Table2[[#This Row],[Charges personnel 2023]], "")</f>
        <v>0.88940477756357827</v>
      </c>
      <c r="AM1880" s="5" t="str">
        <f>IFERROR(Table2[[#This Row],[Resultat d''exploitation 2022 (Dhs)]]/Table2[[#This Row],[Charges personnel 2022]], "")</f>
        <v/>
      </c>
      <c r="AN1880" s="5" t="str">
        <f>IFERROR(Table2[[#This Row],[Resultat d''exploitation 2021 (Dhs)]]/Table2[[#This Row],[Charges personnel 2021]], "")</f>
        <v/>
      </c>
      <c r="AO1880" s="5" t="str">
        <f>IFERROR(Table2[[#This Row],[Resultat d''exploitation 2020 (Dhs)]]/Table2[[#This Row],[Charges personnel 2020]], "")</f>
        <v/>
      </c>
      <c r="AP1880" s="5">
        <v>7.3272945566094427E-2</v>
      </c>
      <c r="AT1880">
        <v>1537708000018</v>
      </c>
      <c r="AU1880">
        <v>234241</v>
      </c>
      <c r="AV1880" t="s">
        <v>92</v>
      </c>
      <c r="AW1880" t="s">
        <v>9805</v>
      </c>
      <c r="AX1880" t="s">
        <v>9806</v>
      </c>
      <c r="AY1880" t="s">
        <v>122</v>
      </c>
      <c r="AZ1880">
        <v>8500000</v>
      </c>
      <c r="BA1880">
        <v>2011</v>
      </c>
      <c r="BB1880">
        <v>14</v>
      </c>
      <c r="BC1880" t="s">
        <v>9807</v>
      </c>
      <c r="BD1880" t="s">
        <v>9808</v>
      </c>
      <c r="BE1880" t="s">
        <v>2201</v>
      </c>
      <c r="BH1880" t="s">
        <v>138</v>
      </c>
      <c r="BI1880" t="s">
        <v>1239</v>
      </c>
      <c r="BK1880" t="s">
        <v>264</v>
      </c>
      <c r="BM1880" t="s">
        <v>265</v>
      </c>
      <c r="BO1880" t="s">
        <v>304</v>
      </c>
      <c r="BQ1880" t="s">
        <v>212</v>
      </c>
      <c r="BS1880" t="s">
        <v>266</v>
      </c>
      <c r="BU1880" t="s">
        <v>214</v>
      </c>
      <c r="BV1880" s="5"/>
      <c r="BW1880" t="s">
        <v>267</v>
      </c>
    </row>
    <row r="1881" spans="1:75" x14ac:dyDescent="0.3">
      <c r="A1881" t="s">
        <v>9809</v>
      </c>
      <c r="C1881" t="s">
        <v>9810</v>
      </c>
      <c r="E1881" t="s">
        <v>411</v>
      </c>
      <c r="F1881" s="4">
        <v>106218877</v>
      </c>
      <c r="G1881" s="4">
        <v>123381202</v>
      </c>
      <c r="J1881" s="5">
        <v>-0.1391</v>
      </c>
      <c r="M1881" s="4">
        <v>2192827</v>
      </c>
      <c r="N1881" s="4">
        <v>3839655</v>
      </c>
      <c r="Q1881" s="5">
        <v>-0.4289</v>
      </c>
      <c r="AA1881" s="4">
        <v>95231572</v>
      </c>
      <c r="AB1881" s="4">
        <v>110785914</v>
      </c>
      <c r="AE1881" s="5">
        <v>-0.1404</v>
      </c>
      <c r="AH1881" s="5">
        <v>2.0644418976487579E-2</v>
      </c>
      <c r="AI1881" s="5">
        <v>3.112025930822104E-2</v>
      </c>
      <c r="AL1881" s="5">
        <f>IFERROR(Table2[[#This Row],[Resultat d''exploitation 2023 (Dhs)]]/Table2[[#This Row],[Charges personnel 2023]], "")</f>
        <v>2.3026260660697694E-2</v>
      </c>
      <c r="AM1881" s="5">
        <f>IFERROR(Table2[[#This Row],[Resultat d''exploitation 2022 (Dhs)]]/Table2[[#This Row],[Charges personnel 2022]], "")</f>
        <v>3.4658332105289125E-2</v>
      </c>
      <c r="AN1881" s="5" t="str">
        <f>IFERROR(Table2[[#This Row],[Resultat d''exploitation 2021 (Dhs)]]/Table2[[#This Row],[Charges personnel 2021]], "")</f>
        <v/>
      </c>
      <c r="AO1881" s="5" t="str">
        <f>IFERROR(Table2[[#This Row],[Resultat d''exploitation 2020 (Dhs)]]/Table2[[#This Row],[Charges personnel 2020]], "")</f>
        <v/>
      </c>
      <c r="AP1881" s="5">
        <v>0.8965597706328603</v>
      </c>
      <c r="AQ1881" s="5">
        <v>0.89791566465692241</v>
      </c>
      <c r="AT1881">
        <v>2071852000090</v>
      </c>
      <c r="AU1881">
        <v>12575</v>
      </c>
      <c r="AV1881" t="s">
        <v>1771</v>
      </c>
      <c r="AW1881" t="s">
        <v>9811</v>
      </c>
      <c r="AX1881" t="s">
        <v>9812</v>
      </c>
      <c r="AY1881" t="s">
        <v>122</v>
      </c>
      <c r="AZ1881">
        <v>100000</v>
      </c>
      <c r="BA1881">
        <v>2018</v>
      </c>
      <c r="BB1881">
        <v>7</v>
      </c>
      <c r="BC1881" t="s">
        <v>9813</v>
      </c>
      <c r="BD1881" t="s">
        <v>9814</v>
      </c>
      <c r="BE1881" t="s">
        <v>11292</v>
      </c>
      <c r="BH1881" t="s">
        <v>138</v>
      </c>
      <c r="BI1881" t="s">
        <v>1239</v>
      </c>
      <c r="BJ1881" s="5">
        <v>-0.13909999839359641</v>
      </c>
      <c r="BK1881" t="s">
        <v>209</v>
      </c>
      <c r="BL1881" s="5">
        <v>-0.42889999231701798</v>
      </c>
      <c r="BM1881" t="s">
        <v>210</v>
      </c>
      <c r="BO1881" t="s">
        <v>235</v>
      </c>
      <c r="BP1881" s="5">
        <v>-0.14039999706099829</v>
      </c>
      <c r="BQ1881" t="s">
        <v>405</v>
      </c>
      <c r="BR1881" s="5">
        <v>-0.33662445508498878</v>
      </c>
      <c r="BS1881" t="s">
        <v>213</v>
      </c>
      <c r="BT1881" s="5">
        <v>-0.33562121250538451</v>
      </c>
      <c r="BU1881" t="s">
        <v>406</v>
      </c>
      <c r="BV1881" s="5">
        <v>-1.510046073848303E-3</v>
      </c>
      <c r="BW1881" t="s">
        <v>407</v>
      </c>
    </row>
    <row r="1882" spans="1:75" x14ac:dyDescent="0.3">
      <c r="A1882" t="s">
        <v>9815</v>
      </c>
      <c r="C1882" t="s">
        <v>9816</v>
      </c>
      <c r="E1882" t="s">
        <v>811</v>
      </c>
      <c r="F1882" s="4">
        <v>106203204</v>
      </c>
      <c r="M1882" s="4">
        <v>8510631</v>
      </c>
      <c r="T1882" s="4">
        <v>39088557</v>
      </c>
      <c r="AA1882" s="4">
        <v>1053568</v>
      </c>
      <c r="AH1882" s="5">
        <v>8.0135350718797529E-2</v>
      </c>
      <c r="AL1882" s="5">
        <f>IFERROR(Table2[[#This Row],[Resultat d''exploitation 2023 (Dhs)]]/Table2[[#This Row],[Charges personnel 2023]], "")</f>
        <v>8.0779133382942536</v>
      </c>
      <c r="AM1882" s="5" t="str">
        <f>IFERROR(Table2[[#This Row],[Resultat d''exploitation 2022 (Dhs)]]/Table2[[#This Row],[Charges personnel 2022]], "")</f>
        <v/>
      </c>
      <c r="AN1882" s="5" t="str">
        <f>IFERROR(Table2[[#This Row],[Resultat d''exploitation 2021 (Dhs)]]/Table2[[#This Row],[Charges personnel 2021]], "")</f>
        <v/>
      </c>
      <c r="AO1882" s="5" t="str">
        <f>IFERROR(Table2[[#This Row],[Resultat d''exploitation 2020 (Dhs)]]/Table2[[#This Row],[Charges personnel 2020]], "")</f>
        <v/>
      </c>
      <c r="AP1882" s="5">
        <v>9.9203033460271116E-3</v>
      </c>
      <c r="AT1882">
        <v>46681000031</v>
      </c>
      <c r="AU1882">
        <v>102993</v>
      </c>
      <c r="AV1882" t="s">
        <v>298</v>
      </c>
      <c r="AW1882" t="s">
        <v>9817</v>
      </c>
      <c r="AX1882" t="s">
        <v>9818</v>
      </c>
      <c r="AY1882" t="s">
        <v>122</v>
      </c>
      <c r="AZ1882">
        <v>30000000</v>
      </c>
      <c r="BA1882">
        <v>2014</v>
      </c>
      <c r="BB1882">
        <v>11</v>
      </c>
      <c r="BC1882" t="s">
        <v>9819</v>
      </c>
      <c r="BD1882" t="s">
        <v>9820</v>
      </c>
      <c r="BE1882" t="s">
        <v>11265</v>
      </c>
      <c r="BF1882" t="s">
        <v>9821</v>
      </c>
      <c r="BH1882" t="s">
        <v>138</v>
      </c>
      <c r="BI1882" t="s">
        <v>178</v>
      </c>
      <c r="BK1882" t="s">
        <v>264</v>
      </c>
      <c r="BM1882" t="s">
        <v>265</v>
      </c>
      <c r="BO1882" t="s">
        <v>304</v>
      </c>
      <c r="BQ1882" t="s">
        <v>212</v>
      </c>
      <c r="BS1882" t="s">
        <v>266</v>
      </c>
      <c r="BU1882" t="s">
        <v>214</v>
      </c>
      <c r="BV1882" s="5"/>
      <c r="BW1882" t="s">
        <v>267</v>
      </c>
    </row>
    <row r="1883" spans="1:75" x14ac:dyDescent="0.3">
      <c r="A1883" t="s">
        <v>9822</v>
      </c>
      <c r="B1883" t="s">
        <v>9822</v>
      </c>
      <c r="F1883" s="4">
        <v>106020307</v>
      </c>
      <c r="H1883" s="4">
        <v>106097443</v>
      </c>
      <c r="M1883" s="4">
        <v>1326624</v>
      </c>
      <c r="O1883" s="4">
        <v>5770037</v>
      </c>
      <c r="T1883" s="4">
        <v>45030000</v>
      </c>
      <c r="V1883" s="4">
        <v>21976843</v>
      </c>
      <c r="AA1883" s="4">
        <v>1602831</v>
      </c>
      <c r="AC1883" s="4">
        <v>12678487</v>
      </c>
      <c r="AH1883" s="5">
        <v>1.251292358547877E-2</v>
      </c>
      <c r="AJ1883" s="5">
        <v>5.4384317254469551E-2</v>
      </c>
      <c r="AL1883" s="5">
        <f>IFERROR(Table2[[#This Row],[Resultat d''exploitation 2023 (Dhs)]]/Table2[[#This Row],[Charges personnel 2023]], "")</f>
        <v>0.82767553160626417</v>
      </c>
      <c r="AM1883" s="5" t="str">
        <f>IFERROR(Table2[[#This Row],[Resultat d''exploitation 2022 (Dhs)]]/Table2[[#This Row],[Charges personnel 2022]], "")</f>
        <v/>
      </c>
      <c r="AN1883" s="5">
        <f>IFERROR(Table2[[#This Row],[Resultat d''exploitation 2021 (Dhs)]]/Table2[[#This Row],[Charges personnel 2021]], "")</f>
        <v>0.45510454047079907</v>
      </c>
      <c r="AO1883" s="5" t="str">
        <f>IFERROR(Table2[[#This Row],[Resultat d''exploitation 2020 (Dhs)]]/Table2[[#This Row],[Charges personnel 2020]], "")</f>
        <v/>
      </c>
      <c r="AP1883" s="5">
        <v>1.5118150902920889E-2</v>
      </c>
      <c r="AR1883" s="5">
        <v>0.1194985160952465</v>
      </c>
      <c r="BE1883" t="s">
        <v>10979</v>
      </c>
      <c r="BH1883"/>
      <c r="BJ1883" s="5">
        <v>-7.2702977394090151E-4</v>
      </c>
      <c r="BK1883" t="s">
        <v>1197</v>
      </c>
      <c r="BL1883" s="5">
        <v>-0.77008396999880591</v>
      </c>
      <c r="BM1883" t="s">
        <v>1198</v>
      </c>
      <c r="BN1883" s="5">
        <v>1.0489749141858089</v>
      </c>
      <c r="BO1883" t="s">
        <v>1199</v>
      </c>
      <c r="BP1883" s="5">
        <v>-0.87357868490143975</v>
      </c>
      <c r="BQ1883" t="s">
        <v>198</v>
      </c>
      <c r="BR1883" s="5">
        <v>-0.76991669258382756</v>
      </c>
      <c r="BS1883" t="s">
        <v>1200</v>
      </c>
      <c r="BT1883" s="5">
        <v>0.8186492508952905</v>
      </c>
      <c r="BU1883" t="s">
        <v>200</v>
      </c>
      <c r="BV1883" s="5">
        <v>-0.87348670596988054</v>
      </c>
      <c r="BW1883" t="s">
        <v>1201</v>
      </c>
    </row>
    <row r="1884" spans="1:75" x14ac:dyDescent="0.3">
      <c r="A1884" t="s">
        <v>9823</v>
      </c>
      <c r="F1884" s="4">
        <v>105975129</v>
      </c>
      <c r="M1884" s="4">
        <v>1672792</v>
      </c>
      <c r="T1884" s="4">
        <v>482899</v>
      </c>
      <c r="AA1884" s="4">
        <v>1985053</v>
      </c>
      <c r="AH1884" s="5">
        <v>1.5784760214823609E-2</v>
      </c>
      <c r="AL1884" s="5">
        <f>IFERROR(Table2[[#This Row],[Resultat d''exploitation 2023 (Dhs)]]/Table2[[#This Row],[Charges personnel 2023]], "")</f>
        <v>0.84269387265730433</v>
      </c>
      <c r="AM1884" s="5" t="str">
        <f>IFERROR(Table2[[#This Row],[Resultat d''exploitation 2022 (Dhs)]]/Table2[[#This Row],[Charges personnel 2022]], "")</f>
        <v/>
      </c>
      <c r="AN1884" s="5" t="str">
        <f>IFERROR(Table2[[#This Row],[Resultat d''exploitation 2021 (Dhs)]]/Table2[[#This Row],[Charges personnel 2021]], "")</f>
        <v/>
      </c>
      <c r="AO1884" s="5" t="str">
        <f>IFERROR(Table2[[#This Row],[Resultat d''exploitation 2020 (Dhs)]]/Table2[[#This Row],[Charges personnel 2020]], "")</f>
        <v/>
      </c>
      <c r="AP1884" s="5">
        <v>1.8731310060495419E-2</v>
      </c>
      <c r="BE1884" t="s">
        <v>10979</v>
      </c>
      <c r="BH1884"/>
      <c r="BK1884" t="s">
        <v>264</v>
      </c>
      <c r="BM1884" t="s">
        <v>265</v>
      </c>
      <c r="BO1884" t="s">
        <v>304</v>
      </c>
      <c r="BQ1884" t="s">
        <v>212</v>
      </c>
      <c r="BS1884" t="s">
        <v>266</v>
      </c>
      <c r="BU1884" t="s">
        <v>214</v>
      </c>
      <c r="BV1884" s="5"/>
      <c r="BW1884" t="s">
        <v>267</v>
      </c>
    </row>
    <row r="1885" spans="1:75" x14ac:dyDescent="0.3">
      <c r="A1885" t="s">
        <v>9824</v>
      </c>
      <c r="F1885" s="4">
        <v>105864076</v>
      </c>
      <c r="M1885" s="4">
        <v>18982497</v>
      </c>
      <c r="T1885" s="4">
        <v>4998432</v>
      </c>
      <c r="AA1885" s="4">
        <v>10659727</v>
      </c>
      <c r="AH1885" s="5">
        <v>0.179310090044143</v>
      </c>
      <c r="AL1885" s="5">
        <f>IFERROR(Table2[[#This Row],[Resultat d''exploitation 2023 (Dhs)]]/Table2[[#This Row],[Charges personnel 2023]], "")</f>
        <v>1.7807676500533269</v>
      </c>
      <c r="AM1885" s="5" t="str">
        <f>IFERROR(Table2[[#This Row],[Resultat d''exploitation 2022 (Dhs)]]/Table2[[#This Row],[Charges personnel 2022]], "")</f>
        <v/>
      </c>
      <c r="AN1885" s="5" t="str">
        <f>IFERROR(Table2[[#This Row],[Resultat d''exploitation 2021 (Dhs)]]/Table2[[#This Row],[Charges personnel 2021]], "")</f>
        <v/>
      </c>
      <c r="AO1885" s="5" t="str">
        <f>IFERROR(Table2[[#This Row],[Resultat d''exploitation 2020 (Dhs)]]/Table2[[#This Row],[Charges personnel 2020]], "")</f>
        <v/>
      </c>
      <c r="AP1885" s="5">
        <v>0.10069258055017639</v>
      </c>
      <c r="BE1885" t="s">
        <v>10979</v>
      </c>
      <c r="BH1885"/>
      <c r="BK1885" t="s">
        <v>264</v>
      </c>
      <c r="BM1885" t="s">
        <v>265</v>
      </c>
      <c r="BO1885" t="s">
        <v>304</v>
      </c>
      <c r="BQ1885" t="s">
        <v>212</v>
      </c>
      <c r="BS1885" t="s">
        <v>266</v>
      </c>
      <c r="BU1885" t="s">
        <v>214</v>
      </c>
      <c r="BV1885" s="5"/>
      <c r="BW1885" t="s">
        <v>267</v>
      </c>
    </row>
    <row r="1886" spans="1:75" x14ac:dyDescent="0.3">
      <c r="A1886" t="s">
        <v>9825</v>
      </c>
      <c r="F1886" s="4">
        <v>105792610</v>
      </c>
      <c r="G1886" s="4">
        <v>118774682</v>
      </c>
      <c r="J1886" s="5">
        <v>-0.10929999999999999</v>
      </c>
      <c r="M1886" s="4">
        <v>6797414</v>
      </c>
      <c r="N1886" s="4">
        <v>7996957</v>
      </c>
      <c r="Q1886" s="5">
        <v>-0.15</v>
      </c>
      <c r="T1886" s="4">
        <v>2722790</v>
      </c>
      <c r="U1886" s="4">
        <v>2981592</v>
      </c>
      <c r="X1886" s="5">
        <v>-8.6800000000000002E-2</v>
      </c>
      <c r="AA1886" s="4">
        <v>220581</v>
      </c>
      <c r="AB1886" s="4">
        <v>89681</v>
      </c>
      <c r="AE1886" s="5">
        <v>1.4596</v>
      </c>
      <c r="AH1886" s="5">
        <v>6.4252257317406192E-2</v>
      </c>
      <c r="AI1886" s="5">
        <v>6.7328801604368854E-2</v>
      </c>
      <c r="AL1886" s="5">
        <f>IFERROR(Table2[[#This Row],[Resultat d''exploitation 2023 (Dhs)]]/Table2[[#This Row],[Charges personnel 2023]], "")</f>
        <v>30.81595422996541</v>
      </c>
      <c r="AM1886" s="5">
        <f>IFERROR(Table2[[#This Row],[Resultat d''exploitation 2022 (Dhs)]]/Table2[[#This Row],[Charges personnel 2022]], "")</f>
        <v>89.171139929304985</v>
      </c>
      <c r="AN1886" s="5" t="str">
        <f>IFERROR(Table2[[#This Row],[Resultat d''exploitation 2021 (Dhs)]]/Table2[[#This Row],[Charges personnel 2021]], "")</f>
        <v/>
      </c>
      <c r="AO1886" s="5" t="str">
        <f>IFERROR(Table2[[#This Row],[Resultat d''exploitation 2020 (Dhs)]]/Table2[[#This Row],[Charges personnel 2020]], "")</f>
        <v/>
      </c>
      <c r="AP1886" s="5">
        <v>2.0850322153882009E-3</v>
      </c>
      <c r="AQ1886" s="5">
        <v>7.5505148479370373E-4</v>
      </c>
      <c r="BE1886" t="s">
        <v>10979</v>
      </c>
      <c r="BH1886"/>
      <c r="BJ1886" s="5">
        <v>-0.1092999937478258</v>
      </c>
      <c r="BK1886" t="s">
        <v>209</v>
      </c>
      <c r="BL1886" s="5">
        <v>-0.14999993122383931</v>
      </c>
      <c r="BM1886" t="s">
        <v>210</v>
      </c>
      <c r="BN1886" s="5">
        <v>-8.6799937751375733E-2</v>
      </c>
      <c r="BO1886" t="s">
        <v>211</v>
      </c>
      <c r="BP1886" s="5">
        <v>1.459617979282122</v>
      </c>
      <c r="BQ1886" t="s">
        <v>405</v>
      </c>
      <c r="BR1886" s="5">
        <v>-4.5694327147552172E-2</v>
      </c>
      <c r="BS1886" t="s">
        <v>213</v>
      </c>
      <c r="BT1886" s="5">
        <v>-0.65441785027760835</v>
      </c>
      <c r="BU1886" t="s">
        <v>406</v>
      </c>
      <c r="BV1886" s="5">
        <v>1.761443765596828</v>
      </c>
      <c r="BW1886" t="s">
        <v>407</v>
      </c>
    </row>
    <row r="1887" spans="1:75" x14ac:dyDescent="0.3">
      <c r="A1887" t="s">
        <v>9826</v>
      </c>
      <c r="C1887" t="s">
        <v>9827</v>
      </c>
      <c r="E1887" t="s">
        <v>411</v>
      </c>
      <c r="F1887" s="4">
        <v>105784889</v>
      </c>
      <c r="G1887" s="4">
        <v>102863563</v>
      </c>
      <c r="J1887" s="5">
        <v>2.8400000000000002E-2</v>
      </c>
      <c r="M1887" s="4">
        <v>35132121</v>
      </c>
      <c r="N1887" s="4">
        <v>28705058</v>
      </c>
      <c r="Q1887" s="5">
        <v>0.22389999999999999</v>
      </c>
      <c r="AA1887" s="4">
        <v>35998053</v>
      </c>
      <c r="AB1887" s="4">
        <v>34150510</v>
      </c>
      <c r="AE1887" s="5">
        <v>5.4100000000000002E-2</v>
      </c>
      <c r="AH1887" s="5">
        <v>0.33210906899944848</v>
      </c>
      <c r="AI1887" s="5">
        <v>0.2790595344242548</v>
      </c>
      <c r="AL1887" s="5">
        <f>IFERROR(Table2[[#This Row],[Resultat d''exploitation 2023 (Dhs)]]/Table2[[#This Row],[Charges personnel 2023]], "")</f>
        <v>0.97594503236050012</v>
      </c>
      <c r="AM1887" s="5">
        <f>IFERROR(Table2[[#This Row],[Resultat d''exploitation 2022 (Dhs)]]/Table2[[#This Row],[Charges personnel 2022]], "")</f>
        <v>0.84054551454722048</v>
      </c>
      <c r="AN1887" s="5" t="str">
        <f>IFERROR(Table2[[#This Row],[Resultat d''exploitation 2021 (Dhs)]]/Table2[[#This Row],[Charges personnel 2021]], "")</f>
        <v/>
      </c>
      <c r="AO1887" s="5" t="str">
        <f>IFERROR(Table2[[#This Row],[Resultat d''exploitation 2020 (Dhs)]]/Table2[[#This Row],[Charges personnel 2020]], "")</f>
        <v/>
      </c>
      <c r="AP1887" s="5">
        <v>0.34029485061897641</v>
      </c>
      <c r="AQ1887" s="5">
        <v>0.33199812454484012</v>
      </c>
      <c r="AT1887">
        <v>84839000002</v>
      </c>
      <c r="AU1887">
        <v>88983</v>
      </c>
      <c r="AV1887" t="s">
        <v>92</v>
      </c>
      <c r="AW1887" t="s">
        <v>9828</v>
      </c>
      <c r="AX1887" t="s">
        <v>9829</v>
      </c>
      <c r="AY1887" t="s">
        <v>82</v>
      </c>
      <c r="AZ1887">
        <v>100000000</v>
      </c>
      <c r="BA1887">
        <v>1997</v>
      </c>
      <c r="BB1887">
        <v>28</v>
      </c>
      <c r="BC1887" t="s">
        <v>9830</v>
      </c>
      <c r="BD1887" t="s">
        <v>9831</v>
      </c>
      <c r="BE1887" t="s">
        <v>9832</v>
      </c>
      <c r="BH1887" t="s">
        <v>127</v>
      </c>
      <c r="BI1887" t="s">
        <v>268</v>
      </c>
      <c r="BJ1887" s="5">
        <v>2.840000788228569E-2</v>
      </c>
      <c r="BK1887" t="s">
        <v>209</v>
      </c>
      <c r="BL1887" s="5">
        <v>0.22390001789928449</v>
      </c>
      <c r="BM1887" t="s">
        <v>210</v>
      </c>
      <c r="BO1887" t="s">
        <v>235</v>
      </c>
      <c r="BP1887" s="5">
        <v>5.4100011976395017E-2</v>
      </c>
      <c r="BQ1887" t="s">
        <v>405</v>
      </c>
      <c r="BR1887" s="5">
        <v>0.19010113624909281</v>
      </c>
      <c r="BS1887" t="s">
        <v>213</v>
      </c>
      <c r="BT1887" s="5">
        <v>0.1610852898146935</v>
      </c>
      <c r="BU1887" t="s">
        <v>406</v>
      </c>
      <c r="BV1887" s="5">
        <v>2.4990279946643931E-2</v>
      </c>
      <c r="BW1887" t="s">
        <v>407</v>
      </c>
    </row>
    <row r="1888" spans="1:75" x14ac:dyDescent="0.3">
      <c r="A1888" t="s">
        <v>9833</v>
      </c>
      <c r="B1888" t="s">
        <v>9834</v>
      </c>
      <c r="C1888" t="s">
        <v>9834</v>
      </c>
      <c r="E1888" t="s">
        <v>411</v>
      </c>
      <c r="F1888" s="4">
        <v>105707171</v>
      </c>
      <c r="H1888" s="4">
        <v>105183437</v>
      </c>
      <c r="M1888" s="4">
        <v>-2403298</v>
      </c>
      <c r="O1888" s="4">
        <v>7286614</v>
      </c>
      <c r="T1888" s="4">
        <v>41471099</v>
      </c>
      <c r="V1888" s="4">
        <v>45531947</v>
      </c>
      <c r="AA1888" s="4">
        <v>717230</v>
      </c>
      <c r="AC1888" s="4">
        <v>626627</v>
      </c>
      <c r="AH1888" s="5">
        <v>-2.2735430125170979E-2</v>
      </c>
      <c r="AJ1888" s="5">
        <v>6.9275298543438932E-2</v>
      </c>
      <c r="AL1888" s="5">
        <f>IFERROR(Table2[[#This Row],[Resultat d''exploitation 2023 (Dhs)]]/Table2[[#This Row],[Charges personnel 2023]], "")</f>
        <v>-3.3508051810437376</v>
      </c>
      <c r="AM1888" s="5" t="str">
        <f>IFERROR(Table2[[#This Row],[Resultat d''exploitation 2022 (Dhs)]]/Table2[[#This Row],[Charges personnel 2022]], "")</f>
        <v/>
      </c>
      <c r="AN1888" s="5">
        <f>IFERROR(Table2[[#This Row],[Resultat d''exploitation 2021 (Dhs)]]/Table2[[#This Row],[Charges personnel 2021]], "")</f>
        <v>11.628311579296774</v>
      </c>
      <c r="AO1888" s="5" t="str">
        <f>IFERROR(Table2[[#This Row],[Resultat d''exploitation 2020 (Dhs)]]/Table2[[#This Row],[Charges personnel 2020]], "")</f>
        <v/>
      </c>
      <c r="AP1888" s="5">
        <v>6.7850647521349328E-3</v>
      </c>
      <c r="AR1888" s="5">
        <v>5.9574683797411947E-3</v>
      </c>
      <c r="AT1888">
        <v>1588099000080</v>
      </c>
      <c r="AU1888">
        <v>350813</v>
      </c>
      <c r="AV1888" t="s">
        <v>92</v>
      </c>
      <c r="AW1888" t="s">
        <v>9835</v>
      </c>
      <c r="AX1888" t="s">
        <v>9836</v>
      </c>
      <c r="AY1888" t="s">
        <v>122</v>
      </c>
      <c r="AZ1888">
        <v>100000</v>
      </c>
      <c r="BA1888">
        <v>2016</v>
      </c>
      <c r="BB1888">
        <v>9</v>
      </c>
      <c r="BC1888" t="s">
        <v>9837</v>
      </c>
      <c r="BD1888" t="s">
        <v>9838</v>
      </c>
      <c r="BE1888" t="s">
        <v>4598</v>
      </c>
      <c r="BF1888" t="s">
        <v>9839</v>
      </c>
      <c r="BH1888" t="s">
        <v>176</v>
      </c>
      <c r="BI1888" t="s">
        <v>331</v>
      </c>
      <c r="BJ1888" s="5">
        <v>4.97924402299188E-3</v>
      </c>
      <c r="BK1888" t="s">
        <v>1197</v>
      </c>
      <c r="BM1888" t="s">
        <v>1616</v>
      </c>
      <c r="BN1888" s="5">
        <v>-8.9186785708944116E-2</v>
      </c>
      <c r="BO1888" t="s">
        <v>1199</v>
      </c>
      <c r="BP1888" s="5">
        <v>0.14458840745770621</v>
      </c>
      <c r="BQ1888" t="s">
        <v>198</v>
      </c>
      <c r="BS1888" t="s">
        <v>1617</v>
      </c>
      <c r="BU1888" t="s">
        <v>1618</v>
      </c>
      <c r="BV1888" s="5">
        <v>0.13891745950478551</v>
      </c>
      <c r="BW1888" t="s">
        <v>1201</v>
      </c>
    </row>
    <row r="1889" spans="1:75" x14ac:dyDescent="0.3">
      <c r="A1889" t="s">
        <v>9840</v>
      </c>
      <c r="B1889" t="s">
        <v>9840</v>
      </c>
      <c r="C1889" t="s">
        <v>9841</v>
      </c>
      <c r="E1889" t="s">
        <v>411</v>
      </c>
      <c r="F1889" s="4">
        <v>105699589</v>
      </c>
      <c r="G1889" s="4">
        <v>121034683</v>
      </c>
      <c r="H1889" s="4">
        <v>104536440</v>
      </c>
      <c r="J1889" s="5">
        <v>-0.12670000000000001</v>
      </c>
      <c r="K1889" s="5">
        <v>0.15782288931974339</v>
      </c>
      <c r="M1889" s="4">
        <v>13268779</v>
      </c>
      <c r="N1889" s="4">
        <v>13063679</v>
      </c>
      <c r="O1889" s="4">
        <v>14507004</v>
      </c>
      <c r="Q1889" s="5">
        <v>1.5699999999999999E-2</v>
      </c>
      <c r="R1889" s="5">
        <v>-9.9491597300172999E-2</v>
      </c>
      <c r="T1889" s="4">
        <v>5416027</v>
      </c>
      <c r="U1889" s="4">
        <v>13326838</v>
      </c>
      <c r="V1889" s="4">
        <v>4547158</v>
      </c>
      <c r="X1889" s="5">
        <v>-0.59360000000000002</v>
      </c>
      <c r="Y1889" s="5">
        <v>1.930806011139266</v>
      </c>
      <c r="AA1889" s="4">
        <v>4997890</v>
      </c>
      <c r="AB1889" s="4">
        <v>6867120</v>
      </c>
      <c r="AC1889" s="4">
        <v>6487770</v>
      </c>
      <c r="AE1889" s="5">
        <v>-0.2722</v>
      </c>
      <c r="AF1889" s="5">
        <v>5.847155494106604E-2</v>
      </c>
      <c r="AH1889" s="5">
        <v>0.12553292898802099</v>
      </c>
      <c r="AI1889" s="5">
        <v>0.10793335163277119</v>
      </c>
      <c r="AJ1889" s="5">
        <v>0.13877461294836521</v>
      </c>
      <c r="AL1889" s="5">
        <f>IFERROR(Table2[[#This Row],[Resultat d''exploitation 2023 (Dhs)]]/Table2[[#This Row],[Charges personnel 2023]], "")</f>
        <v>2.6548761577385656</v>
      </c>
      <c r="AM1889" s="5">
        <f>IFERROR(Table2[[#This Row],[Resultat d''exploitation 2022 (Dhs)]]/Table2[[#This Row],[Charges personnel 2022]], "")</f>
        <v>1.9023519321054532</v>
      </c>
      <c r="AN1889" s="5">
        <f>IFERROR(Table2[[#This Row],[Resultat d''exploitation 2021 (Dhs)]]/Table2[[#This Row],[Charges personnel 2021]], "")</f>
        <v>2.2360539908165671</v>
      </c>
      <c r="AO1889" s="5" t="str">
        <f>IFERROR(Table2[[#This Row],[Resultat d''exploitation 2020 (Dhs)]]/Table2[[#This Row],[Charges personnel 2020]], "")</f>
        <v/>
      </c>
      <c r="AP1889" s="5">
        <v>4.7283911387772763E-2</v>
      </c>
      <c r="AQ1889" s="5">
        <v>5.6736795022630002E-2</v>
      </c>
      <c r="AR1889" s="5">
        <v>6.2062281822491752E-2</v>
      </c>
      <c r="AT1889">
        <v>1702520000066</v>
      </c>
      <c r="AU1889">
        <v>17473</v>
      </c>
      <c r="AV1889" t="s">
        <v>653</v>
      </c>
      <c r="AW1889" t="s">
        <v>9842</v>
      </c>
      <c r="AX1889" t="s">
        <v>9843</v>
      </c>
      <c r="AY1889" t="s">
        <v>122</v>
      </c>
      <c r="AZ1889">
        <v>24000000</v>
      </c>
      <c r="BA1889">
        <v>1979</v>
      </c>
      <c r="BB1889">
        <v>46</v>
      </c>
      <c r="BC1889" t="s">
        <v>9844</v>
      </c>
      <c r="BD1889" t="s">
        <v>9845</v>
      </c>
      <c r="BE1889" t="s">
        <v>9846</v>
      </c>
      <c r="BF1889" t="s">
        <v>9847</v>
      </c>
      <c r="BH1889" t="s">
        <v>127</v>
      </c>
      <c r="BI1889" t="s">
        <v>98</v>
      </c>
      <c r="BJ1889" s="5">
        <v>5.5479762090313578E-3</v>
      </c>
      <c r="BK1889" t="s">
        <v>196</v>
      </c>
      <c r="BL1889" s="5">
        <v>-4.3628523456879953E-2</v>
      </c>
      <c r="BM1889" t="s">
        <v>197</v>
      </c>
      <c r="BN1889" s="5">
        <v>9.136591985454845E-2</v>
      </c>
      <c r="BO1889" t="s">
        <v>177</v>
      </c>
      <c r="BP1889" s="5">
        <v>-0.12230095844257489</v>
      </c>
      <c r="BQ1889" t="s">
        <v>329</v>
      </c>
      <c r="BR1889" s="5">
        <v>-4.8905174918962402E-2</v>
      </c>
      <c r="BS1889" t="s">
        <v>199</v>
      </c>
      <c r="BT1889" s="5">
        <v>8.963486486905059E-2</v>
      </c>
      <c r="BU1889" t="s">
        <v>330</v>
      </c>
      <c r="BV1889" s="5">
        <v>-0.1271435452872208</v>
      </c>
      <c r="BW1889" t="s">
        <v>201</v>
      </c>
    </row>
    <row r="1890" spans="1:75" x14ac:dyDescent="0.3">
      <c r="A1890" t="s">
        <v>9848</v>
      </c>
      <c r="C1890" t="s">
        <v>9849</v>
      </c>
      <c r="E1890" t="s">
        <v>1076</v>
      </c>
      <c r="F1890" s="4">
        <v>105671780</v>
      </c>
      <c r="M1890" s="4">
        <v>30608979</v>
      </c>
      <c r="T1890" s="4">
        <v>1408153</v>
      </c>
      <c r="AA1890" s="4">
        <v>22471806</v>
      </c>
      <c r="AH1890" s="5">
        <v>0.28966086309892758</v>
      </c>
      <c r="AL1890" s="5">
        <f>IFERROR(Table2[[#This Row],[Resultat d''exploitation 2023 (Dhs)]]/Table2[[#This Row],[Charges personnel 2023]], "")</f>
        <v>1.3621058761365241</v>
      </c>
      <c r="AM1890" s="5" t="str">
        <f>IFERROR(Table2[[#This Row],[Resultat d''exploitation 2022 (Dhs)]]/Table2[[#This Row],[Charges personnel 2022]], "")</f>
        <v/>
      </c>
      <c r="AN1890" s="5" t="str">
        <f>IFERROR(Table2[[#This Row],[Resultat d''exploitation 2021 (Dhs)]]/Table2[[#This Row],[Charges personnel 2021]], "")</f>
        <v/>
      </c>
      <c r="AO1890" s="5" t="str">
        <f>IFERROR(Table2[[#This Row],[Resultat d''exploitation 2020 (Dhs)]]/Table2[[#This Row],[Charges personnel 2020]], "")</f>
        <v/>
      </c>
      <c r="AP1890" s="5">
        <v>0.21265664305077481</v>
      </c>
      <c r="AT1890">
        <v>1525575000040</v>
      </c>
      <c r="AU1890">
        <v>45227</v>
      </c>
      <c r="AV1890" t="s">
        <v>92</v>
      </c>
      <c r="AW1890" t="s">
        <v>9850</v>
      </c>
      <c r="AX1890" t="s">
        <v>9851</v>
      </c>
      <c r="AY1890" t="s">
        <v>122</v>
      </c>
      <c r="AZ1890">
        <v>25660000</v>
      </c>
      <c r="BA1890">
        <v>1984</v>
      </c>
      <c r="BB1890">
        <v>41</v>
      </c>
      <c r="BC1890" t="s">
        <v>9852</v>
      </c>
      <c r="BD1890" t="s">
        <v>9853</v>
      </c>
      <c r="BE1890" t="s">
        <v>10979</v>
      </c>
      <c r="BH1890" t="s">
        <v>138</v>
      </c>
      <c r="BI1890" t="s">
        <v>408</v>
      </c>
      <c r="BK1890" t="s">
        <v>264</v>
      </c>
      <c r="BM1890" t="s">
        <v>265</v>
      </c>
      <c r="BO1890" t="s">
        <v>304</v>
      </c>
      <c r="BQ1890" t="s">
        <v>212</v>
      </c>
      <c r="BS1890" t="s">
        <v>266</v>
      </c>
      <c r="BU1890" t="s">
        <v>214</v>
      </c>
      <c r="BV1890" s="5"/>
      <c r="BW1890" t="s">
        <v>267</v>
      </c>
    </row>
    <row r="1891" spans="1:75" x14ac:dyDescent="0.3">
      <c r="A1891" t="s">
        <v>9854</v>
      </c>
      <c r="F1891" s="4">
        <v>105600933</v>
      </c>
      <c r="M1891" s="4">
        <v>1970345</v>
      </c>
      <c r="T1891" s="4">
        <v>1310378</v>
      </c>
      <c r="AA1891" s="4">
        <v>644721</v>
      </c>
      <c r="AH1891" s="5">
        <v>1.8658405224506871E-2</v>
      </c>
      <c r="AL1891" s="5">
        <f>IFERROR(Table2[[#This Row],[Resultat d''exploitation 2023 (Dhs)]]/Table2[[#This Row],[Charges personnel 2023]], "")</f>
        <v>3.0561203993665478</v>
      </c>
      <c r="AM1891" s="5" t="str">
        <f>IFERROR(Table2[[#This Row],[Resultat d''exploitation 2022 (Dhs)]]/Table2[[#This Row],[Charges personnel 2022]], "")</f>
        <v/>
      </c>
      <c r="AN1891" s="5" t="str">
        <f>IFERROR(Table2[[#This Row],[Resultat d''exploitation 2021 (Dhs)]]/Table2[[#This Row],[Charges personnel 2021]], "")</f>
        <v/>
      </c>
      <c r="AO1891" s="5" t="str">
        <f>IFERROR(Table2[[#This Row],[Resultat d''exploitation 2020 (Dhs)]]/Table2[[#This Row],[Charges personnel 2020]], "")</f>
        <v/>
      </c>
      <c r="AP1891" s="5">
        <v>6.1052585586530757E-3</v>
      </c>
      <c r="BE1891" t="s">
        <v>10979</v>
      </c>
      <c r="BH1891"/>
      <c r="BK1891" t="s">
        <v>264</v>
      </c>
      <c r="BM1891" t="s">
        <v>265</v>
      </c>
      <c r="BO1891" t="s">
        <v>304</v>
      </c>
      <c r="BQ1891" t="s">
        <v>212</v>
      </c>
      <c r="BS1891" t="s">
        <v>266</v>
      </c>
      <c r="BU1891" t="s">
        <v>214</v>
      </c>
      <c r="BV1891" s="5"/>
      <c r="BW1891" t="s">
        <v>267</v>
      </c>
    </row>
    <row r="1892" spans="1:75" x14ac:dyDescent="0.3">
      <c r="A1892" t="s">
        <v>9855</v>
      </c>
      <c r="G1892" s="4">
        <v>105530633</v>
      </c>
      <c r="N1892" s="4">
        <v>1036118</v>
      </c>
      <c r="U1892" s="4">
        <v>1261867</v>
      </c>
      <c r="AB1892" s="4">
        <v>1753798</v>
      </c>
      <c r="AI1892" s="5">
        <v>9.8181728901408187E-3</v>
      </c>
      <c r="AL1892" s="5" t="str">
        <f>IFERROR(Table2[[#This Row],[Resultat d''exploitation 2023 (Dhs)]]/Table2[[#This Row],[Charges personnel 2023]], "")</f>
        <v/>
      </c>
      <c r="AM1892" s="5">
        <f>IFERROR(Table2[[#This Row],[Resultat d''exploitation 2022 (Dhs)]]/Table2[[#This Row],[Charges personnel 2022]], "")</f>
        <v>0.59078525577061891</v>
      </c>
      <c r="AN1892" s="5" t="str">
        <f>IFERROR(Table2[[#This Row],[Resultat d''exploitation 2021 (Dhs)]]/Table2[[#This Row],[Charges personnel 2021]], "")</f>
        <v/>
      </c>
      <c r="AO1892" s="5" t="str">
        <f>IFERROR(Table2[[#This Row],[Resultat d''exploitation 2020 (Dhs)]]/Table2[[#This Row],[Charges personnel 2020]], "")</f>
        <v/>
      </c>
      <c r="AQ1892" s="5">
        <v>1.661885227202229E-2</v>
      </c>
      <c r="BE1892" t="s">
        <v>10979</v>
      </c>
      <c r="BH1892"/>
      <c r="BK1892" t="s">
        <v>472</v>
      </c>
      <c r="BM1892" t="s">
        <v>473</v>
      </c>
      <c r="BO1892" t="s">
        <v>474</v>
      </c>
      <c r="BQ1892" t="s">
        <v>475</v>
      </c>
      <c r="BS1892" t="s">
        <v>476</v>
      </c>
      <c r="BU1892" t="s">
        <v>477</v>
      </c>
      <c r="BV1892" s="5"/>
      <c r="BW1892" t="s">
        <v>478</v>
      </c>
    </row>
    <row r="1893" spans="1:75" x14ac:dyDescent="0.3">
      <c r="A1893" t="s">
        <v>9856</v>
      </c>
      <c r="C1893" t="s">
        <v>9857</v>
      </c>
      <c r="E1893" t="s">
        <v>758</v>
      </c>
      <c r="F1893" s="4">
        <v>105440849</v>
      </c>
      <c r="M1893" s="4">
        <v>2221487</v>
      </c>
      <c r="T1893" s="4">
        <v>8586263</v>
      </c>
      <c r="AA1893" s="4">
        <v>464972</v>
      </c>
      <c r="AH1893" s="5">
        <v>2.1068561388385639E-2</v>
      </c>
      <c r="AL1893" s="5">
        <f>IFERROR(Table2[[#This Row],[Resultat d''exploitation 2023 (Dhs)]]/Table2[[#This Row],[Charges personnel 2023]], "")</f>
        <v>4.7776790860524931</v>
      </c>
      <c r="AM1893" s="5" t="str">
        <f>IFERROR(Table2[[#This Row],[Resultat d''exploitation 2022 (Dhs)]]/Table2[[#This Row],[Charges personnel 2022]], "")</f>
        <v/>
      </c>
      <c r="AN1893" s="5" t="str">
        <f>IFERROR(Table2[[#This Row],[Resultat d''exploitation 2021 (Dhs)]]/Table2[[#This Row],[Charges personnel 2021]], "")</f>
        <v/>
      </c>
      <c r="AO1893" s="5" t="str">
        <f>IFERROR(Table2[[#This Row],[Resultat d''exploitation 2020 (Dhs)]]/Table2[[#This Row],[Charges personnel 2020]], "")</f>
        <v/>
      </c>
      <c r="AP1893" s="5">
        <v>4.4097899856629574E-3</v>
      </c>
      <c r="AT1893">
        <v>196999000022</v>
      </c>
      <c r="AU1893">
        <v>15943</v>
      </c>
      <c r="AV1893" t="s">
        <v>1327</v>
      </c>
      <c r="AW1893" t="s">
        <v>9858</v>
      </c>
      <c r="AX1893" t="s">
        <v>9859</v>
      </c>
      <c r="AY1893" t="s">
        <v>122</v>
      </c>
      <c r="AZ1893">
        <v>4000000</v>
      </c>
      <c r="BA1893">
        <v>2010</v>
      </c>
      <c r="BB1893">
        <v>15</v>
      </c>
      <c r="BC1893" t="s">
        <v>9860</v>
      </c>
      <c r="BD1893" t="s">
        <v>9861</v>
      </c>
      <c r="BE1893" t="s">
        <v>9862</v>
      </c>
      <c r="BH1893" t="s">
        <v>176</v>
      </c>
      <c r="BI1893" t="s">
        <v>331</v>
      </c>
      <c r="BK1893" t="s">
        <v>264</v>
      </c>
      <c r="BM1893" t="s">
        <v>265</v>
      </c>
      <c r="BO1893" t="s">
        <v>304</v>
      </c>
      <c r="BQ1893" t="s">
        <v>212</v>
      </c>
      <c r="BS1893" t="s">
        <v>266</v>
      </c>
      <c r="BU1893" t="s">
        <v>214</v>
      </c>
      <c r="BV1893" s="5"/>
      <c r="BW1893" t="s">
        <v>267</v>
      </c>
    </row>
    <row r="1894" spans="1:75" x14ac:dyDescent="0.3">
      <c r="A1894" t="s">
        <v>9863</v>
      </c>
      <c r="F1894" s="4">
        <v>105424181</v>
      </c>
      <c r="M1894" s="4">
        <v>6501475</v>
      </c>
      <c r="T1894" s="4">
        <v>48544084</v>
      </c>
      <c r="AA1894" s="4">
        <v>9156855</v>
      </c>
      <c r="AH1894" s="5">
        <v>6.1669675195295093E-2</v>
      </c>
      <c r="AL1894" s="5">
        <f>IFERROR(Table2[[#This Row],[Resultat d''exploitation 2023 (Dhs)]]/Table2[[#This Row],[Charges personnel 2023]], "")</f>
        <v>0.71001178898213413</v>
      </c>
      <c r="AM1894" s="5" t="str">
        <f>IFERROR(Table2[[#This Row],[Resultat d''exploitation 2022 (Dhs)]]/Table2[[#This Row],[Charges personnel 2022]], "")</f>
        <v/>
      </c>
      <c r="AN1894" s="5" t="str">
        <f>IFERROR(Table2[[#This Row],[Resultat d''exploitation 2021 (Dhs)]]/Table2[[#This Row],[Charges personnel 2021]], "")</f>
        <v/>
      </c>
      <c r="AO1894" s="5" t="str">
        <f>IFERROR(Table2[[#This Row],[Resultat d''exploitation 2020 (Dhs)]]/Table2[[#This Row],[Charges personnel 2020]], "")</f>
        <v/>
      </c>
      <c r="AP1894" s="5">
        <v>8.6857255262907856E-2</v>
      </c>
      <c r="BE1894" t="s">
        <v>10979</v>
      </c>
      <c r="BH1894"/>
      <c r="BK1894" t="s">
        <v>264</v>
      </c>
      <c r="BM1894" t="s">
        <v>265</v>
      </c>
      <c r="BO1894" t="s">
        <v>304</v>
      </c>
      <c r="BQ1894" t="s">
        <v>212</v>
      </c>
      <c r="BS1894" t="s">
        <v>266</v>
      </c>
      <c r="BU1894" t="s">
        <v>214</v>
      </c>
      <c r="BV1894" s="5"/>
      <c r="BW1894" t="s">
        <v>267</v>
      </c>
    </row>
    <row r="1895" spans="1:75" x14ac:dyDescent="0.3">
      <c r="A1895" t="s">
        <v>9864</v>
      </c>
      <c r="C1895" t="s">
        <v>9864</v>
      </c>
      <c r="E1895" t="s">
        <v>1076</v>
      </c>
      <c r="F1895" s="4">
        <v>105355232</v>
      </c>
      <c r="M1895" s="4">
        <v>10446413</v>
      </c>
      <c r="T1895" s="4">
        <v>127454740</v>
      </c>
      <c r="AA1895" s="4">
        <v>17777854</v>
      </c>
      <c r="AH1895" s="5">
        <v>9.915419293082664E-2</v>
      </c>
      <c r="AL1895" s="5">
        <f>IFERROR(Table2[[#This Row],[Resultat d''exploitation 2023 (Dhs)]]/Table2[[#This Row],[Charges personnel 2023]], "")</f>
        <v>0.58760821187979162</v>
      </c>
      <c r="AM1895" s="5" t="str">
        <f>IFERROR(Table2[[#This Row],[Resultat d''exploitation 2022 (Dhs)]]/Table2[[#This Row],[Charges personnel 2022]], "")</f>
        <v/>
      </c>
      <c r="AN1895" s="5" t="str">
        <f>IFERROR(Table2[[#This Row],[Resultat d''exploitation 2021 (Dhs)]]/Table2[[#This Row],[Charges personnel 2021]], "")</f>
        <v/>
      </c>
      <c r="AO1895" s="5" t="str">
        <f>IFERROR(Table2[[#This Row],[Resultat d''exploitation 2020 (Dhs)]]/Table2[[#This Row],[Charges personnel 2020]], "")</f>
        <v/>
      </c>
      <c r="AP1895" s="5">
        <v>0.16874201368566111</v>
      </c>
      <c r="AT1895">
        <v>203589000087</v>
      </c>
      <c r="AU1895">
        <v>161839</v>
      </c>
      <c r="AV1895" t="s">
        <v>92</v>
      </c>
      <c r="AW1895" t="s">
        <v>9865</v>
      </c>
      <c r="AX1895" t="s">
        <v>9866</v>
      </c>
      <c r="AY1895" t="s">
        <v>82</v>
      </c>
      <c r="AZ1895">
        <v>5576000</v>
      </c>
      <c r="BA1895">
        <v>2007</v>
      </c>
      <c r="BB1895">
        <v>18</v>
      </c>
      <c r="BC1895" t="s">
        <v>9867</v>
      </c>
      <c r="BD1895" t="s">
        <v>9868</v>
      </c>
      <c r="BE1895" t="s">
        <v>11293</v>
      </c>
      <c r="BG1895" t="s">
        <v>9869</v>
      </c>
      <c r="BH1895" t="s">
        <v>127</v>
      </c>
      <c r="BI1895" t="s">
        <v>602</v>
      </c>
      <c r="BK1895" t="s">
        <v>264</v>
      </c>
      <c r="BM1895" t="s">
        <v>265</v>
      </c>
      <c r="BO1895" t="s">
        <v>304</v>
      </c>
      <c r="BQ1895" t="s">
        <v>212</v>
      </c>
      <c r="BS1895" t="s">
        <v>266</v>
      </c>
      <c r="BU1895" t="s">
        <v>214</v>
      </c>
      <c r="BV1895" s="5"/>
      <c r="BW1895" t="s">
        <v>267</v>
      </c>
    </row>
    <row r="1896" spans="1:75" x14ac:dyDescent="0.3">
      <c r="A1896" t="s">
        <v>9870</v>
      </c>
      <c r="C1896" t="s">
        <v>9871</v>
      </c>
      <c r="E1896" t="s">
        <v>411</v>
      </c>
      <c r="G1896" s="4">
        <v>105250924</v>
      </c>
      <c r="N1896" s="4">
        <v>1680006</v>
      </c>
      <c r="U1896" s="4">
        <v>13595790</v>
      </c>
      <c r="AI1896" s="5">
        <v>1.596191212535103E-2</v>
      </c>
      <c r="AL1896" s="5" t="str">
        <f>IFERROR(Table2[[#This Row],[Resultat d''exploitation 2023 (Dhs)]]/Table2[[#This Row],[Charges personnel 2023]], "")</f>
        <v/>
      </c>
      <c r="AM1896" s="5" t="str">
        <f>IFERROR(Table2[[#This Row],[Resultat d''exploitation 2022 (Dhs)]]/Table2[[#This Row],[Charges personnel 2022]], "")</f>
        <v/>
      </c>
      <c r="AN1896" s="5" t="str">
        <f>IFERROR(Table2[[#This Row],[Resultat d''exploitation 2021 (Dhs)]]/Table2[[#This Row],[Charges personnel 2021]], "")</f>
        <v/>
      </c>
      <c r="AO1896" s="5" t="str">
        <f>IFERROR(Table2[[#This Row],[Resultat d''exploitation 2020 (Dhs)]]/Table2[[#This Row],[Charges personnel 2020]], "")</f>
        <v/>
      </c>
      <c r="AT1896">
        <v>89736000091</v>
      </c>
      <c r="AU1896">
        <v>10733</v>
      </c>
      <c r="AV1896" t="s">
        <v>976</v>
      </c>
      <c r="AW1896" t="s">
        <v>9872</v>
      </c>
      <c r="AX1896" t="s">
        <v>9873</v>
      </c>
      <c r="AY1896" t="s">
        <v>122</v>
      </c>
      <c r="AZ1896">
        <v>50000000</v>
      </c>
      <c r="BC1896" t="s">
        <v>9874</v>
      </c>
      <c r="BD1896" t="s">
        <v>9875</v>
      </c>
      <c r="BE1896" t="s">
        <v>9876</v>
      </c>
      <c r="BH1896" t="s">
        <v>127</v>
      </c>
      <c r="BI1896" t="s">
        <v>602</v>
      </c>
      <c r="BK1896" t="s">
        <v>472</v>
      </c>
      <c r="BM1896" t="s">
        <v>473</v>
      </c>
      <c r="BO1896" t="s">
        <v>474</v>
      </c>
      <c r="BQ1896" t="s">
        <v>236</v>
      </c>
      <c r="BS1896" t="s">
        <v>476</v>
      </c>
      <c r="BU1896" t="s">
        <v>238</v>
      </c>
      <c r="BV1896" s="5"/>
      <c r="BW1896" t="s">
        <v>478</v>
      </c>
    </row>
    <row r="1897" spans="1:75" x14ac:dyDescent="0.3">
      <c r="A1897" t="s">
        <v>9877</v>
      </c>
      <c r="F1897" s="4">
        <v>105180321</v>
      </c>
      <c r="M1897" s="4">
        <v>8689066</v>
      </c>
      <c r="T1897" s="4">
        <v>23948353</v>
      </c>
      <c r="AA1897" s="4">
        <v>13788548</v>
      </c>
      <c r="AH1897" s="5">
        <v>8.261113787625729E-2</v>
      </c>
      <c r="AL1897" s="5">
        <f>IFERROR(Table2[[#This Row],[Resultat d''exploitation 2023 (Dhs)]]/Table2[[#This Row],[Charges personnel 2023]], "")</f>
        <v>0.63016540972987145</v>
      </c>
      <c r="AM1897" s="5" t="str">
        <f>IFERROR(Table2[[#This Row],[Resultat d''exploitation 2022 (Dhs)]]/Table2[[#This Row],[Charges personnel 2022]], "")</f>
        <v/>
      </c>
      <c r="AN1897" s="5" t="str">
        <f>IFERROR(Table2[[#This Row],[Resultat d''exploitation 2021 (Dhs)]]/Table2[[#This Row],[Charges personnel 2021]], "")</f>
        <v/>
      </c>
      <c r="AO1897" s="5" t="str">
        <f>IFERROR(Table2[[#This Row],[Resultat d''exploitation 2020 (Dhs)]]/Table2[[#This Row],[Charges personnel 2020]], "")</f>
        <v/>
      </c>
      <c r="AP1897" s="5">
        <v>0.13109437078063299</v>
      </c>
      <c r="BE1897" t="s">
        <v>10979</v>
      </c>
      <c r="BH1897"/>
      <c r="BK1897" t="s">
        <v>264</v>
      </c>
      <c r="BM1897" t="s">
        <v>265</v>
      </c>
      <c r="BO1897" t="s">
        <v>304</v>
      </c>
      <c r="BQ1897" t="s">
        <v>212</v>
      </c>
      <c r="BS1897" t="s">
        <v>266</v>
      </c>
      <c r="BU1897" t="s">
        <v>214</v>
      </c>
      <c r="BV1897" s="5"/>
      <c r="BW1897" t="s">
        <v>267</v>
      </c>
    </row>
    <row r="1898" spans="1:75" x14ac:dyDescent="0.3">
      <c r="A1898" t="s">
        <v>9878</v>
      </c>
      <c r="C1898" t="s">
        <v>9879</v>
      </c>
      <c r="E1898" t="s">
        <v>411</v>
      </c>
      <c r="G1898" s="4">
        <v>105176722</v>
      </c>
      <c r="N1898" s="4">
        <v>4476293</v>
      </c>
      <c r="U1898" s="4">
        <v>28503760</v>
      </c>
      <c r="AB1898" s="4">
        <v>25715004</v>
      </c>
      <c r="AI1898" s="5">
        <v>4.2559731040106012E-2</v>
      </c>
      <c r="AL1898" s="5" t="str">
        <f>IFERROR(Table2[[#This Row],[Resultat d''exploitation 2023 (Dhs)]]/Table2[[#This Row],[Charges personnel 2023]], "")</f>
        <v/>
      </c>
      <c r="AM1898" s="5">
        <f>IFERROR(Table2[[#This Row],[Resultat d''exploitation 2022 (Dhs)]]/Table2[[#This Row],[Charges personnel 2022]], "")</f>
        <v>0.17407319866642837</v>
      </c>
      <c r="AN1898" s="5" t="str">
        <f>IFERROR(Table2[[#This Row],[Resultat d''exploitation 2021 (Dhs)]]/Table2[[#This Row],[Charges personnel 2021]], "")</f>
        <v/>
      </c>
      <c r="AO1898" s="5" t="str">
        <f>IFERROR(Table2[[#This Row],[Resultat d''exploitation 2020 (Dhs)]]/Table2[[#This Row],[Charges personnel 2020]], "")</f>
        <v/>
      </c>
      <c r="AQ1898" s="5">
        <v>0.2444933014740657</v>
      </c>
      <c r="AT1898">
        <v>1513440000019</v>
      </c>
      <c r="AU1898">
        <v>30063</v>
      </c>
      <c r="AV1898" t="s">
        <v>92</v>
      </c>
      <c r="AW1898" t="s">
        <v>9880</v>
      </c>
      <c r="AX1898" t="s">
        <v>9881</v>
      </c>
      <c r="AY1898" t="s">
        <v>82</v>
      </c>
      <c r="AZ1898">
        <v>36926250</v>
      </c>
      <c r="BA1898">
        <v>1957</v>
      </c>
      <c r="BB1898">
        <v>68</v>
      </c>
      <c r="BC1898" t="s">
        <v>9882</v>
      </c>
      <c r="BD1898" t="s">
        <v>9883</v>
      </c>
      <c r="BE1898" t="s">
        <v>9884</v>
      </c>
      <c r="BF1898" t="s">
        <v>9885</v>
      </c>
      <c r="BH1898" t="s">
        <v>86</v>
      </c>
      <c r="BI1898" t="s">
        <v>2337</v>
      </c>
      <c r="BK1898" t="s">
        <v>472</v>
      </c>
      <c r="BM1898" t="s">
        <v>473</v>
      </c>
      <c r="BO1898" t="s">
        <v>474</v>
      </c>
      <c r="BQ1898" t="s">
        <v>475</v>
      </c>
      <c r="BS1898" t="s">
        <v>476</v>
      </c>
      <c r="BU1898" t="s">
        <v>477</v>
      </c>
      <c r="BV1898" s="5"/>
      <c r="BW1898" t="s">
        <v>478</v>
      </c>
    </row>
    <row r="1899" spans="1:75" x14ac:dyDescent="0.3">
      <c r="A1899" t="s">
        <v>9886</v>
      </c>
      <c r="C1899" t="s">
        <v>9887</v>
      </c>
      <c r="E1899" t="s">
        <v>758</v>
      </c>
      <c r="F1899" s="4">
        <v>105140522</v>
      </c>
      <c r="M1899" s="4">
        <v>1873901</v>
      </c>
      <c r="T1899" s="4">
        <v>23096842</v>
      </c>
      <c r="AA1899" s="4">
        <v>13234046</v>
      </c>
      <c r="AH1899" s="5">
        <v>1.7822823820486638E-2</v>
      </c>
      <c r="AL1899" s="5">
        <f>IFERROR(Table2[[#This Row],[Resultat d''exploitation 2023 (Dhs)]]/Table2[[#This Row],[Charges personnel 2023]], "")</f>
        <v>0.14159698402136428</v>
      </c>
      <c r="AM1899" s="5" t="str">
        <f>IFERROR(Table2[[#This Row],[Resultat d''exploitation 2022 (Dhs)]]/Table2[[#This Row],[Charges personnel 2022]], "")</f>
        <v/>
      </c>
      <c r="AN1899" s="5" t="str">
        <f>IFERROR(Table2[[#This Row],[Resultat d''exploitation 2021 (Dhs)]]/Table2[[#This Row],[Charges personnel 2021]], "")</f>
        <v/>
      </c>
      <c r="AO1899" s="5" t="str">
        <f>IFERROR(Table2[[#This Row],[Resultat d''exploitation 2020 (Dhs)]]/Table2[[#This Row],[Charges personnel 2020]], "")</f>
        <v/>
      </c>
      <c r="AP1899" s="5">
        <v>0.12587008080481091</v>
      </c>
      <c r="AT1899">
        <v>2563552000041</v>
      </c>
      <c r="AU1899">
        <v>47259</v>
      </c>
      <c r="AV1899" t="s">
        <v>1327</v>
      </c>
      <c r="AW1899" t="s">
        <v>9888</v>
      </c>
      <c r="AX1899" t="s">
        <v>9889</v>
      </c>
      <c r="AY1899" t="s">
        <v>122</v>
      </c>
      <c r="AZ1899">
        <v>100000</v>
      </c>
      <c r="BA1899">
        <v>2019</v>
      </c>
      <c r="BB1899">
        <v>6</v>
      </c>
      <c r="BC1899" t="s">
        <v>9890</v>
      </c>
      <c r="BD1899" t="s">
        <v>9891</v>
      </c>
      <c r="BE1899" t="s">
        <v>763</v>
      </c>
      <c r="BH1899" t="s">
        <v>138</v>
      </c>
      <c r="BI1899" t="s">
        <v>98</v>
      </c>
      <c r="BK1899" t="s">
        <v>264</v>
      </c>
      <c r="BM1899" t="s">
        <v>265</v>
      </c>
      <c r="BO1899" t="s">
        <v>304</v>
      </c>
      <c r="BQ1899" t="s">
        <v>212</v>
      </c>
      <c r="BS1899" t="s">
        <v>266</v>
      </c>
      <c r="BU1899" t="s">
        <v>214</v>
      </c>
      <c r="BV1899" s="5"/>
      <c r="BW1899" t="s">
        <v>267</v>
      </c>
    </row>
    <row r="1900" spans="1:75" x14ac:dyDescent="0.3">
      <c r="A1900" t="s">
        <v>9892</v>
      </c>
      <c r="C1900" t="s">
        <v>9893</v>
      </c>
      <c r="E1900" t="s">
        <v>411</v>
      </c>
      <c r="F1900" s="4">
        <v>105022353</v>
      </c>
      <c r="G1900" s="4">
        <v>102052621</v>
      </c>
      <c r="J1900" s="5">
        <v>2.9100000000000001E-2</v>
      </c>
      <c r="M1900" s="4">
        <v>4055843</v>
      </c>
      <c r="N1900" s="4">
        <v>3881560</v>
      </c>
      <c r="Q1900" s="5">
        <v>4.4900000000000002E-2</v>
      </c>
      <c r="T1900" s="4">
        <v>7253191</v>
      </c>
      <c r="U1900" s="4">
        <v>9592899</v>
      </c>
      <c r="X1900" s="5">
        <v>-0.24390000000000001</v>
      </c>
      <c r="AA1900" s="4">
        <v>8045663</v>
      </c>
      <c r="AB1900" s="4">
        <v>13476822</v>
      </c>
      <c r="AE1900" s="5">
        <v>-0.40300000000000002</v>
      </c>
      <c r="AH1900" s="5">
        <v>3.8618854787989751E-2</v>
      </c>
      <c r="AI1900" s="5">
        <v>3.8034887903564962E-2</v>
      </c>
      <c r="AL1900" s="5">
        <f>IFERROR(Table2[[#This Row],[Resultat d''exploitation 2023 (Dhs)]]/Table2[[#This Row],[Charges personnel 2023]], "")</f>
        <v>0.50410301798621193</v>
      </c>
      <c r="AM1900" s="5">
        <f>IFERROR(Table2[[#This Row],[Resultat d''exploitation 2022 (Dhs)]]/Table2[[#This Row],[Charges personnel 2022]], "")</f>
        <v>0.28801745693457997</v>
      </c>
      <c r="AN1900" s="5" t="str">
        <f>IFERROR(Table2[[#This Row],[Resultat d''exploitation 2021 (Dhs)]]/Table2[[#This Row],[Charges personnel 2021]], "")</f>
        <v/>
      </c>
      <c r="AO1900" s="5" t="str">
        <f>IFERROR(Table2[[#This Row],[Resultat d''exploitation 2020 (Dhs)]]/Table2[[#This Row],[Charges personnel 2020]], "")</f>
        <v/>
      </c>
      <c r="AP1900" s="5">
        <v>7.6609052931807767E-2</v>
      </c>
      <c r="AQ1900" s="5">
        <v>0.13205757841339519</v>
      </c>
      <c r="AT1900">
        <v>217544000050</v>
      </c>
      <c r="AU1900">
        <v>105995</v>
      </c>
      <c r="AV1900" t="s">
        <v>92</v>
      </c>
      <c r="AW1900" t="s">
        <v>9894</v>
      </c>
      <c r="AX1900" t="s">
        <v>9895</v>
      </c>
      <c r="AY1900" t="s">
        <v>122</v>
      </c>
      <c r="AZ1900">
        <v>10000000</v>
      </c>
      <c r="BA1900">
        <v>2000</v>
      </c>
      <c r="BB1900">
        <v>25</v>
      </c>
      <c r="BC1900" t="s">
        <v>9896</v>
      </c>
      <c r="BD1900" t="s">
        <v>9897</v>
      </c>
      <c r="BE1900" t="s">
        <v>11265</v>
      </c>
      <c r="BG1900" t="s">
        <v>9898</v>
      </c>
      <c r="BH1900" t="s">
        <v>127</v>
      </c>
      <c r="BI1900" t="s">
        <v>195</v>
      </c>
      <c r="BJ1900" s="5">
        <v>2.9100007142393691E-2</v>
      </c>
      <c r="BK1900" t="s">
        <v>209</v>
      </c>
      <c r="BL1900" s="5">
        <v>4.4900246292727708E-2</v>
      </c>
      <c r="BM1900" t="s">
        <v>210</v>
      </c>
      <c r="BN1900" s="5">
        <v>-0.24389999310948651</v>
      </c>
      <c r="BO1900" t="s">
        <v>211</v>
      </c>
      <c r="BP1900" s="5">
        <v>-0.40299998026240902</v>
      </c>
      <c r="BQ1900" t="s">
        <v>405</v>
      </c>
      <c r="BR1900" s="5">
        <v>1.5353453542584329E-2</v>
      </c>
      <c r="BS1900" t="s">
        <v>213</v>
      </c>
      <c r="BT1900" s="5">
        <v>0.7502516109664612</v>
      </c>
      <c r="BU1900" t="s">
        <v>406</v>
      </c>
      <c r="BV1900" s="5">
        <v>-0.41988143465731631</v>
      </c>
      <c r="BW1900" t="s">
        <v>407</v>
      </c>
    </row>
    <row r="1901" spans="1:75" x14ac:dyDescent="0.3">
      <c r="A1901" t="s">
        <v>9899</v>
      </c>
      <c r="C1901" t="s">
        <v>9900</v>
      </c>
      <c r="E1901" t="s">
        <v>1076</v>
      </c>
      <c r="F1901" s="4">
        <v>104974989</v>
      </c>
      <c r="M1901" s="4">
        <v>10166086</v>
      </c>
      <c r="T1901" s="4">
        <v>1852810</v>
      </c>
      <c r="AA1901" s="4">
        <v>30502785</v>
      </c>
      <c r="AH1901" s="5">
        <v>9.6842934653701182E-2</v>
      </c>
      <c r="AL1901" s="5">
        <f>IFERROR(Table2[[#This Row],[Resultat d''exploitation 2023 (Dhs)]]/Table2[[#This Row],[Charges personnel 2023]], "")</f>
        <v>0.33328386244075747</v>
      </c>
      <c r="AM1901" s="5" t="str">
        <f>IFERROR(Table2[[#This Row],[Resultat d''exploitation 2022 (Dhs)]]/Table2[[#This Row],[Charges personnel 2022]], "")</f>
        <v/>
      </c>
      <c r="AN1901" s="5" t="str">
        <f>IFERROR(Table2[[#This Row],[Resultat d''exploitation 2021 (Dhs)]]/Table2[[#This Row],[Charges personnel 2021]], "")</f>
        <v/>
      </c>
      <c r="AO1901" s="5" t="str">
        <f>IFERROR(Table2[[#This Row],[Resultat d''exploitation 2020 (Dhs)]]/Table2[[#This Row],[Charges personnel 2020]], "")</f>
        <v/>
      </c>
      <c r="AP1901" s="5">
        <v>0.29057192851908747</v>
      </c>
      <c r="AU1901">
        <v>325</v>
      </c>
      <c r="AV1901" t="s">
        <v>913</v>
      </c>
      <c r="AW1901" t="s">
        <v>9901</v>
      </c>
      <c r="AX1901" t="s">
        <v>9902</v>
      </c>
      <c r="AY1901" t="s">
        <v>122</v>
      </c>
      <c r="AZ1901">
        <v>60000000</v>
      </c>
      <c r="BA1901">
        <v>1986</v>
      </c>
      <c r="BB1901">
        <v>39</v>
      </c>
      <c r="BD1901" t="s">
        <v>9903</v>
      </c>
      <c r="BE1901" t="s">
        <v>10979</v>
      </c>
      <c r="BH1901" t="s">
        <v>138</v>
      </c>
      <c r="BI1901" t="s">
        <v>390</v>
      </c>
      <c r="BK1901" t="s">
        <v>264</v>
      </c>
      <c r="BM1901" t="s">
        <v>265</v>
      </c>
      <c r="BO1901" t="s">
        <v>304</v>
      </c>
      <c r="BQ1901" t="s">
        <v>212</v>
      </c>
      <c r="BS1901" t="s">
        <v>266</v>
      </c>
      <c r="BU1901" t="s">
        <v>214</v>
      </c>
      <c r="BV1901" s="5"/>
      <c r="BW1901" t="s">
        <v>267</v>
      </c>
    </row>
    <row r="1902" spans="1:75" x14ac:dyDescent="0.3">
      <c r="A1902" t="s">
        <v>9904</v>
      </c>
      <c r="B1902" t="s">
        <v>9904</v>
      </c>
      <c r="F1902" s="4">
        <v>104737585</v>
      </c>
      <c r="G1902" s="4">
        <v>121252124</v>
      </c>
      <c r="H1902" s="4">
        <v>144946443</v>
      </c>
      <c r="I1902" s="4">
        <v>97976506.015952408</v>
      </c>
      <c r="J1902" s="5">
        <v>-0.13619999999999999</v>
      </c>
      <c r="K1902" s="5">
        <v>-0.16346947541168699</v>
      </c>
      <c r="L1902" s="5">
        <v>0.47939999999999999</v>
      </c>
      <c r="M1902" s="4">
        <v>-845618</v>
      </c>
      <c r="N1902" s="4">
        <v>283659</v>
      </c>
      <c r="O1902" s="4">
        <v>832472</v>
      </c>
      <c r="P1902" s="4">
        <v>248617.84733006809</v>
      </c>
      <c r="Q1902" s="5">
        <v>-3.9811000000000001</v>
      </c>
      <c r="R1902" s="5">
        <v>-0.65925700804351373</v>
      </c>
      <c r="S1902" s="5">
        <v>2.3483999999999998</v>
      </c>
      <c r="T1902" s="4">
        <v>11073699</v>
      </c>
      <c r="V1902" s="4">
        <v>9064368</v>
      </c>
      <c r="W1902" s="4">
        <v>22032980.068060279</v>
      </c>
      <c r="Z1902" s="5">
        <v>-0.58860000000000001</v>
      </c>
      <c r="AC1902" s="4">
        <v>5494226</v>
      </c>
      <c r="AD1902" s="4">
        <v>4582340.2835696414</v>
      </c>
      <c r="AG1902" s="5">
        <v>0.19900000000000001</v>
      </c>
      <c r="AH1902" s="5">
        <v>-8.0736824321469697E-3</v>
      </c>
      <c r="AI1902" s="5">
        <v>2.339414689345978E-3</v>
      </c>
      <c r="AJ1902" s="5">
        <v>5.7433075470503256E-3</v>
      </c>
      <c r="AK1902" s="5">
        <v>2.5375251418905311E-3</v>
      </c>
      <c r="AL1902" s="5" t="str">
        <f>IFERROR(Table2[[#This Row],[Resultat d''exploitation 2023 (Dhs)]]/Table2[[#This Row],[Charges personnel 2023]], "")</f>
        <v/>
      </c>
      <c r="AM1902" s="5" t="str">
        <f>IFERROR(Table2[[#This Row],[Resultat d''exploitation 2022 (Dhs)]]/Table2[[#This Row],[Charges personnel 2022]], "")</f>
        <v/>
      </c>
      <c r="AN1902" s="5">
        <f>IFERROR(Table2[[#This Row],[Resultat d''exploitation 2021 (Dhs)]]/Table2[[#This Row],[Charges personnel 2021]], "")</f>
        <v>0.15151761139785658</v>
      </c>
      <c r="AO1902" s="5">
        <f>IFERROR(Table2[[#This Row],[Resultat d''exploitation 2020 (Dhs)]]/Table2[[#This Row],[Charges personnel 2020]], "")</f>
        <v>5.4255649285040633E-2</v>
      </c>
      <c r="AP1902" s="5">
        <v>0</v>
      </c>
      <c r="AR1902" s="5">
        <v>3.7905214410815173E-2</v>
      </c>
      <c r="AS1902" s="5">
        <v>4.6769786655012482E-2</v>
      </c>
      <c r="BE1902" t="s">
        <v>10979</v>
      </c>
      <c r="BH1902"/>
      <c r="BJ1902" s="5">
        <v>2.249266845886666E-2</v>
      </c>
      <c r="BM1902" t="s">
        <v>87</v>
      </c>
      <c r="BN1902" s="5">
        <v>-0.2910595828111967</v>
      </c>
      <c r="BO1902" t="s">
        <v>141</v>
      </c>
      <c r="BP1902" s="5">
        <v>0.19900000000000009</v>
      </c>
      <c r="BQ1902" t="s">
        <v>1053</v>
      </c>
      <c r="BS1902" t="s">
        <v>87</v>
      </c>
      <c r="BT1902" s="5">
        <v>1.792660550458715</v>
      </c>
      <c r="BU1902" t="s">
        <v>1054</v>
      </c>
      <c r="BV1902" s="5"/>
      <c r="BW1902" t="s">
        <v>87</v>
      </c>
    </row>
    <row r="1903" spans="1:75" x14ac:dyDescent="0.3">
      <c r="A1903" t="s">
        <v>9905</v>
      </c>
      <c r="F1903" s="4">
        <v>104605215</v>
      </c>
      <c r="M1903" s="4">
        <v>2007615</v>
      </c>
      <c r="AA1903" s="4">
        <v>1212148</v>
      </c>
      <c r="AH1903" s="5">
        <v>1.9192303175324481E-2</v>
      </c>
      <c r="AL1903" s="5">
        <f>IFERROR(Table2[[#This Row],[Resultat d''exploitation 2023 (Dhs)]]/Table2[[#This Row],[Charges personnel 2023]], "")</f>
        <v>1.6562457719684396</v>
      </c>
      <c r="AM1903" s="5" t="str">
        <f>IFERROR(Table2[[#This Row],[Resultat d''exploitation 2022 (Dhs)]]/Table2[[#This Row],[Charges personnel 2022]], "")</f>
        <v/>
      </c>
      <c r="AN1903" s="5" t="str">
        <f>IFERROR(Table2[[#This Row],[Resultat d''exploitation 2021 (Dhs)]]/Table2[[#This Row],[Charges personnel 2021]], "")</f>
        <v/>
      </c>
      <c r="AO1903" s="5" t="str">
        <f>IFERROR(Table2[[#This Row],[Resultat d''exploitation 2020 (Dhs)]]/Table2[[#This Row],[Charges personnel 2020]], "")</f>
        <v/>
      </c>
      <c r="AP1903" s="5">
        <v>1.1587835271883911E-2</v>
      </c>
      <c r="BE1903" t="s">
        <v>10979</v>
      </c>
      <c r="BH1903"/>
      <c r="BK1903" t="s">
        <v>264</v>
      </c>
      <c r="BM1903" t="s">
        <v>265</v>
      </c>
      <c r="BO1903" t="s">
        <v>235</v>
      </c>
      <c r="BQ1903" t="s">
        <v>212</v>
      </c>
      <c r="BS1903" t="s">
        <v>266</v>
      </c>
      <c r="BU1903" t="s">
        <v>214</v>
      </c>
      <c r="BV1903" s="5"/>
      <c r="BW1903" t="s">
        <v>267</v>
      </c>
    </row>
    <row r="1904" spans="1:75" x14ac:dyDescent="0.3">
      <c r="A1904" t="s">
        <v>9906</v>
      </c>
      <c r="F1904" s="4">
        <v>104552572</v>
      </c>
      <c r="M1904" s="4">
        <v>2829974</v>
      </c>
      <c r="T1904" s="4">
        <v>1777917</v>
      </c>
      <c r="AA1904" s="4">
        <v>3451270</v>
      </c>
      <c r="AH1904" s="5">
        <v>2.7067473768124999E-2</v>
      </c>
      <c r="AL1904" s="5">
        <f>IFERROR(Table2[[#This Row],[Resultat d''exploitation 2023 (Dhs)]]/Table2[[#This Row],[Charges personnel 2023]], "")</f>
        <v>0.81998047095706794</v>
      </c>
      <c r="AM1904" s="5" t="str">
        <f>IFERROR(Table2[[#This Row],[Resultat d''exploitation 2022 (Dhs)]]/Table2[[#This Row],[Charges personnel 2022]], "")</f>
        <v/>
      </c>
      <c r="AN1904" s="5" t="str">
        <f>IFERROR(Table2[[#This Row],[Resultat d''exploitation 2021 (Dhs)]]/Table2[[#This Row],[Charges personnel 2021]], "")</f>
        <v/>
      </c>
      <c r="AO1904" s="5" t="str">
        <f>IFERROR(Table2[[#This Row],[Resultat d''exploitation 2020 (Dhs)]]/Table2[[#This Row],[Charges personnel 2020]], "")</f>
        <v/>
      </c>
      <c r="AP1904" s="5">
        <v>3.3009900512060097E-2</v>
      </c>
      <c r="BE1904" t="s">
        <v>10979</v>
      </c>
      <c r="BH1904"/>
      <c r="BK1904" t="s">
        <v>264</v>
      </c>
      <c r="BM1904" t="s">
        <v>265</v>
      </c>
      <c r="BO1904" t="s">
        <v>304</v>
      </c>
      <c r="BQ1904" t="s">
        <v>212</v>
      </c>
      <c r="BS1904" t="s">
        <v>266</v>
      </c>
      <c r="BU1904" t="s">
        <v>214</v>
      </c>
      <c r="BV1904" s="5"/>
      <c r="BW1904" t="s">
        <v>267</v>
      </c>
    </row>
    <row r="1905" spans="1:75" x14ac:dyDescent="0.3">
      <c r="A1905" t="s">
        <v>9907</v>
      </c>
      <c r="C1905" t="s">
        <v>9908</v>
      </c>
      <c r="E1905" t="s">
        <v>1076</v>
      </c>
      <c r="F1905" s="4">
        <v>104447117</v>
      </c>
      <c r="M1905" s="4">
        <v>4782602</v>
      </c>
      <c r="T1905" s="4">
        <v>24916738</v>
      </c>
      <c r="AA1905" s="4">
        <v>16343139</v>
      </c>
      <c r="AH1905" s="5">
        <v>4.5789698532320428E-2</v>
      </c>
      <c r="AL1905" s="5">
        <f>IFERROR(Table2[[#This Row],[Resultat d''exploitation 2023 (Dhs)]]/Table2[[#This Row],[Charges personnel 2023]], "")</f>
        <v>0.29263668380964025</v>
      </c>
      <c r="AM1905" s="5" t="str">
        <f>IFERROR(Table2[[#This Row],[Resultat d''exploitation 2022 (Dhs)]]/Table2[[#This Row],[Charges personnel 2022]], "")</f>
        <v/>
      </c>
      <c r="AN1905" s="5" t="str">
        <f>IFERROR(Table2[[#This Row],[Resultat d''exploitation 2021 (Dhs)]]/Table2[[#This Row],[Charges personnel 2021]], "")</f>
        <v/>
      </c>
      <c r="AO1905" s="5" t="str">
        <f>IFERROR(Table2[[#This Row],[Resultat d''exploitation 2020 (Dhs)]]/Table2[[#This Row],[Charges personnel 2020]], "")</f>
        <v/>
      </c>
      <c r="AP1905" s="5">
        <v>0.15647285889183521</v>
      </c>
      <c r="AT1905">
        <v>1539684000016</v>
      </c>
      <c r="AU1905">
        <v>5709</v>
      </c>
      <c r="AV1905" t="s">
        <v>482</v>
      </c>
      <c r="AW1905" t="s">
        <v>9909</v>
      </c>
      <c r="AX1905" t="s">
        <v>9910</v>
      </c>
      <c r="AY1905" t="s">
        <v>82</v>
      </c>
      <c r="AZ1905">
        <v>10000000</v>
      </c>
      <c r="BA1905">
        <v>1989</v>
      </c>
      <c r="BB1905">
        <v>36</v>
      </c>
      <c r="BC1905" t="s">
        <v>9911</v>
      </c>
      <c r="BD1905" t="s">
        <v>9912</v>
      </c>
      <c r="BE1905" t="s">
        <v>9913</v>
      </c>
      <c r="BF1905" t="s">
        <v>9914</v>
      </c>
      <c r="BG1905" t="s">
        <v>9915</v>
      </c>
      <c r="BH1905" t="s">
        <v>127</v>
      </c>
      <c r="BI1905" t="s">
        <v>89</v>
      </c>
      <c r="BK1905" t="s">
        <v>264</v>
      </c>
      <c r="BM1905" t="s">
        <v>265</v>
      </c>
      <c r="BO1905" t="s">
        <v>304</v>
      </c>
      <c r="BQ1905" t="s">
        <v>212</v>
      </c>
      <c r="BS1905" t="s">
        <v>266</v>
      </c>
      <c r="BU1905" t="s">
        <v>214</v>
      </c>
      <c r="BV1905" s="5"/>
      <c r="BW1905" t="s">
        <v>267</v>
      </c>
    </row>
    <row r="1906" spans="1:75" x14ac:dyDescent="0.3">
      <c r="A1906" t="s">
        <v>9916</v>
      </c>
      <c r="C1906" t="s">
        <v>9917</v>
      </c>
      <c r="E1906" t="s">
        <v>411</v>
      </c>
      <c r="F1906" s="4">
        <v>104416534</v>
      </c>
      <c r="M1906" s="4">
        <v>22242467</v>
      </c>
      <c r="AA1906" s="4">
        <v>60418456</v>
      </c>
      <c r="AH1906" s="5">
        <v>0.2130167143835669</v>
      </c>
      <c r="AL1906" s="5">
        <f>IFERROR(Table2[[#This Row],[Resultat d''exploitation 2023 (Dhs)]]/Table2[[#This Row],[Charges personnel 2023]], "")</f>
        <v>0.36814027488554157</v>
      </c>
      <c r="AM1906" s="5" t="str">
        <f>IFERROR(Table2[[#This Row],[Resultat d''exploitation 2022 (Dhs)]]/Table2[[#This Row],[Charges personnel 2022]], "")</f>
        <v/>
      </c>
      <c r="AN1906" s="5" t="str">
        <f>IFERROR(Table2[[#This Row],[Resultat d''exploitation 2021 (Dhs)]]/Table2[[#This Row],[Charges personnel 2021]], "")</f>
        <v/>
      </c>
      <c r="AO1906" s="5" t="str">
        <f>IFERROR(Table2[[#This Row],[Resultat d''exploitation 2020 (Dhs)]]/Table2[[#This Row],[Charges personnel 2020]], "")</f>
        <v/>
      </c>
      <c r="AP1906" s="5">
        <v>0.57862920445147126</v>
      </c>
      <c r="AT1906">
        <v>83730000069</v>
      </c>
      <c r="AU1906">
        <v>31427</v>
      </c>
      <c r="AV1906" t="s">
        <v>92</v>
      </c>
      <c r="AW1906" t="s">
        <v>9918</v>
      </c>
      <c r="AX1906" t="s">
        <v>9919</v>
      </c>
      <c r="AY1906" t="s">
        <v>82</v>
      </c>
      <c r="AZ1906">
        <v>137000000</v>
      </c>
      <c r="BA1906">
        <v>1971</v>
      </c>
      <c r="BB1906">
        <v>54</v>
      </c>
      <c r="BC1906" t="s">
        <v>9920</v>
      </c>
      <c r="BD1906" t="s">
        <v>9921</v>
      </c>
      <c r="BE1906" t="s">
        <v>10979</v>
      </c>
      <c r="BF1906" t="s">
        <v>9922</v>
      </c>
      <c r="BH1906" t="s">
        <v>223</v>
      </c>
      <c r="BI1906" t="s">
        <v>1683</v>
      </c>
      <c r="BK1906" t="s">
        <v>264</v>
      </c>
      <c r="BM1906" t="s">
        <v>265</v>
      </c>
      <c r="BO1906" t="s">
        <v>235</v>
      </c>
      <c r="BQ1906" t="s">
        <v>212</v>
      </c>
      <c r="BS1906" t="s">
        <v>266</v>
      </c>
      <c r="BU1906" t="s">
        <v>214</v>
      </c>
      <c r="BV1906" s="5"/>
      <c r="BW1906" t="s">
        <v>267</v>
      </c>
    </row>
    <row r="1907" spans="1:75" x14ac:dyDescent="0.3">
      <c r="A1907" t="s">
        <v>9923</v>
      </c>
      <c r="G1907" s="4">
        <v>104295024</v>
      </c>
      <c r="N1907" s="4">
        <v>-7133999</v>
      </c>
      <c r="U1907" s="4">
        <v>526994</v>
      </c>
      <c r="AI1907" s="5">
        <v>-6.8402103248952698E-2</v>
      </c>
      <c r="AL1907" s="5" t="str">
        <f>IFERROR(Table2[[#This Row],[Resultat d''exploitation 2023 (Dhs)]]/Table2[[#This Row],[Charges personnel 2023]], "")</f>
        <v/>
      </c>
      <c r="AM1907" s="5" t="str">
        <f>IFERROR(Table2[[#This Row],[Resultat d''exploitation 2022 (Dhs)]]/Table2[[#This Row],[Charges personnel 2022]], "")</f>
        <v/>
      </c>
      <c r="AN1907" s="5" t="str">
        <f>IFERROR(Table2[[#This Row],[Resultat d''exploitation 2021 (Dhs)]]/Table2[[#This Row],[Charges personnel 2021]], "")</f>
        <v/>
      </c>
      <c r="AO1907" s="5" t="str">
        <f>IFERROR(Table2[[#This Row],[Resultat d''exploitation 2020 (Dhs)]]/Table2[[#This Row],[Charges personnel 2020]], "")</f>
        <v/>
      </c>
      <c r="BE1907" t="s">
        <v>10979</v>
      </c>
      <c r="BH1907"/>
      <c r="BK1907" t="s">
        <v>472</v>
      </c>
      <c r="BM1907" t="s">
        <v>473</v>
      </c>
      <c r="BO1907" t="s">
        <v>474</v>
      </c>
      <c r="BQ1907" t="s">
        <v>236</v>
      </c>
      <c r="BS1907" t="s">
        <v>476</v>
      </c>
      <c r="BU1907" t="s">
        <v>238</v>
      </c>
      <c r="BV1907" s="5"/>
      <c r="BW1907" t="s">
        <v>478</v>
      </c>
    </row>
    <row r="1908" spans="1:75" x14ac:dyDescent="0.3">
      <c r="A1908" t="s">
        <v>9924</v>
      </c>
      <c r="F1908" s="4">
        <v>104260587</v>
      </c>
      <c r="G1908" s="4">
        <v>115409106</v>
      </c>
      <c r="J1908" s="5">
        <v>-9.6600000000000005E-2</v>
      </c>
      <c r="M1908" s="4">
        <v>26897548</v>
      </c>
      <c r="N1908" s="4">
        <v>22677302</v>
      </c>
      <c r="Q1908" s="5">
        <v>0.18609999999999999</v>
      </c>
      <c r="T1908" s="4">
        <v>57323209</v>
      </c>
      <c r="AA1908" s="4">
        <v>1153461</v>
      </c>
      <c r="AB1908" s="4">
        <v>1597812</v>
      </c>
      <c r="AE1908" s="5">
        <v>-0.27810000000000001</v>
      </c>
      <c r="AH1908" s="5">
        <v>0.2579838534766738</v>
      </c>
      <c r="AI1908" s="5">
        <v>0.19649491089550589</v>
      </c>
      <c r="AL1908" s="5">
        <f>IFERROR(Table2[[#This Row],[Resultat d''exploitation 2023 (Dhs)]]/Table2[[#This Row],[Charges personnel 2023]], "")</f>
        <v>23.318992146245083</v>
      </c>
      <c r="AM1908" s="5">
        <f>IFERROR(Table2[[#This Row],[Resultat d''exploitation 2022 (Dhs)]]/Table2[[#This Row],[Charges personnel 2022]], "")</f>
        <v>14.192722297742163</v>
      </c>
      <c r="AN1908" s="5" t="str">
        <f>IFERROR(Table2[[#This Row],[Resultat d''exploitation 2021 (Dhs)]]/Table2[[#This Row],[Charges personnel 2021]], "")</f>
        <v/>
      </c>
      <c r="AO1908" s="5" t="str">
        <f>IFERROR(Table2[[#This Row],[Resultat d''exploitation 2020 (Dhs)]]/Table2[[#This Row],[Charges personnel 2020]], "")</f>
        <v/>
      </c>
      <c r="AP1908" s="5">
        <v>1.1063250583847181E-2</v>
      </c>
      <c r="AQ1908" s="5">
        <v>1.384476542084989E-2</v>
      </c>
      <c r="BE1908" t="s">
        <v>10979</v>
      </c>
      <c r="BH1908"/>
      <c r="BJ1908" s="5">
        <v>-9.659999445797629E-2</v>
      </c>
      <c r="BK1908" t="s">
        <v>209</v>
      </c>
      <c r="BL1908" s="5">
        <v>0.18610000431268239</v>
      </c>
      <c r="BM1908" t="s">
        <v>210</v>
      </c>
      <c r="BO1908" t="s">
        <v>304</v>
      </c>
      <c r="BP1908" s="5">
        <v>-0.27809967630735027</v>
      </c>
      <c r="BQ1908" t="s">
        <v>405</v>
      </c>
      <c r="BR1908" s="5">
        <v>0.31292893185344162</v>
      </c>
      <c r="BS1908" t="s">
        <v>213</v>
      </c>
      <c r="BT1908" s="5">
        <v>0.64302461902990693</v>
      </c>
      <c r="BU1908" t="s">
        <v>406</v>
      </c>
      <c r="BV1908" s="5">
        <v>-0.20090732868711619</v>
      </c>
      <c r="BW1908" t="s">
        <v>407</v>
      </c>
    </row>
    <row r="1909" spans="1:75" x14ac:dyDescent="0.3">
      <c r="A1909" t="s">
        <v>9925</v>
      </c>
      <c r="F1909" s="4">
        <v>104250603</v>
      </c>
      <c r="M1909" s="4">
        <v>-11079457</v>
      </c>
      <c r="T1909" s="4">
        <v>18338810</v>
      </c>
      <c r="AA1909" s="4">
        <v>7432904</v>
      </c>
      <c r="AH1909" s="5">
        <v>-0.10627715026262249</v>
      </c>
      <c r="AL1909" s="5">
        <f>IFERROR(Table2[[#This Row],[Resultat d''exploitation 2023 (Dhs)]]/Table2[[#This Row],[Charges personnel 2023]], "")</f>
        <v>-1.4905960039306305</v>
      </c>
      <c r="AM1909" s="5" t="str">
        <f>IFERROR(Table2[[#This Row],[Resultat d''exploitation 2022 (Dhs)]]/Table2[[#This Row],[Charges personnel 2022]], "")</f>
        <v/>
      </c>
      <c r="AN1909" s="5" t="str">
        <f>IFERROR(Table2[[#This Row],[Resultat d''exploitation 2021 (Dhs)]]/Table2[[#This Row],[Charges personnel 2021]], "")</f>
        <v/>
      </c>
      <c r="AO1909" s="5" t="str">
        <f>IFERROR(Table2[[#This Row],[Resultat d''exploitation 2020 (Dhs)]]/Table2[[#This Row],[Charges personnel 2020]], "")</f>
        <v/>
      </c>
      <c r="AP1909" s="5">
        <v>7.1298426926125313E-2</v>
      </c>
      <c r="BE1909" t="s">
        <v>10979</v>
      </c>
      <c r="BH1909"/>
      <c r="BK1909" t="s">
        <v>264</v>
      </c>
      <c r="BM1909" t="s">
        <v>265</v>
      </c>
      <c r="BO1909" t="s">
        <v>304</v>
      </c>
      <c r="BQ1909" t="s">
        <v>212</v>
      </c>
      <c r="BS1909" t="s">
        <v>266</v>
      </c>
      <c r="BU1909" t="s">
        <v>214</v>
      </c>
      <c r="BV1909" s="5"/>
      <c r="BW1909" t="s">
        <v>267</v>
      </c>
    </row>
    <row r="1910" spans="1:75" x14ac:dyDescent="0.3">
      <c r="A1910" t="s">
        <v>9926</v>
      </c>
      <c r="F1910" s="4">
        <v>104194785</v>
      </c>
      <c r="M1910" s="4">
        <v>1538932</v>
      </c>
      <c r="T1910" s="4">
        <v>209225</v>
      </c>
      <c r="AA1910" s="4">
        <v>862345</v>
      </c>
      <c r="AH1910" s="5">
        <v>1.4769760309980959E-2</v>
      </c>
      <c r="AL1910" s="5">
        <f>IFERROR(Table2[[#This Row],[Resultat d''exploitation 2023 (Dhs)]]/Table2[[#This Row],[Charges personnel 2023]], "")</f>
        <v>1.7845896943798596</v>
      </c>
      <c r="AM1910" s="5" t="str">
        <f>IFERROR(Table2[[#This Row],[Resultat d''exploitation 2022 (Dhs)]]/Table2[[#This Row],[Charges personnel 2022]], "")</f>
        <v/>
      </c>
      <c r="AN1910" s="5" t="str">
        <f>IFERROR(Table2[[#This Row],[Resultat d''exploitation 2021 (Dhs)]]/Table2[[#This Row],[Charges personnel 2021]], "")</f>
        <v/>
      </c>
      <c r="AO1910" s="5" t="str">
        <f>IFERROR(Table2[[#This Row],[Resultat d''exploitation 2020 (Dhs)]]/Table2[[#This Row],[Charges personnel 2020]], "")</f>
        <v/>
      </c>
      <c r="AP1910" s="5">
        <v>8.2762779346394356E-3</v>
      </c>
      <c r="BE1910" t="s">
        <v>10979</v>
      </c>
      <c r="BH1910"/>
      <c r="BK1910" t="s">
        <v>264</v>
      </c>
      <c r="BM1910" t="s">
        <v>265</v>
      </c>
      <c r="BO1910" t="s">
        <v>304</v>
      </c>
      <c r="BQ1910" t="s">
        <v>212</v>
      </c>
      <c r="BS1910" t="s">
        <v>266</v>
      </c>
      <c r="BU1910" t="s">
        <v>214</v>
      </c>
      <c r="BV1910" s="5"/>
      <c r="BW1910" t="s">
        <v>267</v>
      </c>
    </row>
    <row r="1911" spans="1:75" x14ac:dyDescent="0.3">
      <c r="A1911" t="s">
        <v>9927</v>
      </c>
      <c r="F1911" s="4">
        <v>104167093</v>
      </c>
      <c r="M1911" s="4">
        <v>1682670</v>
      </c>
      <c r="AA1911" s="4">
        <v>192435</v>
      </c>
      <c r="AH1911" s="5">
        <v>1.6153565886685539E-2</v>
      </c>
      <c r="AL1911" s="5">
        <f>IFERROR(Table2[[#This Row],[Resultat d''exploitation 2023 (Dhs)]]/Table2[[#This Row],[Charges personnel 2023]], "")</f>
        <v>8.7440954088393479</v>
      </c>
      <c r="AM1911" s="5" t="str">
        <f>IFERROR(Table2[[#This Row],[Resultat d''exploitation 2022 (Dhs)]]/Table2[[#This Row],[Charges personnel 2022]], "")</f>
        <v/>
      </c>
      <c r="AN1911" s="5" t="str">
        <f>IFERROR(Table2[[#This Row],[Resultat d''exploitation 2021 (Dhs)]]/Table2[[#This Row],[Charges personnel 2021]], "")</f>
        <v/>
      </c>
      <c r="AO1911" s="5" t="str">
        <f>IFERROR(Table2[[#This Row],[Resultat d''exploitation 2020 (Dhs)]]/Table2[[#This Row],[Charges personnel 2020]], "")</f>
        <v/>
      </c>
      <c r="AP1911" s="5">
        <v>1.847368439090452E-3</v>
      </c>
      <c r="BE1911" t="s">
        <v>10979</v>
      </c>
      <c r="BH1911"/>
      <c r="BK1911" t="s">
        <v>264</v>
      </c>
      <c r="BM1911" t="s">
        <v>265</v>
      </c>
      <c r="BO1911" t="s">
        <v>235</v>
      </c>
      <c r="BQ1911" t="s">
        <v>212</v>
      </c>
      <c r="BS1911" t="s">
        <v>266</v>
      </c>
      <c r="BU1911" t="s">
        <v>214</v>
      </c>
      <c r="BV1911" s="5"/>
      <c r="BW1911" t="s">
        <v>267</v>
      </c>
    </row>
    <row r="1912" spans="1:75" x14ac:dyDescent="0.3">
      <c r="A1912" t="s">
        <v>9928</v>
      </c>
      <c r="B1912" t="s">
        <v>9929</v>
      </c>
      <c r="C1912" t="s">
        <v>9929</v>
      </c>
      <c r="E1912" t="s">
        <v>411</v>
      </c>
      <c r="F1912" s="4">
        <v>104144219</v>
      </c>
      <c r="G1912" s="4">
        <v>100787979</v>
      </c>
      <c r="H1912" s="4">
        <v>100967880</v>
      </c>
      <c r="J1912" s="5">
        <v>3.3300000000000003E-2</v>
      </c>
      <c r="K1912" s="5">
        <v>-1.7817646562451001E-3</v>
      </c>
      <c r="M1912" s="4">
        <v>6628787</v>
      </c>
      <c r="N1912" s="4">
        <v>12609448</v>
      </c>
      <c r="O1912" s="4">
        <v>15866822</v>
      </c>
      <c r="Q1912" s="5">
        <v>-0.4743</v>
      </c>
      <c r="R1912" s="5">
        <v>-0.20529467085469291</v>
      </c>
      <c r="T1912" s="4">
        <v>30854184</v>
      </c>
      <c r="U1912" s="4">
        <v>30578973</v>
      </c>
      <c r="V1912" s="4">
        <v>18022463</v>
      </c>
      <c r="X1912" s="5">
        <v>9.0000000000000011E-3</v>
      </c>
      <c r="Y1912" s="5">
        <v>0.69671442798911554</v>
      </c>
      <c r="AA1912" s="4">
        <v>4789984</v>
      </c>
      <c r="AB1912" s="4">
        <v>4450830</v>
      </c>
      <c r="AC1912" s="4">
        <v>3950415</v>
      </c>
      <c r="AE1912" s="5">
        <v>7.6200000000000004E-2</v>
      </c>
      <c r="AF1912" s="5">
        <v>0.126674032981345</v>
      </c>
      <c r="AH1912" s="5">
        <v>6.3650071637677746E-2</v>
      </c>
      <c r="AI1912" s="5">
        <v>0.12510865010995009</v>
      </c>
      <c r="AJ1912" s="5">
        <v>0.15714722345363691</v>
      </c>
      <c r="AL1912" s="5">
        <f>IFERROR(Table2[[#This Row],[Resultat d''exploitation 2023 (Dhs)]]/Table2[[#This Row],[Charges personnel 2023]], "")</f>
        <v>1.3838849983632513</v>
      </c>
      <c r="AM1912" s="5">
        <f>IFERROR(Table2[[#This Row],[Resultat d''exploitation 2022 (Dhs)]]/Table2[[#This Row],[Charges personnel 2022]], "")</f>
        <v>2.833055407643069</v>
      </c>
      <c r="AN1912" s="5">
        <f>IFERROR(Table2[[#This Row],[Resultat d''exploitation 2021 (Dhs)]]/Table2[[#This Row],[Charges personnel 2021]], "")</f>
        <v>4.01649497584431</v>
      </c>
      <c r="AO1912" s="5" t="str">
        <f>IFERROR(Table2[[#This Row],[Resultat d''exploitation 2020 (Dhs)]]/Table2[[#This Row],[Charges personnel 2020]], "")</f>
        <v/>
      </c>
      <c r="AP1912" s="5">
        <v>4.5993757944452013E-2</v>
      </c>
      <c r="AQ1912" s="5">
        <v>4.4160325905532843E-2</v>
      </c>
      <c r="AR1912" s="5">
        <v>3.9125462473808499E-2</v>
      </c>
      <c r="AT1912">
        <v>84595000091</v>
      </c>
      <c r="AU1912">
        <v>68665</v>
      </c>
      <c r="AV1912" t="s">
        <v>92</v>
      </c>
      <c r="AW1912" t="s">
        <v>9930</v>
      </c>
      <c r="AX1912" t="s">
        <v>9931</v>
      </c>
      <c r="AY1912" t="s">
        <v>122</v>
      </c>
      <c r="AZ1912">
        <v>20000000</v>
      </c>
      <c r="BA1912">
        <v>1993</v>
      </c>
      <c r="BB1912">
        <v>32</v>
      </c>
      <c r="BC1912" t="s">
        <v>9932</v>
      </c>
      <c r="BD1912" t="s">
        <v>9933</v>
      </c>
      <c r="BE1912" t="s">
        <v>9934</v>
      </c>
      <c r="BF1912" t="s">
        <v>9935</v>
      </c>
      <c r="BH1912" t="s">
        <v>176</v>
      </c>
      <c r="BI1912" t="s">
        <v>178</v>
      </c>
      <c r="BJ1912" s="5">
        <v>1.560765335094394E-2</v>
      </c>
      <c r="BK1912" t="s">
        <v>196</v>
      </c>
      <c r="BL1912" s="5">
        <v>-0.35364359423034097</v>
      </c>
      <c r="BM1912" t="s">
        <v>197</v>
      </c>
      <c r="BN1912" s="5">
        <v>0.30842839747698519</v>
      </c>
      <c r="BO1912" t="s">
        <v>177</v>
      </c>
      <c r="BP1912" s="5">
        <v>0.1011479397249702</v>
      </c>
      <c r="BQ1912" t="s">
        <v>329</v>
      </c>
      <c r="BR1912" s="5">
        <v>-0.36357666896557922</v>
      </c>
      <c r="BS1912" t="s">
        <v>199</v>
      </c>
      <c r="BT1912" s="5">
        <v>-0.41301583333925401</v>
      </c>
      <c r="BU1912" t="s">
        <v>330</v>
      </c>
      <c r="BV1912" s="5">
        <v>8.4225720524841119E-2</v>
      </c>
      <c r="BW1912" t="s">
        <v>201</v>
      </c>
    </row>
    <row r="1913" spans="1:75" x14ac:dyDescent="0.3">
      <c r="A1913" t="s">
        <v>9936</v>
      </c>
      <c r="F1913" s="4">
        <v>104033693</v>
      </c>
      <c r="M1913" s="4">
        <v>5495658</v>
      </c>
      <c r="AA1913" s="4">
        <v>72843839</v>
      </c>
      <c r="AH1913" s="5">
        <v>5.282575136499288E-2</v>
      </c>
      <c r="AL1913" s="5">
        <f>IFERROR(Table2[[#This Row],[Resultat d''exploitation 2023 (Dhs)]]/Table2[[#This Row],[Charges personnel 2023]], "")</f>
        <v>7.5444376291040893E-2</v>
      </c>
      <c r="AM1913" s="5" t="str">
        <f>IFERROR(Table2[[#This Row],[Resultat d''exploitation 2022 (Dhs)]]/Table2[[#This Row],[Charges personnel 2022]], "")</f>
        <v/>
      </c>
      <c r="AN1913" s="5" t="str">
        <f>IFERROR(Table2[[#This Row],[Resultat d''exploitation 2021 (Dhs)]]/Table2[[#This Row],[Charges personnel 2021]], "")</f>
        <v/>
      </c>
      <c r="AO1913" s="5" t="str">
        <f>IFERROR(Table2[[#This Row],[Resultat d''exploitation 2020 (Dhs)]]/Table2[[#This Row],[Charges personnel 2020]], "")</f>
        <v/>
      </c>
      <c r="AP1913" s="5">
        <v>0.70019468596582457</v>
      </c>
      <c r="BE1913" t="s">
        <v>10979</v>
      </c>
      <c r="BH1913"/>
      <c r="BK1913" t="s">
        <v>264</v>
      </c>
      <c r="BM1913" t="s">
        <v>265</v>
      </c>
      <c r="BO1913" t="s">
        <v>235</v>
      </c>
      <c r="BQ1913" t="s">
        <v>212</v>
      </c>
      <c r="BS1913" t="s">
        <v>266</v>
      </c>
      <c r="BU1913" t="s">
        <v>214</v>
      </c>
      <c r="BV1913" s="5"/>
      <c r="BW1913" t="s">
        <v>267</v>
      </c>
    </row>
    <row r="1914" spans="1:75" x14ac:dyDescent="0.3">
      <c r="A1914" t="s">
        <v>9937</v>
      </c>
      <c r="F1914" s="4">
        <v>104029676</v>
      </c>
      <c r="M1914" s="4">
        <v>4098729</v>
      </c>
      <c r="T1914" s="4">
        <v>31292385</v>
      </c>
      <c r="AA1914" s="4">
        <v>2869332</v>
      </c>
      <c r="AH1914" s="5">
        <v>3.9399613241129387E-2</v>
      </c>
      <c r="AL1914" s="5">
        <f>IFERROR(Table2[[#This Row],[Resultat d''exploitation 2023 (Dhs)]]/Table2[[#This Row],[Charges personnel 2023]], "")</f>
        <v>1.4284610494707479</v>
      </c>
      <c r="AM1914" s="5" t="str">
        <f>IFERROR(Table2[[#This Row],[Resultat d''exploitation 2022 (Dhs)]]/Table2[[#This Row],[Charges personnel 2022]], "")</f>
        <v/>
      </c>
      <c r="AN1914" s="5" t="str">
        <f>IFERROR(Table2[[#This Row],[Resultat d''exploitation 2021 (Dhs)]]/Table2[[#This Row],[Charges personnel 2021]], "")</f>
        <v/>
      </c>
      <c r="AO1914" s="5" t="str">
        <f>IFERROR(Table2[[#This Row],[Resultat d''exploitation 2020 (Dhs)]]/Table2[[#This Row],[Charges personnel 2020]], "")</f>
        <v/>
      </c>
      <c r="AP1914" s="5">
        <v>2.7581860391452152E-2</v>
      </c>
      <c r="BE1914" t="s">
        <v>10979</v>
      </c>
      <c r="BH1914"/>
      <c r="BK1914" t="s">
        <v>264</v>
      </c>
      <c r="BM1914" t="s">
        <v>265</v>
      </c>
      <c r="BO1914" t="s">
        <v>304</v>
      </c>
      <c r="BQ1914" t="s">
        <v>212</v>
      </c>
      <c r="BS1914" t="s">
        <v>266</v>
      </c>
      <c r="BU1914" t="s">
        <v>214</v>
      </c>
      <c r="BV1914" s="5"/>
      <c r="BW1914" t="s">
        <v>267</v>
      </c>
    </row>
    <row r="1915" spans="1:75" x14ac:dyDescent="0.3">
      <c r="A1915" t="s">
        <v>9938</v>
      </c>
      <c r="F1915" s="4">
        <v>104021727</v>
      </c>
      <c r="M1915" s="4">
        <v>10435233</v>
      </c>
      <c r="T1915" s="4">
        <v>49359537</v>
      </c>
      <c r="AA1915" s="4">
        <v>1783424</v>
      </c>
      <c r="AH1915" s="5">
        <v>0.10031782110289331</v>
      </c>
      <c r="AL1915" s="5">
        <f>IFERROR(Table2[[#This Row],[Resultat d''exploitation 2023 (Dhs)]]/Table2[[#This Row],[Charges personnel 2023]], "")</f>
        <v>5.8512350400129192</v>
      </c>
      <c r="AM1915" s="5" t="str">
        <f>IFERROR(Table2[[#This Row],[Resultat d''exploitation 2022 (Dhs)]]/Table2[[#This Row],[Charges personnel 2022]], "")</f>
        <v/>
      </c>
      <c r="AN1915" s="5" t="str">
        <f>IFERROR(Table2[[#This Row],[Resultat d''exploitation 2021 (Dhs)]]/Table2[[#This Row],[Charges personnel 2021]], "")</f>
        <v/>
      </c>
      <c r="AO1915" s="5" t="str">
        <f>IFERROR(Table2[[#This Row],[Resultat d''exploitation 2020 (Dhs)]]/Table2[[#This Row],[Charges personnel 2020]], "")</f>
        <v/>
      </c>
      <c r="AP1915" s="5">
        <v>1.714472592826689E-2</v>
      </c>
      <c r="BE1915" t="s">
        <v>10979</v>
      </c>
      <c r="BH1915"/>
      <c r="BK1915" t="s">
        <v>264</v>
      </c>
      <c r="BM1915" t="s">
        <v>265</v>
      </c>
      <c r="BO1915" t="s">
        <v>304</v>
      </c>
      <c r="BQ1915" t="s">
        <v>212</v>
      </c>
      <c r="BS1915" t="s">
        <v>266</v>
      </c>
      <c r="BU1915" t="s">
        <v>214</v>
      </c>
      <c r="BV1915" s="5"/>
      <c r="BW1915" t="s">
        <v>267</v>
      </c>
    </row>
    <row r="1916" spans="1:75" x14ac:dyDescent="0.3">
      <c r="A1916" t="s">
        <v>9939</v>
      </c>
      <c r="F1916" s="4">
        <v>103935499</v>
      </c>
      <c r="G1916" s="4">
        <v>190358056</v>
      </c>
      <c r="J1916" s="5">
        <v>-0.45400000000000001</v>
      </c>
      <c r="M1916" s="4">
        <v>26735423</v>
      </c>
      <c r="N1916" s="4">
        <v>63792467</v>
      </c>
      <c r="Q1916" s="5">
        <v>-0.58090000000000008</v>
      </c>
      <c r="T1916" s="4">
        <v>107645287</v>
      </c>
      <c r="U1916" s="4">
        <v>144199982</v>
      </c>
      <c r="X1916" s="5">
        <v>-0.2535</v>
      </c>
      <c r="AH1916" s="5">
        <v>0.257230910105122</v>
      </c>
      <c r="AI1916" s="5">
        <v>0.33511829412672722</v>
      </c>
      <c r="AL1916" s="5" t="str">
        <f>IFERROR(Table2[[#This Row],[Resultat d''exploitation 2023 (Dhs)]]/Table2[[#This Row],[Charges personnel 2023]], "")</f>
        <v/>
      </c>
      <c r="AM1916" s="5" t="str">
        <f>IFERROR(Table2[[#This Row],[Resultat d''exploitation 2022 (Dhs)]]/Table2[[#This Row],[Charges personnel 2022]], "")</f>
        <v/>
      </c>
      <c r="AN1916" s="5" t="str">
        <f>IFERROR(Table2[[#This Row],[Resultat d''exploitation 2021 (Dhs)]]/Table2[[#This Row],[Charges personnel 2021]], "")</f>
        <v/>
      </c>
      <c r="AO1916" s="5" t="str">
        <f>IFERROR(Table2[[#This Row],[Resultat d''exploitation 2020 (Dhs)]]/Table2[[#This Row],[Charges personnel 2020]], "")</f>
        <v/>
      </c>
      <c r="AP1916" s="5">
        <v>0</v>
      </c>
      <c r="BE1916" t="s">
        <v>10979</v>
      </c>
      <c r="BH1916"/>
      <c r="BJ1916" s="5">
        <v>-0.45399999777261862</v>
      </c>
      <c r="BK1916" t="s">
        <v>209</v>
      </c>
      <c r="BL1916" s="5">
        <v>-0.58089999874123066</v>
      </c>
      <c r="BM1916" t="s">
        <v>210</v>
      </c>
      <c r="BN1916" s="5">
        <v>-0.25349999696948639</v>
      </c>
      <c r="BO1916" t="s">
        <v>211</v>
      </c>
      <c r="BQ1916" t="s">
        <v>236</v>
      </c>
      <c r="BR1916" s="5">
        <v>-0.23241758324346071</v>
      </c>
      <c r="BS1916" t="s">
        <v>213</v>
      </c>
      <c r="BU1916" t="s">
        <v>238</v>
      </c>
      <c r="BV1916" s="5"/>
      <c r="BW1916" t="s">
        <v>215</v>
      </c>
    </row>
    <row r="1917" spans="1:75" x14ac:dyDescent="0.3">
      <c r="A1917" t="s">
        <v>9940</v>
      </c>
      <c r="C1917" t="s">
        <v>9941</v>
      </c>
      <c r="E1917" t="s">
        <v>758</v>
      </c>
      <c r="F1917" s="4">
        <v>103858232</v>
      </c>
      <c r="M1917" s="4">
        <v>4975018</v>
      </c>
      <c r="T1917" s="4">
        <v>23462641</v>
      </c>
      <c r="AA1917" s="4">
        <v>5455277</v>
      </c>
      <c r="AH1917" s="5">
        <v>4.7902009346741048E-2</v>
      </c>
      <c r="AL1917" s="5">
        <f>IFERROR(Table2[[#This Row],[Resultat d''exploitation 2023 (Dhs)]]/Table2[[#This Row],[Charges personnel 2023]], "")</f>
        <v>0.91196432371811731</v>
      </c>
      <c r="AM1917" s="5" t="str">
        <f>IFERROR(Table2[[#This Row],[Resultat d''exploitation 2022 (Dhs)]]/Table2[[#This Row],[Charges personnel 2022]], "")</f>
        <v/>
      </c>
      <c r="AN1917" s="5" t="str">
        <f>IFERROR(Table2[[#This Row],[Resultat d''exploitation 2021 (Dhs)]]/Table2[[#This Row],[Charges personnel 2021]], "")</f>
        <v/>
      </c>
      <c r="AO1917" s="5" t="str">
        <f>IFERROR(Table2[[#This Row],[Resultat d''exploitation 2020 (Dhs)]]/Table2[[#This Row],[Charges personnel 2020]], "")</f>
        <v/>
      </c>
      <c r="AP1917" s="5">
        <v>5.252618781340318E-2</v>
      </c>
      <c r="AT1917">
        <v>4302000052</v>
      </c>
      <c r="AU1917">
        <v>268423</v>
      </c>
      <c r="AV1917" t="s">
        <v>92</v>
      </c>
      <c r="AW1917" t="s">
        <v>9942</v>
      </c>
      <c r="AX1917" t="s">
        <v>9943</v>
      </c>
      <c r="AY1917" t="s">
        <v>122</v>
      </c>
      <c r="AZ1917">
        <v>2000000</v>
      </c>
      <c r="BA1917">
        <v>2012</v>
      </c>
      <c r="BB1917">
        <v>13</v>
      </c>
      <c r="BC1917" t="s">
        <v>9944</v>
      </c>
      <c r="BD1917" t="s">
        <v>9945</v>
      </c>
      <c r="BE1917" t="s">
        <v>9946</v>
      </c>
      <c r="BH1917" t="s">
        <v>176</v>
      </c>
      <c r="BI1917" t="s">
        <v>178</v>
      </c>
      <c r="BK1917" t="s">
        <v>264</v>
      </c>
      <c r="BM1917" t="s">
        <v>265</v>
      </c>
      <c r="BO1917" t="s">
        <v>304</v>
      </c>
      <c r="BQ1917" t="s">
        <v>212</v>
      </c>
      <c r="BS1917" t="s">
        <v>266</v>
      </c>
      <c r="BU1917" t="s">
        <v>214</v>
      </c>
      <c r="BV1917" s="5"/>
      <c r="BW1917" t="s">
        <v>267</v>
      </c>
    </row>
    <row r="1918" spans="1:75" x14ac:dyDescent="0.3">
      <c r="A1918" t="s">
        <v>9947</v>
      </c>
      <c r="C1918" t="s">
        <v>9948</v>
      </c>
      <c r="E1918" t="s">
        <v>241</v>
      </c>
      <c r="F1918" s="4">
        <v>103807740</v>
      </c>
      <c r="M1918" s="4">
        <v>4246271</v>
      </c>
      <c r="AA1918" s="4">
        <v>1835123</v>
      </c>
      <c r="AH1918" s="5">
        <v>4.0905148305897039E-2</v>
      </c>
      <c r="AL1918" s="5">
        <f>IFERROR(Table2[[#This Row],[Resultat d''exploitation 2023 (Dhs)]]/Table2[[#This Row],[Charges personnel 2023]], "")</f>
        <v>2.313889041769952</v>
      </c>
      <c r="AM1918" s="5" t="str">
        <f>IFERROR(Table2[[#This Row],[Resultat d''exploitation 2022 (Dhs)]]/Table2[[#This Row],[Charges personnel 2022]], "")</f>
        <v/>
      </c>
      <c r="AN1918" s="5" t="str">
        <f>IFERROR(Table2[[#This Row],[Resultat d''exploitation 2021 (Dhs)]]/Table2[[#This Row],[Charges personnel 2021]], "")</f>
        <v/>
      </c>
      <c r="AO1918" s="5" t="str">
        <f>IFERROR(Table2[[#This Row],[Resultat d''exploitation 2020 (Dhs)]]/Table2[[#This Row],[Charges personnel 2020]], "")</f>
        <v/>
      </c>
      <c r="AP1918" s="5">
        <v>1.7678094138259829E-2</v>
      </c>
      <c r="AT1918">
        <v>94439000083</v>
      </c>
      <c r="AU1918">
        <v>86549</v>
      </c>
      <c r="AV1918" t="s">
        <v>92</v>
      </c>
      <c r="AW1918" t="s">
        <v>9949</v>
      </c>
      <c r="AX1918" t="s">
        <v>9950</v>
      </c>
      <c r="AY1918" t="s">
        <v>122</v>
      </c>
      <c r="AZ1918">
        <v>5000000</v>
      </c>
      <c r="BA1918">
        <v>1987</v>
      </c>
      <c r="BB1918">
        <v>38</v>
      </c>
      <c r="BC1918" t="s">
        <v>9951</v>
      </c>
      <c r="BD1918" t="s">
        <v>9952</v>
      </c>
      <c r="BE1918" t="s">
        <v>9953</v>
      </c>
      <c r="BF1918" t="s">
        <v>9954</v>
      </c>
      <c r="BH1918" t="s">
        <v>127</v>
      </c>
      <c r="BI1918" t="s">
        <v>98</v>
      </c>
      <c r="BK1918" t="s">
        <v>264</v>
      </c>
      <c r="BM1918" t="s">
        <v>265</v>
      </c>
      <c r="BO1918" t="s">
        <v>235</v>
      </c>
      <c r="BQ1918" t="s">
        <v>212</v>
      </c>
      <c r="BS1918" t="s">
        <v>266</v>
      </c>
      <c r="BU1918" t="s">
        <v>214</v>
      </c>
      <c r="BV1918" s="5"/>
      <c r="BW1918" t="s">
        <v>267</v>
      </c>
    </row>
    <row r="1919" spans="1:75" x14ac:dyDescent="0.3">
      <c r="A1919" t="s">
        <v>9955</v>
      </c>
      <c r="C1919" t="s">
        <v>9956</v>
      </c>
      <c r="E1919" t="s">
        <v>811</v>
      </c>
      <c r="F1919" s="4">
        <v>103768562</v>
      </c>
      <c r="M1919" s="4">
        <v>3231183</v>
      </c>
      <c r="AA1919" s="4">
        <v>7968109</v>
      </c>
      <c r="AH1919" s="5">
        <v>3.1138361539596159E-2</v>
      </c>
      <c r="AL1919" s="5">
        <f>IFERROR(Table2[[#This Row],[Resultat d''exploitation 2023 (Dhs)]]/Table2[[#This Row],[Charges personnel 2023]], "")</f>
        <v>0.40551440749618262</v>
      </c>
      <c r="AM1919" s="5" t="str">
        <f>IFERROR(Table2[[#This Row],[Resultat d''exploitation 2022 (Dhs)]]/Table2[[#This Row],[Charges personnel 2022]], "")</f>
        <v/>
      </c>
      <c r="AN1919" s="5" t="str">
        <f>IFERROR(Table2[[#This Row],[Resultat d''exploitation 2021 (Dhs)]]/Table2[[#This Row],[Charges personnel 2021]], "")</f>
        <v/>
      </c>
      <c r="AO1919" s="5" t="str">
        <f>IFERROR(Table2[[#This Row],[Resultat d''exploitation 2020 (Dhs)]]/Table2[[#This Row],[Charges personnel 2020]], "")</f>
        <v/>
      </c>
      <c r="AP1919" s="5">
        <v>7.6787312519566372E-2</v>
      </c>
      <c r="AT1919">
        <v>214456000006</v>
      </c>
      <c r="AU1919">
        <v>109555</v>
      </c>
      <c r="AV1919" t="s">
        <v>92</v>
      </c>
      <c r="AW1919" t="s">
        <v>9957</v>
      </c>
      <c r="AX1919" t="s">
        <v>9958</v>
      </c>
      <c r="AY1919" t="s">
        <v>122</v>
      </c>
      <c r="AZ1919">
        <v>2000000</v>
      </c>
      <c r="BA1919">
        <v>2001</v>
      </c>
      <c r="BB1919">
        <v>24</v>
      </c>
      <c r="BC1919" t="s">
        <v>9959</v>
      </c>
      <c r="BD1919" t="s">
        <v>9960</v>
      </c>
      <c r="BE1919" t="s">
        <v>10979</v>
      </c>
      <c r="BH1919" t="s">
        <v>176</v>
      </c>
      <c r="BI1919" t="s">
        <v>390</v>
      </c>
      <c r="BK1919" t="s">
        <v>264</v>
      </c>
      <c r="BM1919" t="s">
        <v>265</v>
      </c>
      <c r="BO1919" t="s">
        <v>235</v>
      </c>
      <c r="BQ1919" t="s">
        <v>212</v>
      </c>
      <c r="BS1919" t="s">
        <v>266</v>
      </c>
      <c r="BU1919" t="s">
        <v>214</v>
      </c>
      <c r="BV1919" s="5"/>
      <c r="BW1919" t="s">
        <v>267</v>
      </c>
    </row>
    <row r="1920" spans="1:75" x14ac:dyDescent="0.3">
      <c r="A1920" t="s">
        <v>9961</v>
      </c>
      <c r="C1920" t="s">
        <v>9962</v>
      </c>
      <c r="E1920" t="s">
        <v>481</v>
      </c>
      <c r="F1920" s="4">
        <v>103724913</v>
      </c>
      <c r="M1920" s="4">
        <v>3448488</v>
      </c>
      <c r="AA1920" s="4">
        <v>1787123</v>
      </c>
      <c r="AH1920" s="5">
        <v>3.3246477632620432E-2</v>
      </c>
      <c r="AL1920" s="5">
        <f>IFERROR(Table2[[#This Row],[Resultat d''exploitation 2023 (Dhs)]]/Table2[[#This Row],[Charges personnel 2023]], "")</f>
        <v>1.9296310326709465</v>
      </c>
      <c r="AM1920" s="5" t="str">
        <f>IFERROR(Table2[[#This Row],[Resultat d''exploitation 2022 (Dhs)]]/Table2[[#This Row],[Charges personnel 2022]], "")</f>
        <v/>
      </c>
      <c r="AN1920" s="5" t="str">
        <f>IFERROR(Table2[[#This Row],[Resultat d''exploitation 2021 (Dhs)]]/Table2[[#This Row],[Charges personnel 2021]], "")</f>
        <v/>
      </c>
      <c r="AO1920" s="5" t="str">
        <f>IFERROR(Table2[[#This Row],[Resultat d''exploitation 2020 (Dhs)]]/Table2[[#This Row],[Charges personnel 2020]], "")</f>
        <v/>
      </c>
      <c r="AP1920" s="5">
        <v>1.7229448049766019E-2</v>
      </c>
      <c r="AT1920">
        <v>2287890000062</v>
      </c>
      <c r="AU1920">
        <v>98501</v>
      </c>
      <c r="AV1920" t="s">
        <v>218</v>
      </c>
      <c r="AW1920" t="s">
        <v>9963</v>
      </c>
      <c r="AX1920" t="s">
        <v>9964</v>
      </c>
      <c r="AY1920" t="s">
        <v>122</v>
      </c>
      <c r="AZ1920">
        <v>100000</v>
      </c>
      <c r="BA1920">
        <v>2019</v>
      </c>
      <c r="BB1920">
        <v>6</v>
      </c>
      <c r="BC1920" t="s">
        <v>9965</v>
      </c>
      <c r="BD1920" t="s">
        <v>9966</v>
      </c>
      <c r="BE1920" t="s">
        <v>9967</v>
      </c>
      <c r="BH1920" t="s">
        <v>176</v>
      </c>
      <c r="BI1920" t="s">
        <v>331</v>
      </c>
      <c r="BK1920" t="s">
        <v>264</v>
      </c>
      <c r="BM1920" t="s">
        <v>265</v>
      </c>
      <c r="BO1920" t="s">
        <v>235</v>
      </c>
      <c r="BQ1920" t="s">
        <v>212</v>
      </c>
      <c r="BS1920" t="s">
        <v>266</v>
      </c>
      <c r="BU1920" t="s">
        <v>214</v>
      </c>
      <c r="BV1920" s="5"/>
      <c r="BW1920" t="s">
        <v>267</v>
      </c>
    </row>
    <row r="1921" spans="1:75" x14ac:dyDescent="0.3">
      <c r="A1921" t="s">
        <v>9968</v>
      </c>
      <c r="C1921" t="s">
        <v>9969</v>
      </c>
      <c r="E1921" t="s">
        <v>811</v>
      </c>
      <c r="F1921" s="4">
        <v>103691121</v>
      </c>
      <c r="M1921" s="4">
        <v>4570655</v>
      </c>
      <c r="T1921" s="4">
        <v>54441757</v>
      </c>
      <c r="AA1921" s="4">
        <v>5313478</v>
      </c>
      <c r="AH1921" s="5">
        <v>4.4079521524316427E-2</v>
      </c>
      <c r="AL1921" s="5">
        <f>IFERROR(Table2[[#This Row],[Resultat d''exploitation 2023 (Dhs)]]/Table2[[#This Row],[Charges personnel 2023]], "")</f>
        <v>0.86020023043287275</v>
      </c>
      <c r="AM1921" s="5" t="str">
        <f>IFERROR(Table2[[#This Row],[Resultat d''exploitation 2022 (Dhs)]]/Table2[[#This Row],[Charges personnel 2022]], "")</f>
        <v/>
      </c>
      <c r="AN1921" s="5" t="str">
        <f>IFERROR(Table2[[#This Row],[Resultat d''exploitation 2021 (Dhs)]]/Table2[[#This Row],[Charges personnel 2021]], "")</f>
        <v/>
      </c>
      <c r="AO1921" s="5" t="str">
        <f>IFERROR(Table2[[#This Row],[Resultat d''exploitation 2020 (Dhs)]]/Table2[[#This Row],[Charges personnel 2020]], "")</f>
        <v/>
      </c>
      <c r="AP1921" s="5">
        <v>5.1243326803266022E-2</v>
      </c>
      <c r="AT1921">
        <v>96165000041</v>
      </c>
      <c r="AU1921">
        <v>77459</v>
      </c>
      <c r="AV1921" t="s">
        <v>298</v>
      </c>
      <c r="AW1921" t="s">
        <v>9970</v>
      </c>
      <c r="AX1921" t="s">
        <v>9971</v>
      </c>
      <c r="AY1921" t="s">
        <v>82</v>
      </c>
      <c r="AZ1921">
        <v>7000000</v>
      </c>
      <c r="BA1921">
        <v>2009</v>
      </c>
      <c r="BB1921">
        <v>16</v>
      </c>
      <c r="BC1921" t="s">
        <v>9972</v>
      </c>
      <c r="BD1921" t="s">
        <v>9973</v>
      </c>
      <c r="BE1921" t="s">
        <v>9974</v>
      </c>
      <c r="BG1921" t="s">
        <v>9975</v>
      </c>
      <c r="BH1921" t="s">
        <v>138</v>
      </c>
      <c r="BI1921" t="s">
        <v>89</v>
      </c>
      <c r="BK1921" t="s">
        <v>264</v>
      </c>
      <c r="BM1921" t="s">
        <v>265</v>
      </c>
      <c r="BO1921" t="s">
        <v>304</v>
      </c>
      <c r="BQ1921" t="s">
        <v>212</v>
      </c>
      <c r="BS1921" t="s">
        <v>266</v>
      </c>
      <c r="BU1921" t="s">
        <v>214</v>
      </c>
      <c r="BV1921" s="5"/>
      <c r="BW1921" t="s">
        <v>267</v>
      </c>
    </row>
    <row r="1922" spans="1:75" x14ac:dyDescent="0.3">
      <c r="A1922" t="s">
        <v>9976</v>
      </c>
      <c r="F1922" s="4">
        <v>103683664</v>
      </c>
      <c r="M1922" s="4">
        <v>36687962</v>
      </c>
      <c r="T1922" s="4">
        <v>2650650</v>
      </c>
      <c r="AA1922" s="4">
        <v>22357881</v>
      </c>
      <c r="AH1922" s="5">
        <v>0.35384515346602718</v>
      </c>
      <c r="AL1922" s="5">
        <f>IFERROR(Table2[[#This Row],[Resultat d''exploitation 2023 (Dhs)]]/Table2[[#This Row],[Charges personnel 2023]], "")</f>
        <v>1.6409409281675664</v>
      </c>
      <c r="AM1922" s="5" t="str">
        <f>IFERROR(Table2[[#This Row],[Resultat d''exploitation 2022 (Dhs)]]/Table2[[#This Row],[Charges personnel 2022]], "")</f>
        <v/>
      </c>
      <c r="AN1922" s="5" t="str">
        <f>IFERROR(Table2[[#This Row],[Resultat d''exploitation 2021 (Dhs)]]/Table2[[#This Row],[Charges personnel 2021]], "")</f>
        <v/>
      </c>
      <c r="AO1922" s="5" t="str">
        <f>IFERROR(Table2[[#This Row],[Resultat d''exploitation 2020 (Dhs)]]/Table2[[#This Row],[Charges personnel 2020]], "")</f>
        <v/>
      </c>
      <c r="AP1922" s="5">
        <v>0.21563552190825361</v>
      </c>
      <c r="BE1922" t="s">
        <v>10979</v>
      </c>
      <c r="BH1922"/>
      <c r="BK1922" t="s">
        <v>264</v>
      </c>
      <c r="BM1922" t="s">
        <v>265</v>
      </c>
      <c r="BO1922" t="s">
        <v>304</v>
      </c>
      <c r="BQ1922" t="s">
        <v>212</v>
      </c>
      <c r="BS1922" t="s">
        <v>266</v>
      </c>
      <c r="BU1922" t="s">
        <v>214</v>
      </c>
      <c r="BV1922" s="5"/>
      <c r="BW1922" t="s">
        <v>267</v>
      </c>
    </row>
    <row r="1923" spans="1:75" x14ac:dyDescent="0.3">
      <c r="A1923" t="s">
        <v>9977</v>
      </c>
      <c r="F1923" s="4">
        <v>103682907</v>
      </c>
      <c r="M1923" s="4">
        <v>2422436</v>
      </c>
      <c r="T1923" s="4">
        <v>435500</v>
      </c>
      <c r="AA1923" s="4">
        <v>2965621</v>
      </c>
      <c r="AH1923" s="5">
        <v>2.3363889671804819E-2</v>
      </c>
      <c r="AL1923" s="5">
        <f>IFERROR(Table2[[#This Row],[Resultat d''exploitation 2023 (Dhs)]]/Table2[[#This Row],[Charges personnel 2023]], "")</f>
        <v>0.81683937360842807</v>
      </c>
      <c r="AM1923" s="5" t="str">
        <f>IFERROR(Table2[[#This Row],[Resultat d''exploitation 2022 (Dhs)]]/Table2[[#This Row],[Charges personnel 2022]], "")</f>
        <v/>
      </c>
      <c r="AN1923" s="5" t="str">
        <f>IFERROR(Table2[[#This Row],[Resultat d''exploitation 2021 (Dhs)]]/Table2[[#This Row],[Charges personnel 2021]], "")</f>
        <v/>
      </c>
      <c r="AO1923" s="5" t="str">
        <f>IFERROR(Table2[[#This Row],[Resultat d''exploitation 2020 (Dhs)]]/Table2[[#This Row],[Charges personnel 2020]], "")</f>
        <v/>
      </c>
      <c r="AP1923" s="5">
        <v>2.8602795637278959E-2</v>
      </c>
      <c r="BE1923" t="s">
        <v>10979</v>
      </c>
      <c r="BH1923"/>
      <c r="BK1923" t="s">
        <v>264</v>
      </c>
      <c r="BM1923" t="s">
        <v>265</v>
      </c>
      <c r="BO1923" t="s">
        <v>304</v>
      </c>
      <c r="BQ1923" t="s">
        <v>212</v>
      </c>
      <c r="BS1923" t="s">
        <v>266</v>
      </c>
      <c r="BU1923" t="s">
        <v>214</v>
      </c>
      <c r="BV1923" s="5"/>
      <c r="BW1923" t="s">
        <v>267</v>
      </c>
    </row>
    <row r="1924" spans="1:75" x14ac:dyDescent="0.3">
      <c r="A1924" t="s">
        <v>9978</v>
      </c>
      <c r="F1924" s="4">
        <v>103550767</v>
      </c>
      <c r="M1924" s="4">
        <v>14763331</v>
      </c>
      <c r="T1924" s="4">
        <v>11060108</v>
      </c>
      <c r="AA1924" s="4">
        <v>3192912</v>
      </c>
      <c r="AH1924" s="5">
        <v>0.14257094783276689</v>
      </c>
      <c r="AL1924" s="5">
        <f>IFERROR(Table2[[#This Row],[Resultat d''exploitation 2023 (Dhs)]]/Table2[[#This Row],[Charges personnel 2023]], "")</f>
        <v>4.6237826159944273</v>
      </c>
      <c r="AM1924" s="5" t="str">
        <f>IFERROR(Table2[[#This Row],[Resultat d''exploitation 2022 (Dhs)]]/Table2[[#This Row],[Charges personnel 2022]], "")</f>
        <v/>
      </c>
      <c r="AN1924" s="5" t="str">
        <f>IFERROR(Table2[[#This Row],[Resultat d''exploitation 2021 (Dhs)]]/Table2[[#This Row],[Charges personnel 2021]], "")</f>
        <v/>
      </c>
      <c r="AO1924" s="5" t="str">
        <f>IFERROR(Table2[[#This Row],[Resultat d''exploitation 2020 (Dhs)]]/Table2[[#This Row],[Charges personnel 2020]], "")</f>
        <v/>
      </c>
      <c r="AP1924" s="5">
        <v>3.0834267021894679E-2</v>
      </c>
      <c r="BE1924" t="s">
        <v>10979</v>
      </c>
      <c r="BH1924"/>
      <c r="BK1924" t="s">
        <v>264</v>
      </c>
      <c r="BM1924" t="s">
        <v>265</v>
      </c>
      <c r="BO1924" t="s">
        <v>304</v>
      </c>
      <c r="BQ1924" t="s">
        <v>212</v>
      </c>
      <c r="BS1924" t="s">
        <v>266</v>
      </c>
      <c r="BU1924" t="s">
        <v>214</v>
      </c>
      <c r="BV1924" s="5"/>
      <c r="BW1924" t="s">
        <v>267</v>
      </c>
    </row>
    <row r="1925" spans="1:75" x14ac:dyDescent="0.3">
      <c r="A1925" t="s">
        <v>9979</v>
      </c>
      <c r="C1925" t="s">
        <v>9980</v>
      </c>
      <c r="E1925" t="s">
        <v>411</v>
      </c>
      <c r="F1925" s="4">
        <v>103414775</v>
      </c>
      <c r="G1925" s="4">
        <v>105149745</v>
      </c>
      <c r="J1925" s="5">
        <v>-1.6500000000000001E-2</v>
      </c>
      <c r="M1925" s="4">
        <v>-2101325</v>
      </c>
      <c r="N1925" s="4">
        <v>-2857002</v>
      </c>
      <c r="Q1925" s="5">
        <v>-0.26450000000000001</v>
      </c>
      <c r="T1925" s="4">
        <v>3899425</v>
      </c>
      <c r="U1925" s="4">
        <v>1479408</v>
      </c>
      <c r="X1925" s="5">
        <v>1.6357999999999999</v>
      </c>
      <c r="AA1925" s="4">
        <v>8490057</v>
      </c>
      <c r="AB1925" s="4">
        <v>2658043</v>
      </c>
      <c r="AE1925" s="5">
        <v>2.1941000000000002</v>
      </c>
      <c r="AH1925" s="5">
        <v>-2.0319388598002561E-2</v>
      </c>
      <c r="AI1925" s="5">
        <v>-2.7170793424178059E-2</v>
      </c>
      <c r="AL1925" s="5">
        <f>IFERROR(Table2[[#This Row],[Resultat d''exploitation 2023 (Dhs)]]/Table2[[#This Row],[Charges personnel 2023]], "")</f>
        <v>-0.24750422759234714</v>
      </c>
      <c r="AM1925" s="5">
        <f>IFERROR(Table2[[#This Row],[Resultat d''exploitation 2022 (Dhs)]]/Table2[[#This Row],[Charges personnel 2022]], "")</f>
        <v>-1.0748516859960504</v>
      </c>
      <c r="AN1925" s="5" t="str">
        <f>IFERROR(Table2[[#This Row],[Resultat d''exploitation 2021 (Dhs)]]/Table2[[#This Row],[Charges personnel 2021]], "")</f>
        <v/>
      </c>
      <c r="AO1925" s="5" t="str">
        <f>IFERROR(Table2[[#This Row],[Resultat d''exploitation 2020 (Dhs)]]/Table2[[#This Row],[Charges personnel 2020]], "")</f>
        <v/>
      </c>
      <c r="AP1925" s="5">
        <v>8.2097137473828088E-2</v>
      </c>
      <c r="AQ1925" s="5">
        <v>2.5278644280116891E-2</v>
      </c>
      <c r="AT1925">
        <v>2320805000071</v>
      </c>
      <c r="AU1925">
        <v>98589</v>
      </c>
      <c r="AV1925" t="s">
        <v>482</v>
      </c>
      <c r="AW1925" t="s">
        <v>9981</v>
      </c>
      <c r="AX1925" t="s">
        <v>9982</v>
      </c>
      <c r="AY1925" t="s">
        <v>122</v>
      </c>
      <c r="AZ1925">
        <v>5000000</v>
      </c>
      <c r="BA1925">
        <v>2019</v>
      </c>
      <c r="BB1925">
        <v>6</v>
      </c>
      <c r="BC1925" t="s">
        <v>9983</v>
      </c>
      <c r="BD1925" t="s">
        <v>9984</v>
      </c>
      <c r="BE1925" t="s">
        <v>1450</v>
      </c>
      <c r="BH1925" t="s">
        <v>223</v>
      </c>
      <c r="BI1925" t="s">
        <v>89</v>
      </c>
      <c r="BJ1925" s="5">
        <v>-1.6499992463129609E-2</v>
      </c>
      <c r="BK1925" t="s">
        <v>209</v>
      </c>
      <c r="BM1925" t="s">
        <v>234</v>
      </c>
      <c r="BN1925" s="5">
        <v>1.635800941998421</v>
      </c>
      <c r="BO1925" t="s">
        <v>211</v>
      </c>
      <c r="BP1925" s="5">
        <v>2.194100697392781</v>
      </c>
      <c r="BQ1925" t="s">
        <v>405</v>
      </c>
      <c r="BS1925" t="s">
        <v>237</v>
      </c>
      <c r="BU1925" t="s">
        <v>490</v>
      </c>
      <c r="BV1925" s="5">
        <v>2.247687516944973</v>
      </c>
      <c r="BW1925" t="s">
        <v>407</v>
      </c>
    </row>
    <row r="1926" spans="1:75" x14ac:dyDescent="0.3">
      <c r="A1926" t="s">
        <v>9985</v>
      </c>
      <c r="G1926" s="4">
        <v>103397375</v>
      </c>
      <c r="N1926" s="4">
        <v>15616755</v>
      </c>
      <c r="U1926" s="4">
        <v>9371761</v>
      </c>
      <c r="AI1926" s="5">
        <v>0.15103628114350101</v>
      </c>
      <c r="AL1926" s="5" t="str">
        <f>IFERROR(Table2[[#This Row],[Resultat d''exploitation 2023 (Dhs)]]/Table2[[#This Row],[Charges personnel 2023]], "")</f>
        <v/>
      </c>
      <c r="AM1926" s="5" t="str">
        <f>IFERROR(Table2[[#This Row],[Resultat d''exploitation 2022 (Dhs)]]/Table2[[#This Row],[Charges personnel 2022]], "")</f>
        <v/>
      </c>
      <c r="AN1926" s="5" t="str">
        <f>IFERROR(Table2[[#This Row],[Resultat d''exploitation 2021 (Dhs)]]/Table2[[#This Row],[Charges personnel 2021]], "")</f>
        <v/>
      </c>
      <c r="AO1926" s="5" t="str">
        <f>IFERROR(Table2[[#This Row],[Resultat d''exploitation 2020 (Dhs)]]/Table2[[#This Row],[Charges personnel 2020]], "")</f>
        <v/>
      </c>
      <c r="BE1926" t="s">
        <v>10979</v>
      </c>
      <c r="BH1926"/>
      <c r="BK1926" t="s">
        <v>472</v>
      </c>
      <c r="BM1926" t="s">
        <v>473</v>
      </c>
      <c r="BO1926" t="s">
        <v>474</v>
      </c>
      <c r="BQ1926" t="s">
        <v>236</v>
      </c>
      <c r="BS1926" t="s">
        <v>476</v>
      </c>
      <c r="BU1926" t="s">
        <v>238</v>
      </c>
      <c r="BV1926" s="5"/>
      <c r="BW1926" t="s">
        <v>478</v>
      </c>
    </row>
    <row r="1927" spans="1:75" x14ac:dyDescent="0.3">
      <c r="A1927" t="s">
        <v>9986</v>
      </c>
      <c r="F1927" s="4">
        <v>103223461</v>
      </c>
      <c r="M1927" s="4">
        <v>711276</v>
      </c>
      <c r="T1927" s="4">
        <v>3823550</v>
      </c>
      <c r="AA1927" s="4">
        <v>325311</v>
      </c>
      <c r="AH1927" s="5">
        <v>6.8906428161714132E-3</v>
      </c>
      <c r="AL1927" s="5">
        <f>IFERROR(Table2[[#This Row],[Resultat d''exploitation 2023 (Dhs)]]/Table2[[#This Row],[Charges personnel 2023]], "")</f>
        <v>2.1864492746940618</v>
      </c>
      <c r="AM1927" s="5" t="str">
        <f>IFERROR(Table2[[#This Row],[Resultat d''exploitation 2022 (Dhs)]]/Table2[[#This Row],[Charges personnel 2022]], "")</f>
        <v/>
      </c>
      <c r="AN1927" s="5" t="str">
        <f>IFERROR(Table2[[#This Row],[Resultat d''exploitation 2021 (Dhs)]]/Table2[[#This Row],[Charges personnel 2021]], "")</f>
        <v/>
      </c>
      <c r="AO1927" s="5" t="str">
        <f>IFERROR(Table2[[#This Row],[Resultat d''exploitation 2020 (Dhs)]]/Table2[[#This Row],[Charges personnel 2020]], "")</f>
        <v/>
      </c>
      <c r="AP1927" s="5">
        <v>3.1515219200022749E-3</v>
      </c>
      <c r="BE1927" t="s">
        <v>10979</v>
      </c>
      <c r="BH1927"/>
      <c r="BK1927" t="s">
        <v>264</v>
      </c>
      <c r="BM1927" t="s">
        <v>265</v>
      </c>
      <c r="BO1927" t="s">
        <v>304</v>
      </c>
      <c r="BQ1927" t="s">
        <v>212</v>
      </c>
      <c r="BS1927" t="s">
        <v>266</v>
      </c>
      <c r="BU1927" t="s">
        <v>214</v>
      </c>
      <c r="BV1927" s="5"/>
      <c r="BW1927" t="s">
        <v>267</v>
      </c>
    </row>
    <row r="1928" spans="1:75" x14ac:dyDescent="0.3">
      <c r="A1928" t="s">
        <v>9987</v>
      </c>
      <c r="C1928" t="s">
        <v>9988</v>
      </c>
      <c r="E1928" t="s">
        <v>758</v>
      </c>
      <c r="F1928" s="4">
        <v>103069338</v>
      </c>
      <c r="M1928" s="4">
        <v>21650348</v>
      </c>
      <c r="T1928" s="4">
        <v>737766</v>
      </c>
      <c r="AA1928" s="4">
        <v>23057903</v>
      </c>
      <c r="AH1928" s="5">
        <v>0.2100561468629982</v>
      </c>
      <c r="AL1928" s="5">
        <f>IFERROR(Table2[[#This Row],[Resultat d''exploitation 2023 (Dhs)]]/Table2[[#This Row],[Charges personnel 2023]], "")</f>
        <v>0.93895563703256102</v>
      </c>
      <c r="AM1928" s="5" t="str">
        <f>IFERROR(Table2[[#This Row],[Resultat d''exploitation 2022 (Dhs)]]/Table2[[#This Row],[Charges personnel 2022]], "")</f>
        <v/>
      </c>
      <c r="AN1928" s="5" t="str">
        <f>IFERROR(Table2[[#This Row],[Resultat d''exploitation 2021 (Dhs)]]/Table2[[#This Row],[Charges personnel 2021]], "")</f>
        <v/>
      </c>
      <c r="AO1928" s="5" t="str">
        <f>IFERROR(Table2[[#This Row],[Resultat d''exploitation 2020 (Dhs)]]/Table2[[#This Row],[Charges personnel 2020]], "")</f>
        <v/>
      </c>
      <c r="AP1928" s="5">
        <v>0.22371253611816161</v>
      </c>
      <c r="AU1928">
        <v>40111</v>
      </c>
      <c r="AV1928" t="s">
        <v>92</v>
      </c>
      <c r="AW1928" t="s">
        <v>9989</v>
      </c>
      <c r="AX1928" t="s">
        <v>9990</v>
      </c>
      <c r="AY1928" t="s">
        <v>82</v>
      </c>
      <c r="AZ1928">
        <v>8000000</v>
      </c>
      <c r="BA1928">
        <v>1982</v>
      </c>
      <c r="BB1928">
        <v>43</v>
      </c>
      <c r="BC1928" t="s">
        <v>9991</v>
      </c>
      <c r="BD1928" t="s">
        <v>9992</v>
      </c>
      <c r="BE1928" t="s">
        <v>10979</v>
      </c>
      <c r="BH1928" t="s">
        <v>86</v>
      </c>
      <c r="BI1928" t="s">
        <v>408</v>
      </c>
      <c r="BK1928" t="s">
        <v>264</v>
      </c>
      <c r="BM1928" t="s">
        <v>265</v>
      </c>
      <c r="BO1928" t="s">
        <v>304</v>
      </c>
      <c r="BQ1928" t="s">
        <v>212</v>
      </c>
      <c r="BS1928" t="s">
        <v>266</v>
      </c>
      <c r="BU1928" t="s">
        <v>214</v>
      </c>
      <c r="BV1928" s="5"/>
      <c r="BW1928" t="s">
        <v>267</v>
      </c>
    </row>
    <row r="1929" spans="1:75" x14ac:dyDescent="0.3">
      <c r="A1929" t="s">
        <v>9993</v>
      </c>
      <c r="C1929" t="s">
        <v>9994</v>
      </c>
      <c r="E1929" t="s">
        <v>411</v>
      </c>
      <c r="F1929" s="4">
        <v>103055486</v>
      </c>
      <c r="M1929" s="4">
        <v>958388</v>
      </c>
      <c r="T1929" s="4">
        <v>24341145</v>
      </c>
      <c r="AA1929" s="4">
        <v>14846983</v>
      </c>
      <c r="AH1929" s="5">
        <v>9.2997281095739039E-3</v>
      </c>
      <c r="AL1929" s="5">
        <f>IFERROR(Table2[[#This Row],[Resultat d''exploitation 2023 (Dhs)]]/Table2[[#This Row],[Charges personnel 2023]], "")</f>
        <v>6.4551026966219338E-2</v>
      </c>
      <c r="AM1929" s="5" t="str">
        <f>IFERROR(Table2[[#This Row],[Resultat d''exploitation 2022 (Dhs)]]/Table2[[#This Row],[Charges personnel 2022]], "")</f>
        <v/>
      </c>
      <c r="AN1929" s="5" t="str">
        <f>IFERROR(Table2[[#This Row],[Resultat d''exploitation 2021 (Dhs)]]/Table2[[#This Row],[Charges personnel 2021]], "")</f>
        <v/>
      </c>
      <c r="AO1929" s="5" t="str">
        <f>IFERROR(Table2[[#This Row],[Resultat d''exploitation 2020 (Dhs)]]/Table2[[#This Row],[Charges personnel 2020]], "")</f>
        <v/>
      </c>
      <c r="AP1929" s="5">
        <v>0.14406785680482839</v>
      </c>
      <c r="AT1929">
        <v>1565240000062</v>
      </c>
      <c r="AU1929">
        <v>13927</v>
      </c>
      <c r="AV1929" t="s">
        <v>92</v>
      </c>
      <c r="AW1929" t="s">
        <v>9995</v>
      </c>
      <c r="AX1929" t="s">
        <v>9996</v>
      </c>
      <c r="AY1929" t="s">
        <v>82</v>
      </c>
      <c r="AZ1929">
        <v>4800000</v>
      </c>
      <c r="BA1929">
        <v>1949</v>
      </c>
      <c r="BB1929">
        <v>76</v>
      </c>
      <c r="BC1929" t="s">
        <v>9997</v>
      </c>
      <c r="BD1929" t="s">
        <v>9998</v>
      </c>
      <c r="BE1929" t="s">
        <v>9999</v>
      </c>
      <c r="BG1929" t="s">
        <v>10000</v>
      </c>
      <c r="BH1929" t="s">
        <v>86</v>
      </c>
      <c r="BI1929" t="s">
        <v>1683</v>
      </c>
      <c r="BK1929" t="s">
        <v>264</v>
      </c>
      <c r="BM1929" t="s">
        <v>265</v>
      </c>
      <c r="BO1929" t="s">
        <v>304</v>
      </c>
      <c r="BQ1929" t="s">
        <v>212</v>
      </c>
      <c r="BS1929" t="s">
        <v>266</v>
      </c>
      <c r="BU1929" t="s">
        <v>214</v>
      </c>
      <c r="BV1929" s="5"/>
      <c r="BW1929" t="s">
        <v>267</v>
      </c>
    </row>
    <row r="1930" spans="1:75" x14ac:dyDescent="0.3">
      <c r="A1930" t="s">
        <v>10001</v>
      </c>
      <c r="F1930" s="4">
        <v>102991578</v>
      </c>
      <c r="G1930" s="4">
        <v>101419574</v>
      </c>
      <c r="J1930" s="5">
        <v>1.55E-2</v>
      </c>
      <c r="M1930" s="4">
        <v>2480832</v>
      </c>
      <c r="N1930" s="4">
        <v>2806371</v>
      </c>
      <c r="Q1930" s="5">
        <v>-0.11600000000000001</v>
      </c>
      <c r="AA1930" s="4">
        <v>2864884</v>
      </c>
      <c r="AB1930" s="4">
        <v>2818380</v>
      </c>
      <c r="AE1930" s="5">
        <v>1.6500000000000001E-2</v>
      </c>
      <c r="AH1930" s="5">
        <v>2.4087717152950119E-2</v>
      </c>
      <c r="AI1930" s="5">
        <v>2.7670901082664769E-2</v>
      </c>
      <c r="AL1930" s="5">
        <f>IFERROR(Table2[[#This Row],[Resultat d''exploitation 2023 (Dhs)]]/Table2[[#This Row],[Charges personnel 2023]], "")</f>
        <v>0.86594500859371615</v>
      </c>
      <c r="AM1930" s="5">
        <f>IFERROR(Table2[[#This Row],[Resultat d''exploitation 2022 (Dhs)]]/Table2[[#This Row],[Charges personnel 2022]], "")</f>
        <v>0.99573904157707616</v>
      </c>
      <c r="AN1930" s="5" t="str">
        <f>IFERROR(Table2[[#This Row],[Resultat d''exploitation 2021 (Dhs)]]/Table2[[#This Row],[Charges personnel 2021]], "")</f>
        <v/>
      </c>
      <c r="AO1930" s="5" t="str">
        <f>IFERROR(Table2[[#This Row],[Resultat d''exploitation 2020 (Dhs)]]/Table2[[#This Row],[Charges personnel 2020]], "")</f>
        <v/>
      </c>
      <c r="AP1930" s="5">
        <v>2.781668225337804E-2</v>
      </c>
      <c r="AQ1930" s="5">
        <v>2.7789310177934689E-2</v>
      </c>
      <c r="BE1930" t="s">
        <v>10979</v>
      </c>
      <c r="BH1930"/>
      <c r="BJ1930" s="5">
        <v>1.5500005945597859E-2</v>
      </c>
      <c r="BK1930" t="s">
        <v>209</v>
      </c>
      <c r="BL1930" s="5">
        <v>-0.11599998717204529</v>
      </c>
      <c r="BM1930" t="s">
        <v>210</v>
      </c>
      <c r="BO1930" t="s">
        <v>235</v>
      </c>
      <c r="BP1930" s="5">
        <v>1.6500259014043509E-2</v>
      </c>
      <c r="BQ1930" t="s">
        <v>405</v>
      </c>
      <c r="BR1930" s="5">
        <v>-0.12949285312430389</v>
      </c>
      <c r="BS1930" t="s">
        <v>213</v>
      </c>
      <c r="BT1930" s="5">
        <v>-0.13034944655558439</v>
      </c>
      <c r="BU1930" t="s">
        <v>406</v>
      </c>
      <c r="BV1930" s="5">
        <v>9.8498578295358463E-4</v>
      </c>
      <c r="BW1930" t="s">
        <v>407</v>
      </c>
    </row>
    <row r="1931" spans="1:75" x14ac:dyDescent="0.3">
      <c r="A1931" t="s">
        <v>10002</v>
      </c>
      <c r="C1931" t="s">
        <v>10003</v>
      </c>
      <c r="E1931" t="s">
        <v>241</v>
      </c>
      <c r="F1931" s="4">
        <v>102935047</v>
      </c>
      <c r="M1931" s="4">
        <v>9155114</v>
      </c>
      <c r="T1931" s="4">
        <v>12568324</v>
      </c>
      <c r="AA1931" s="4">
        <v>5809601</v>
      </c>
      <c r="AH1931" s="5">
        <v>8.8940688976418297E-2</v>
      </c>
      <c r="AL1931" s="5">
        <f>IFERROR(Table2[[#This Row],[Resultat d''exploitation 2023 (Dhs)]]/Table2[[#This Row],[Charges personnel 2023]], "")</f>
        <v>1.5758593404263046</v>
      </c>
      <c r="AM1931" s="5" t="str">
        <f>IFERROR(Table2[[#This Row],[Resultat d''exploitation 2022 (Dhs)]]/Table2[[#This Row],[Charges personnel 2022]], "")</f>
        <v/>
      </c>
      <c r="AN1931" s="5" t="str">
        <f>IFERROR(Table2[[#This Row],[Resultat d''exploitation 2021 (Dhs)]]/Table2[[#This Row],[Charges personnel 2021]], "")</f>
        <v/>
      </c>
      <c r="AO1931" s="5" t="str">
        <f>IFERROR(Table2[[#This Row],[Resultat d''exploitation 2020 (Dhs)]]/Table2[[#This Row],[Charges personnel 2020]], "")</f>
        <v/>
      </c>
      <c r="AP1931" s="5">
        <v>5.6439484600419913E-2</v>
      </c>
      <c r="AT1931">
        <v>1529806000069</v>
      </c>
      <c r="AU1931">
        <v>8457</v>
      </c>
      <c r="AV1931" t="s">
        <v>482</v>
      </c>
      <c r="AW1931" t="s">
        <v>10004</v>
      </c>
      <c r="AX1931" t="s">
        <v>10005</v>
      </c>
      <c r="AY1931" t="s">
        <v>122</v>
      </c>
      <c r="AZ1931">
        <v>7000000</v>
      </c>
      <c r="BA1931">
        <v>1995</v>
      </c>
      <c r="BB1931">
        <v>30</v>
      </c>
      <c r="BC1931" t="s">
        <v>10006</v>
      </c>
      <c r="BD1931" t="s">
        <v>10007</v>
      </c>
      <c r="BE1931" t="s">
        <v>10008</v>
      </c>
      <c r="BH1931" t="s">
        <v>138</v>
      </c>
      <c r="BI1931" t="s">
        <v>331</v>
      </c>
      <c r="BK1931" t="s">
        <v>264</v>
      </c>
      <c r="BM1931" t="s">
        <v>265</v>
      </c>
      <c r="BO1931" t="s">
        <v>304</v>
      </c>
      <c r="BQ1931" t="s">
        <v>212</v>
      </c>
      <c r="BS1931" t="s">
        <v>266</v>
      </c>
      <c r="BU1931" t="s">
        <v>214</v>
      </c>
      <c r="BV1931" s="5"/>
      <c r="BW1931" t="s">
        <v>267</v>
      </c>
    </row>
    <row r="1932" spans="1:75" x14ac:dyDescent="0.3">
      <c r="A1932" t="s">
        <v>10009</v>
      </c>
      <c r="B1932" t="s">
        <v>10010</v>
      </c>
      <c r="C1932" t="s">
        <v>10011</v>
      </c>
      <c r="E1932" t="s">
        <v>411</v>
      </c>
      <c r="F1932" s="4">
        <v>102900058</v>
      </c>
      <c r="G1932" s="4">
        <v>158796385</v>
      </c>
      <c r="H1932" s="4">
        <v>100701799</v>
      </c>
      <c r="I1932" s="4">
        <v>93087261.046404138</v>
      </c>
      <c r="J1932" s="5">
        <v>-0.35199999999999998</v>
      </c>
      <c r="K1932" s="5">
        <v>0.57689720121087407</v>
      </c>
      <c r="L1932" s="5">
        <v>8.1799999999999998E-2</v>
      </c>
      <c r="M1932" s="4">
        <v>4055421</v>
      </c>
      <c r="N1932" s="4">
        <v>201890</v>
      </c>
      <c r="O1932" s="4">
        <v>-21741612</v>
      </c>
      <c r="P1932" s="4">
        <v>24819191.780821919</v>
      </c>
      <c r="Q1932" s="5">
        <v>19.087199999999999</v>
      </c>
      <c r="R1932" s="5">
        <v>-1.0092858799982261</v>
      </c>
      <c r="S1932" s="5">
        <v>-1.8759999999999999</v>
      </c>
      <c r="T1932" s="4">
        <v>15718133</v>
      </c>
      <c r="U1932" s="4">
        <v>20490331</v>
      </c>
      <c r="V1932" s="4">
        <v>18871398</v>
      </c>
      <c r="W1932" s="4">
        <v>12820243.20652174</v>
      </c>
      <c r="X1932" s="5">
        <v>-0.2329</v>
      </c>
      <c r="Y1932" s="5">
        <v>8.5787656007255006E-2</v>
      </c>
      <c r="Z1932" s="5">
        <v>0.47199999999999998</v>
      </c>
      <c r="AA1932" s="4">
        <v>23295863</v>
      </c>
      <c r="AB1932" s="4">
        <v>27487743</v>
      </c>
      <c r="AC1932" s="4">
        <v>26485538</v>
      </c>
      <c r="AD1932" s="4">
        <v>22650763.704780638</v>
      </c>
      <c r="AE1932" s="5">
        <v>-0.1525</v>
      </c>
      <c r="AF1932" s="5">
        <v>3.7839707088449553E-2</v>
      </c>
      <c r="AG1932" s="5">
        <v>0.16930000000000001</v>
      </c>
      <c r="AH1932" s="5">
        <v>3.941126058451784E-2</v>
      </c>
      <c r="AI1932" s="5">
        <v>1.2713765492835369E-3</v>
      </c>
      <c r="AJ1932" s="5">
        <v>-0.21590092943622591</v>
      </c>
      <c r="AK1932" s="5">
        <v>0.26662286011884612</v>
      </c>
      <c r="AL1932" s="5">
        <f>IFERROR(Table2[[#This Row],[Resultat d''exploitation 2023 (Dhs)]]/Table2[[#This Row],[Charges personnel 2023]], "")</f>
        <v>0.17408331256068943</v>
      </c>
      <c r="AM1932" s="5">
        <f>IFERROR(Table2[[#This Row],[Resultat d''exploitation 2022 (Dhs)]]/Table2[[#This Row],[Charges personnel 2022]], "")</f>
        <v>7.344728157564628E-3</v>
      </c>
      <c r="AN1932" s="5">
        <f>IFERROR(Table2[[#This Row],[Resultat d''exploitation 2021 (Dhs)]]/Table2[[#This Row],[Charges personnel 2021]], "")</f>
        <v>-0.82088617569331612</v>
      </c>
      <c r="AO1932" s="5">
        <f>IFERROR(Table2[[#This Row],[Resultat d''exploitation 2020 (Dhs)]]/Table2[[#This Row],[Charges personnel 2020]], "")</f>
        <v>1.0957331110025053</v>
      </c>
      <c r="AP1932" s="5">
        <v>0.2263930988260473</v>
      </c>
      <c r="AQ1932" s="5">
        <v>0.173100558932749</v>
      </c>
      <c r="AR1932" s="5">
        <v>0.26300958138791541</v>
      </c>
      <c r="AS1932" s="5">
        <v>0.24332828627849731</v>
      </c>
      <c r="AT1932">
        <v>83952000089</v>
      </c>
      <c r="AU1932">
        <v>42211</v>
      </c>
      <c r="AV1932" t="s">
        <v>92</v>
      </c>
      <c r="AW1932" t="s">
        <v>10012</v>
      </c>
      <c r="AX1932" t="s">
        <v>10013</v>
      </c>
      <c r="AY1932" t="s">
        <v>122</v>
      </c>
      <c r="AZ1932">
        <v>17500000</v>
      </c>
      <c r="BA1932">
        <v>1983</v>
      </c>
      <c r="BB1932">
        <v>42</v>
      </c>
      <c r="BC1932" t="s">
        <v>10014</v>
      </c>
      <c r="BD1932" t="s">
        <v>10015</v>
      </c>
      <c r="BE1932" t="s">
        <v>10016</v>
      </c>
      <c r="BF1932" t="s">
        <v>10017</v>
      </c>
      <c r="BH1932" t="s">
        <v>223</v>
      </c>
      <c r="BI1932" t="s">
        <v>882</v>
      </c>
      <c r="BJ1932" s="5">
        <v>3.3971232514236727E-2</v>
      </c>
      <c r="BL1932" s="5">
        <v>-0.45329954298790542</v>
      </c>
      <c r="BN1932" s="5">
        <v>7.029023992166028E-2</v>
      </c>
      <c r="BP1932" s="5">
        <v>9.4046894733450515E-3</v>
      </c>
      <c r="BR1932" s="5">
        <v>-0.47126144343230852</v>
      </c>
      <c r="BT1932" s="5">
        <v>-0.45839318688192898</v>
      </c>
      <c r="BV1932" s="5">
        <v>-2.3759406711108318E-2</v>
      </c>
    </row>
    <row r="1933" spans="1:75" x14ac:dyDescent="0.3">
      <c r="A1933" t="s">
        <v>10018</v>
      </c>
      <c r="F1933" s="4">
        <v>102894665</v>
      </c>
      <c r="M1933" s="4">
        <v>3941101</v>
      </c>
      <c r="T1933" s="4">
        <v>5780737</v>
      </c>
      <c r="AA1933" s="4">
        <v>5974413</v>
      </c>
      <c r="AH1933" s="5">
        <v>3.8302287101085367E-2</v>
      </c>
      <c r="AL1933" s="5">
        <f>IFERROR(Table2[[#This Row],[Resultat d''exploitation 2023 (Dhs)]]/Table2[[#This Row],[Charges personnel 2023]], "")</f>
        <v>0.65966330081298363</v>
      </c>
      <c r="AM1933" s="5" t="str">
        <f>IFERROR(Table2[[#This Row],[Resultat d''exploitation 2022 (Dhs)]]/Table2[[#This Row],[Charges personnel 2022]], "")</f>
        <v/>
      </c>
      <c r="AN1933" s="5" t="str">
        <f>IFERROR(Table2[[#This Row],[Resultat d''exploitation 2021 (Dhs)]]/Table2[[#This Row],[Charges personnel 2021]], "")</f>
        <v/>
      </c>
      <c r="AO1933" s="5" t="str">
        <f>IFERROR(Table2[[#This Row],[Resultat d''exploitation 2020 (Dhs)]]/Table2[[#This Row],[Charges personnel 2020]], "")</f>
        <v/>
      </c>
      <c r="AP1933" s="5">
        <v>5.8063389389527632E-2</v>
      </c>
      <c r="BE1933" t="s">
        <v>10979</v>
      </c>
      <c r="BH1933"/>
      <c r="BK1933" t="s">
        <v>264</v>
      </c>
      <c r="BM1933" t="s">
        <v>265</v>
      </c>
      <c r="BO1933" t="s">
        <v>304</v>
      </c>
      <c r="BQ1933" t="s">
        <v>212</v>
      </c>
      <c r="BS1933" t="s">
        <v>266</v>
      </c>
      <c r="BU1933" t="s">
        <v>214</v>
      </c>
      <c r="BV1933" s="5"/>
      <c r="BW1933" t="s">
        <v>267</v>
      </c>
    </row>
    <row r="1934" spans="1:75" x14ac:dyDescent="0.3">
      <c r="A1934" t="s">
        <v>10019</v>
      </c>
      <c r="F1934" s="4">
        <v>102876813</v>
      </c>
      <c r="M1934" s="4">
        <v>-82542</v>
      </c>
      <c r="AA1934" s="4">
        <v>40845</v>
      </c>
      <c r="AH1934" s="5">
        <v>-8.023382295095008E-4</v>
      </c>
      <c r="AL1934" s="5">
        <f>IFERROR(Table2[[#This Row],[Resultat d''exploitation 2023 (Dhs)]]/Table2[[#This Row],[Charges personnel 2023]], "")</f>
        <v>-2.0208593463092179</v>
      </c>
      <c r="AM1934" s="5" t="str">
        <f>IFERROR(Table2[[#This Row],[Resultat d''exploitation 2022 (Dhs)]]/Table2[[#This Row],[Charges personnel 2022]], "")</f>
        <v/>
      </c>
      <c r="AN1934" s="5" t="str">
        <f>IFERROR(Table2[[#This Row],[Resultat d''exploitation 2021 (Dhs)]]/Table2[[#This Row],[Charges personnel 2021]], "")</f>
        <v/>
      </c>
      <c r="AO1934" s="5" t="str">
        <f>IFERROR(Table2[[#This Row],[Resultat d''exploitation 2020 (Dhs)]]/Table2[[#This Row],[Charges personnel 2020]], "")</f>
        <v/>
      </c>
      <c r="AP1934" s="5">
        <v>3.9702823997862368E-4</v>
      </c>
      <c r="BE1934" t="s">
        <v>10979</v>
      </c>
      <c r="BH1934"/>
      <c r="BK1934" t="s">
        <v>264</v>
      </c>
      <c r="BM1934" t="s">
        <v>265</v>
      </c>
      <c r="BO1934" t="s">
        <v>235</v>
      </c>
      <c r="BQ1934" t="s">
        <v>212</v>
      </c>
      <c r="BS1934" t="s">
        <v>266</v>
      </c>
      <c r="BU1934" t="s">
        <v>214</v>
      </c>
      <c r="BV1934" s="5"/>
      <c r="BW1934" t="s">
        <v>267</v>
      </c>
    </row>
    <row r="1935" spans="1:75" x14ac:dyDescent="0.3">
      <c r="A1935" t="s">
        <v>10020</v>
      </c>
      <c r="F1935" s="4">
        <v>102836759</v>
      </c>
      <c r="M1935" s="4">
        <v>24301526</v>
      </c>
      <c r="T1935" s="4">
        <v>32640947</v>
      </c>
      <c r="AA1935" s="4">
        <v>2600655</v>
      </c>
      <c r="AH1935" s="5">
        <v>0.2363116675040294</v>
      </c>
      <c r="AL1935" s="5">
        <f>IFERROR(Table2[[#This Row],[Resultat d''exploitation 2023 (Dhs)]]/Table2[[#This Row],[Charges personnel 2023]], "")</f>
        <v>9.3443867025806959</v>
      </c>
      <c r="AM1935" s="5" t="str">
        <f>IFERROR(Table2[[#This Row],[Resultat d''exploitation 2022 (Dhs)]]/Table2[[#This Row],[Charges personnel 2022]], "")</f>
        <v/>
      </c>
      <c r="AN1935" s="5" t="str">
        <f>IFERROR(Table2[[#This Row],[Resultat d''exploitation 2021 (Dhs)]]/Table2[[#This Row],[Charges personnel 2021]], "")</f>
        <v/>
      </c>
      <c r="AO1935" s="5" t="str">
        <f>IFERROR(Table2[[#This Row],[Resultat d''exploitation 2020 (Dhs)]]/Table2[[#This Row],[Charges personnel 2020]], "")</f>
        <v/>
      </c>
      <c r="AP1935" s="5">
        <v>2.5289157547254089E-2</v>
      </c>
      <c r="BE1935" t="s">
        <v>10979</v>
      </c>
      <c r="BH1935"/>
      <c r="BK1935" t="s">
        <v>264</v>
      </c>
      <c r="BM1935" t="s">
        <v>265</v>
      </c>
      <c r="BO1935" t="s">
        <v>304</v>
      </c>
      <c r="BQ1935" t="s">
        <v>212</v>
      </c>
      <c r="BS1935" t="s">
        <v>266</v>
      </c>
      <c r="BU1935" t="s">
        <v>214</v>
      </c>
      <c r="BV1935" s="5"/>
      <c r="BW1935" t="s">
        <v>267</v>
      </c>
    </row>
    <row r="1936" spans="1:75" x14ac:dyDescent="0.3">
      <c r="A1936" t="s">
        <v>10021</v>
      </c>
      <c r="F1936" s="4">
        <v>102801478</v>
      </c>
      <c r="M1936" s="4">
        <v>44165</v>
      </c>
      <c r="T1936" s="4">
        <v>18589685</v>
      </c>
      <c r="AA1936" s="4">
        <v>2539266</v>
      </c>
      <c r="AH1936" s="5">
        <v>4.2961444581565261E-4</v>
      </c>
      <c r="AL1936" s="5">
        <f>IFERROR(Table2[[#This Row],[Resultat d''exploitation 2023 (Dhs)]]/Table2[[#This Row],[Charges personnel 2023]], "")</f>
        <v>1.7392821390118246E-2</v>
      </c>
      <c r="AM1936" s="5" t="str">
        <f>IFERROR(Table2[[#This Row],[Resultat d''exploitation 2022 (Dhs)]]/Table2[[#This Row],[Charges personnel 2022]], "")</f>
        <v/>
      </c>
      <c r="AN1936" s="5" t="str">
        <f>IFERROR(Table2[[#This Row],[Resultat d''exploitation 2021 (Dhs)]]/Table2[[#This Row],[Charges personnel 2021]], "")</f>
        <v/>
      </c>
      <c r="AO1936" s="5" t="str">
        <f>IFERROR(Table2[[#This Row],[Resultat d''exploitation 2020 (Dhs)]]/Table2[[#This Row],[Charges personnel 2020]], "")</f>
        <v/>
      </c>
      <c r="AP1936" s="5">
        <v>2.4700675996117489E-2</v>
      </c>
      <c r="BE1936" t="s">
        <v>10979</v>
      </c>
      <c r="BH1936"/>
      <c r="BK1936" t="s">
        <v>264</v>
      </c>
      <c r="BM1936" t="s">
        <v>265</v>
      </c>
      <c r="BO1936" t="s">
        <v>304</v>
      </c>
      <c r="BQ1936" t="s">
        <v>212</v>
      </c>
      <c r="BS1936" t="s">
        <v>266</v>
      </c>
      <c r="BU1936" t="s">
        <v>214</v>
      </c>
      <c r="BV1936" s="5"/>
      <c r="BW1936" t="s">
        <v>267</v>
      </c>
    </row>
    <row r="1937" spans="1:75" x14ac:dyDescent="0.3">
      <c r="A1937" t="s">
        <v>10022</v>
      </c>
      <c r="F1937" s="4">
        <v>102795450</v>
      </c>
      <c r="M1937" s="4">
        <v>66497957</v>
      </c>
      <c r="AH1937" s="5">
        <v>0.64689591805863</v>
      </c>
      <c r="AL1937" s="5" t="str">
        <f>IFERROR(Table2[[#This Row],[Resultat d''exploitation 2023 (Dhs)]]/Table2[[#This Row],[Charges personnel 2023]], "")</f>
        <v/>
      </c>
      <c r="AM1937" s="5" t="str">
        <f>IFERROR(Table2[[#This Row],[Resultat d''exploitation 2022 (Dhs)]]/Table2[[#This Row],[Charges personnel 2022]], "")</f>
        <v/>
      </c>
      <c r="AN1937" s="5" t="str">
        <f>IFERROR(Table2[[#This Row],[Resultat d''exploitation 2021 (Dhs)]]/Table2[[#This Row],[Charges personnel 2021]], "")</f>
        <v/>
      </c>
      <c r="AO1937" s="5" t="str">
        <f>IFERROR(Table2[[#This Row],[Resultat d''exploitation 2020 (Dhs)]]/Table2[[#This Row],[Charges personnel 2020]], "")</f>
        <v/>
      </c>
      <c r="AP1937" s="5">
        <v>0</v>
      </c>
      <c r="BE1937" t="s">
        <v>10979</v>
      </c>
      <c r="BH1937"/>
      <c r="BK1937" t="s">
        <v>264</v>
      </c>
      <c r="BM1937" t="s">
        <v>265</v>
      </c>
      <c r="BO1937" t="s">
        <v>235</v>
      </c>
      <c r="BQ1937" t="s">
        <v>236</v>
      </c>
      <c r="BS1937" t="s">
        <v>266</v>
      </c>
      <c r="BU1937" t="s">
        <v>238</v>
      </c>
      <c r="BV1937" s="5"/>
      <c r="BW1937" t="s">
        <v>267</v>
      </c>
    </row>
    <row r="1938" spans="1:75" x14ac:dyDescent="0.3">
      <c r="A1938" t="s">
        <v>10023</v>
      </c>
      <c r="B1938" t="s">
        <v>10023</v>
      </c>
      <c r="C1938" t="s">
        <v>10024</v>
      </c>
      <c r="E1938" t="s">
        <v>411</v>
      </c>
      <c r="F1938" s="4">
        <v>102761257</v>
      </c>
      <c r="G1938" s="4">
        <v>149732270</v>
      </c>
      <c r="H1938" s="4">
        <v>133239018</v>
      </c>
      <c r="I1938" s="4">
        <v>277581287.5</v>
      </c>
      <c r="J1938" s="5">
        <v>-0.31369999999999998</v>
      </c>
      <c r="K1938" s="5">
        <v>0.12378695255769601</v>
      </c>
      <c r="L1938" s="5">
        <v>-0.52</v>
      </c>
      <c r="M1938" s="4">
        <v>6029438</v>
      </c>
      <c r="N1938" s="4">
        <v>13263172</v>
      </c>
      <c r="O1938" s="4">
        <v>22611140</v>
      </c>
      <c r="P1938" s="4">
        <v>-4614518367.3470287</v>
      </c>
      <c r="Q1938" s="5">
        <v>-0.5454</v>
      </c>
      <c r="R1938" s="5">
        <v>-0.41342311798520548</v>
      </c>
      <c r="S1938" s="5">
        <v>-1.0048999999999999</v>
      </c>
      <c r="T1938" s="4">
        <v>499950148</v>
      </c>
      <c r="U1938" s="4">
        <v>512139057</v>
      </c>
      <c r="V1938" s="4">
        <v>257601468</v>
      </c>
      <c r="W1938" s="4">
        <v>350382845.48422188</v>
      </c>
      <c r="X1938" s="5">
        <v>-2.3800000000000002E-2</v>
      </c>
      <c r="Y1938" s="5">
        <v>0.98810612756290661</v>
      </c>
      <c r="Z1938" s="5">
        <v>-0.26479999999999998</v>
      </c>
      <c r="AA1938" s="4">
        <v>1344573</v>
      </c>
      <c r="AB1938" s="4">
        <v>1103556</v>
      </c>
      <c r="AE1938" s="5">
        <v>0.21840000000000001</v>
      </c>
      <c r="AG1938" s="5">
        <v>0</v>
      </c>
      <c r="AH1938" s="5">
        <v>5.8674233617052783E-2</v>
      </c>
      <c r="AI1938" s="5">
        <v>8.8579248815235351E-2</v>
      </c>
      <c r="AJ1938" s="5">
        <v>0.169703592381625</v>
      </c>
      <c r="AK1938" s="5">
        <v>-16.624025376159508</v>
      </c>
      <c r="AL1938" s="5">
        <f>IFERROR(Table2[[#This Row],[Resultat d''exploitation 2023 (Dhs)]]/Table2[[#This Row],[Charges personnel 2023]], "")</f>
        <v>4.4842771645719495</v>
      </c>
      <c r="AM1938" s="5">
        <f>IFERROR(Table2[[#This Row],[Resultat d''exploitation 2022 (Dhs)]]/Table2[[#This Row],[Charges personnel 2022]], "")</f>
        <v>12.018576311487591</v>
      </c>
      <c r="AN1938" s="5" t="str">
        <f>IFERROR(Table2[[#This Row],[Resultat d''exploitation 2021 (Dhs)]]/Table2[[#This Row],[Charges personnel 2021]], "")</f>
        <v/>
      </c>
      <c r="AO1938" s="5" t="str">
        <f>IFERROR(Table2[[#This Row],[Resultat d''exploitation 2020 (Dhs)]]/Table2[[#This Row],[Charges personnel 2020]], "")</f>
        <v/>
      </c>
      <c r="AP1938" s="5">
        <v>1.308443511935631E-2</v>
      </c>
      <c r="AQ1938" s="5">
        <v>7.3701948150522263E-3</v>
      </c>
      <c r="AR1938" s="5">
        <v>0</v>
      </c>
      <c r="AS1938" s="5">
        <v>0</v>
      </c>
      <c r="AT1938">
        <v>76654000031</v>
      </c>
      <c r="AU1938">
        <v>24519</v>
      </c>
      <c r="AV1938" t="s">
        <v>171</v>
      </c>
      <c r="AW1938" t="s">
        <v>10025</v>
      </c>
      <c r="AX1938" t="s">
        <v>10026</v>
      </c>
      <c r="AY1938" t="s">
        <v>122</v>
      </c>
      <c r="AZ1938">
        <v>100000000</v>
      </c>
      <c r="BA1938">
        <v>2013</v>
      </c>
      <c r="BB1938">
        <v>12</v>
      </c>
      <c r="BC1938" t="s">
        <v>10027</v>
      </c>
      <c r="BD1938" t="s">
        <v>3492</v>
      </c>
      <c r="BE1938" t="s">
        <v>3567</v>
      </c>
      <c r="BH1938" t="s">
        <v>138</v>
      </c>
      <c r="BI1938" t="s">
        <v>98</v>
      </c>
      <c r="BJ1938" s="5">
        <v>-0.2819636883534391</v>
      </c>
      <c r="BM1938" t="s">
        <v>87</v>
      </c>
      <c r="BN1938" s="5">
        <v>0.125800114980086</v>
      </c>
      <c r="BQ1938" t="s">
        <v>87</v>
      </c>
      <c r="BS1938" t="s">
        <v>87</v>
      </c>
      <c r="BT1938" s="5">
        <v>-0.62688782361969198</v>
      </c>
      <c r="BU1938" t="s">
        <v>406</v>
      </c>
      <c r="BV1938" s="5"/>
      <c r="BW1938" t="s">
        <v>87</v>
      </c>
    </row>
    <row r="1939" spans="1:75" x14ac:dyDescent="0.3">
      <c r="A1939" t="s">
        <v>10028</v>
      </c>
      <c r="C1939" t="s">
        <v>10029</v>
      </c>
      <c r="E1939" t="s">
        <v>1076</v>
      </c>
      <c r="F1939" s="4">
        <v>102667981</v>
      </c>
      <c r="M1939" s="4">
        <v>5867755</v>
      </c>
      <c r="T1939" s="4">
        <v>24158512</v>
      </c>
      <c r="AA1939" s="4">
        <v>7429128</v>
      </c>
      <c r="AH1939" s="5">
        <v>5.7152726125976903E-2</v>
      </c>
      <c r="AL1939" s="5">
        <f>IFERROR(Table2[[#This Row],[Resultat d''exploitation 2023 (Dhs)]]/Table2[[#This Row],[Charges personnel 2023]], "")</f>
        <v>0.78983091959110141</v>
      </c>
      <c r="AM1939" s="5" t="str">
        <f>IFERROR(Table2[[#This Row],[Resultat d''exploitation 2022 (Dhs)]]/Table2[[#This Row],[Charges personnel 2022]], "")</f>
        <v/>
      </c>
      <c r="AN1939" s="5" t="str">
        <f>IFERROR(Table2[[#This Row],[Resultat d''exploitation 2021 (Dhs)]]/Table2[[#This Row],[Charges personnel 2021]], "")</f>
        <v/>
      </c>
      <c r="AO1939" s="5" t="str">
        <f>IFERROR(Table2[[#This Row],[Resultat d''exploitation 2020 (Dhs)]]/Table2[[#This Row],[Charges personnel 2020]], "")</f>
        <v/>
      </c>
      <c r="AP1939" s="5">
        <v>7.2360710005585874E-2</v>
      </c>
      <c r="AT1939">
        <v>102825000059</v>
      </c>
      <c r="AU1939">
        <v>64031</v>
      </c>
      <c r="AV1939" t="s">
        <v>92</v>
      </c>
      <c r="AW1939" t="s">
        <v>10030</v>
      </c>
      <c r="AX1939" t="s">
        <v>10031</v>
      </c>
      <c r="AY1939" t="s">
        <v>122</v>
      </c>
      <c r="AZ1939">
        <v>12000000</v>
      </c>
      <c r="BA1939">
        <v>1991</v>
      </c>
      <c r="BB1939">
        <v>34</v>
      </c>
      <c r="BC1939" t="s">
        <v>10032</v>
      </c>
      <c r="BD1939" t="s">
        <v>10033</v>
      </c>
      <c r="BE1939" t="s">
        <v>11294</v>
      </c>
      <c r="BF1939" t="s">
        <v>10034</v>
      </c>
      <c r="BH1939" t="s">
        <v>138</v>
      </c>
      <c r="BI1939" t="s">
        <v>178</v>
      </c>
      <c r="BK1939" t="s">
        <v>264</v>
      </c>
      <c r="BM1939" t="s">
        <v>265</v>
      </c>
      <c r="BO1939" t="s">
        <v>304</v>
      </c>
      <c r="BQ1939" t="s">
        <v>212</v>
      </c>
      <c r="BS1939" t="s">
        <v>266</v>
      </c>
      <c r="BU1939" t="s">
        <v>214</v>
      </c>
      <c r="BV1939" s="5"/>
      <c r="BW1939" t="s">
        <v>267</v>
      </c>
    </row>
    <row r="1940" spans="1:75" x14ac:dyDescent="0.3">
      <c r="A1940" t="s">
        <v>10035</v>
      </c>
      <c r="B1940" t="s">
        <v>10035</v>
      </c>
      <c r="C1940" t="s">
        <v>10036</v>
      </c>
      <c r="E1940" t="s">
        <v>411</v>
      </c>
      <c r="F1940" s="4">
        <v>102574971</v>
      </c>
      <c r="G1940" s="4">
        <v>115330527</v>
      </c>
      <c r="H1940" s="4">
        <v>122566921</v>
      </c>
      <c r="I1940" s="4">
        <v>136185467.77777779</v>
      </c>
      <c r="J1940" s="5">
        <v>-0.1106</v>
      </c>
      <c r="K1940" s="5">
        <v>-5.9040350699516998E-2</v>
      </c>
      <c r="L1940" s="5">
        <v>-0.1</v>
      </c>
      <c r="M1940" s="4">
        <v>3275643</v>
      </c>
      <c r="N1940" s="4">
        <v>1541551</v>
      </c>
      <c r="O1940" s="4">
        <v>2735403</v>
      </c>
      <c r="P1940" s="4">
        <v>3082491.548343475</v>
      </c>
      <c r="Q1940" s="5">
        <v>1.1249</v>
      </c>
      <c r="R1940" s="5">
        <v>-0.43644464819260642</v>
      </c>
      <c r="S1940" s="5">
        <v>-0.11260000000000001</v>
      </c>
      <c r="T1940" s="4">
        <v>41574358</v>
      </c>
      <c r="U1940" s="4">
        <v>39392039</v>
      </c>
      <c r="V1940" s="4">
        <v>16598550</v>
      </c>
      <c r="W1940" s="4">
        <v>16818877.292532168</v>
      </c>
      <c r="X1940" s="5">
        <v>5.5399999999999998E-2</v>
      </c>
      <c r="Y1940" s="5">
        <v>1.373221697075949</v>
      </c>
      <c r="Z1940" s="5">
        <v>-1.3100000000000001E-2</v>
      </c>
      <c r="AA1940" s="4">
        <v>1944068</v>
      </c>
      <c r="AB1940" s="4">
        <v>2323494</v>
      </c>
      <c r="AC1940" s="4">
        <v>1768511</v>
      </c>
      <c r="AD1940" s="4">
        <v>1725881.721479458</v>
      </c>
      <c r="AE1940" s="5">
        <v>-0.1633</v>
      </c>
      <c r="AF1940" s="5">
        <v>0.31381371108237383</v>
      </c>
      <c r="AG1940" s="5">
        <v>2.47E-2</v>
      </c>
      <c r="AH1940" s="5">
        <v>3.1934135277503523E-2</v>
      </c>
      <c r="AI1940" s="5">
        <v>1.33663743685139E-2</v>
      </c>
      <c r="AJ1940" s="5">
        <v>2.2317628424393561E-2</v>
      </c>
      <c r="AK1940" s="5">
        <v>2.2634511586606041E-2</v>
      </c>
      <c r="AL1940" s="5">
        <f>IFERROR(Table2[[#This Row],[Resultat d''exploitation 2023 (Dhs)]]/Table2[[#This Row],[Charges personnel 2023]], "")</f>
        <v>1.6849426048883063</v>
      </c>
      <c r="AM1940" s="5">
        <f>IFERROR(Table2[[#This Row],[Resultat d''exploitation 2022 (Dhs)]]/Table2[[#This Row],[Charges personnel 2022]], "")</f>
        <v>0.66346244061744941</v>
      </c>
      <c r="AN1940" s="5">
        <f>IFERROR(Table2[[#This Row],[Resultat d''exploitation 2021 (Dhs)]]/Table2[[#This Row],[Charges personnel 2021]], "")</f>
        <v>1.546726596554955</v>
      </c>
      <c r="AO1940" s="5">
        <f>IFERROR(Table2[[#This Row],[Resultat d''exploitation 2020 (Dhs)]]/Table2[[#This Row],[Charges personnel 2020]], "")</f>
        <v>1.7860387012506893</v>
      </c>
      <c r="AP1940" s="5">
        <v>1.8952654639307669E-2</v>
      </c>
      <c r="AQ1940" s="5">
        <v>2.0146391943565819E-2</v>
      </c>
      <c r="AR1940" s="5">
        <v>1.4428942047096049E-2</v>
      </c>
      <c r="AS1940" s="5">
        <v>1.2673024145980731E-2</v>
      </c>
      <c r="AT1940">
        <v>224765000053</v>
      </c>
      <c r="AU1940">
        <v>48837</v>
      </c>
      <c r="AV1940" t="s">
        <v>482</v>
      </c>
      <c r="AW1940" t="s">
        <v>10037</v>
      </c>
      <c r="AX1940" t="s">
        <v>10038</v>
      </c>
      <c r="AY1940" t="s">
        <v>122</v>
      </c>
      <c r="AZ1940">
        <v>500000</v>
      </c>
      <c r="BA1940">
        <v>2011</v>
      </c>
      <c r="BB1940">
        <v>14</v>
      </c>
      <c r="BC1940" t="s">
        <v>10039</v>
      </c>
      <c r="BD1940" t="s">
        <v>10040</v>
      </c>
      <c r="BE1940" t="s">
        <v>10979</v>
      </c>
      <c r="BH1940" t="s">
        <v>138</v>
      </c>
      <c r="BI1940" t="s">
        <v>98</v>
      </c>
      <c r="BJ1940" s="5">
        <v>-9.0149135666071967E-2</v>
      </c>
      <c r="BL1940" s="5">
        <v>2.0465256531645441E-2</v>
      </c>
      <c r="BN1940" s="5">
        <v>0.35210219080300331</v>
      </c>
      <c r="BP1940" s="5">
        <v>4.0479371083197879E-2</v>
      </c>
      <c r="BR1940" s="5">
        <v>0.121574201370567</v>
      </c>
      <c r="BT1940" s="5">
        <v>-1.92354746358081E-2</v>
      </c>
      <c r="BV1940" s="5">
        <v>0.1435713388533171</v>
      </c>
    </row>
    <row r="1941" spans="1:75" x14ac:dyDescent="0.3">
      <c r="A1941" t="s">
        <v>10041</v>
      </c>
      <c r="B1941" t="s">
        <v>10041</v>
      </c>
      <c r="F1941" s="4">
        <v>102552611</v>
      </c>
      <c r="G1941" s="4">
        <v>108762976</v>
      </c>
      <c r="H1941" s="4">
        <v>105743578</v>
      </c>
      <c r="J1941" s="5">
        <v>-5.7099999999999998E-2</v>
      </c>
      <c r="K1941" s="5">
        <v>2.85539609790771E-2</v>
      </c>
      <c r="M1941" s="4">
        <v>1334144</v>
      </c>
      <c r="N1941" s="4">
        <v>2217291</v>
      </c>
      <c r="O1941" s="4">
        <v>2275446</v>
      </c>
      <c r="Q1941" s="5">
        <v>-0.39829999999999999</v>
      </c>
      <c r="R1941" s="5">
        <v>-2.5557626944344099E-2</v>
      </c>
      <c r="T1941" s="4">
        <v>14023258</v>
      </c>
      <c r="U1941" s="4">
        <v>22042216</v>
      </c>
      <c r="V1941" s="4">
        <v>22038069</v>
      </c>
      <c r="X1941" s="5">
        <v>-0.36380000000000001</v>
      </c>
      <c r="Y1941" s="5">
        <v>1.8817438133980001E-4</v>
      </c>
      <c r="AA1941" s="4">
        <v>4216196</v>
      </c>
      <c r="AB1941" s="4">
        <v>3853222</v>
      </c>
      <c r="AC1941" s="4">
        <v>3884915</v>
      </c>
      <c r="AE1941" s="5">
        <v>9.4200000000000006E-2</v>
      </c>
      <c r="AF1941" s="5">
        <v>-8.1579648460777133E-3</v>
      </c>
      <c r="AH1941" s="5">
        <v>1.300936160464993E-2</v>
      </c>
      <c r="AI1941" s="5">
        <v>2.038645025674914E-2</v>
      </c>
      <c r="AJ1941" s="5">
        <v>2.151852663809049E-2</v>
      </c>
      <c r="AL1941" s="5">
        <f>IFERROR(Table2[[#This Row],[Resultat d''exploitation 2023 (Dhs)]]/Table2[[#This Row],[Charges personnel 2023]], "")</f>
        <v>0.31643310699976945</v>
      </c>
      <c r="AM1941" s="5">
        <f>IFERROR(Table2[[#This Row],[Resultat d''exploitation 2022 (Dhs)]]/Table2[[#This Row],[Charges personnel 2022]], "")</f>
        <v>0.57543816577399387</v>
      </c>
      <c r="AN1941" s="5">
        <f>IFERROR(Table2[[#This Row],[Resultat d''exploitation 2021 (Dhs)]]/Table2[[#This Row],[Charges personnel 2021]], "")</f>
        <v>0.58571320093232415</v>
      </c>
      <c r="AO1941" s="5" t="str">
        <f>IFERROR(Table2[[#This Row],[Resultat d''exploitation 2020 (Dhs)]]/Table2[[#This Row],[Charges personnel 2020]], "")</f>
        <v/>
      </c>
      <c r="AP1941" s="5">
        <v>4.1112517359504379E-2</v>
      </c>
      <c r="AQ1941" s="5">
        <v>3.5427699219999283E-2</v>
      </c>
      <c r="AR1941" s="5">
        <v>3.6739015961801479E-2</v>
      </c>
      <c r="BE1941" t="s">
        <v>10979</v>
      </c>
      <c r="BH1941"/>
      <c r="BJ1941" s="5">
        <v>-1.520380859883019E-2</v>
      </c>
      <c r="BK1941" t="s">
        <v>196</v>
      </c>
      <c r="BL1941" s="5">
        <v>-0.23428335645827711</v>
      </c>
      <c r="BM1941" t="s">
        <v>197</v>
      </c>
      <c r="BN1941" s="5">
        <v>-0.20230348832065589</v>
      </c>
      <c r="BO1941" t="s">
        <v>177</v>
      </c>
      <c r="BP1941" s="5">
        <v>4.176469530145499E-2</v>
      </c>
      <c r="BQ1941" t="s">
        <v>329</v>
      </c>
      <c r="BR1941" s="5">
        <v>-0.22246181471085921</v>
      </c>
      <c r="BS1941" t="s">
        <v>199</v>
      </c>
      <c r="BT1941" s="5">
        <v>-0.26498119297453471</v>
      </c>
      <c r="BU1941" t="s">
        <v>330</v>
      </c>
      <c r="BV1941" s="5">
        <v>5.7848014033472513E-2</v>
      </c>
      <c r="BW1941" t="s">
        <v>201</v>
      </c>
    </row>
    <row r="1942" spans="1:75" x14ac:dyDescent="0.3">
      <c r="A1942" t="s">
        <v>10042</v>
      </c>
      <c r="C1942" t="s">
        <v>10043</v>
      </c>
      <c r="E1942" t="s">
        <v>1076</v>
      </c>
      <c r="F1942" s="4">
        <v>102423123</v>
      </c>
      <c r="G1942" s="4">
        <v>114196814</v>
      </c>
      <c r="J1942" s="5">
        <v>-0.1031</v>
      </c>
      <c r="M1942" s="4">
        <v>13398624</v>
      </c>
      <c r="N1942" s="4">
        <v>10753309</v>
      </c>
      <c r="Q1942" s="5">
        <v>0.246</v>
      </c>
      <c r="T1942" s="4">
        <v>9571993</v>
      </c>
      <c r="U1942" s="4">
        <v>8102931</v>
      </c>
      <c r="X1942" s="5">
        <v>0.18129999999999999</v>
      </c>
      <c r="AA1942" s="4">
        <v>5468626</v>
      </c>
      <c r="AB1942" s="4">
        <v>4812236</v>
      </c>
      <c r="AE1942" s="5">
        <v>0.13639999999999999</v>
      </c>
      <c r="AH1942" s="5">
        <v>0.13081639777767759</v>
      </c>
      <c r="AI1942" s="5">
        <v>9.4164702353254789E-2</v>
      </c>
      <c r="AL1942" s="5">
        <f>IFERROR(Table2[[#This Row],[Resultat d''exploitation 2023 (Dhs)]]/Table2[[#This Row],[Charges personnel 2023]], "")</f>
        <v>2.4500896568900488</v>
      </c>
      <c r="AM1942" s="5">
        <f>IFERROR(Table2[[#This Row],[Resultat d''exploitation 2022 (Dhs)]]/Table2[[#This Row],[Charges personnel 2022]], "")</f>
        <v>2.2345764006586544</v>
      </c>
      <c r="AN1942" s="5" t="str">
        <f>IFERROR(Table2[[#This Row],[Resultat d''exploitation 2021 (Dhs)]]/Table2[[#This Row],[Charges personnel 2021]], "")</f>
        <v/>
      </c>
      <c r="AO1942" s="5" t="str">
        <f>IFERROR(Table2[[#This Row],[Resultat d''exploitation 2020 (Dhs)]]/Table2[[#This Row],[Charges personnel 2020]], "")</f>
        <v/>
      </c>
      <c r="AP1942" s="5">
        <v>5.3392494192937283E-2</v>
      </c>
      <c r="AQ1942" s="5">
        <v>4.2139844636996618E-2</v>
      </c>
      <c r="AT1942">
        <v>1539170000023</v>
      </c>
      <c r="AU1942">
        <v>28373</v>
      </c>
      <c r="AV1942" t="s">
        <v>298</v>
      </c>
      <c r="AW1942" t="s">
        <v>10044</v>
      </c>
      <c r="AX1942" t="s">
        <v>10045</v>
      </c>
      <c r="AY1942" t="s">
        <v>122</v>
      </c>
      <c r="AZ1942">
        <v>1000000</v>
      </c>
      <c r="BA1942">
        <v>1988</v>
      </c>
      <c r="BB1942">
        <v>37</v>
      </c>
      <c r="BC1942" t="s">
        <v>10046</v>
      </c>
      <c r="BD1942" t="s">
        <v>10047</v>
      </c>
      <c r="BE1942" t="s">
        <v>10048</v>
      </c>
      <c r="BH1942" t="s">
        <v>138</v>
      </c>
      <c r="BI1942" t="s">
        <v>1100</v>
      </c>
      <c r="BJ1942" s="5">
        <v>-0.1030999954166848</v>
      </c>
      <c r="BK1942" t="s">
        <v>209</v>
      </c>
      <c r="BL1942" s="5">
        <v>0.2460000916927059</v>
      </c>
      <c r="BM1942" t="s">
        <v>210</v>
      </c>
      <c r="BN1942" s="5">
        <v>0.18130007524437761</v>
      </c>
      <c r="BO1942" t="s">
        <v>211</v>
      </c>
      <c r="BP1942" s="5">
        <v>0.13640020979852199</v>
      </c>
      <c r="BQ1942" t="s">
        <v>405</v>
      </c>
      <c r="BR1942" s="5">
        <v>0.38922966364748413</v>
      </c>
      <c r="BS1942" t="s">
        <v>213</v>
      </c>
      <c r="BT1942" s="5">
        <v>9.6444792027639226E-2</v>
      </c>
      <c r="BU1942" t="s">
        <v>406</v>
      </c>
      <c r="BV1942" s="5">
        <v>0.26703111159696608</v>
      </c>
      <c r="BW1942" t="s">
        <v>407</v>
      </c>
    </row>
    <row r="1943" spans="1:75" x14ac:dyDescent="0.3">
      <c r="A1943" t="s">
        <v>10049</v>
      </c>
      <c r="F1943" s="4">
        <v>102313349</v>
      </c>
      <c r="G1943" s="4">
        <v>107404313</v>
      </c>
      <c r="J1943" s="5">
        <v>-4.7399999999999998E-2</v>
      </c>
      <c r="M1943" s="4">
        <v>3056320</v>
      </c>
      <c r="N1943" s="4">
        <v>3779767</v>
      </c>
      <c r="Q1943" s="5">
        <v>-0.19139999999999999</v>
      </c>
      <c r="T1943" s="4">
        <v>708380</v>
      </c>
      <c r="U1943" s="4">
        <v>625943</v>
      </c>
      <c r="X1943" s="5">
        <v>0.13170000000000001</v>
      </c>
      <c r="AA1943" s="4">
        <v>1514759</v>
      </c>
      <c r="AB1943" s="4">
        <v>1287294</v>
      </c>
      <c r="AE1943" s="5">
        <v>0.1767</v>
      </c>
      <c r="AH1943" s="5">
        <v>2.9872152850748731E-2</v>
      </c>
      <c r="AI1943" s="5">
        <v>3.5191948017953431E-2</v>
      </c>
      <c r="AL1943" s="5">
        <f>IFERROR(Table2[[#This Row],[Resultat d''exploitation 2023 (Dhs)]]/Table2[[#This Row],[Charges personnel 2023]], "")</f>
        <v>2.017693903782714</v>
      </c>
      <c r="AM1943" s="5">
        <f>IFERROR(Table2[[#This Row],[Resultat d''exploitation 2022 (Dhs)]]/Table2[[#This Row],[Charges personnel 2022]], "")</f>
        <v>2.9362111530077821</v>
      </c>
      <c r="AN1943" s="5" t="str">
        <f>IFERROR(Table2[[#This Row],[Resultat d''exploitation 2021 (Dhs)]]/Table2[[#This Row],[Charges personnel 2021]], "")</f>
        <v/>
      </c>
      <c r="AO1943" s="5" t="str">
        <f>IFERROR(Table2[[#This Row],[Resultat d''exploitation 2020 (Dhs)]]/Table2[[#This Row],[Charges personnel 2020]], "")</f>
        <v/>
      </c>
      <c r="AP1943" s="5">
        <v>1.480509644934015E-2</v>
      </c>
      <c r="AQ1943" s="5">
        <v>1.198549633663222E-2</v>
      </c>
      <c r="BE1943" t="s">
        <v>10979</v>
      </c>
      <c r="BH1943"/>
      <c r="BJ1943" s="5">
        <v>-4.7399995938710582E-2</v>
      </c>
      <c r="BK1943" t="s">
        <v>209</v>
      </c>
      <c r="BL1943" s="5">
        <v>-0.191399893168018</v>
      </c>
      <c r="BM1943" t="s">
        <v>210</v>
      </c>
      <c r="BN1943" s="5">
        <v>0.13170049030023501</v>
      </c>
      <c r="BO1943" t="s">
        <v>211</v>
      </c>
      <c r="BP1943" s="5">
        <v>0.1767001166788629</v>
      </c>
      <c r="BQ1943" t="s">
        <v>405</v>
      </c>
      <c r="BR1943" s="5">
        <v>-0.1511651234677536</v>
      </c>
      <c r="BS1943" t="s">
        <v>213</v>
      </c>
      <c r="BT1943" s="5">
        <v>-0.31282397666944423</v>
      </c>
      <c r="BU1943" t="s">
        <v>406</v>
      </c>
      <c r="BV1943" s="5">
        <v>0.2352510095130704</v>
      </c>
      <c r="BW1943" t="s">
        <v>407</v>
      </c>
    </row>
    <row r="1944" spans="1:75" x14ac:dyDescent="0.3">
      <c r="A1944" t="s">
        <v>10050</v>
      </c>
      <c r="C1944" t="s">
        <v>10051</v>
      </c>
      <c r="E1944" t="s">
        <v>758</v>
      </c>
      <c r="F1944" s="4">
        <v>102250294</v>
      </c>
      <c r="M1944" s="4">
        <v>1525099</v>
      </c>
      <c r="AA1944" s="4">
        <v>98467820</v>
      </c>
      <c r="AH1944" s="5">
        <v>1.491535075683988E-2</v>
      </c>
      <c r="AL1944" s="5">
        <f>IFERROR(Table2[[#This Row],[Resultat d''exploitation 2023 (Dhs)]]/Table2[[#This Row],[Charges personnel 2023]], "")</f>
        <v>1.5488298613699379E-2</v>
      </c>
      <c r="AM1944" s="5" t="str">
        <f>IFERROR(Table2[[#This Row],[Resultat d''exploitation 2022 (Dhs)]]/Table2[[#This Row],[Charges personnel 2022]], "")</f>
        <v/>
      </c>
      <c r="AN1944" s="5" t="str">
        <f>IFERROR(Table2[[#This Row],[Resultat d''exploitation 2021 (Dhs)]]/Table2[[#This Row],[Charges personnel 2021]], "")</f>
        <v/>
      </c>
      <c r="AO1944" s="5" t="str">
        <f>IFERROR(Table2[[#This Row],[Resultat d''exploitation 2020 (Dhs)]]/Table2[[#This Row],[Charges personnel 2020]], "")</f>
        <v/>
      </c>
      <c r="AP1944" s="5">
        <v>0.96300769560623467</v>
      </c>
      <c r="AT1944">
        <v>2028609000062</v>
      </c>
      <c r="AU1944">
        <v>395633</v>
      </c>
      <c r="AV1944" t="s">
        <v>92</v>
      </c>
      <c r="AW1944" t="s">
        <v>10052</v>
      </c>
      <c r="AX1944" t="s">
        <v>10053</v>
      </c>
      <c r="AY1944" t="s">
        <v>122</v>
      </c>
      <c r="AZ1944">
        <v>1000000</v>
      </c>
      <c r="BA1944">
        <v>2018</v>
      </c>
      <c r="BB1944">
        <v>7</v>
      </c>
      <c r="BC1944" t="s">
        <v>10054</v>
      </c>
      <c r="BD1944" t="s">
        <v>10055</v>
      </c>
      <c r="BE1944" t="s">
        <v>10056</v>
      </c>
      <c r="BH1944" t="s">
        <v>86</v>
      </c>
      <c r="BI1944" t="s">
        <v>1239</v>
      </c>
      <c r="BK1944" t="s">
        <v>264</v>
      </c>
      <c r="BM1944" t="s">
        <v>265</v>
      </c>
      <c r="BO1944" t="s">
        <v>235</v>
      </c>
      <c r="BQ1944" t="s">
        <v>212</v>
      </c>
      <c r="BS1944" t="s">
        <v>266</v>
      </c>
      <c r="BU1944" t="s">
        <v>214</v>
      </c>
      <c r="BV1944" s="5"/>
      <c r="BW1944" t="s">
        <v>267</v>
      </c>
    </row>
    <row r="1945" spans="1:75" x14ac:dyDescent="0.3">
      <c r="A1945" t="s">
        <v>10057</v>
      </c>
      <c r="C1945" t="s">
        <v>10058</v>
      </c>
      <c r="E1945" t="s">
        <v>411</v>
      </c>
      <c r="F1945" s="4">
        <v>102160680</v>
      </c>
      <c r="M1945" s="4">
        <v>6168783</v>
      </c>
      <c r="AA1945" s="4">
        <v>68943046</v>
      </c>
      <c r="AH1945" s="5">
        <v>6.0383143495129438E-2</v>
      </c>
      <c r="AL1945" s="5">
        <f>IFERROR(Table2[[#This Row],[Resultat d''exploitation 2023 (Dhs)]]/Table2[[#This Row],[Charges personnel 2023]], "")</f>
        <v>8.9476507898998248E-2</v>
      </c>
      <c r="AM1945" s="5" t="str">
        <f>IFERROR(Table2[[#This Row],[Resultat d''exploitation 2022 (Dhs)]]/Table2[[#This Row],[Charges personnel 2022]], "")</f>
        <v/>
      </c>
      <c r="AN1945" s="5" t="str">
        <f>IFERROR(Table2[[#This Row],[Resultat d''exploitation 2021 (Dhs)]]/Table2[[#This Row],[Charges personnel 2021]], "")</f>
        <v/>
      </c>
      <c r="AO1945" s="5" t="str">
        <f>IFERROR(Table2[[#This Row],[Resultat d''exploitation 2020 (Dhs)]]/Table2[[#This Row],[Charges personnel 2020]], "")</f>
        <v/>
      </c>
      <c r="AP1945" s="5">
        <v>0.67484912982176704</v>
      </c>
      <c r="AT1945">
        <v>81632000067</v>
      </c>
      <c r="AU1945">
        <v>222767</v>
      </c>
      <c r="AV1945" t="s">
        <v>92</v>
      </c>
      <c r="AW1945" t="s">
        <v>10059</v>
      </c>
      <c r="AX1945" t="s">
        <v>10060</v>
      </c>
      <c r="AY1945" t="s">
        <v>122</v>
      </c>
      <c r="AZ1945">
        <v>300000</v>
      </c>
      <c r="BA1945">
        <v>2010</v>
      </c>
      <c r="BB1945">
        <v>15</v>
      </c>
      <c r="BC1945" t="s">
        <v>10061</v>
      </c>
      <c r="BD1945" t="s">
        <v>10062</v>
      </c>
      <c r="BE1945" t="s">
        <v>11295</v>
      </c>
      <c r="BG1945" t="s">
        <v>8436</v>
      </c>
      <c r="BH1945" t="s">
        <v>86</v>
      </c>
      <c r="BI1945" t="s">
        <v>98</v>
      </c>
      <c r="BK1945" t="s">
        <v>264</v>
      </c>
      <c r="BM1945" t="s">
        <v>265</v>
      </c>
      <c r="BO1945" t="s">
        <v>235</v>
      </c>
      <c r="BQ1945" t="s">
        <v>212</v>
      </c>
      <c r="BS1945" t="s">
        <v>266</v>
      </c>
      <c r="BU1945" t="s">
        <v>214</v>
      </c>
      <c r="BV1945" s="5"/>
      <c r="BW1945" t="s">
        <v>267</v>
      </c>
    </row>
    <row r="1946" spans="1:75" x14ac:dyDescent="0.3">
      <c r="A1946" t="s">
        <v>10063</v>
      </c>
      <c r="B1946" t="s">
        <v>10063</v>
      </c>
      <c r="C1946" t="s">
        <v>10064</v>
      </c>
      <c r="E1946" t="s">
        <v>411</v>
      </c>
      <c r="F1946" s="4">
        <v>102065670</v>
      </c>
      <c r="G1946" s="4">
        <v>100785691</v>
      </c>
      <c r="H1946" s="4">
        <v>103205682</v>
      </c>
      <c r="I1946" s="4">
        <v>107955734.30962341</v>
      </c>
      <c r="J1946" s="5">
        <v>1.2699999999999999E-2</v>
      </c>
      <c r="K1946" s="5">
        <v>-2.3448234177649199E-2</v>
      </c>
      <c r="L1946" s="5">
        <v>-4.3999999999999997E-2</v>
      </c>
      <c r="M1946" s="4">
        <v>5513010</v>
      </c>
      <c r="N1946" s="4">
        <v>7677217</v>
      </c>
      <c r="O1946" s="4">
        <v>8496937</v>
      </c>
      <c r="P1946" s="4">
        <v>24029799.208144799</v>
      </c>
      <c r="Q1946" s="5">
        <v>-0.28189999999999998</v>
      </c>
      <c r="R1946" s="5">
        <v>-9.6472411175933095E-2</v>
      </c>
      <c r="S1946" s="5">
        <v>-0.64639999999999997</v>
      </c>
      <c r="T1946" s="4">
        <v>21061845</v>
      </c>
      <c r="U1946" s="4">
        <v>18498019</v>
      </c>
      <c r="V1946" s="4">
        <v>14708875</v>
      </c>
      <c r="W1946" s="4">
        <v>17135222.506989751</v>
      </c>
      <c r="X1946" s="5">
        <v>0.1386</v>
      </c>
      <c r="Y1946" s="5">
        <v>0.25760936849351163</v>
      </c>
      <c r="Z1946" s="5">
        <v>-0.1416</v>
      </c>
      <c r="AA1946" s="4">
        <v>20258445</v>
      </c>
      <c r="AB1946" s="4">
        <v>19861220</v>
      </c>
      <c r="AC1946" s="4">
        <v>19428724</v>
      </c>
      <c r="AD1946" s="4">
        <v>16577409.55631399</v>
      </c>
      <c r="AE1946" s="5">
        <v>0.02</v>
      </c>
      <c r="AF1946" s="5">
        <v>2.2260648717846832E-2</v>
      </c>
      <c r="AG1946" s="5">
        <v>0.17199999999999999</v>
      </c>
      <c r="AH1946" s="5">
        <v>5.401434194279036E-2</v>
      </c>
      <c r="AI1946" s="5">
        <v>7.6173680249907699E-2</v>
      </c>
      <c r="AJ1946" s="5">
        <v>8.2330127909042844E-2</v>
      </c>
      <c r="AK1946" s="5">
        <v>0.22258937296675621</v>
      </c>
      <c r="AL1946" s="5">
        <f>IFERROR(Table2[[#This Row],[Resultat d''exploitation 2023 (Dhs)]]/Table2[[#This Row],[Charges personnel 2023]], "")</f>
        <v>0.27213391748478227</v>
      </c>
      <c r="AM1946" s="5">
        <f>IFERROR(Table2[[#This Row],[Resultat d''exploitation 2022 (Dhs)]]/Table2[[#This Row],[Charges personnel 2022]], "")</f>
        <v>0.38654307237923952</v>
      </c>
      <c r="AN1946" s="5">
        <f>IFERROR(Table2[[#This Row],[Resultat d''exploitation 2021 (Dhs)]]/Table2[[#This Row],[Charges personnel 2021]], "")</f>
        <v>0.43733891119149154</v>
      </c>
      <c r="AO1946" s="5">
        <f>IFERROR(Table2[[#This Row],[Resultat d''exploitation 2020 (Dhs)]]/Table2[[#This Row],[Charges personnel 2020]], "")</f>
        <v>1.4495509160532472</v>
      </c>
      <c r="AP1946" s="5">
        <v>0.1984844169445025</v>
      </c>
      <c r="AQ1946" s="5">
        <v>0.19706388677734021</v>
      </c>
      <c r="AR1946" s="5">
        <v>0.1882524646268991</v>
      </c>
      <c r="AS1946" s="5">
        <v>0.15355747114617371</v>
      </c>
      <c r="AT1946">
        <v>1560875000062</v>
      </c>
      <c r="AU1946">
        <v>41285</v>
      </c>
      <c r="AV1946" t="s">
        <v>92</v>
      </c>
      <c r="AW1946" t="s">
        <v>10065</v>
      </c>
      <c r="AX1946" t="s">
        <v>10066</v>
      </c>
      <c r="AY1946" t="s">
        <v>122</v>
      </c>
      <c r="AZ1946">
        <v>15000000</v>
      </c>
      <c r="BA1946">
        <v>1982</v>
      </c>
      <c r="BB1946">
        <v>43</v>
      </c>
      <c r="BC1946" t="s">
        <v>10067</v>
      </c>
      <c r="BD1946" t="s">
        <v>447</v>
      </c>
      <c r="BE1946" t="s">
        <v>10068</v>
      </c>
      <c r="BF1946" t="s">
        <v>10069</v>
      </c>
      <c r="BH1946" t="s">
        <v>138</v>
      </c>
      <c r="BI1946" t="s">
        <v>331</v>
      </c>
      <c r="BJ1946" s="5">
        <v>-1.8527825181939631E-2</v>
      </c>
      <c r="BL1946" s="5">
        <v>-0.38781942335271302</v>
      </c>
      <c r="BN1946" s="5">
        <v>7.1195866159103005E-2</v>
      </c>
      <c r="BP1946" s="5">
        <v>6.91282695535822E-2</v>
      </c>
      <c r="BR1946" s="5">
        <v>-0.37626293199726268</v>
      </c>
      <c r="BT1946" s="5">
        <v>-0.42740212369194502</v>
      </c>
      <c r="BV1946" s="5">
        <v>8.9310830184025525E-2</v>
      </c>
    </row>
    <row r="1947" spans="1:75" x14ac:dyDescent="0.3">
      <c r="A1947" t="s">
        <v>10070</v>
      </c>
      <c r="C1947" t="s">
        <v>10071</v>
      </c>
      <c r="E1947" t="s">
        <v>411</v>
      </c>
      <c r="F1947" s="4">
        <v>101993485</v>
      </c>
      <c r="G1947" s="4">
        <v>118048015</v>
      </c>
      <c r="J1947" s="5">
        <v>-0.13600000000000001</v>
      </c>
      <c r="M1947" s="4">
        <v>6179103</v>
      </c>
      <c r="N1947" s="4">
        <v>1286241</v>
      </c>
      <c r="Q1947" s="5">
        <v>3.8039999999999998</v>
      </c>
      <c r="T1947" s="4">
        <v>64081707</v>
      </c>
      <c r="U1947" s="4">
        <v>45156583</v>
      </c>
      <c r="X1947" s="5">
        <v>0.41909999999999997</v>
      </c>
      <c r="AA1947" s="4">
        <v>9598342</v>
      </c>
      <c r="AB1947" s="4">
        <v>9257660</v>
      </c>
      <c r="AE1947" s="5">
        <v>3.6799999999999999E-2</v>
      </c>
      <c r="AH1947" s="5">
        <v>6.0583310786958597E-2</v>
      </c>
      <c r="AI1947" s="5">
        <v>1.089591383641648E-2</v>
      </c>
      <c r="AL1947" s="5">
        <f>IFERROR(Table2[[#This Row],[Resultat d''exploitation 2023 (Dhs)]]/Table2[[#This Row],[Charges personnel 2023]], "")</f>
        <v>0.64376774655456115</v>
      </c>
      <c r="AM1947" s="5">
        <f>IFERROR(Table2[[#This Row],[Resultat d''exploitation 2022 (Dhs)]]/Table2[[#This Row],[Charges personnel 2022]], "")</f>
        <v>0.1389380253757429</v>
      </c>
      <c r="AN1947" s="5" t="str">
        <f>IFERROR(Table2[[#This Row],[Resultat d''exploitation 2021 (Dhs)]]/Table2[[#This Row],[Charges personnel 2021]], "")</f>
        <v/>
      </c>
      <c r="AO1947" s="5" t="str">
        <f>IFERROR(Table2[[#This Row],[Resultat d''exploitation 2020 (Dhs)]]/Table2[[#This Row],[Charges personnel 2020]], "")</f>
        <v/>
      </c>
      <c r="AP1947" s="5">
        <v>9.4107403036576304E-2</v>
      </c>
      <c r="AQ1947" s="5">
        <v>7.8422834979478481E-2</v>
      </c>
      <c r="AT1947">
        <v>1540779000036</v>
      </c>
      <c r="AU1947">
        <v>5831</v>
      </c>
      <c r="AV1947" t="s">
        <v>482</v>
      </c>
      <c r="AW1947" t="s">
        <v>10072</v>
      </c>
      <c r="AX1947" t="s">
        <v>10073</v>
      </c>
      <c r="AY1947" t="s">
        <v>122</v>
      </c>
      <c r="AZ1947">
        <v>70000000</v>
      </c>
      <c r="BA1947">
        <v>1988</v>
      </c>
      <c r="BB1947">
        <v>37</v>
      </c>
      <c r="BC1947" t="s">
        <v>10074</v>
      </c>
      <c r="BD1947" t="s">
        <v>10075</v>
      </c>
      <c r="BE1947" t="s">
        <v>10979</v>
      </c>
      <c r="BH1947" t="s">
        <v>223</v>
      </c>
      <c r="BI1947" t="s">
        <v>1324</v>
      </c>
      <c r="BJ1947" s="5">
        <v>-0.13599999966115481</v>
      </c>
      <c r="BK1947" t="s">
        <v>209</v>
      </c>
      <c r="BL1947" s="5">
        <v>3.804000960939669</v>
      </c>
      <c r="BM1947" t="s">
        <v>210</v>
      </c>
      <c r="BN1947" s="5">
        <v>0.41910000143279208</v>
      </c>
      <c r="BO1947" t="s">
        <v>211</v>
      </c>
      <c r="BP1947" s="5">
        <v>3.6800012098089592E-2</v>
      </c>
      <c r="BQ1947" t="s">
        <v>405</v>
      </c>
      <c r="BR1947" s="5">
        <v>4.5601862952032706</v>
      </c>
      <c r="BS1947" t="s">
        <v>213</v>
      </c>
      <c r="BT1947" s="5">
        <v>3.633488527086524</v>
      </c>
      <c r="BU1947" t="s">
        <v>406</v>
      </c>
      <c r="BV1947" s="5">
        <v>0.20000001353180011</v>
      </c>
      <c r="BW1947" t="s">
        <v>407</v>
      </c>
    </row>
    <row r="1948" spans="1:75" x14ac:dyDescent="0.3">
      <c r="A1948" t="s">
        <v>10076</v>
      </c>
      <c r="F1948" s="4">
        <v>101940108</v>
      </c>
      <c r="M1948" s="4">
        <v>4891757</v>
      </c>
      <c r="T1948" s="4">
        <v>16943431</v>
      </c>
      <c r="AA1948" s="4">
        <v>2932932</v>
      </c>
      <c r="AH1948" s="5">
        <v>4.7986578550613272E-2</v>
      </c>
      <c r="AL1948" s="5">
        <f>IFERROR(Table2[[#This Row],[Resultat d''exploitation 2023 (Dhs)]]/Table2[[#This Row],[Charges personnel 2023]], "")</f>
        <v>1.6678726271185285</v>
      </c>
      <c r="AM1948" s="5" t="str">
        <f>IFERROR(Table2[[#This Row],[Resultat d''exploitation 2022 (Dhs)]]/Table2[[#This Row],[Charges personnel 2022]], "")</f>
        <v/>
      </c>
      <c r="AN1948" s="5" t="str">
        <f>IFERROR(Table2[[#This Row],[Resultat d''exploitation 2021 (Dhs)]]/Table2[[#This Row],[Charges personnel 2021]], "")</f>
        <v/>
      </c>
      <c r="AO1948" s="5" t="str">
        <f>IFERROR(Table2[[#This Row],[Resultat d''exploitation 2020 (Dhs)]]/Table2[[#This Row],[Charges personnel 2020]], "")</f>
        <v/>
      </c>
      <c r="AP1948" s="5">
        <v>2.877112902411286E-2</v>
      </c>
      <c r="BE1948" t="s">
        <v>10979</v>
      </c>
      <c r="BH1948"/>
      <c r="BK1948" t="s">
        <v>264</v>
      </c>
      <c r="BM1948" t="s">
        <v>265</v>
      </c>
      <c r="BO1948" t="s">
        <v>304</v>
      </c>
      <c r="BQ1948" t="s">
        <v>212</v>
      </c>
      <c r="BS1948" t="s">
        <v>266</v>
      </c>
      <c r="BU1948" t="s">
        <v>214</v>
      </c>
      <c r="BV1948" s="5"/>
      <c r="BW1948" t="s">
        <v>267</v>
      </c>
    </row>
    <row r="1949" spans="1:75" x14ac:dyDescent="0.3">
      <c r="A1949" t="s">
        <v>10077</v>
      </c>
      <c r="C1949" t="s">
        <v>10078</v>
      </c>
      <c r="E1949" t="s">
        <v>411</v>
      </c>
      <c r="F1949" s="4">
        <v>101911786</v>
      </c>
      <c r="G1949" s="4">
        <v>107050195</v>
      </c>
      <c r="J1949" s="5">
        <v>-4.8000000000000001E-2</v>
      </c>
      <c r="M1949" s="4">
        <v>-665378</v>
      </c>
      <c r="N1949" s="4">
        <v>-3341928</v>
      </c>
      <c r="Q1949" s="5">
        <v>-0.80090000000000006</v>
      </c>
      <c r="AA1949" s="4">
        <v>5233252</v>
      </c>
      <c r="AB1949" s="4">
        <v>4710397</v>
      </c>
      <c r="AE1949" s="5">
        <v>0.111</v>
      </c>
      <c r="AH1949" s="5">
        <v>-6.5289602519575116E-3</v>
      </c>
      <c r="AI1949" s="5">
        <v>-3.1218327066102031E-2</v>
      </c>
      <c r="AL1949" s="5">
        <f>IFERROR(Table2[[#This Row],[Resultat d''exploitation 2023 (Dhs)]]/Table2[[#This Row],[Charges personnel 2023]], "")</f>
        <v>-0.12714426899373468</v>
      </c>
      <c r="AM1949" s="5">
        <f>IFERROR(Table2[[#This Row],[Resultat d''exploitation 2022 (Dhs)]]/Table2[[#This Row],[Charges personnel 2022]], "")</f>
        <v>-0.70947905240258946</v>
      </c>
      <c r="AN1949" s="5" t="str">
        <f>IFERROR(Table2[[#This Row],[Resultat d''exploitation 2021 (Dhs)]]/Table2[[#This Row],[Charges personnel 2021]], "")</f>
        <v/>
      </c>
      <c r="AO1949" s="5" t="str">
        <f>IFERROR(Table2[[#This Row],[Resultat d''exploitation 2020 (Dhs)]]/Table2[[#This Row],[Charges personnel 2020]], "")</f>
        <v/>
      </c>
      <c r="AP1949" s="5">
        <v>5.1350802546037223E-2</v>
      </c>
      <c r="AQ1949" s="5">
        <v>4.4001760108890967E-2</v>
      </c>
      <c r="AT1949">
        <v>79465000085</v>
      </c>
      <c r="AU1949">
        <v>118691</v>
      </c>
      <c r="AV1949" t="s">
        <v>92</v>
      </c>
      <c r="AW1949" t="s">
        <v>10079</v>
      </c>
      <c r="AX1949" t="s">
        <v>10080</v>
      </c>
      <c r="AY1949" t="s">
        <v>122</v>
      </c>
      <c r="AZ1949">
        <v>1000000</v>
      </c>
      <c r="BA1949">
        <v>2003</v>
      </c>
      <c r="BB1949">
        <v>22</v>
      </c>
      <c r="BC1949" t="s">
        <v>10081</v>
      </c>
      <c r="BD1949" t="s">
        <v>10082</v>
      </c>
      <c r="BE1949" t="s">
        <v>10979</v>
      </c>
      <c r="BG1949" t="s">
        <v>10083</v>
      </c>
      <c r="BH1949" t="s">
        <v>176</v>
      </c>
      <c r="BI1949" t="s">
        <v>1683</v>
      </c>
      <c r="BJ1949" s="5">
        <v>-4.7999996637091653E-2</v>
      </c>
      <c r="BK1949" t="s">
        <v>209</v>
      </c>
      <c r="BM1949" t="s">
        <v>234</v>
      </c>
      <c r="BO1949" t="s">
        <v>235</v>
      </c>
      <c r="BP1949" s="5">
        <v>0.1110001980724766</v>
      </c>
      <c r="BQ1949" t="s">
        <v>405</v>
      </c>
      <c r="BS1949" t="s">
        <v>237</v>
      </c>
      <c r="BU1949" t="s">
        <v>490</v>
      </c>
      <c r="BV1949" s="5">
        <v>0.16701701065956451</v>
      </c>
      <c r="BW1949" t="s">
        <v>407</v>
      </c>
    </row>
    <row r="1950" spans="1:75" x14ac:dyDescent="0.3">
      <c r="A1950" t="s">
        <v>10084</v>
      </c>
      <c r="C1950" t="s">
        <v>10085</v>
      </c>
      <c r="E1950" t="s">
        <v>1076</v>
      </c>
      <c r="F1950" s="4">
        <v>101821160</v>
      </c>
      <c r="M1950" s="4">
        <v>-4206179</v>
      </c>
      <c r="T1950" s="4">
        <v>699689</v>
      </c>
      <c r="AA1950" s="4">
        <v>24677119</v>
      </c>
      <c r="AH1950" s="5">
        <v>-4.130947830490244E-2</v>
      </c>
      <c r="AL1950" s="5">
        <f>IFERROR(Table2[[#This Row],[Resultat d''exploitation 2023 (Dhs)]]/Table2[[#This Row],[Charges personnel 2023]], "")</f>
        <v>-0.17044854385149255</v>
      </c>
      <c r="AM1950" s="5" t="str">
        <f>IFERROR(Table2[[#This Row],[Resultat d''exploitation 2022 (Dhs)]]/Table2[[#This Row],[Charges personnel 2022]], "")</f>
        <v/>
      </c>
      <c r="AN1950" s="5" t="str">
        <f>IFERROR(Table2[[#This Row],[Resultat d''exploitation 2021 (Dhs)]]/Table2[[#This Row],[Charges personnel 2021]], "")</f>
        <v/>
      </c>
      <c r="AO1950" s="5" t="str">
        <f>IFERROR(Table2[[#This Row],[Resultat d''exploitation 2020 (Dhs)]]/Table2[[#This Row],[Charges personnel 2020]], "")</f>
        <v/>
      </c>
      <c r="AP1950" s="5">
        <v>0.2423574726510678</v>
      </c>
      <c r="AT1950">
        <v>1525758000046</v>
      </c>
      <c r="AU1950">
        <v>108161</v>
      </c>
      <c r="AV1950" t="s">
        <v>92</v>
      </c>
      <c r="AW1950" t="s">
        <v>10086</v>
      </c>
      <c r="AX1950" t="s">
        <v>10087</v>
      </c>
      <c r="AY1950" t="s">
        <v>82</v>
      </c>
      <c r="AZ1950">
        <v>22732300</v>
      </c>
      <c r="BA1950">
        <v>2001</v>
      </c>
      <c r="BB1950">
        <v>24</v>
      </c>
      <c r="BC1950" t="s">
        <v>10088</v>
      </c>
      <c r="BD1950" t="s">
        <v>10089</v>
      </c>
      <c r="BE1950" t="s">
        <v>10090</v>
      </c>
      <c r="BF1950" t="s">
        <v>10091</v>
      </c>
      <c r="BH1950" t="s">
        <v>86</v>
      </c>
      <c r="BI1950" t="s">
        <v>390</v>
      </c>
      <c r="BK1950" t="s">
        <v>264</v>
      </c>
      <c r="BM1950" t="s">
        <v>265</v>
      </c>
      <c r="BO1950" t="s">
        <v>304</v>
      </c>
      <c r="BQ1950" t="s">
        <v>212</v>
      </c>
      <c r="BS1950" t="s">
        <v>266</v>
      </c>
      <c r="BU1950" t="s">
        <v>214</v>
      </c>
      <c r="BV1950" s="5"/>
      <c r="BW1950" t="s">
        <v>267</v>
      </c>
    </row>
    <row r="1951" spans="1:75" x14ac:dyDescent="0.3">
      <c r="A1951" t="s">
        <v>10092</v>
      </c>
      <c r="F1951" s="4">
        <v>101753585</v>
      </c>
      <c r="M1951" s="4">
        <v>3670296</v>
      </c>
      <c r="T1951" s="4">
        <v>27000958</v>
      </c>
      <c r="AA1951" s="4">
        <v>6547484</v>
      </c>
      <c r="AH1951" s="5">
        <v>3.6070434275116692E-2</v>
      </c>
      <c r="AL1951" s="5">
        <f>IFERROR(Table2[[#This Row],[Resultat d''exploitation 2023 (Dhs)]]/Table2[[#This Row],[Charges personnel 2023]], "")</f>
        <v>0.56056586010748555</v>
      </c>
      <c r="AM1951" s="5" t="str">
        <f>IFERROR(Table2[[#This Row],[Resultat d''exploitation 2022 (Dhs)]]/Table2[[#This Row],[Charges personnel 2022]], "")</f>
        <v/>
      </c>
      <c r="AN1951" s="5" t="str">
        <f>IFERROR(Table2[[#This Row],[Resultat d''exploitation 2021 (Dhs)]]/Table2[[#This Row],[Charges personnel 2021]], "")</f>
        <v/>
      </c>
      <c r="AO1951" s="5" t="str">
        <f>IFERROR(Table2[[#This Row],[Resultat d''exploitation 2020 (Dhs)]]/Table2[[#This Row],[Charges personnel 2020]], "")</f>
        <v/>
      </c>
      <c r="AP1951" s="5">
        <v>6.4346469954842375E-2</v>
      </c>
      <c r="BE1951" t="s">
        <v>10979</v>
      </c>
      <c r="BH1951"/>
      <c r="BK1951" t="s">
        <v>264</v>
      </c>
      <c r="BM1951" t="s">
        <v>265</v>
      </c>
      <c r="BO1951" t="s">
        <v>304</v>
      </c>
      <c r="BQ1951" t="s">
        <v>212</v>
      </c>
      <c r="BS1951" t="s">
        <v>266</v>
      </c>
      <c r="BU1951" t="s">
        <v>214</v>
      </c>
      <c r="BV1951" s="5"/>
      <c r="BW1951" t="s">
        <v>267</v>
      </c>
    </row>
    <row r="1952" spans="1:75" x14ac:dyDescent="0.3">
      <c r="A1952" t="s">
        <v>10093</v>
      </c>
      <c r="B1952" t="s">
        <v>10093</v>
      </c>
      <c r="C1952" t="s">
        <v>10094</v>
      </c>
      <c r="E1952" t="s">
        <v>411</v>
      </c>
      <c r="F1952" s="4">
        <v>101611492</v>
      </c>
      <c r="G1952" s="4">
        <v>116969600</v>
      </c>
      <c r="H1952" s="4">
        <v>118951296</v>
      </c>
      <c r="I1952" s="4">
        <v>102279704.21324161</v>
      </c>
      <c r="J1952" s="5">
        <v>-0.1313</v>
      </c>
      <c r="K1952" s="5">
        <v>-1.66597260108876E-2</v>
      </c>
      <c r="L1952" s="5">
        <v>0.16300000000000001</v>
      </c>
      <c r="M1952" s="4">
        <v>5076007</v>
      </c>
      <c r="N1952" s="4">
        <v>7072602</v>
      </c>
      <c r="O1952" s="4">
        <v>5067358</v>
      </c>
      <c r="P1952" s="4">
        <v>4560667.806678067</v>
      </c>
      <c r="Q1952" s="5">
        <v>-0.2823</v>
      </c>
      <c r="R1952" s="5">
        <v>0.39571784744634192</v>
      </c>
      <c r="S1952" s="5">
        <v>0.1111</v>
      </c>
      <c r="T1952" s="4">
        <v>13081545</v>
      </c>
      <c r="U1952" s="4">
        <v>12374936</v>
      </c>
      <c r="V1952" s="4">
        <v>19278376</v>
      </c>
      <c r="W1952" s="4">
        <v>11492325.484351709</v>
      </c>
      <c r="X1952" s="5">
        <v>5.7099999999999998E-2</v>
      </c>
      <c r="Y1952" s="5">
        <v>-0.35809240363399902</v>
      </c>
      <c r="Z1952" s="5">
        <v>0.67749999999999999</v>
      </c>
      <c r="AA1952" s="4">
        <v>6434495</v>
      </c>
      <c r="AC1952" s="4">
        <v>6465911</v>
      </c>
      <c r="AD1952" s="4">
        <v>5984738.0599777857</v>
      </c>
      <c r="AG1952" s="5">
        <v>8.0399999999999999E-2</v>
      </c>
      <c r="AH1952" s="5">
        <v>4.9955048391573657E-2</v>
      </c>
      <c r="AI1952" s="5">
        <v>6.0465300385741251E-2</v>
      </c>
      <c r="AJ1952" s="5">
        <v>4.2600275662402202E-2</v>
      </c>
      <c r="AK1952" s="5">
        <v>4.4590154437380763E-2</v>
      </c>
      <c r="AL1952" s="5">
        <f>IFERROR(Table2[[#This Row],[Resultat d''exploitation 2023 (Dhs)]]/Table2[[#This Row],[Charges personnel 2023]], "")</f>
        <v>0.78887418515361341</v>
      </c>
      <c r="AM1952" s="5" t="str">
        <f>IFERROR(Table2[[#This Row],[Resultat d''exploitation 2022 (Dhs)]]/Table2[[#This Row],[Charges personnel 2022]], "")</f>
        <v/>
      </c>
      <c r="AN1952" s="5">
        <f>IFERROR(Table2[[#This Row],[Resultat d''exploitation 2021 (Dhs)]]/Table2[[#This Row],[Charges personnel 2021]], "")</f>
        <v>0.78370364206992638</v>
      </c>
      <c r="AO1952" s="5">
        <f>IFERROR(Table2[[#This Row],[Resultat d''exploitation 2020 (Dhs)]]/Table2[[#This Row],[Charges personnel 2020]], "")</f>
        <v>0.76204969390005273</v>
      </c>
      <c r="AP1952" s="5">
        <v>6.3324481053776874E-2</v>
      </c>
      <c r="AR1952" s="5">
        <v>5.4357633900852999E-2</v>
      </c>
      <c r="AS1952" s="5">
        <v>5.8513447081351387E-2</v>
      </c>
      <c r="AT1952">
        <v>1514022000019</v>
      </c>
      <c r="AU1952">
        <v>33191</v>
      </c>
      <c r="AV1952" t="s">
        <v>92</v>
      </c>
      <c r="AW1952" t="s">
        <v>10095</v>
      </c>
      <c r="AX1952" t="s">
        <v>10096</v>
      </c>
      <c r="AY1952" t="s">
        <v>122</v>
      </c>
      <c r="AZ1952">
        <v>7000000</v>
      </c>
      <c r="BA1952">
        <v>1977</v>
      </c>
      <c r="BB1952">
        <v>48</v>
      </c>
      <c r="BC1952" t="s">
        <v>10097</v>
      </c>
      <c r="BD1952" t="s">
        <v>10098</v>
      </c>
      <c r="BE1952" t="s">
        <v>11296</v>
      </c>
      <c r="BH1952" t="s">
        <v>138</v>
      </c>
      <c r="BI1952" t="s">
        <v>178</v>
      </c>
      <c r="BJ1952" s="5">
        <v>-2.1824880696948989E-3</v>
      </c>
      <c r="BL1952" s="5">
        <v>3.6329650911653522E-2</v>
      </c>
      <c r="BN1952" s="5">
        <v>4.4119902118062708E-2</v>
      </c>
      <c r="BP1952" s="5">
        <v>3.6894713772507082E-2</v>
      </c>
      <c r="BQ1952" t="s">
        <v>128</v>
      </c>
      <c r="BR1952" s="5">
        <v>3.8596375109558601E-2</v>
      </c>
      <c r="BT1952" s="5">
        <v>1.7448007923126729E-2</v>
      </c>
      <c r="BU1952" t="s">
        <v>129</v>
      </c>
      <c r="BV1952" s="5">
        <v>2.668839235227205E-2</v>
      </c>
    </row>
    <row r="1953" spans="1:75" x14ac:dyDescent="0.3">
      <c r="A1953" t="s">
        <v>10099</v>
      </c>
      <c r="F1953" s="4">
        <v>101593838</v>
      </c>
      <c r="G1953" s="4">
        <v>100379249</v>
      </c>
      <c r="J1953" s="5">
        <v>1.21E-2</v>
      </c>
      <c r="M1953" s="4">
        <v>22881051</v>
      </c>
      <c r="N1953" s="4">
        <v>24688229</v>
      </c>
      <c r="Q1953" s="5">
        <v>-7.3200000000000001E-2</v>
      </c>
      <c r="T1953" s="4">
        <v>20042795</v>
      </c>
      <c r="AA1953" s="4">
        <v>12617387</v>
      </c>
      <c r="AB1953" s="4">
        <v>8746282</v>
      </c>
      <c r="AE1953" s="5">
        <v>0.44259999999999999</v>
      </c>
      <c r="AH1953" s="5">
        <v>0.2252208544380418</v>
      </c>
      <c r="AI1953" s="5">
        <v>0.2459495288712511</v>
      </c>
      <c r="AL1953" s="5">
        <f>IFERROR(Table2[[#This Row],[Resultat d''exploitation 2023 (Dhs)]]/Table2[[#This Row],[Charges personnel 2023]], "")</f>
        <v>1.8134540059681137</v>
      </c>
      <c r="AM1953" s="5">
        <f>IFERROR(Table2[[#This Row],[Resultat d''exploitation 2022 (Dhs)]]/Table2[[#This Row],[Charges personnel 2022]], "")</f>
        <v>2.8227112960684324</v>
      </c>
      <c r="AN1953" s="5" t="str">
        <f>IFERROR(Table2[[#This Row],[Resultat d''exploitation 2021 (Dhs)]]/Table2[[#This Row],[Charges personnel 2021]], "")</f>
        <v/>
      </c>
      <c r="AO1953" s="5" t="str">
        <f>IFERROR(Table2[[#This Row],[Resultat d''exploitation 2020 (Dhs)]]/Table2[[#This Row],[Charges personnel 2020]], "")</f>
        <v/>
      </c>
      <c r="AP1953" s="5">
        <v>0.1241944122634682</v>
      </c>
      <c r="AQ1953" s="5">
        <v>8.7132371352967586E-2</v>
      </c>
      <c r="BE1953" t="s">
        <v>10979</v>
      </c>
      <c r="BH1953"/>
      <c r="BJ1953" s="5">
        <v>1.2100000867709239E-2</v>
      </c>
      <c r="BK1953" t="s">
        <v>209</v>
      </c>
      <c r="BL1953" s="5">
        <v>-7.3199985304737702E-2</v>
      </c>
      <c r="BM1953" t="s">
        <v>210</v>
      </c>
      <c r="BO1953" t="s">
        <v>304</v>
      </c>
      <c r="BP1953" s="5">
        <v>0.44260006709136518</v>
      </c>
      <c r="BQ1953" t="s">
        <v>405</v>
      </c>
      <c r="BR1953" s="5">
        <v>-8.4280195730971563E-2</v>
      </c>
      <c r="BS1953" t="s">
        <v>213</v>
      </c>
      <c r="BT1953" s="5">
        <v>-0.35754888978764721</v>
      </c>
      <c r="BU1953" t="s">
        <v>406</v>
      </c>
      <c r="BV1953" s="5">
        <v>0.42535329103307279</v>
      </c>
      <c r="BW1953" t="s">
        <v>407</v>
      </c>
    </row>
    <row r="1954" spans="1:75" x14ac:dyDescent="0.3">
      <c r="A1954" t="s">
        <v>10100</v>
      </c>
      <c r="C1954" t="s">
        <v>10101</v>
      </c>
      <c r="E1954" t="s">
        <v>241</v>
      </c>
      <c r="F1954" s="4">
        <v>101580936</v>
      </c>
      <c r="M1954" s="4">
        <v>16640387</v>
      </c>
      <c r="AA1954" s="4">
        <v>40594186</v>
      </c>
      <c r="AH1954" s="5">
        <v>0.16381407432591491</v>
      </c>
      <c r="AL1954" s="5">
        <f>IFERROR(Table2[[#This Row],[Resultat d''exploitation 2023 (Dhs)]]/Table2[[#This Row],[Charges personnel 2023]], "")</f>
        <v>0.40992045018466439</v>
      </c>
      <c r="AM1954" s="5" t="str">
        <f>IFERROR(Table2[[#This Row],[Resultat d''exploitation 2022 (Dhs)]]/Table2[[#This Row],[Charges personnel 2022]], "")</f>
        <v/>
      </c>
      <c r="AN1954" s="5" t="str">
        <f>IFERROR(Table2[[#This Row],[Resultat d''exploitation 2021 (Dhs)]]/Table2[[#This Row],[Charges personnel 2021]], "")</f>
        <v/>
      </c>
      <c r="AO1954" s="5" t="str">
        <f>IFERROR(Table2[[#This Row],[Resultat d''exploitation 2020 (Dhs)]]/Table2[[#This Row],[Charges personnel 2020]], "")</f>
        <v/>
      </c>
      <c r="AP1954" s="5">
        <v>0.39962405938059092</v>
      </c>
      <c r="AT1954">
        <v>203585000001</v>
      </c>
      <c r="AU1954">
        <v>161335</v>
      </c>
      <c r="AV1954" t="s">
        <v>92</v>
      </c>
      <c r="AW1954" t="s">
        <v>10102</v>
      </c>
      <c r="AX1954" t="s">
        <v>10103</v>
      </c>
      <c r="AY1954" t="s">
        <v>122</v>
      </c>
      <c r="AZ1954">
        <v>5560000</v>
      </c>
      <c r="BA1954">
        <v>2007</v>
      </c>
      <c r="BB1954">
        <v>18</v>
      </c>
      <c r="BC1954" t="s">
        <v>10104</v>
      </c>
      <c r="BD1954" t="s">
        <v>3221</v>
      </c>
      <c r="BE1954" t="s">
        <v>1114</v>
      </c>
      <c r="BH1954" t="s">
        <v>176</v>
      </c>
      <c r="BI1954" t="s">
        <v>611</v>
      </c>
      <c r="BK1954" t="s">
        <v>264</v>
      </c>
      <c r="BM1954" t="s">
        <v>265</v>
      </c>
      <c r="BO1954" t="s">
        <v>235</v>
      </c>
      <c r="BQ1954" t="s">
        <v>212</v>
      </c>
      <c r="BS1954" t="s">
        <v>266</v>
      </c>
      <c r="BU1954" t="s">
        <v>214</v>
      </c>
      <c r="BV1954" s="5"/>
      <c r="BW1954" t="s">
        <v>267</v>
      </c>
    </row>
    <row r="1955" spans="1:75" x14ac:dyDescent="0.3">
      <c r="A1955" t="s">
        <v>10105</v>
      </c>
      <c r="C1955" t="s">
        <v>10106</v>
      </c>
      <c r="E1955" t="s">
        <v>241</v>
      </c>
      <c r="F1955" s="4">
        <v>101569702</v>
      </c>
      <c r="M1955" s="4">
        <v>3305726</v>
      </c>
      <c r="T1955" s="4">
        <v>7832846</v>
      </c>
      <c r="AA1955" s="4">
        <v>16461947</v>
      </c>
      <c r="AH1955" s="5">
        <v>3.254637884041444E-2</v>
      </c>
      <c r="AL1955" s="5">
        <f>IFERROR(Table2[[#This Row],[Resultat d''exploitation 2023 (Dhs)]]/Table2[[#This Row],[Charges personnel 2023]], "")</f>
        <v>0.20081014718368367</v>
      </c>
      <c r="AM1955" s="5" t="str">
        <f>IFERROR(Table2[[#This Row],[Resultat d''exploitation 2022 (Dhs)]]/Table2[[#This Row],[Charges personnel 2022]], "")</f>
        <v/>
      </c>
      <c r="AN1955" s="5" t="str">
        <f>IFERROR(Table2[[#This Row],[Resultat d''exploitation 2021 (Dhs)]]/Table2[[#This Row],[Charges personnel 2021]], "")</f>
        <v/>
      </c>
      <c r="AO1955" s="5" t="str">
        <f>IFERROR(Table2[[#This Row],[Resultat d''exploitation 2020 (Dhs)]]/Table2[[#This Row],[Charges personnel 2020]], "")</f>
        <v/>
      </c>
      <c r="AP1955" s="5">
        <v>0.162075369680616</v>
      </c>
      <c r="AT1955">
        <v>84684000016</v>
      </c>
      <c r="AU1955">
        <v>76209</v>
      </c>
      <c r="AV1955" t="s">
        <v>92</v>
      </c>
      <c r="AW1955" t="s">
        <v>10107</v>
      </c>
      <c r="AX1955" t="s">
        <v>10108</v>
      </c>
      <c r="AY1955" t="s">
        <v>122</v>
      </c>
      <c r="AZ1955">
        <v>5500000</v>
      </c>
      <c r="BA1955">
        <v>1994</v>
      </c>
      <c r="BB1955">
        <v>31</v>
      </c>
      <c r="BC1955" t="s">
        <v>10109</v>
      </c>
      <c r="BD1955" t="s">
        <v>10110</v>
      </c>
      <c r="BE1955" t="s">
        <v>10111</v>
      </c>
      <c r="BH1955" t="s">
        <v>86</v>
      </c>
      <c r="BI1955" t="s">
        <v>249</v>
      </c>
      <c r="BK1955" t="s">
        <v>264</v>
      </c>
      <c r="BM1955" t="s">
        <v>265</v>
      </c>
      <c r="BO1955" t="s">
        <v>304</v>
      </c>
      <c r="BQ1955" t="s">
        <v>212</v>
      </c>
      <c r="BS1955" t="s">
        <v>266</v>
      </c>
      <c r="BU1955" t="s">
        <v>214</v>
      </c>
      <c r="BV1955" s="5"/>
      <c r="BW1955" t="s">
        <v>267</v>
      </c>
    </row>
    <row r="1956" spans="1:75" x14ac:dyDescent="0.3">
      <c r="A1956" t="s">
        <v>10112</v>
      </c>
      <c r="F1956" s="4">
        <v>101548897</v>
      </c>
      <c r="M1956" s="4">
        <v>5636030</v>
      </c>
      <c r="T1956" s="4">
        <v>395383</v>
      </c>
      <c r="AA1956" s="4">
        <v>63275009</v>
      </c>
      <c r="AH1956" s="5">
        <v>5.5500652065181962E-2</v>
      </c>
      <c r="AL1956" s="5">
        <f>IFERROR(Table2[[#This Row],[Resultat d''exploitation 2023 (Dhs)]]/Table2[[#This Row],[Charges personnel 2023]], "")</f>
        <v>8.9071974687510519E-2</v>
      </c>
      <c r="AM1956" s="5" t="str">
        <f>IFERROR(Table2[[#This Row],[Resultat d''exploitation 2022 (Dhs)]]/Table2[[#This Row],[Charges personnel 2022]], "")</f>
        <v/>
      </c>
      <c r="AN1956" s="5" t="str">
        <f>IFERROR(Table2[[#This Row],[Resultat d''exploitation 2021 (Dhs)]]/Table2[[#This Row],[Charges personnel 2021]], "")</f>
        <v/>
      </c>
      <c r="AO1956" s="5" t="str">
        <f>IFERROR(Table2[[#This Row],[Resultat d''exploitation 2020 (Dhs)]]/Table2[[#This Row],[Charges personnel 2020]], "")</f>
        <v/>
      </c>
      <c r="AP1956" s="5">
        <v>0.62309892937586508</v>
      </c>
      <c r="BE1956" t="s">
        <v>10979</v>
      </c>
      <c r="BH1956"/>
      <c r="BK1956" t="s">
        <v>264</v>
      </c>
      <c r="BM1956" t="s">
        <v>265</v>
      </c>
      <c r="BO1956" t="s">
        <v>304</v>
      </c>
      <c r="BQ1956" t="s">
        <v>212</v>
      </c>
      <c r="BS1956" t="s">
        <v>266</v>
      </c>
      <c r="BU1956" t="s">
        <v>214</v>
      </c>
      <c r="BV1956" s="5"/>
      <c r="BW1956" t="s">
        <v>267</v>
      </c>
    </row>
    <row r="1957" spans="1:75" x14ac:dyDescent="0.3">
      <c r="A1957" t="s">
        <v>10113</v>
      </c>
      <c r="F1957" s="4">
        <v>101493236</v>
      </c>
      <c r="M1957" s="4">
        <v>-4401587</v>
      </c>
      <c r="AA1957" s="4">
        <v>18184318</v>
      </c>
      <c r="AH1957" s="5">
        <v>-4.3368279241781188E-2</v>
      </c>
      <c r="AL1957" s="5">
        <f>IFERROR(Table2[[#This Row],[Resultat d''exploitation 2023 (Dhs)]]/Table2[[#This Row],[Charges personnel 2023]], "")</f>
        <v>-0.24205400499485324</v>
      </c>
      <c r="AM1957" s="5" t="str">
        <f>IFERROR(Table2[[#This Row],[Resultat d''exploitation 2022 (Dhs)]]/Table2[[#This Row],[Charges personnel 2022]], "")</f>
        <v/>
      </c>
      <c r="AN1957" s="5" t="str">
        <f>IFERROR(Table2[[#This Row],[Resultat d''exploitation 2021 (Dhs)]]/Table2[[#This Row],[Charges personnel 2021]], "")</f>
        <v/>
      </c>
      <c r="AO1957" s="5" t="str">
        <f>IFERROR(Table2[[#This Row],[Resultat d''exploitation 2020 (Dhs)]]/Table2[[#This Row],[Charges personnel 2020]], "")</f>
        <v/>
      </c>
      <c r="AP1957" s="5">
        <v>0.17916778217614421</v>
      </c>
      <c r="BE1957" t="s">
        <v>10979</v>
      </c>
      <c r="BH1957"/>
      <c r="BK1957" t="s">
        <v>264</v>
      </c>
      <c r="BM1957" t="s">
        <v>265</v>
      </c>
      <c r="BO1957" t="s">
        <v>235</v>
      </c>
      <c r="BQ1957" t="s">
        <v>212</v>
      </c>
      <c r="BS1957" t="s">
        <v>266</v>
      </c>
      <c r="BU1957" t="s">
        <v>214</v>
      </c>
      <c r="BV1957" s="5"/>
      <c r="BW1957" t="s">
        <v>267</v>
      </c>
    </row>
    <row r="1958" spans="1:75" x14ac:dyDescent="0.3">
      <c r="A1958" t="s">
        <v>10114</v>
      </c>
      <c r="F1958" s="4">
        <v>101447087</v>
      </c>
      <c r="M1958" s="4">
        <v>1079113</v>
      </c>
      <c r="T1958" s="4">
        <v>111297445</v>
      </c>
      <c r="AA1958" s="4">
        <v>77605</v>
      </c>
      <c r="AH1958" s="5">
        <v>1.0637200455051021E-2</v>
      </c>
      <c r="AL1958" s="5">
        <f>IFERROR(Table2[[#This Row],[Resultat d''exploitation 2023 (Dhs)]]/Table2[[#This Row],[Charges personnel 2023]], "")</f>
        <v>13.905199407254687</v>
      </c>
      <c r="AM1958" s="5" t="str">
        <f>IFERROR(Table2[[#This Row],[Resultat d''exploitation 2022 (Dhs)]]/Table2[[#This Row],[Charges personnel 2022]], "")</f>
        <v/>
      </c>
      <c r="AN1958" s="5" t="str">
        <f>IFERROR(Table2[[#This Row],[Resultat d''exploitation 2021 (Dhs)]]/Table2[[#This Row],[Charges personnel 2021]], "")</f>
        <v/>
      </c>
      <c r="AO1958" s="5" t="str">
        <f>IFERROR(Table2[[#This Row],[Resultat d''exploitation 2020 (Dhs)]]/Table2[[#This Row],[Charges personnel 2020]], "")</f>
        <v/>
      </c>
      <c r="AP1958" s="5">
        <v>7.6498007281372213E-4</v>
      </c>
      <c r="BE1958" t="s">
        <v>10979</v>
      </c>
      <c r="BH1958"/>
      <c r="BK1958" t="s">
        <v>264</v>
      </c>
      <c r="BM1958" t="s">
        <v>265</v>
      </c>
      <c r="BO1958" t="s">
        <v>304</v>
      </c>
      <c r="BQ1958" t="s">
        <v>212</v>
      </c>
      <c r="BS1958" t="s">
        <v>266</v>
      </c>
      <c r="BU1958" t="s">
        <v>214</v>
      </c>
      <c r="BV1958" s="5"/>
      <c r="BW1958" t="s">
        <v>267</v>
      </c>
    </row>
    <row r="1959" spans="1:75" x14ac:dyDescent="0.3">
      <c r="A1959" t="s">
        <v>10115</v>
      </c>
      <c r="C1959" t="s">
        <v>10116</v>
      </c>
      <c r="E1959" t="s">
        <v>241</v>
      </c>
      <c r="F1959" s="4">
        <v>101021760</v>
      </c>
      <c r="M1959" s="4">
        <v>1751584</v>
      </c>
      <c r="T1959" s="4">
        <v>412891</v>
      </c>
      <c r="AA1959" s="4">
        <v>417600</v>
      </c>
      <c r="AH1959" s="5">
        <v>1.733868030016503E-2</v>
      </c>
      <c r="AL1959" s="5">
        <f>IFERROR(Table2[[#This Row],[Resultat d''exploitation 2023 (Dhs)]]/Table2[[#This Row],[Charges personnel 2023]], "")</f>
        <v>4.1944061302681996</v>
      </c>
      <c r="AM1959" s="5" t="str">
        <f>IFERROR(Table2[[#This Row],[Resultat d''exploitation 2022 (Dhs)]]/Table2[[#This Row],[Charges personnel 2022]], "")</f>
        <v/>
      </c>
      <c r="AN1959" s="5" t="str">
        <f>IFERROR(Table2[[#This Row],[Resultat d''exploitation 2021 (Dhs)]]/Table2[[#This Row],[Charges personnel 2021]], "")</f>
        <v/>
      </c>
      <c r="AO1959" s="5" t="str">
        <f>IFERROR(Table2[[#This Row],[Resultat d''exploitation 2020 (Dhs)]]/Table2[[#This Row],[Charges personnel 2020]], "")</f>
        <v/>
      </c>
      <c r="AP1959" s="5">
        <v>4.133762864555122E-3</v>
      </c>
      <c r="AT1959">
        <v>1540454000081</v>
      </c>
      <c r="AU1959">
        <v>16643</v>
      </c>
      <c r="AV1959" t="s">
        <v>494</v>
      </c>
      <c r="AW1959" t="s">
        <v>10117</v>
      </c>
      <c r="AX1959" t="s">
        <v>10118</v>
      </c>
      <c r="AY1959" t="s">
        <v>122</v>
      </c>
      <c r="AZ1959">
        <v>8500000</v>
      </c>
      <c r="BA1959">
        <v>1990</v>
      </c>
      <c r="BB1959">
        <v>35</v>
      </c>
      <c r="BC1959" t="s">
        <v>10119</v>
      </c>
      <c r="BD1959" t="s">
        <v>10120</v>
      </c>
      <c r="BE1959" t="s">
        <v>10121</v>
      </c>
      <c r="BF1959" t="s">
        <v>10122</v>
      </c>
      <c r="BH1959" t="s">
        <v>138</v>
      </c>
      <c r="BI1959" t="s">
        <v>89</v>
      </c>
      <c r="BK1959" t="s">
        <v>264</v>
      </c>
      <c r="BM1959" t="s">
        <v>265</v>
      </c>
      <c r="BO1959" t="s">
        <v>304</v>
      </c>
      <c r="BQ1959" t="s">
        <v>212</v>
      </c>
      <c r="BS1959" t="s">
        <v>266</v>
      </c>
      <c r="BU1959" t="s">
        <v>214</v>
      </c>
      <c r="BV1959" s="5"/>
      <c r="BW1959" t="s">
        <v>267</v>
      </c>
    </row>
    <row r="1960" spans="1:75" x14ac:dyDescent="0.3">
      <c r="A1960" t="s">
        <v>10123</v>
      </c>
      <c r="C1960" t="s">
        <v>10124</v>
      </c>
      <c r="E1960" t="s">
        <v>241</v>
      </c>
      <c r="F1960" s="4">
        <v>101008785</v>
      </c>
      <c r="M1960" s="4">
        <v>17429859</v>
      </c>
      <c r="T1960" s="4">
        <v>1052720</v>
      </c>
      <c r="AA1960" s="4">
        <v>15417237</v>
      </c>
      <c r="AH1960" s="5">
        <v>0.1725578522699783</v>
      </c>
      <c r="AL1960" s="5">
        <f>IFERROR(Table2[[#This Row],[Resultat d''exploitation 2023 (Dhs)]]/Table2[[#This Row],[Charges personnel 2023]], "")</f>
        <v>1.1305436246455833</v>
      </c>
      <c r="AM1960" s="5" t="str">
        <f>IFERROR(Table2[[#This Row],[Resultat d''exploitation 2022 (Dhs)]]/Table2[[#This Row],[Charges personnel 2022]], "")</f>
        <v/>
      </c>
      <c r="AN1960" s="5" t="str">
        <f>IFERROR(Table2[[#This Row],[Resultat d''exploitation 2021 (Dhs)]]/Table2[[#This Row],[Charges personnel 2021]], "")</f>
        <v/>
      </c>
      <c r="AO1960" s="5" t="str">
        <f>IFERROR(Table2[[#This Row],[Resultat d''exploitation 2020 (Dhs)]]/Table2[[#This Row],[Charges personnel 2020]], "")</f>
        <v/>
      </c>
      <c r="AP1960" s="5">
        <v>0.1526326348742835</v>
      </c>
      <c r="AU1960">
        <v>1877</v>
      </c>
      <c r="AV1960" t="s">
        <v>92</v>
      </c>
      <c r="AW1960" t="s">
        <v>10125</v>
      </c>
      <c r="AX1960" t="s">
        <v>10126</v>
      </c>
      <c r="AY1960" t="s">
        <v>82</v>
      </c>
      <c r="AZ1960">
        <v>39600000</v>
      </c>
      <c r="BA1960">
        <v>1978</v>
      </c>
      <c r="BB1960">
        <v>47</v>
      </c>
      <c r="BC1960" t="s">
        <v>10127</v>
      </c>
      <c r="BD1960" t="s">
        <v>10128</v>
      </c>
      <c r="BE1960" t="s">
        <v>10129</v>
      </c>
      <c r="BH1960" t="s">
        <v>138</v>
      </c>
      <c r="BI1960" t="s">
        <v>144</v>
      </c>
      <c r="BK1960" t="s">
        <v>264</v>
      </c>
      <c r="BM1960" t="s">
        <v>265</v>
      </c>
      <c r="BO1960" t="s">
        <v>304</v>
      </c>
      <c r="BQ1960" t="s">
        <v>212</v>
      </c>
      <c r="BS1960" t="s">
        <v>266</v>
      </c>
      <c r="BU1960" t="s">
        <v>214</v>
      </c>
      <c r="BV1960" s="5"/>
      <c r="BW1960" t="s">
        <v>267</v>
      </c>
    </row>
    <row r="1961" spans="1:75" x14ac:dyDescent="0.3">
      <c r="A1961" t="s">
        <v>10130</v>
      </c>
      <c r="B1961" t="s">
        <v>10130</v>
      </c>
      <c r="F1961" s="4">
        <v>100990768</v>
      </c>
      <c r="G1961" s="4">
        <v>132342770</v>
      </c>
      <c r="H1961" s="4">
        <v>167468349</v>
      </c>
      <c r="J1961" s="5">
        <v>-0.2369</v>
      </c>
      <c r="K1961" s="5">
        <v>-0.2097445828405462</v>
      </c>
      <c r="M1961" s="4">
        <v>3706261</v>
      </c>
      <c r="N1961" s="4">
        <v>3447684</v>
      </c>
      <c r="O1961" s="4">
        <v>5064667</v>
      </c>
      <c r="Q1961" s="5">
        <v>7.4999999999999997E-2</v>
      </c>
      <c r="R1961" s="5">
        <v>-0.31926738717471448</v>
      </c>
      <c r="T1961" s="4">
        <v>88106313</v>
      </c>
      <c r="U1961" s="4">
        <v>80846314</v>
      </c>
      <c r="V1961" s="4">
        <v>83059905</v>
      </c>
      <c r="X1961" s="5">
        <v>8.9800000000000005E-2</v>
      </c>
      <c r="Y1961" s="5">
        <v>-2.66505361401508E-2</v>
      </c>
      <c r="AA1961" s="4">
        <v>1305875</v>
      </c>
      <c r="AB1961" s="4">
        <v>1289753</v>
      </c>
      <c r="AC1961" s="4">
        <v>5807579</v>
      </c>
      <c r="AE1961" s="5">
        <v>1.2500000000000001E-2</v>
      </c>
      <c r="AF1961" s="5">
        <v>-0.77791899171754697</v>
      </c>
      <c r="AH1961" s="5">
        <v>3.669900797268915E-2</v>
      </c>
      <c r="AI1961" s="5">
        <v>2.6051170003469019E-2</v>
      </c>
      <c r="AJ1961" s="5">
        <v>3.0242532575513719E-2</v>
      </c>
      <c r="AL1961" s="5">
        <f>IFERROR(Table2[[#This Row],[Resultat d''exploitation 2023 (Dhs)]]/Table2[[#This Row],[Charges personnel 2023]], "")</f>
        <v>2.8381437733320571</v>
      </c>
      <c r="AM1961" s="5">
        <f>IFERROR(Table2[[#This Row],[Resultat d''exploitation 2022 (Dhs)]]/Table2[[#This Row],[Charges personnel 2022]], "")</f>
        <v>2.6731350886565104</v>
      </c>
      <c r="AN1961" s="5">
        <f>IFERROR(Table2[[#This Row],[Resultat d''exploitation 2021 (Dhs)]]/Table2[[#This Row],[Charges personnel 2021]], "")</f>
        <v>0.87207888175089832</v>
      </c>
      <c r="AO1961" s="5" t="str">
        <f>IFERROR(Table2[[#This Row],[Resultat d''exploitation 2020 (Dhs)]]/Table2[[#This Row],[Charges personnel 2020]], "")</f>
        <v/>
      </c>
      <c r="AP1961" s="5">
        <v>1.293063738261699E-2</v>
      </c>
      <c r="AQ1961" s="5">
        <v>9.7455493790858383E-3</v>
      </c>
      <c r="AR1961" s="5">
        <v>3.4678666355037642E-2</v>
      </c>
      <c r="BE1961" t="s">
        <v>10979</v>
      </c>
      <c r="BH1961"/>
      <c r="BJ1961" s="5">
        <v>-0.22344098092529929</v>
      </c>
      <c r="BK1961" t="s">
        <v>196</v>
      </c>
      <c r="BL1961" s="5">
        <v>-0.14455409463857671</v>
      </c>
      <c r="BM1961" t="s">
        <v>197</v>
      </c>
      <c r="BN1961" s="5">
        <v>2.9930214018490719E-2</v>
      </c>
      <c r="BO1961" t="s">
        <v>177</v>
      </c>
      <c r="BP1961" s="5">
        <v>-0.52580907225833307</v>
      </c>
      <c r="BQ1961" t="s">
        <v>329</v>
      </c>
      <c r="BR1961" s="5">
        <v>0.1015851781371611</v>
      </c>
      <c r="BS1961" t="s">
        <v>199</v>
      </c>
      <c r="BT1961" s="5">
        <v>0.80401153905554934</v>
      </c>
      <c r="BU1961" t="s">
        <v>330</v>
      </c>
      <c r="BV1961" s="5">
        <v>-0.389369106411663</v>
      </c>
      <c r="BW1961" t="s">
        <v>201</v>
      </c>
    </row>
    <row r="1962" spans="1:75" x14ac:dyDescent="0.3">
      <c r="A1962" t="s">
        <v>10131</v>
      </c>
      <c r="C1962" t="s">
        <v>10132</v>
      </c>
      <c r="E1962" t="s">
        <v>241</v>
      </c>
      <c r="F1962" s="4">
        <v>100937004</v>
      </c>
      <c r="M1962" s="4">
        <v>5619993</v>
      </c>
      <c r="AA1962" s="4">
        <v>7958783</v>
      </c>
      <c r="AH1962" s="5">
        <v>5.5678222825000831E-2</v>
      </c>
      <c r="AL1962" s="5">
        <f>IFERROR(Table2[[#This Row],[Resultat d''exploitation 2023 (Dhs)]]/Table2[[#This Row],[Charges personnel 2023]], "")</f>
        <v>0.70613723228790126</v>
      </c>
      <c r="AM1962" s="5" t="str">
        <f>IFERROR(Table2[[#This Row],[Resultat d''exploitation 2022 (Dhs)]]/Table2[[#This Row],[Charges personnel 2022]], "")</f>
        <v/>
      </c>
      <c r="AN1962" s="5" t="str">
        <f>IFERROR(Table2[[#This Row],[Resultat d''exploitation 2021 (Dhs)]]/Table2[[#This Row],[Charges personnel 2021]], "")</f>
        <v/>
      </c>
      <c r="AO1962" s="5" t="str">
        <f>IFERROR(Table2[[#This Row],[Resultat d''exploitation 2020 (Dhs)]]/Table2[[#This Row],[Charges personnel 2020]], "")</f>
        <v/>
      </c>
      <c r="AP1962" s="5">
        <v>7.8849011607279335E-2</v>
      </c>
      <c r="AW1962" t="s">
        <v>2400</v>
      </c>
      <c r="AX1962" t="s">
        <v>10133</v>
      </c>
      <c r="AY1962" t="s">
        <v>122</v>
      </c>
      <c r="AZ1962">
        <v>1500000</v>
      </c>
      <c r="BC1962" t="s">
        <v>10134</v>
      </c>
      <c r="BD1962" t="s">
        <v>10135</v>
      </c>
      <c r="BE1962" t="s">
        <v>10979</v>
      </c>
      <c r="BH1962" t="s">
        <v>176</v>
      </c>
      <c r="BI1962" t="s">
        <v>390</v>
      </c>
      <c r="BK1962" t="s">
        <v>264</v>
      </c>
      <c r="BM1962" t="s">
        <v>265</v>
      </c>
      <c r="BO1962" t="s">
        <v>235</v>
      </c>
      <c r="BQ1962" t="s">
        <v>212</v>
      </c>
      <c r="BS1962" t="s">
        <v>266</v>
      </c>
      <c r="BU1962" t="s">
        <v>214</v>
      </c>
      <c r="BV1962" s="5"/>
      <c r="BW1962" t="s">
        <v>267</v>
      </c>
    </row>
    <row r="1963" spans="1:75" x14ac:dyDescent="0.3">
      <c r="A1963" t="s">
        <v>10136</v>
      </c>
      <c r="B1963" t="s">
        <v>10136</v>
      </c>
      <c r="C1963" t="s">
        <v>10137</v>
      </c>
      <c r="E1963" t="s">
        <v>411</v>
      </c>
      <c r="G1963" s="4">
        <v>100906824</v>
      </c>
      <c r="H1963" s="4">
        <v>112223849</v>
      </c>
      <c r="I1963" s="4">
        <v>109732911.8998729</v>
      </c>
      <c r="K1963" s="5">
        <v>-0.10084331539902899</v>
      </c>
      <c r="L1963" s="5">
        <v>2.2700000000000001E-2</v>
      </c>
      <c r="N1963" s="4">
        <v>751836</v>
      </c>
      <c r="O1963" s="4">
        <v>1393392</v>
      </c>
      <c r="P1963" s="4">
        <v>3134035.087719298</v>
      </c>
      <c r="R1963" s="5">
        <v>-0.4604275035309518</v>
      </c>
      <c r="S1963" s="5">
        <v>-0.5554</v>
      </c>
      <c r="U1963" s="4">
        <v>9857607</v>
      </c>
      <c r="V1963" s="4">
        <v>11406675</v>
      </c>
      <c r="W1963" s="4">
        <v>12428279.581608189</v>
      </c>
      <c r="Y1963" s="5">
        <v>-0.13580364128898209</v>
      </c>
      <c r="Z1963" s="5">
        <v>-8.2199999999999995E-2</v>
      </c>
      <c r="AB1963" s="4">
        <v>4827244</v>
      </c>
      <c r="AC1963" s="4">
        <v>4887301</v>
      </c>
      <c r="AD1963" s="4">
        <v>5046779.2234613793</v>
      </c>
      <c r="AE1963" s="5">
        <v>-1.23E-2</v>
      </c>
      <c r="AF1963" s="5">
        <v>-1.2288377572815749E-2</v>
      </c>
      <c r="AG1963" s="5">
        <v>-3.1600000000000003E-2</v>
      </c>
      <c r="AI1963" s="5">
        <v>7.4507944081165416E-3</v>
      </c>
      <c r="AJ1963" s="5">
        <v>1.2416184370935271E-2</v>
      </c>
      <c r="AK1963" s="5">
        <v>2.856057525001237E-2</v>
      </c>
      <c r="AL1963" s="5" t="str">
        <f>IFERROR(Table2[[#This Row],[Resultat d''exploitation 2023 (Dhs)]]/Table2[[#This Row],[Charges personnel 2023]], "")</f>
        <v/>
      </c>
      <c r="AM1963" s="5">
        <f>IFERROR(Table2[[#This Row],[Resultat d''exploitation 2022 (Dhs)]]/Table2[[#This Row],[Charges personnel 2022]], "")</f>
        <v>0.15574849748635039</v>
      </c>
      <c r="AN1963" s="5">
        <f>IFERROR(Table2[[#This Row],[Resultat d''exploitation 2021 (Dhs)]]/Table2[[#This Row],[Charges personnel 2021]], "")</f>
        <v>0.28510460067837035</v>
      </c>
      <c r="AO1963" s="5">
        <f>IFERROR(Table2[[#This Row],[Resultat d''exploitation 2020 (Dhs)]]/Table2[[#This Row],[Charges personnel 2020]], "")</f>
        <v>0.62099706544519528</v>
      </c>
      <c r="AQ1963" s="5">
        <v>4.7838627841462929E-2</v>
      </c>
      <c r="AR1963" s="5">
        <v>4.3549575634319937E-2</v>
      </c>
      <c r="AS1963" s="5">
        <v>4.5991481826950627E-2</v>
      </c>
      <c r="AT1963">
        <v>1542012000016</v>
      </c>
      <c r="AU1963">
        <v>2015</v>
      </c>
      <c r="AV1963" t="s">
        <v>171</v>
      </c>
      <c r="AW1963" t="s">
        <v>10138</v>
      </c>
      <c r="AX1963" t="s">
        <v>10139</v>
      </c>
      <c r="AY1963" t="s">
        <v>82</v>
      </c>
      <c r="AZ1963">
        <v>1800000</v>
      </c>
      <c r="BA1963">
        <v>1986</v>
      </c>
      <c r="BB1963">
        <v>39</v>
      </c>
      <c r="BC1963" t="s">
        <v>10140</v>
      </c>
      <c r="BD1963" t="s">
        <v>10141</v>
      </c>
      <c r="BE1963" t="s">
        <v>10979</v>
      </c>
      <c r="BH1963" t="s">
        <v>127</v>
      </c>
      <c r="BI1963" t="s">
        <v>611</v>
      </c>
      <c r="BJ1963" s="5">
        <v>-4.1059156495348297E-2</v>
      </c>
      <c r="BK1963" t="s">
        <v>280</v>
      </c>
      <c r="BL1963" s="5">
        <v>-0.51021031867735434</v>
      </c>
      <c r="BM1963" t="s">
        <v>281</v>
      </c>
      <c r="BN1963" s="5">
        <v>-0.10940502021122279</v>
      </c>
      <c r="BO1963" t="s">
        <v>282</v>
      </c>
      <c r="BP1963" s="5">
        <v>-2.1991853224889949E-2</v>
      </c>
      <c r="BQ1963" t="s">
        <v>283</v>
      </c>
      <c r="BR1963" s="5">
        <v>-0.48923889868679921</v>
      </c>
      <c r="BS1963" t="s">
        <v>284</v>
      </c>
      <c r="BT1963" s="5">
        <v>-0.49919672659406661</v>
      </c>
      <c r="BU1963" t="s">
        <v>285</v>
      </c>
      <c r="BV1963" s="5">
        <v>1.9883711700893651E-2</v>
      </c>
      <c r="BW1963" t="s">
        <v>286</v>
      </c>
    </row>
    <row r="1964" spans="1:75" x14ac:dyDescent="0.3">
      <c r="A1964" t="s">
        <v>10142</v>
      </c>
      <c r="C1964" t="s">
        <v>10143</v>
      </c>
      <c r="E1964" t="s">
        <v>241</v>
      </c>
      <c r="F1964" s="4">
        <v>100902939</v>
      </c>
      <c r="M1964" s="4">
        <v>-1518146</v>
      </c>
      <c r="T1964" s="4">
        <v>27866001</v>
      </c>
      <c r="AA1964" s="4">
        <v>12271990</v>
      </c>
      <c r="AH1964" s="5">
        <v>-1.5045607343508601E-2</v>
      </c>
      <c r="AL1964" s="5">
        <f>IFERROR(Table2[[#This Row],[Resultat d''exploitation 2023 (Dhs)]]/Table2[[#This Row],[Charges personnel 2023]], "")</f>
        <v>-0.1237082168417673</v>
      </c>
      <c r="AM1964" s="5" t="str">
        <f>IFERROR(Table2[[#This Row],[Resultat d''exploitation 2022 (Dhs)]]/Table2[[#This Row],[Charges personnel 2022]], "")</f>
        <v/>
      </c>
      <c r="AN1964" s="5" t="str">
        <f>IFERROR(Table2[[#This Row],[Resultat d''exploitation 2021 (Dhs)]]/Table2[[#This Row],[Charges personnel 2021]], "")</f>
        <v/>
      </c>
      <c r="AO1964" s="5" t="str">
        <f>IFERROR(Table2[[#This Row],[Resultat d''exploitation 2020 (Dhs)]]/Table2[[#This Row],[Charges personnel 2020]], "")</f>
        <v/>
      </c>
      <c r="AP1964" s="5">
        <v>0.1216217299676474</v>
      </c>
      <c r="AT1964">
        <v>29488000097</v>
      </c>
      <c r="AU1964">
        <v>21669</v>
      </c>
      <c r="AV1964" t="s">
        <v>1327</v>
      </c>
      <c r="AW1964" t="s">
        <v>10144</v>
      </c>
      <c r="AX1964" t="s">
        <v>10145</v>
      </c>
      <c r="AY1964" t="s">
        <v>122</v>
      </c>
      <c r="AZ1964">
        <v>28667000</v>
      </c>
      <c r="BA1964">
        <v>2009</v>
      </c>
      <c r="BB1964">
        <v>16</v>
      </c>
      <c r="BC1964" t="s">
        <v>10146</v>
      </c>
      <c r="BD1964" t="s">
        <v>10147</v>
      </c>
      <c r="BE1964" t="s">
        <v>11297</v>
      </c>
      <c r="BH1964" t="s">
        <v>138</v>
      </c>
      <c r="BI1964" t="s">
        <v>98</v>
      </c>
      <c r="BK1964" t="s">
        <v>264</v>
      </c>
      <c r="BM1964" t="s">
        <v>265</v>
      </c>
      <c r="BO1964" t="s">
        <v>304</v>
      </c>
      <c r="BQ1964" t="s">
        <v>212</v>
      </c>
      <c r="BS1964" t="s">
        <v>266</v>
      </c>
      <c r="BU1964" t="s">
        <v>214</v>
      </c>
      <c r="BV1964" s="5"/>
      <c r="BW1964" t="s">
        <v>267</v>
      </c>
    </row>
    <row r="1965" spans="1:75" x14ac:dyDescent="0.3">
      <c r="A1965" t="s">
        <v>10148</v>
      </c>
      <c r="C1965" t="s">
        <v>10149</v>
      </c>
      <c r="E1965" t="s">
        <v>411</v>
      </c>
      <c r="F1965" s="4">
        <v>100865524</v>
      </c>
      <c r="G1965" s="4">
        <v>105375599</v>
      </c>
      <c r="J1965" s="5">
        <v>-4.2799999999999998E-2</v>
      </c>
      <c r="M1965" s="4">
        <v>729429</v>
      </c>
      <c r="N1965" s="4">
        <v>1160217</v>
      </c>
      <c r="Q1965" s="5">
        <v>-0.37130000000000002</v>
      </c>
      <c r="T1965" s="4">
        <v>5960154</v>
      </c>
      <c r="U1965" s="4">
        <v>7609031</v>
      </c>
      <c r="X1965" s="5">
        <v>-0.2167</v>
      </c>
      <c r="AA1965" s="4">
        <v>2546593</v>
      </c>
      <c r="AB1965" s="4">
        <v>2567388</v>
      </c>
      <c r="AE1965" s="5">
        <v>-8.1000000000000013E-3</v>
      </c>
      <c r="AH1965" s="5">
        <v>7.2316979189043819E-3</v>
      </c>
      <c r="AI1965" s="5">
        <v>1.101030040170875E-2</v>
      </c>
      <c r="AL1965" s="5">
        <f>IFERROR(Table2[[#This Row],[Resultat d''exploitation 2023 (Dhs)]]/Table2[[#This Row],[Charges personnel 2023]], "")</f>
        <v>0.28643328557017161</v>
      </c>
      <c r="AM1965" s="5">
        <f>IFERROR(Table2[[#This Row],[Resultat d''exploitation 2022 (Dhs)]]/Table2[[#This Row],[Charges personnel 2022]], "")</f>
        <v>0.45190559432388094</v>
      </c>
      <c r="AN1965" s="5" t="str">
        <f>IFERROR(Table2[[#This Row],[Resultat d''exploitation 2021 (Dhs)]]/Table2[[#This Row],[Charges personnel 2021]], "")</f>
        <v/>
      </c>
      <c r="AO1965" s="5" t="str">
        <f>IFERROR(Table2[[#This Row],[Resultat d''exploitation 2020 (Dhs)]]/Table2[[#This Row],[Charges personnel 2020]], "")</f>
        <v/>
      </c>
      <c r="AP1965" s="5">
        <v>2.5247407627605249E-2</v>
      </c>
      <c r="AQ1965" s="5">
        <v>2.4364160435282559E-2</v>
      </c>
      <c r="AT1965">
        <v>1678640000067</v>
      </c>
      <c r="AU1965">
        <v>8798</v>
      </c>
      <c r="AV1965" t="s">
        <v>538</v>
      </c>
      <c r="AW1965" t="s">
        <v>10150</v>
      </c>
      <c r="AX1965" t="s">
        <v>10151</v>
      </c>
      <c r="AY1965" t="s">
        <v>82</v>
      </c>
      <c r="AZ1965">
        <v>30000000</v>
      </c>
      <c r="BA1965">
        <v>1964</v>
      </c>
      <c r="BB1965">
        <v>61</v>
      </c>
      <c r="BC1965" t="s">
        <v>10152</v>
      </c>
      <c r="BD1965" t="s">
        <v>1002</v>
      </c>
      <c r="BE1965" t="s">
        <v>10979</v>
      </c>
      <c r="BH1965" t="s">
        <v>127</v>
      </c>
      <c r="BI1965" t="s">
        <v>89</v>
      </c>
      <c r="BJ1965" s="5">
        <v>-4.2799993953059327E-2</v>
      </c>
      <c r="BK1965" t="s">
        <v>209</v>
      </c>
      <c r="BL1965" s="5">
        <v>-0.37129950690258812</v>
      </c>
      <c r="BM1965" t="s">
        <v>210</v>
      </c>
      <c r="BN1965" s="5">
        <v>-0.21669999767381681</v>
      </c>
      <c r="BO1965" t="s">
        <v>211</v>
      </c>
      <c r="BP1965" s="5">
        <v>-8.0996717286206943E-3</v>
      </c>
      <c r="BQ1965" t="s">
        <v>405</v>
      </c>
      <c r="BR1965" s="5">
        <v>-0.34318795536386493</v>
      </c>
      <c r="BS1965" t="s">
        <v>213</v>
      </c>
      <c r="BT1965" s="5">
        <v>-0.36616565679227958</v>
      </c>
      <c r="BU1965" t="s">
        <v>406</v>
      </c>
      <c r="BV1965" s="5">
        <v>3.6251903473908831E-2</v>
      </c>
      <c r="BW1965" t="s">
        <v>407</v>
      </c>
    </row>
    <row r="1966" spans="1:75" x14ac:dyDescent="0.3">
      <c r="A1966" t="s">
        <v>10153</v>
      </c>
      <c r="C1966" t="s">
        <v>10154</v>
      </c>
      <c r="E1966" t="s">
        <v>411</v>
      </c>
      <c r="F1966" s="4">
        <v>100659061</v>
      </c>
      <c r="G1966" s="4">
        <v>119675497</v>
      </c>
      <c r="J1966" s="5">
        <v>-0.15890000000000001</v>
      </c>
      <c r="M1966" s="4">
        <v>11833820</v>
      </c>
      <c r="N1966" s="4">
        <v>13128267</v>
      </c>
      <c r="Q1966" s="5">
        <v>-9.8599999999999993E-2</v>
      </c>
      <c r="AA1966" s="4">
        <v>7757161</v>
      </c>
      <c r="AB1966" s="4">
        <v>9278900</v>
      </c>
      <c r="AE1966" s="5">
        <v>-0.16400000000000001</v>
      </c>
      <c r="AH1966" s="5">
        <v>0.117563385575393</v>
      </c>
      <c r="AI1966" s="5">
        <v>0.1096988717748964</v>
      </c>
      <c r="AL1966" s="5">
        <f>IFERROR(Table2[[#This Row],[Resultat d''exploitation 2023 (Dhs)]]/Table2[[#This Row],[Charges personnel 2023]], "")</f>
        <v>1.5255349218612324</v>
      </c>
      <c r="AM1966" s="5">
        <f>IFERROR(Table2[[#This Row],[Resultat d''exploitation 2022 (Dhs)]]/Table2[[#This Row],[Charges personnel 2022]], "")</f>
        <v>1.4148516526743471</v>
      </c>
      <c r="AN1966" s="5" t="str">
        <f>IFERROR(Table2[[#This Row],[Resultat d''exploitation 2021 (Dhs)]]/Table2[[#This Row],[Charges personnel 2021]], "")</f>
        <v/>
      </c>
      <c r="AO1966" s="5" t="str">
        <f>IFERROR(Table2[[#This Row],[Resultat d''exploitation 2020 (Dhs)]]/Table2[[#This Row],[Charges personnel 2020]], "")</f>
        <v/>
      </c>
      <c r="AP1966" s="5">
        <v>7.7063713121663241E-2</v>
      </c>
      <c r="AQ1966" s="5">
        <v>7.753383301178185E-2</v>
      </c>
      <c r="AT1966">
        <v>1526179000028</v>
      </c>
      <c r="AU1966">
        <v>116315</v>
      </c>
      <c r="AV1966" t="s">
        <v>92</v>
      </c>
      <c r="AW1966" t="s">
        <v>10155</v>
      </c>
      <c r="AX1966" t="s">
        <v>10156</v>
      </c>
      <c r="AY1966" t="s">
        <v>82</v>
      </c>
      <c r="AZ1966">
        <v>500000</v>
      </c>
      <c r="BA1966">
        <v>2002</v>
      </c>
      <c r="BB1966">
        <v>23</v>
      </c>
      <c r="BC1966" t="s">
        <v>10157</v>
      </c>
      <c r="BD1966" t="s">
        <v>10158</v>
      </c>
      <c r="BE1966" t="s">
        <v>8804</v>
      </c>
      <c r="BH1966" t="s">
        <v>176</v>
      </c>
      <c r="BI1966" t="s">
        <v>390</v>
      </c>
      <c r="BJ1966" s="5">
        <v>-0.1588999960451386</v>
      </c>
      <c r="BK1966" t="s">
        <v>209</v>
      </c>
      <c r="BL1966" s="5">
        <v>-9.8599990387154723E-2</v>
      </c>
      <c r="BM1966" t="s">
        <v>210</v>
      </c>
      <c r="BO1966" t="s">
        <v>235</v>
      </c>
      <c r="BP1966" s="5">
        <v>-0.16399993533716281</v>
      </c>
      <c r="BQ1966" t="s">
        <v>405</v>
      </c>
      <c r="BR1966" s="5">
        <v>7.1691838514388984E-2</v>
      </c>
      <c r="BS1966" t="s">
        <v>213</v>
      </c>
      <c r="BT1966" s="5">
        <v>7.8229593171603717E-2</v>
      </c>
      <c r="BU1966" t="s">
        <v>406</v>
      </c>
      <c r="BV1966" s="5">
        <v>-6.0634160837523821E-3</v>
      </c>
      <c r="BW1966" t="s">
        <v>407</v>
      </c>
    </row>
    <row r="1967" spans="1:75" x14ac:dyDescent="0.3">
      <c r="A1967" t="s">
        <v>10159</v>
      </c>
      <c r="C1967" t="s">
        <v>10160</v>
      </c>
      <c r="E1967" t="s">
        <v>411</v>
      </c>
      <c r="F1967" s="4">
        <v>100633324</v>
      </c>
      <c r="G1967" s="4">
        <v>170767561</v>
      </c>
      <c r="J1967" s="5">
        <v>-0.41070000000000001</v>
      </c>
      <c r="M1967" s="4">
        <v>7235884</v>
      </c>
      <c r="N1967" s="4">
        <v>14653471</v>
      </c>
      <c r="Q1967" s="5">
        <v>-0.50619999999999998</v>
      </c>
      <c r="T1967" s="4">
        <v>38286111</v>
      </c>
      <c r="U1967" s="4">
        <v>92702447</v>
      </c>
      <c r="X1967" s="5">
        <v>-0.58700000000000008</v>
      </c>
      <c r="AA1967" s="4">
        <v>2160394</v>
      </c>
      <c r="AB1967" s="4">
        <v>2553355</v>
      </c>
      <c r="AE1967" s="5">
        <v>-0.15390000000000001</v>
      </c>
      <c r="AH1967" s="5">
        <v>7.1903458142751994E-2</v>
      </c>
      <c r="AI1967" s="5">
        <v>8.5809453002610961E-2</v>
      </c>
      <c r="AL1967" s="5">
        <f>IFERROR(Table2[[#This Row],[Resultat d''exploitation 2023 (Dhs)]]/Table2[[#This Row],[Charges personnel 2023]], "")</f>
        <v>3.3493353527180689</v>
      </c>
      <c r="AM1967" s="5">
        <f>IFERROR(Table2[[#This Row],[Resultat d''exploitation 2022 (Dhs)]]/Table2[[#This Row],[Charges personnel 2022]], "")</f>
        <v>5.7389086123942814</v>
      </c>
      <c r="AN1967" s="5" t="str">
        <f>IFERROR(Table2[[#This Row],[Resultat d''exploitation 2021 (Dhs)]]/Table2[[#This Row],[Charges personnel 2021]], "")</f>
        <v/>
      </c>
      <c r="AO1967" s="5" t="str">
        <f>IFERROR(Table2[[#This Row],[Resultat d''exploitation 2020 (Dhs)]]/Table2[[#This Row],[Charges personnel 2020]], "")</f>
        <v/>
      </c>
      <c r="AP1967" s="5">
        <v>2.1467978142111259E-2</v>
      </c>
      <c r="AQ1967" s="5">
        <v>1.495222503060754E-2</v>
      </c>
      <c r="AT1967">
        <v>1527572000053</v>
      </c>
      <c r="AU1967">
        <v>11069</v>
      </c>
      <c r="AV1967" t="s">
        <v>218</v>
      </c>
      <c r="AW1967" t="s">
        <v>10161</v>
      </c>
      <c r="AX1967" t="s">
        <v>10162</v>
      </c>
      <c r="AY1967" t="s">
        <v>122</v>
      </c>
      <c r="AZ1967">
        <v>17000000</v>
      </c>
      <c r="BC1967" t="s">
        <v>10163</v>
      </c>
      <c r="BD1967" t="s">
        <v>10164</v>
      </c>
      <c r="BE1967" t="s">
        <v>11298</v>
      </c>
      <c r="BH1967" t="s">
        <v>127</v>
      </c>
      <c r="BI1967" t="s">
        <v>98</v>
      </c>
      <c r="BJ1967" s="5">
        <v>-0.4106999982274151</v>
      </c>
      <c r="BK1967" t="s">
        <v>209</v>
      </c>
      <c r="BL1967" s="5">
        <v>-0.50619999862148701</v>
      </c>
      <c r="BM1967" t="s">
        <v>210</v>
      </c>
      <c r="BN1967" s="5">
        <v>-0.5869999958037786</v>
      </c>
      <c r="BO1967" t="s">
        <v>211</v>
      </c>
      <c r="BP1967" s="5">
        <v>-0.1538998689958897</v>
      </c>
      <c r="BQ1967" t="s">
        <v>405</v>
      </c>
      <c r="BR1967" s="5">
        <v>-0.1620566775951344</v>
      </c>
      <c r="BS1967" t="s">
        <v>213</v>
      </c>
      <c r="BT1967" s="5">
        <v>-0.41638113116411501</v>
      </c>
      <c r="BU1967" t="s">
        <v>406</v>
      </c>
      <c r="BV1967" s="5">
        <v>0.43577147201609279</v>
      </c>
      <c r="BW1967" t="s">
        <v>407</v>
      </c>
    </row>
    <row r="1968" spans="1:75" x14ac:dyDescent="0.3">
      <c r="A1968" t="s">
        <v>10165</v>
      </c>
      <c r="C1968" t="s">
        <v>10166</v>
      </c>
      <c r="E1968" t="s">
        <v>1076</v>
      </c>
      <c r="F1968" s="4">
        <v>100416331</v>
      </c>
      <c r="M1968" s="4">
        <v>3436951</v>
      </c>
      <c r="AH1968" s="5">
        <v>3.422701233726614E-2</v>
      </c>
      <c r="AL1968" s="5" t="str">
        <f>IFERROR(Table2[[#This Row],[Resultat d''exploitation 2023 (Dhs)]]/Table2[[#This Row],[Charges personnel 2023]], "")</f>
        <v/>
      </c>
      <c r="AM1968" s="5" t="str">
        <f>IFERROR(Table2[[#This Row],[Resultat d''exploitation 2022 (Dhs)]]/Table2[[#This Row],[Charges personnel 2022]], "")</f>
        <v/>
      </c>
      <c r="AN1968" s="5" t="str">
        <f>IFERROR(Table2[[#This Row],[Resultat d''exploitation 2021 (Dhs)]]/Table2[[#This Row],[Charges personnel 2021]], "")</f>
        <v/>
      </c>
      <c r="AO1968" s="5" t="str">
        <f>IFERROR(Table2[[#This Row],[Resultat d''exploitation 2020 (Dhs)]]/Table2[[#This Row],[Charges personnel 2020]], "")</f>
        <v/>
      </c>
      <c r="AP1968" s="5">
        <v>0</v>
      </c>
      <c r="AT1968">
        <v>1526529000084</v>
      </c>
      <c r="AU1968">
        <v>108359</v>
      </c>
      <c r="AV1968" t="s">
        <v>92</v>
      </c>
      <c r="AW1968" t="s">
        <v>10167</v>
      </c>
      <c r="AX1968" t="s">
        <v>10168</v>
      </c>
      <c r="AY1968" t="s">
        <v>122</v>
      </c>
      <c r="AZ1968">
        <v>6000000</v>
      </c>
      <c r="BA1968">
        <v>2000</v>
      </c>
      <c r="BB1968">
        <v>25</v>
      </c>
      <c r="BC1968" t="s">
        <v>10169</v>
      </c>
      <c r="BD1968" t="s">
        <v>10170</v>
      </c>
      <c r="BE1968" t="s">
        <v>8186</v>
      </c>
      <c r="BG1968" t="s">
        <v>10171</v>
      </c>
      <c r="BH1968" t="s">
        <v>138</v>
      </c>
      <c r="BI1968" t="s">
        <v>390</v>
      </c>
      <c r="BK1968" t="s">
        <v>264</v>
      </c>
      <c r="BM1968" t="s">
        <v>265</v>
      </c>
      <c r="BO1968" t="s">
        <v>235</v>
      </c>
      <c r="BQ1968" t="s">
        <v>236</v>
      </c>
      <c r="BS1968" t="s">
        <v>266</v>
      </c>
      <c r="BU1968" t="s">
        <v>238</v>
      </c>
      <c r="BV1968" s="5"/>
      <c r="BW1968" t="s">
        <v>267</v>
      </c>
    </row>
    <row r="1969" spans="1:75" x14ac:dyDescent="0.3">
      <c r="A1969" t="s">
        <v>10172</v>
      </c>
      <c r="C1969" t="s">
        <v>10173</v>
      </c>
      <c r="E1969" t="s">
        <v>811</v>
      </c>
      <c r="F1969" s="4">
        <v>100371434</v>
      </c>
      <c r="M1969" s="4">
        <v>-10336056</v>
      </c>
      <c r="AA1969" s="4">
        <v>17470991</v>
      </c>
      <c r="AH1969" s="5">
        <v>-0.10297806445606821</v>
      </c>
      <c r="AL1969" s="5">
        <f>IFERROR(Table2[[#This Row],[Resultat d''exploitation 2023 (Dhs)]]/Table2[[#This Row],[Charges personnel 2023]], "")</f>
        <v>-0.59161246205209539</v>
      </c>
      <c r="AM1969" s="5" t="str">
        <f>IFERROR(Table2[[#This Row],[Resultat d''exploitation 2022 (Dhs)]]/Table2[[#This Row],[Charges personnel 2022]], "")</f>
        <v/>
      </c>
      <c r="AN1969" s="5" t="str">
        <f>IFERROR(Table2[[#This Row],[Resultat d''exploitation 2021 (Dhs)]]/Table2[[#This Row],[Charges personnel 2021]], "")</f>
        <v/>
      </c>
      <c r="AO1969" s="5" t="str">
        <f>IFERROR(Table2[[#This Row],[Resultat d''exploitation 2020 (Dhs)]]/Table2[[#This Row],[Charges personnel 2020]], "")</f>
        <v/>
      </c>
      <c r="AP1969" s="5">
        <v>0.17406337942725819</v>
      </c>
      <c r="AT1969">
        <v>29201000086</v>
      </c>
      <c r="AU1969">
        <v>192849</v>
      </c>
      <c r="AV1969" t="s">
        <v>92</v>
      </c>
      <c r="AW1969" t="s">
        <v>10174</v>
      </c>
      <c r="AX1969" t="s">
        <v>10175</v>
      </c>
      <c r="AY1969" t="s">
        <v>82</v>
      </c>
      <c r="AZ1969">
        <v>375000</v>
      </c>
      <c r="BA1969">
        <v>2008</v>
      </c>
      <c r="BB1969">
        <v>17</v>
      </c>
      <c r="BC1969" t="s">
        <v>7809</v>
      </c>
      <c r="BD1969" t="s">
        <v>10176</v>
      </c>
      <c r="BE1969" t="s">
        <v>7811</v>
      </c>
      <c r="BH1969" t="s">
        <v>138</v>
      </c>
      <c r="BI1969" t="s">
        <v>268</v>
      </c>
      <c r="BK1969" t="s">
        <v>264</v>
      </c>
      <c r="BM1969" t="s">
        <v>265</v>
      </c>
      <c r="BO1969" t="s">
        <v>235</v>
      </c>
      <c r="BQ1969" t="s">
        <v>212</v>
      </c>
      <c r="BS1969" t="s">
        <v>266</v>
      </c>
      <c r="BU1969" t="s">
        <v>214</v>
      </c>
      <c r="BV1969" s="5"/>
      <c r="BW1969" t="s">
        <v>267</v>
      </c>
    </row>
    <row r="1970" spans="1:75" x14ac:dyDescent="0.3">
      <c r="A1970" t="s">
        <v>10177</v>
      </c>
      <c r="F1970" s="4">
        <v>100361571</v>
      </c>
      <c r="M1970" s="4">
        <v>2668445</v>
      </c>
      <c r="AA1970" s="4">
        <v>92959384</v>
      </c>
      <c r="AH1970" s="5">
        <v>2.6588314365864198E-2</v>
      </c>
      <c r="AL1970" s="5">
        <f>IFERROR(Table2[[#This Row],[Resultat d''exploitation 2023 (Dhs)]]/Table2[[#This Row],[Charges personnel 2023]], "")</f>
        <v>2.8705493573408361E-2</v>
      </c>
      <c r="AM1970" s="5" t="str">
        <f>IFERROR(Table2[[#This Row],[Resultat d''exploitation 2022 (Dhs)]]/Table2[[#This Row],[Charges personnel 2022]], "")</f>
        <v/>
      </c>
      <c r="AN1970" s="5" t="str">
        <f>IFERROR(Table2[[#This Row],[Resultat d''exploitation 2021 (Dhs)]]/Table2[[#This Row],[Charges personnel 2021]], "")</f>
        <v/>
      </c>
      <c r="AO1970" s="5" t="str">
        <f>IFERROR(Table2[[#This Row],[Resultat d''exploitation 2020 (Dhs)]]/Table2[[#This Row],[Charges personnel 2020]], "")</f>
        <v/>
      </c>
      <c r="AP1970" s="5">
        <v>0.92624480738748105</v>
      </c>
      <c r="BE1970" t="s">
        <v>10979</v>
      </c>
      <c r="BH1970"/>
      <c r="BK1970" t="s">
        <v>264</v>
      </c>
      <c r="BM1970" t="s">
        <v>265</v>
      </c>
      <c r="BO1970" t="s">
        <v>235</v>
      </c>
      <c r="BQ1970" t="s">
        <v>212</v>
      </c>
      <c r="BS1970" t="s">
        <v>266</v>
      </c>
      <c r="BU1970" t="s">
        <v>214</v>
      </c>
      <c r="BV1970" s="5"/>
      <c r="BW1970" t="s">
        <v>267</v>
      </c>
    </row>
    <row r="1971" spans="1:75" x14ac:dyDescent="0.3">
      <c r="A1971" t="s">
        <v>10178</v>
      </c>
      <c r="C1971" t="s">
        <v>10179</v>
      </c>
      <c r="E1971" t="s">
        <v>411</v>
      </c>
      <c r="F1971" s="4">
        <v>100282729</v>
      </c>
      <c r="G1971" s="4">
        <v>105019089</v>
      </c>
      <c r="J1971" s="5">
        <v>-4.5100000000000001E-2</v>
      </c>
      <c r="M1971" s="4">
        <v>4877095</v>
      </c>
      <c r="N1971" s="4">
        <v>4880999</v>
      </c>
      <c r="Q1971" s="5">
        <v>-8.0000000000000004E-4</v>
      </c>
      <c r="T1971" s="4">
        <v>55575383</v>
      </c>
      <c r="U1971" s="4">
        <v>54684033</v>
      </c>
      <c r="X1971" s="5">
        <v>1.6299999999999999E-2</v>
      </c>
      <c r="AA1971" s="4">
        <v>11539971</v>
      </c>
      <c r="AB1971" s="4">
        <v>12137117</v>
      </c>
      <c r="AE1971" s="5">
        <v>-4.9200000000000001E-2</v>
      </c>
      <c r="AH1971" s="5">
        <v>4.8633449135593428E-2</v>
      </c>
      <c r="AI1971" s="5">
        <v>4.6477255196909963E-2</v>
      </c>
      <c r="AL1971" s="5">
        <f>IFERROR(Table2[[#This Row],[Resultat d''exploitation 2023 (Dhs)]]/Table2[[#This Row],[Charges personnel 2023]], "")</f>
        <v>0.42262627869688751</v>
      </c>
      <c r="AM1971" s="5">
        <f>IFERROR(Table2[[#This Row],[Resultat d''exploitation 2022 (Dhs)]]/Table2[[#This Row],[Charges personnel 2022]], "")</f>
        <v>0.40215472916673706</v>
      </c>
      <c r="AN1971" s="5" t="str">
        <f>IFERROR(Table2[[#This Row],[Resultat d''exploitation 2021 (Dhs)]]/Table2[[#This Row],[Charges personnel 2021]], "")</f>
        <v/>
      </c>
      <c r="AO1971" s="5" t="str">
        <f>IFERROR(Table2[[#This Row],[Resultat d''exploitation 2020 (Dhs)]]/Table2[[#This Row],[Charges personnel 2020]], "")</f>
        <v/>
      </c>
      <c r="AP1971" s="5">
        <v>0.1150743614087327</v>
      </c>
      <c r="AQ1971" s="5">
        <v>0.1155705797447929</v>
      </c>
      <c r="AT1971">
        <v>1589429000060</v>
      </c>
      <c r="AU1971">
        <v>29651</v>
      </c>
      <c r="AV1971" t="s">
        <v>92</v>
      </c>
      <c r="AW1971" t="s">
        <v>10180</v>
      </c>
      <c r="AX1971" t="s">
        <v>10181</v>
      </c>
      <c r="AY1971" t="s">
        <v>82</v>
      </c>
      <c r="AZ1971">
        <v>39000000</v>
      </c>
      <c r="BA1971">
        <v>1965</v>
      </c>
      <c r="BB1971">
        <v>60</v>
      </c>
      <c r="BC1971" t="s">
        <v>10182</v>
      </c>
      <c r="BD1971" t="s">
        <v>10183</v>
      </c>
      <c r="BE1971" t="s">
        <v>10184</v>
      </c>
      <c r="BH1971" t="s">
        <v>223</v>
      </c>
      <c r="BI1971" t="s">
        <v>882</v>
      </c>
      <c r="BJ1971" s="5">
        <v>-4.5099991297772528E-2</v>
      </c>
      <c r="BK1971" t="s">
        <v>209</v>
      </c>
      <c r="BL1971" s="5">
        <v>-7.9983626302726485E-4</v>
      </c>
      <c r="BM1971" t="s">
        <v>210</v>
      </c>
      <c r="BN1971" s="5">
        <v>1.6300004792989538E-2</v>
      </c>
      <c r="BO1971" t="s">
        <v>211</v>
      </c>
      <c r="BP1971" s="5">
        <v>-4.9199987113908487E-2</v>
      </c>
      <c r="BQ1971" t="s">
        <v>405</v>
      </c>
      <c r="BR1971" s="5">
        <v>4.6392454320900223E-2</v>
      </c>
      <c r="BS1971" t="s">
        <v>213</v>
      </c>
      <c r="BT1971" s="5">
        <v>5.090465943933431E-2</v>
      </c>
      <c r="BU1971" t="s">
        <v>406</v>
      </c>
      <c r="BV1971" s="5">
        <v>-4.2936388928388469E-3</v>
      </c>
      <c r="BW1971" t="s">
        <v>407</v>
      </c>
    </row>
    <row r="1972" spans="1:75" x14ac:dyDescent="0.3">
      <c r="A1972" t="s">
        <v>10185</v>
      </c>
      <c r="C1972" t="s">
        <v>10186</v>
      </c>
      <c r="E1972" t="s">
        <v>411</v>
      </c>
      <c r="F1972" s="4">
        <v>100277960</v>
      </c>
      <c r="M1972" s="4">
        <v>4737078</v>
      </c>
      <c r="T1972" s="4">
        <v>36218952</v>
      </c>
      <c r="AA1972" s="4">
        <v>15880590</v>
      </c>
      <c r="AH1972" s="5">
        <v>4.723947316040334E-2</v>
      </c>
      <c r="AL1972" s="5">
        <f>IFERROR(Table2[[#This Row],[Resultat d''exploitation 2023 (Dhs)]]/Table2[[#This Row],[Charges personnel 2023]], "")</f>
        <v>0.29829357725374184</v>
      </c>
      <c r="AM1972" s="5" t="str">
        <f>IFERROR(Table2[[#This Row],[Resultat d''exploitation 2022 (Dhs)]]/Table2[[#This Row],[Charges personnel 2022]], "")</f>
        <v/>
      </c>
      <c r="AN1972" s="5" t="str">
        <f>IFERROR(Table2[[#This Row],[Resultat d''exploitation 2021 (Dhs)]]/Table2[[#This Row],[Charges personnel 2021]], "")</f>
        <v/>
      </c>
      <c r="AO1972" s="5" t="str">
        <f>IFERROR(Table2[[#This Row],[Resultat d''exploitation 2020 (Dhs)]]/Table2[[#This Row],[Charges personnel 2020]], "")</f>
        <v/>
      </c>
      <c r="AP1972" s="5">
        <v>0.15836570668170749</v>
      </c>
      <c r="AT1972">
        <v>1534156000086</v>
      </c>
      <c r="AU1972">
        <v>13877</v>
      </c>
      <c r="AV1972" t="s">
        <v>538</v>
      </c>
      <c r="AW1972" t="s">
        <v>10187</v>
      </c>
      <c r="AX1972" t="s">
        <v>10188</v>
      </c>
      <c r="AY1972" t="s">
        <v>82</v>
      </c>
      <c r="AZ1972">
        <v>28800000</v>
      </c>
      <c r="BA1972">
        <v>1984</v>
      </c>
      <c r="BB1972">
        <v>41</v>
      </c>
      <c r="BC1972" t="s">
        <v>10189</v>
      </c>
      <c r="BD1972" t="s">
        <v>10190</v>
      </c>
      <c r="BE1972" t="s">
        <v>10191</v>
      </c>
      <c r="BH1972" t="s">
        <v>86</v>
      </c>
      <c r="BI1972" t="s">
        <v>1298</v>
      </c>
      <c r="BK1972" t="s">
        <v>264</v>
      </c>
      <c r="BM1972" t="s">
        <v>265</v>
      </c>
      <c r="BO1972" t="s">
        <v>304</v>
      </c>
      <c r="BQ1972" t="s">
        <v>212</v>
      </c>
      <c r="BS1972" t="s">
        <v>266</v>
      </c>
      <c r="BU1972" t="s">
        <v>214</v>
      </c>
      <c r="BV1972" s="5"/>
      <c r="BW1972" t="s">
        <v>267</v>
      </c>
    </row>
    <row r="1973" spans="1:75" x14ac:dyDescent="0.3">
      <c r="A1973" t="s">
        <v>10192</v>
      </c>
      <c r="F1973" s="4">
        <v>100272488</v>
      </c>
      <c r="M1973" s="4">
        <v>598893</v>
      </c>
      <c r="T1973" s="4">
        <v>2500920</v>
      </c>
      <c r="AA1973" s="4">
        <v>814803</v>
      </c>
      <c r="AH1973" s="5">
        <v>5.9726552312135712E-3</v>
      </c>
      <c r="AL1973" s="5">
        <f>IFERROR(Table2[[#This Row],[Resultat d''exploitation 2023 (Dhs)]]/Table2[[#This Row],[Charges personnel 2023]], "")</f>
        <v>0.73501570318224163</v>
      </c>
      <c r="AM1973" s="5" t="str">
        <f>IFERROR(Table2[[#This Row],[Resultat d''exploitation 2022 (Dhs)]]/Table2[[#This Row],[Charges personnel 2022]], "")</f>
        <v/>
      </c>
      <c r="AN1973" s="5" t="str">
        <f>IFERROR(Table2[[#This Row],[Resultat d''exploitation 2021 (Dhs)]]/Table2[[#This Row],[Charges personnel 2021]], "")</f>
        <v/>
      </c>
      <c r="AO1973" s="5" t="str">
        <f>IFERROR(Table2[[#This Row],[Resultat d''exploitation 2020 (Dhs)]]/Table2[[#This Row],[Charges personnel 2020]], "")</f>
        <v/>
      </c>
      <c r="AP1973" s="5">
        <v>8.1258879304959494E-3</v>
      </c>
      <c r="BE1973" t="s">
        <v>10979</v>
      </c>
      <c r="BH1973"/>
      <c r="BK1973" t="s">
        <v>264</v>
      </c>
      <c r="BM1973" t="s">
        <v>265</v>
      </c>
      <c r="BO1973" t="s">
        <v>304</v>
      </c>
      <c r="BQ1973" t="s">
        <v>212</v>
      </c>
      <c r="BS1973" t="s">
        <v>266</v>
      </c>
      <c r="BU1973" t="s">
        <v>214</v>
      </c>
      <c r="BV1973" s="5"/>
      <c r="BW1973" t="s">
        <v>267</v>
      </c>
    </row>
    <row r="1974" spans="1:75" x14ac:dyDescent="0.3">
      <c r="A1974" t="s">
        <v>10193</v>
      </c>
      <c r="C1974" t="s">
        <v>10194</v>
      </c>
      <c r="E1974" t="s">
        <v>411</v>
      </c>
      <c r="F1974" s="4">
        <v>100237015</v>
      </c>
      <c r="M1974" s="4">
        <v>-266808</v>
      </c>
      <c r="T1974" s="4">
        <v>13238338</v>
      </c>
      <c r="AA1974" s="4">
        <v>2618919</v>
      </c>
      <c r="AH1974" s="5">
        <v>-2.661771202983249E-3</v>
      </c>
      <c r="AL1974" s="5">
        <f>IFERROR(Table2[[#This Row],[Resultat d''exploitation 2023 (Dhs)]]/Table2[[#This Row],[Charges personnel 2023]], "")</f>
        <v>-0.10187714854869509</v>
      </c>
      <c r="AM1974" s="5" t="str">
        <f>IFERROR(Table2[[#This Row],[Resultat d''exploitation 2022 (Dhs)]]/Table2[[#This Row],[Charges personnel 2022]], "")</f>
        <v/>
      </c>
      <c r="AN1974" s="5" t="str">
        <f>IFERROR(Table2[[#This Row],[Resultat d''exploitation 2021 (Dhs)]]/Table2[[#This Row],[Charges personnel 2021]], "")</f>
        <v/>
      </c>
      <c r="AO1974" s="5" t="str">
        <f>IFERROR(Table2[[#This Row],[Resultat d''exploitation 2020 (Dhs)]]/Table2[[#This Row],[Charges personnel 2020]], "")</f>
        <v/>
      </c>
      <c r="AP1974" s="5">
        <v>2.6127264464130339E-2</v>
      </c>
      <c r="AT1974">
        <v>1459837000060</v>
      </c>
      <c r="AU1974">
        <v>279</v>
      </c>
      <c r="AV1974" t="s">
        <v>171</v>
      </c>
      <c r="AW1974" t="s">
        <v>10195</v>
      </c>
      <c r="AX1974" t="s">
        <v>10196</v>
      </c>
      <c r="AY1974" t="s">
        <v>122</v>
      </c>
      <c r="AZ1974">
        <v>14000000</v>
      </c>
      <c r="BC1974" t="s">
        <v>10197</v>
      </c>
      <c r="BD1974" t="s">
        <v>10198</v>
      </c>
      <c r="BE1974" t="s">
        <v>10979</v>
      </c>
      <c r="BH1974" t="s">
        <v>176</v>
      </c>
      <c r="BI1974" t="s">
        <v>89</v>
      </c>
      <c r="BK1974" t="s">
        <v>264</v>
      </c>
      <c r="BM1974" t="s">
        <v>265</v>
      </c>
      <c r="BO1974" t="s">
        <v>304</v>
      </c>
      <c r="BQ1974" t="s">
        <v>212</v>
      </c>
      <c r="BS1974" t="s">
        <v>266</v>
      </c>
      <c r="BU1974" t="s">
        <v>214</v>
      </c>
      <c r="BV1974" s="5"/>
      <c r="BW1974" t="s">
        <v>267</v>
      </c>
    </row>
    <row r="1975" spans="1:75" x14ac:dyDescent="0.3">
      <c r="A1975" t="s">
        <v>10199</v>
      </c>
      <c r="F1975" s="4">
        <v>100220739</v>
      </c>
      <c r="G1975" s="4">
        <v>101767606</v>
      </c>
      <c r="J1975" s="5">
        <v>-1.52E-2</v>
      </c>
      <c r="M1975" s="4">
        <v>79007142</v>
      </c>
      <c r="N1975" s="4">
        <v>80627759</v>
      </c>
      <c r="Q1975" s="5">
        <v>-2.01E-2</v>
      </c>
      <c r="AH1975" s="5">
        <v>0.78833126544796284</v>
      </c>
      <c r="AI1975" s="5">
        <v>0.79227331927214639</v>
      </c>
      <c r="AL1975" s="5" t="str">
        <f>IFERROR(Table2[[#This Row],[Resultat d''exploitation 2023 (Dhs)]]/Table2[[#This Row],[Charges personnel 2023]], "")</f>
        <v/>
      </c>
      <c r="AM1975" s="5" t="str">
        <f>IFERROR(Table2[[#This Row],[Resultat d''exploitation 2022 (Dhs)]]/Table2[[#This Row],[Charges personnel 2022]], "")</f>
        <v/>
      </c>
      <c r="AN1975" s="5" t="str">
        <f>IFERROR(Table2[[#This Row],[Resultat d''exploitation 2021 (Dhs)]]/Table2[[#This Row],[Charges personnel 2021]], "")</f>
        <v/>
      </c>
      <c r="AO1975" s="5" t="str">
        <f>IFERROR(Table2[[#This Row],[Resultat d''exploitation 2020 (Dhs)]]/Table2[[#This Row],[Charges personnel 2020]], "")</f>
        <v/>
      </c>
      <c r="AP1975" s="5">
        <v>0</v>
      </c>
      <c r="BE1975" t="s">
        <v>10979</v>
      </c>
      <c r="BH1975"/>
      <c r="BJ1975" s="5">
        <v>-1.5199993994159611E-2</v>
      </c>
      <c r="BK1975" t="s">
        <v>209</v>
      </c>
      <c r="BL1975" s="5">
        <v>-2.0099988144281711E-2</v>
      </c>
      <c r="BM1975" t="s">
        <v>210</v>
      </c>
      <c r="BO1975" t="s">
        <v>235</v>
      </c>
      <c r="BQ1975" t="s">
        <v>236</v>
      </c>
      <c r="BR1975" s="5">
        <v>-4.9756235989432129E-3</v>
      </c>
      <c r="BS1975" t="s">
        <v>213</v>
      </c>
      <c r="BU1975" t="s">
        <v>238</v>
      </c>
      <c r="BV1975" s="5"/>
      <c r="BW1975" t="s">
        <v>215</v>
      </c>
    </row>
    <row r="1976" spans="1:75" x14ac:dyDescent="0.3">
      <c r="A1976" t="s">
        <v>10200</v>
      </c>
      <c r="F1976" s="4">
        <v>100147780</v>
      </c>
      <c r="M1976" s="4">
        <v>1662692</v>
      </c>
      <c r="T1976" s="4">
        <v>1363805</v>
      </c>
      <c r="AA1976" s="4">
        <v>19386203</v>
      </c>
      <c r="AH1976" s="5">
        <v>1.6602384995453721E-2</v>
      </c>
      <c r="AL1976" s="5">
        <f>IFERROR(Table2[[#This Row],[Resultat d''exploitation 2023 (Dhs)]]/Table2[[#This Row],[Charges personnel 2023]], "")</f>
        <v>8.5766769284320407E-2</v>
      </c>
      <c r="AM1976" s="5" t="str">
        <f>IFERROR(Table2[[#This Row],[Resultat d''exploitation 2022 (Dhs)]]/Table2[[#This Row],[Charges personnel 2022]], "")</f>
        <v/>
      </c>
      <c r="AN1976" s="5" t="str">
        <f>IFERROR(Table2[[#This Row],[Resultat d''exploitation 2021 (Dhs)]]/Table2[[#This Row],[Charges personnel 2021]], "")</f>
        <v/>
      </c>
      <c r="AO1976" s="5" t="str">
        <f>IFERROR(Table2[[#This Row],[Resultat d''exploitation 2020 (Dhs)]]/Table2[[#This Row],[Charges personnel 2020]], "")</f>
        <v/>
      </c>
      <c r="AP1976" s="5">
        <v>0.19357596344122649</v>
      </c>
      <c r="BE1976" t="s">
        <v>10979</v>
      </c>
      <c r="BH1976"/>
      <c r="BK1976" t="s">
        <v>264</v>
      </c>
      <c r="BM1976" t="s">
        <v>265</v>
      </c>
      <c r="BO1976" t="s">
        <v>304</v>
      </c>
      <c r="BQ1976" t="s">
        <v>212</v>
      </c>
      <c r="BS1976" t="s">
        <v>266</v>
      </c>
      <c r="BU1976" t="s">
        <v>214</v>
      </c>
      <c r="BV1976" s="5"/>
      <c r="BW1976" t="s">
        <v>267</v>
      </c>
    </row>
    <row r="1977" spans="1:75" x14ac:dyDescent="0.3">
      <c r="A1977" t="s">
        <v>10201</v>
      </c>
      <c r="F1977" s="4">
        <v>100106879</v>
      </c>
      <c r="M1977" s="4">
        <v>569592</v>
      </c>
      <c r="T1977" s="4">
        <v>1962270</v>
      </c>
      <c r="AA1977" s="4">
        <v>2347902</v>
      </c>
      <c r="AH1977" s="5">
        <v>5.6898387572346552E-3</v>
      </c>
      <c r="AL1977" s="5">
        <f>IFERROR(Table2[[#This Row],[Resultat d''exploitation 2023 (Dhs)]]/Table2[[#This Row],[Charges personnel 2023]], "")</f>
        <v>0.2425961560576208</v>
      </c>
      <c r="AM1977" s="5" t="str">
        <f>IFERROR(Table2[[#This Row],[Resultat d''exploitation 2022 (Dhs)]]/Table2[[#This Row],[Charges personnel 2022]], "")</f>
        <v/>
      </c>
      <c r="AN1977" s="5" t="str">
        <f>IFERROR(Table2[[#This Row],[Resultat d''exploitation 2021 (Dhs)]]/Table2[[#This Row],[Charges personnel 2021]], "")</f>
        <v/>
      </c>
      <c r="AO1977" s="5" t="str">
        <f>IFERROR(Table2[[#This Row],[Resultat d''exploitation 2020 (Dhs)]]/Table2[[#This Row],[Charges personnel 2020]], "")</f>
        <v/>
      </c>
      <c r="AP1977" s="5">
        <v>2.3453952649947259E-2</v>
      </c>
      <c r="BE1977" t="s">
        <v>10979</v>
      </c>
      <c r="BH1977"/>
      <c r="BK1977" t="s">
        <v>264</v>
      </c>
      <c r="BM1977" t="s">
        <v>265</v>
      </c>
      <c r="BO1977" t="s">
        <v>304</v>
      </c>
      <c r="BQ1977" t="s">
        <v>212</v>
      </c>
      <c r="BS1977" t="s">
        <v>266</v>
      </c>
      <c r="BU1977" t="s">
        <v>214</v>
      </c>
      <c r="BV1977" s="5"/>
      <c r="BW1977" t="s">
        <v>267</v>
      </c>
    </row>
    <row r="1978" spans="1:75" x14ac:dyDescent="0.3">
      <c r="A1978" t="s">
        <v>10202</v>
      </c>
      <c r="C1978" t="s">
        <v>10203</v>
      </c>
      <c r="E1978" t="s">
        <v>1076</v>
      </c>
      <c r="F1978" s="4">
        <v>100036147</v>
      </c>
      <c r="M1978" s="4">
        <v>4604576</v>
      </c>
      <c r="T1978" s="4">
        <v>1998176</v>
      </c>
      <c r="AA1978" s="4">
        <v>30635383</v>
      </c>
      <c r="AH1978" s="5">
        <v>4.6029121853323682E-2</v>
      </c>
      <c r="AL1978" s="5">
        <f>IFERROR(Table2[[#This Row],[Resultat d''exploitation 2023 (Dhs)]]/Table2[[#This Row],[Charges personnel 2023]], "")</f>
        <v>0.15030254395709694</v>
      </c>
      <c r="AM1978" s="5" t="str">
        <f>IFERROR(Table2[[#This Row],[Resultat d''exploitation 2022 (Dhs)]]/Table2[[#This Row],[Charges personnel 2022]], "")</f>
        <v/>
      </c>
      <c r="AN1978" s="5" t="str">
        <f>IFERROR(Table2[[#This Row],[Resultat d''exploitation 2021 (Dhs)]]/Table2[[#This Row],[Charges personnel 2021]], "")</f>
        <v/>
      </c>
      <c r="AO1978" s="5" t="str">
        <f>IFERROR(Table2[[#This Row],[Resultat d''exploitation 2020 (Dhs)]]/Table2[[#This Row],[Charges personnel 2020]], "")</f>
        <v/>
      </c>
      <c r="AP1978" s="5">
        <v>0.30624313229496941</v>
      </c>
      <c r="AT1978">
        <v>1527297000009</v>
      </c>
      <c r="AU1978">
        <v>811</v>
      </c>
      <c r="AV1978" t="s">
        <v>92</v>
      </c>
      <c r="AW1978" t="s">
        <v>10204</v>
      </c>
      <c r="AX1978" t="s">
        <v>10205</v>
      </c>
      <c r="AY1978" t="s">
        <v>82</v>
      </c>
      <c r="AZ1978">
        <v>19300000</v>
      </c>
      <c r="BA1978">
        <v>1927</v>
      </c>
      <c r="BB1978">
        <v>98</v>
      </c>
      <c r="BC1978" t="s">
        <v>10206</v>
      </c>
      <c r="BD1978" t="s">
        <v>10207</v>
      </c>
      <c r="BE1978" t="s">
        <v>10979</v>
      </c>
      <c r="BH1978" t="s">
        <v>86</v>
      </c>
      <c r="BI1978" t="s">
        <v>390</v>
      </c>
      <c r="BK1978" t="s">
        <v>264</v>
      </c>
      <c r="BM1978" t="s">
        <v>265</v>
      </c>
      <c r="BO1978" t="s">
        <v>304</v>
      </c>
      <c r="BQ1978" t="s">
        <v>212</v>
      </c>
      <c r="BS1978" t="s">
        <v>266</v>
      </c>
      <c r="BU1978" t="s">
        <v>214</v>
      </c>
      <c r="BV1978" s="5"/>
      <c r="BW1978" t="s">
        <v>267</v>
      </c>
    </row>
    <row r="1979" spans="1:75" x14ac:dyDescent="0.3">
      <c r="A1979" t="s">
        <v>10208</v>
      </c>
      <c r="C1979" t="s">
        <v>10209</v>
      </c>
      <c r="E1979" t="s">
        <v>411</v>
      </c>
      <c r="F1979" s="4">
        <v>100007401</v>
      </c>
      <c r="G1979" s="4">
        <v>102761406</v>
      </c>
      <c r="J1979" s="5">
        <v>-2.6800000000000001E-2</v>
      </c>
      <c r="M1979" s="4">
        <v>31073810</v>
      </c>
      <c r="N1979" s="4">
        <v>27789134</v>
      </c>
      <c r="Q1979" s="5">
        <v>0.1182</v>
      </c>
      <c r="AA1979" s="4">
        <v>4184425</v>
      </c>
      <c r="AB1979" s="4">
        <v>5622715</v>
      </c>
      <c r="AE1979" s="5">
        <v>-0.25580000000000003</v>
      </c>
      <c r="AH1979" s="5">
        <v>0.31071510397515478</v>
      </c>
      <c r="AI1979" s="5">
        <v>0.27042383986065738</v>
      </c>
      <c r="AL1979" s="5">
        <f>IFERROR(Table2[[#This Row],[Resultat d''exploitation 2023 (Dhs)]]/Table2[[#This Row],[Charges personnel 2023]], "")</f>
        <v>7.4260645130454002</v>
      </c>
      <c r="AM1979" s="5">
        <f>IFERROR(Table2[[#This Row],[Resultat d''exploitation 2022 (Dhs)]]/Table2[[#This Row],[Charges personnel 2022]], "")</f>
        <v>4.9422981602304228</v>
      </c>
      <c r="AN1979" s="5" t="str">
        <f>IFERROR(Table2[[#This Row],[Resultat d''exploitation 2021 (Dhs)]]/Table2[[#This Row],[Charges personnel 2021]], "")</f>
        <v/>
      </c>
      <c r="AO1979" s="5" t="str">
        <f>IFERROR(Table2[[#This Row],[Resultat d''exploitation 2020 (Dhs)]]/Table2[[#This Row],[Charges personnel 2020]], "")</f>
        <v/>
      </c>
      <c r="AP1979" s="5">
        <v>4.1841153336241582E-2</v>
      </c>
      <c r="AQ1979" s="5">
        <v>5.4716213205568638E-2</v>
      </c>
      <c r="AT1979">
        <v>1526222000031</v>
      </c>
      <c r="AU1979">
        <v>40821</v>
      </c>
      <c r="AV1979" t="s">
        <v>92</v>
      </c>
      <c r="AW1979" t="s">
        <v>10210</v>
      </c>
      <c r="AX1979" t="s">
        <v>10211</v>
      </c>
      <c r="AY1979" t="s">
        <v>122</v>
      </c>
      <c r="AZ1979">
        <v>4704000</v>
      </c>
      <c r="BA1979">
        <v>1981</v>
      </c>
      <c r="BB1979">
        <v>44</v>
      </c>
      <c r="BC1979" t="s">
        <v>10212</v>
      </c>
      <c r="BD1979" t="s">
        <v>3221</v>
      </c>
      <c r="BE1979" t="s">
        <v>10979</v>
      </c>
      <c r="BH1979" t="s">
        <v>138</v>
      </c>
      <c r="BI1979" t="s">
        <v>611</v>
      </c>
      <c r="BJ1979" s="5">
        <v>-2.6799993374944649E-2</v>
      </c>
      <c r="BK1979" t="s">
        <v>209</v>
      </c>
      <c r="BL1979" s="5">
        <v>0.1182000129978862</v>
      </c>
      <c r="BM1979" t="s">
        <v>210</v>
      </c>
      <c r="BO1979" t="s">
        <v>235</v>
      </c>
      <c r="BP1979" s="5">
        <v>-0.25579991160853788</v>
      </c>
      <c r="BQ1979" t="s">
        <v>405</v>
      </c>
      <c r="BR1979" s="5">
        <v>0.14899301827552791</v>
      </c>
      <c r="BS1979" t="s">
        <v>213</v>
      </c>
      <c r="BT1979" s="5">
        <v>0.50255291613146569</v>
      </c>
      <c r="BU1979" t="s">
        <v>406</v>
      </c>
      <c r="BV1979" s="5">
        <v>-0.23530612070969709</v>
      </c>
      <c r="BW1979" t="s">
        <v>407</v>
      </c>
    </row>
    <row r="1980" spans="1:75" x14ac:dyDescent="0.3">
      <c r="B1980" t="s">
        <v>10213</v>
      </c>
      <c r="C1980" t="s">
        <v>10214</v>
      </c>
      <c r="E1980" t="s">
        <v>411</v>
      </c>
      <c r="H1980" s="4">
        <v>109408281</v>
      </c>
      <c r="I1980" s="4">
        <v>130933797.2714217</v>
      </c>
      <c r="L1980" s="5">
        <v>-0.16439999999999999</v>
      </c>
      <c r="O1980" s="4">
        <v>6743900</v>
      </c>
      <c r="P1980" s="4">
        <v>7163692.373061398</v>
      </c>
      <c r="S1980" s="5">
        <v>-5.8599999999999999E-2</v>
      </c>
      <c r="V1980" s="4">
        <v>2196323</v>
      </c>
      <c r="W1980" s="4">
        <v>3764694.8920123419</v>
      </c>
      <c r="Z1980" s="5">
        <v>-0.41660000000000003</v>
      </c>
      <c r="AC1980" s="4">
        <v>9902843</v>
      </c>
      <c r="AD1980" s="4">
        <v>9802853.8903187495</v>
      </c>
      <c r="AG1980" s="5">
        <v>1.0200000000000001E-2</v>
      </c>
      <c r="AJ1980" s="5">
        <v>6.1639758328713712E-2</v>
      </c>
      <c r="AK1980" s="5">
        <v>5.4712324261178231E-2</v>
      </c>
      <c r="AL1980" s="5" t="str">
        <f>IFERROR(Table2[[#This Row],[Resultat d''exploitation 2023 (Dhs)]]/Table2[[#This Row],[Charges personnel 2023]], "")</f>
        <v/>
      </c>
      <c r="AM1980" s="5" t="str">
        <f>IFERROR(Table2[[#This Row],[Resultat d''exploitation 2022 (Dhs)]]/Table2[[#This Row],[Charges personnel 2022]], "")</f>
        <v/>
      </c>
      <c r="AN1980" s="5">
        <f>IFERROR(Table2[[#This Row],[Resultat d''exploitation 2021 (Dhs)]]/Table2[[#This Row],[Charges personnel 2021]], "")</f>
        <v>0.68100645440910257</v>
      </c>
      <c r="AO1980" s="5">
        <f>IFERROR(Table2[[#This Row],[Resultat d''exploitation 2020 (Dhs)]]/Table2[[#This Row],[Charges personnel 2020]], "")</f>
        <v>0.73077620591042636</v>
      </c>
      <c r="AR1980" s="5">
        <v>9.0512737331098367E-2</v>
      </c>
      <c r="AS1980" s="5">
        <v>7.486878174011663E-2</v>
      </c>
      <c r="AT1980">
        <v>41776000061</v>
      </c>
      <c r="AU1980">
        <v>41845</v>
      </c>
      <c r="AV1980" t="s">
        <v>298</v>
      </c>
      <c r="AW1980" t="s">
        <v>10215</v>
      </c>
      <c r="AX1980" t="s">
        <v>10216</v>
      </c>
      <c r="AY1980" t="s">
        <v>122</v>
      </c>
      <c r="AZ1980">
        <v>3000000</v>
      </c>
      <c r="BA1980">
        <v>1993</v>
      </c>
      <c r="BB1980">
        <v>32</v>
      </c>
      <c r="BC1980" t="s">
        <v>10217</v>
      </c>
      <c r="BD1980" t="s">
        <v>10218</v>
      </c>
      <c r="BE1980" t="s">
        <v>11299</v>
      </c>
      <c r="BH1980" t="s">
        <v>127</v>
      </c>
      <c r="BI1980" t="s">
        <v>249</v>
      </c>
      <c r="BJ1980" s="5">
        <v>-0.1643999999999998</v>
      </c>
      <c r="BK1980" t="s">
        <v>10219</v>
      </c>
      <c r="BL1980" s="5">
        <v>-5.8599999999999992E-2</v>
      </c>
      <c r="BM1980" t="s">
        <v>10220</v>
      </c>
      <c r="BN1980" s="5">
        <v>-0.41660000000000008</v>
      </c>
      <c r="BO1980" t="s">
        <v>295</v>
      </c>
      <c r="BP1980" s="5">
        <v>1.019999999999999E-2</v>
      </c>
      <c r="BQ1980" t="s">
        <v>1053</v>
      </c>
      <c r="BR1980" s="5">
        <v>0.126615605552896</v>
      </c>
      <c r="BS1980" t="s">
        <v>10221</v>
      </c>
      <c r="BT1980" s="5">
        <v>-6.8105325678083473E-2</v>
      </c>
      <c r="BU1980" t="s">
        <v>1054</v>
      </c>
      <c r="BV1980" s="5">
        <v>0.20895165150789821</v>
      </c>
      <c r="BW1980" t="s">
        <v>10222</v>
      </c>
    </row>
    <row r="1981" spans="1:75" x14ac:dyDescent="0.3">
      <c r="B1981" t="s">
        <v>10223</v>
      </c>
      <c r="H1981" s="4">
        <v>132297310</v>
      </c>
      <c r="O1981" s="4">
        <v>-17355086</v>
      </c>
      <c r="V1981" s="4">
        <v>0</v>
      </c>
      <c r="AC1981" s="4">
        <v>16292533</v>
      </c>
      <c r="AJ1981" s="5">
        <v>-0.13118245563723099</v>
      </c>
      <c r="AL1981" s="5" t="str">
        <f>IFERROR(Table2[[#This Row],[Resultat d''exploitation 2023 (Dhs)]]/Table2[[#This Row],[Charges personnel 2023]], "")</f>
        <v/>
      </c>
      <c r="AM1981" s="5" t="str">
        <f>IFERROR(Table2[[#This Row],[Resultat d''exploitation 2022 (Dhs)]]/Table2[[#This Row],[Charges personnel 2022]], "")</f>
        <v/>
      </c>
      <c r="AN1981" s="5">
        <f>IFERROR(Table2[[#This Row],[Resultat d''exploitation 2021 (Dhs)]]/Table2[[#This Row],[Charges personnel 2021]], "")</f>
        <v>-1.0652171764820118</v>
      </c>
      <c r="AO1981" s="5" t="str">
        <f>IFERROR(Table2[[#This Row],[Resultat d''exploitation 2020 (Dhs)]]/Table2[[#This Row],[Charges personnel 2020]], "")</f>
        <v/>
      </c>
      <c r="AR1981" s="5">
        <v>0.1231509015565018</v>
      </c>
      <c r="BE1981" t="s">
        <v>10979</v>
      </c>
      <c r="BH1981"/>
      <c r="BK1981" t="s">
        <v>10224</v>
      </c>
      <c r="BM1981" t="s">
        <v>10225</v>
      </c>
      <c r="BO1981" t="s">
        <v>389</v>
      </c>
      <c r="BQ1981" t="s">
        <v>1882</v>
      </c>
      <c r="BS1981" t="s">
        <v>10226</v>
      </c>
      <c r="BU1981" t="s">
        <v>4750</v>
      </c>
      <c r="BV1981" s="5"/>
      <c r="BW1981" t="s">
        <v>10227</v>
      </c>
    </row>
    <row r="1982" spans="1:75" x14ac:dyDescent="0.3">
      <c r="B1982" t="s">
        <v>10228</v>
      </c>
      <c r="C1982" t="s">
        <v>10229</v>
      </c>
      <c r="E1982" t="s">
        <v>411</v>
      </c>
      <c r="H1982" s="4">
        <v>118594071</v>
      </c>
      <c r="I1982" s="4">
        <v>101051526.0736196</v>
      </c>
      <c r="L1982" s="5">
        <v>0.1736</v>
      </c>
      <c r="O1982" s="4">
        <v>5457755</v>
      </c>
      <c r="P1982" s="4">
        <v>905280.48699575372</v>
      </c>
      <c r="S1982" s="5">
        <v>5.0288000000000004</v>
      </c>
      <c r="V1982" s="4">
        <v>850000</v>
      </c>
      <c r="W1982" s="4">
        <v>1400098.8305056831</v>
      </c>
      <c r="Z1982" s="5">
        <v>-0.39290000000000003</v>
      </c>
      <c r="AC1982" s="4">
        <v>17553012</v>
      </c>
      <c r="AD1982" s="4">
        <v>11182399.184557561</v>
      </c>
      <c r="AG1982" s="5">
        <v>0.56969999999999998</v>
      </c>
      <c r="AJ1982" s="5">
        <v>4.6020470955921558E-2</v>
      </c>
      <c r="AK1982" s="5">
        <v>8.9586028254162627E-3</v>
      </c>
      <c r="AL1982" s="5" t="str">
        <f>IFERROR(Table2[[#This Row],[Resultat d''exploitation 2023 (Dhs)]]/Table2[[#This Row],[Charges personnel 2023]], "")</f>
        <v/>
      </c>
      <c r="AM1982" s="5" t="str">
        <f>IFERROR(Table2[[#This Row],[Resultat d''exploitation 2022 (Dhs)]]/Table2[[#This Row],[Charges personnel 2022]], "")</f>
        <v/>
      </c>
      <c r="AN1982" s="5">
        <f>IFERROR(Table2[[#This Row],[Resultat d''exploitation 2021 (Dhs)]]/Table2[[#This Row],[Charges personnel 2021]], "")</f>
        <v>0.31092982788367035</v>
      </c>
      <c r="AO1982" s="5">
        <f>IFERROR(Table2[[#This Row],[Resultat d''exploitation 2020 (Dhs)]]/Table2[[#This Row],[Charges personnel 2020]], "")</f>
        <v>8.0955837119990257E-2</v>
      </c>
      <c r="AR1982" s="5">
        <v>0.14800918673244631</v>
      </c>
      <c r="AS1982" s="5">
        <v>0.110660369210167</v>
      </c>
      <c r="AT1982">
        <v>79848000026</v>
      </c>
      <c r="AU1982">
        <v>141867</v>
      </c>
      <c r="AV1982" t="s">
        <v>92</v>
      </c>
      <c r="AW1982" t="s">
        <v>10230</v>
      </c>
      <c r="AX1982" t="s">
        <v>10231</v>
      </c>
      <c r="AY1982" t="s">
        <v>122</v>
      </c>
      <c r="AZ1982">
        <v>4000000</v>
      </c>
      <c r="BA1982">
        <v>2005</v>
      </c>
      <c r="BB1982">
        <v>20</v>
      </c>
      <c r="BC1982" t="s">
        <v>10232</v>
      </c>
      <c r="BD1982" t="s">
        <v>10233</v>
      </c>
      <c r="BE1982" t="s">
        <v>10234</v>
      </c>
      <c r="BH1982" t="s">
        <v>127</v>
      </c>
      <c r="BI1982" t="s">
        <v>98</v>
      </c>
      <c r="BJ1982" s="5">
        <v>0.17360000000000039</v>
      </c>
      <c r="BK1982" t="s">
        <v>10219</v>
      </c>
      <c r="BL1982" s="5">
        <v>5.0288000000000004</v>
      </c>
      <c r="BM1982" t="s">
        <v>10220</v>
      </c>
      <c r="BN1982" s="5">
        <v>-0.39290000000000008</v>
      </c>
      <c r="BO1982" t="s">
        <v>295</v>
      </c>
      <c r="BP1982" s="5">
        <v>0.56969999999999965</v>
      </c>
      <c r="BQ1982" t="s">
        <v>1053</v>
      </c>
      <c r="BR1982" s="5">
        <v>4.1370143149284244</v>
      </c>
      <c r="BS1982" t="s">
        <v>10221</v>
      </c>
      <c r="BT1982" s="5">
        <v>2.840733898197108</v>
      </c>
      <c r="BU1982" t="s">
        <v>1054</v>
      </c>
      <c r="BV1982" s="5">
        <v>0.33750852079072868</v>
      </c>
      <c r="BW1982" t="s">
        <v>10222</v>
      </c>
    </row>
    <row r="1983" spans="1:75" x14ac:dyDescent="0.3">
      <c r="B1983" t="s">
        <v>10235</v>
      </c>
      <c r="C1983" t="s">
        <v>10236</v>
      </c>
      <c r="E1983" t="s">
        <v>411</v>
      </c>
      <c r="H1983" s="4">
        <v>114245979</v>
      </c>
      <c r="I1983" s="4">
        <v>107505390.9852263</v>
      </c>
      <c r="L1983" s="5">
        <v>6.2700000000000006E-2</v>
      </c>
      <c r="O1983" s="4">
        <v>3325933</v>
      </c>
      <c r="P1983" s="4">
        <v>2891864.1857229802</v>
      </c>
      <c r="S1983" s="5">
        <v>0.15010000000000001</v>
      </c>
      <c r="V1983" s="4">
        <v>7668329</v>
      </c>
      <c r="W1983" s="4">
        <v>4919064.0836487273</v>
      </c>
      <c r="Z1983" s="5">
        <v>0.55889999999999995</v>
      </c>
      <c r="AC1983" s="4">
        <v>1397201</v>
      </c>
      <c r="AD1983" s="4">
        <v>804932.01981795137</v>
      </c>
      <c r="AG1983" s="5">
        <v>0.73580000000000001</v>
      </c>
      <c r="AJ1983" s="5">
        <v>2.9112035531683789E-2</v>
      </c>
      <c r="AK1983" s="5">
        <v>2.6899713207130131E-2</v>
      </c>
      <c r="AL1983" s="5" t="str">
        <f>IFERROR(Table2[[#This Row],[Resultat d''exploitation 2023 (Dhs)]]/Table2[[#This Row],[Charges personnel 2023]], "")</f>
        <v/>
      </c>
      <c r="AM1983" s="5" t="str">
        <f>IFERROR(Table2[[#This Row],[Resultat d''exploitation 2022 (Dhs)]]/Table2[[#This Row],[Charges personnel 2022]], "")</f>
        <v/>
      </c>
      <c r="AN1983" s="5">
        <f>IFERROR(Table2[[#This Row],[Resultat d''exploitation 2021 (Dhs)]]/Table2[[#This Row],[Charges personnel 2021]], "")</f>
        <v>2.3804255794262961</v>
      </c>
      <c r="AO1983" s="5">
        <f>IFERROR(Table2[[#This Row],[Resultat d''exploitation 2020 (Dhs)]]/Table2[[#This Row],[Charges personnel 2020]], "")</f>
        <v>3.5926812631668237</v>
      </c>
      <c r="AR1983" s="5">
        <v>1.222976083911015E-2</v>
      </c>
      <c r="AS1983" s="5">
        <v>7.4873642376554628E-3</v>
      </c>
      <c r="AT1983">
        <v>1516454000024</v>
      </c>
      <c r="AU1983">
        <v>6311</v>
      </c>
      <c r="AV1983" t="s">
        <v>6833</v>
      </c>
      <c r="AW1983" t="s">
        <v>10237</v>
      </c>
      <c r="AX1983" t="s">
        <v>10238</v>
      </c>
      <c r="AY1983" t="s">
        <v>122</v>
      </c>
      <c r="AZ1983">
        <v>20000000</v>
      </c>
      <c r="BA1983">
        <v>2012</v>
      </c>
      <c r="BB1983">
        <v>13</v>
      </c>
      <c r="BC1983" t="s">
        <v>10239</v>
      </c>
      <c r="BD1983" t="s">
        <v>10240</v>
      </c>
      <c r="BE1983" t="s">
        <v>10979</v>
      </c>
      <c r="BH1983" t="s">
        <v>176</v>
      </c>
      <c r="BI1983" t="s">
        <v>98</v>
      </c>
      <c r="BJ1983" s="5">
        <v>6.2699999999999978E-2</v>
      </c>
      <c r="BK1983" t="s">
        <v>10219</v>
      </c>
      <c r="BL1983" s="5">
        <v>0.15010000000000009</v>
      </c>
      <c r="BM1983" t="s">
        <v>10220</v>
      </c>
      <c r="BN1983" s="5">
        <v>0.55889999999999973</v>
      </c>
      <c r="BO1983" t="s">
        <v>295</v>
      </c>
      <c r="BP1983" s="5">
        <v>0.73580000000000001</v>
      </c>
      <c r="BQ1983" t="s">
        <v>1053</v>
      </c>
      <c r="BR1983" s="5">
        <v>8.2243342429660471E-2</v>
      </c>
      <c r="BS1983" t="s">
        <v>10221</v>
      </c>
      <c r="BT1983" s="5">
        <v>-0.33742366632100462</v>
      </c>
      <c r="BU1983" t="s">
        <v>1054</v>
      </c>
      <c r="BV1983" s="5">
        <v>0.63338665662934024</v>
      </c>
      <c r="BW1983" t="s">
        <v>10222</v>
      </c>
    </row>
    <row r="1984" spans="1:75" x14ac:dyDescent="0.3">
      <c r="B1984" t="s">
        <v>10241</v>
      </c>
      <c r="H1984" s="4">
        <v>102181861</v>
      </c>
      <c r="O1984" s="4">
        <v>2394382</v>
      </c>
      <c r="V1984" s="4">
        <v>4785216</v>
      </c>
      <c r="AC1984" s="4">
        <v>1005190</v>
      </c>
      <c r="AJ1984" s="5">
        <v>2.343255423778199E-2</v>
      </c>
      <c r="AL1984" s="5" t="str">
        <f>IFERROR(Table2[[#This Row],[Resultat d''exploitation 2023 (Dhs)]]/Table2[[#This Row],[Charges personnel 2023]], "")</f>
        <v/>
      </c>
      <c r="AM1984" s="5" t="str">
        <f>IFERROR(Table2[[#This Row],[Resultat d''exploitation 2022 (Dhs)]]/Table2[[#This Row],[Charges personnel 2022]], "")</f>
        <v/>
      </c>
      <c r="AN1984" s="5">
        <f>IFERROR(Table2[[#This Row],[Resultat d''exploitation 2021 (Dhs)]]/Table2[[#This Row],[Charges personnel 2021]], "")</f>
        <v>2.3820193197305981</v>
      </c>
      <c r="AO1984" s="5" t="str">
        <f>IFERROR(Table2[[#This Row],[Resultat d''exploitation 2020 (Dhs)]]/Table2[[#This Row],[Charges personnel 2020]], "")</f>
        <v/>
      </c>
      <c r="AR1984" s="5">
        <v>9.8372645610750823E-3</v>
      </c>
      <c r="BE1984" t="s">
        <v>10979</v>
      </c>
      <c r="BH1984"/>
      <c r="BK1984" t="s">
        <v>10224</v>
      </c>
      <c r="BM1984" t="s">
        <v>10225</v>
      </c>
      <c r="BO1984" t="s">
        <v>389</v>
      </c>
      <c r="BQ1984" t="s">
        <v>1882</v>
      </c>
      <c r="BS1984" t="s">
        <v>10226</v>
      </c>
      <c r="BU1984" t="s">
        <v>4750</v>
      </c>
      <c r="BV1984" s="5"/>
      <c r="BW1984" t="s">
        <v>10227</v>
      </c>
    </row>
    <row r="1985" spans="2:75" x14ac:dyDescent="0.3">
      <c r="B1985" t="s">
        <v>10242</v>
      </c>
      <c r="C1985" t="s">
        <v>10243</v>
      </c>
      <c r="E1985" t="s">
        <v>411</v>
      </c>
      <c r="H1985" s="4">
        <v>349964891</v>
      </c>
      <c r="O1985" s="4">
        <v>1707941</v>
      </c>
      <c r="V1985" s="4">
        <v>53793983</v>
      </c>
      <c r="AC1985" s="4">
        <v>59186200</v>
      </c>
      <c r="AJ1985" s="5">
        <v>4.8803209805408738E-3</v>
      </c>
      <c r="AL1985" s="5" t="str">
        <f>IFERROR(Table2[[#This Row],[Resultat d''exploitation 2023 (Dhs)]]/Table2[[#This Row],[Charges personnel 2023]], "")</f>
        <v/>
      </c>
      <c r="AM1985" s="5" t="str">
        <f>IFERROR(Table2[[#This Row],[Resultat d''exploitation 2022 (Dhs)]]/Table2[[#This Row],[Charges personnel 2022]], "")</f>
        <v/>
      </c>
      <c r="AN1985" s="5">
        <f>IFERROR(Table2[[#This Row],[Resultat d''exploitation 2021 (Dhs)]]/Table2[[#This Row],[Charges personnel 2021]], "")</f>
        <v>2.8857081549415235E-2</v>
      </c>
      <c r="AO1985" s="5" t="str">
        <f>IFERROR(Table2[[#This Row],[Resultat d''exploitation 2020 (Dhs)]]/Table2[[#This Row],[Charges personnel 2020]], "")</f>
        <v/>
      </c>
      <c r="AR1985" s="5">
        <v>0.16912039327967901</v>
      </c>
      <c r="AT1985">
        <v>205185000063</v>
      </c>
      <c r="AU1985">
        <v>17019</v>
      </c>
      <c r="AV1985" t="s">
        <v>218</v>
      </c>
      <c r="AW1985" t="s">
        <v>10244</v>
      </c>
      <c r="AX1985" t="s">
        <v>10245</v>
      </c>
      <c r="AY1985" t="s">
        <v>122</v>
      </c>
      <c r="AZ1985">
        <v>3000000</v>
      </c>
      <c r="BA1985">
        <v>2001</v>
      </c>
      <c r="BB1985">
        <v>24</v>
      </c>
      <c r="BC1985" t="s">
        <v>10246</v>
      </c>
      <c r="BD1985" t="s">
        <v>10247</v>
      </c>
      <c r="BE1985" t="s">
        <v>10248</v>
      </c>
      <c r="BG1985" t="s">
        <v>10249</v>
      </c>
      <c r="BH1985" t="s">
        <v>223</v>
      </c>
      <c r="BI1985" t="s">
        <v>667</v>
      </c>
      <c r="BK1985" t="s">
        <v>10224</v>
      </c>
      <c r="BM1985" t="s">
        <v>10225</v>
      </c>
      <c r="BO1985" t="s">
        <v>389</v>
      </c>
      <c r="BQ1985" t="s">
        <v>1882</v>
      </c>
      <c r="BS1985" t="s">
        <v>10226</v>
      </c>
      <c r="BU1985" t="s">
        <v>4750</v>
      </c>
      <c r="BV1985" s="5"/>
      <c r="BW1985" t="s">
        <v>10227</v>
      </c>
    </row>
    <row r="1986" spans="2:75" x14ac:dyDescent="0.3">
      <c r="B1986" t="s">
        <v>10250</v>
      </c>
      <c r="C1986" t="s">
        <v>10251</v>
      </c>
      <c r="E1986" t="s">
        <v>411</v>
      </c>
      <c r="H1986" s="4">
        <v>336421708</v>
      </c>
      <c r="O1986" s="4">
        <v>86638134</v>
      </c>
      <c r="V1986" s="4">
        <v>0</v>
      </c>
      <c r="AJ1986" s="5">
        <v>0.25752836972101689</v>
      </c>
      <c r="AL1986" s="5" t="str">
        <f>IFERROR(Table2[[#This Row],[Resultat d''exploitation 2023 (Dhs)]]/Table2[[#This Row],[Charges personnel 2023]], "")</f>
        <v/>
      </c>
      <c r="AM1986" s="5" t="str">
        <f>IFERROR(Table2[[#This Row],[Resultat d''exploitation 2022 (Dhs)]]/Table2[[#This Row],[Charges personnel 2022]], "")</f>
        <v/>
      </c>
      <c r="AN1986" s="5" t="str">
        <f>IFERROR(Table2[[#This Row],[Resultat d''exploitation 2021 (Dhs)]]/Table2[[#This Row],[Charges personnel 2021]], "")</f>
        <v/>
      </c>
      <c r="AO1986" s="5" t="str">
        <f>IFERROR(Table2[[#This Row],[Resultat d''exploitation 2020 (Dhs)]]/Table2[[#This Row],[Charges personnel 2020]], "")</f>
        <v/>
      </c>
      <c r="AT1986">
        <v>122149000074</v>
      </c>
      <c r="AU1986">
        <v>332193</v>
      </c>
      <c r="AV1986" t="s">
        <v>92</v>
      </c>
      <c r="AW1986" t="s">
        <v>10252</v>
      </c>
      <c r="AX1986" t="s">
        <v>10253</v>
      </c>
      <c r="AY1986" t="s">
        <v>82</v>
      </c>
      <c r="AZ1986">
        <v>1000000</v>
      </c>
      <c r="BA1986">
        <v>2015</v>
      </c>
      <c r="BB1986">
        <v>10</v>
      </c>
      <c r="BC1986" t="s">
        <v>10254</v>
      </c>
      <c r="BD1986" t="s">
        <v>4939</v>
      </c>
      <c r="BE1986" t="s">
        <v>3350</v>
      </c>
      <c r="BH1986" t="s">
        <v>127</v>
      </c>
      <c r="BI1986" t="s">
        <v>571</v>
      </c>
      <c r="BK1986" t="s">
        <v>10224</v>
      </c>
      <c r="BM1986" t="s">
        <v>10225</v>
      </c>
      <c r="BO1986" t="s">
        <v>389</v>
      </c>
      <c r="BQ1986" t="s">
        <v>1882</v>
      </c>
      <c r="BS1986" t="s">
        <v>10226</v>
      </c>
      <c r="BU1986" t="s">
        <v>238</v>
      </c>
      <c r="BV1986" s="5"/>
      <c r="BW1986" t="s">
        <v>10227</v>
      </c>
    </row>
    <row r="1987" spans="2:75" x14ac:dyDescent="0.3">
      <c r="B1987" t="s">
        <v>10255</v>
      </c>
      <c r="H1987" s="4">
        <v>121845323</v>
      </c>
      <c r="I1987" s="4">
        <v>144212715.11421469</v>
      </c>
      <c r="L1987" s="5">
        <v>-0.15509999999999999</v>
      </c>
      <c r="O1987" s="4">
        <v>7910841</v>
      </c>
      <c r="P1987" s="4">
        <v>14401676.67941016</v>
      </c>
      <c r="S1987" s="5">
        <v>-0.45069999999999999</v>
      </c>
      <c r="V1987" s="4">
        <v>0</v>
      </c>
      <c r="AC1987" s="4">
        <v>76819992</v>
      </c>
      <c r="AD1987" s="4">
        <v>75766833.021007985</v>
      </c>
      <c r="AG1987" s="5">
        <v>1.3899999999999999E-2</v>
      </c>
      <c r="AJ1987" s="5">
        <v>6.4925274152705881E-2</v>
      </c>
      <c r="AK1987" s="5">
        <v>9.9864125489934855E-2</v>
      </c>
      <c r="AL1987" s="5" t="str">
        <f>IFERROR(Table2[[#This Row],[Resultat d''exploitation 2023 (Dhs)]]/Table2[[#This Row],[Charges personnel 2023]], "")</f>
        <v/>
      </c>
      <c r="AM1987" s="5" t="str">
        <f>IFERROR(Table2[[#This Row],[Resultat d''exploitation 2022 (Dhs)]]/Table2[[#This Row],[Charges personnel 2022]], "")</f>
        <v/>
      </c>
      <c r="AN1987" s="5">
        <f>IFERROR(Table2[[#This Row],[Resultat d''exploitation 2021 (Dhs)]]/Table2[[#This Row],[Charges personnel 2021]], "")</f>
        <v>0.10297893548335699</v>
      </c>
      <c r="AO1987" s="5">
        <f>IFERROR(Table2[[#This Row],[Resultat d''exploitation 2020 (Dhs)]]/Table2[[#This Row],[Charges personnel 2020]], "")</f>
        <v>0.19007890530962254</v>
      </c>
      <c r="AR1987" s="5">
        <v>0.63047140512730226</v>
      </c>
      <c r="AS1987" s="5">
        <v>0.52538247380615222</v>
      </c>
      <c r="BE1987" t="s">
        <v>10979</v>
      </c>
      <c r="BH1987"/>
      <c r="BJ1987" s="5">
        <v>-0.1550999999999999</v>
      </c>
      <c r="BK1987" t="s">
        <v>10219</v>
      </c>
      <c r="BL1987" s="5">
        <v>-0.4507000000000001</v>
      </c>
      <c r="BM1987" t="s">
        <v>10220</v>
      </c>
      <c r="BO1987" t="s">
        <v>389</v>
      </c>
      <c r="BP1987" s="5">
        <v>1.390000000000002E-2</v>
      </c>
      <c r="BQ1987" t="s">
        <v>1053</v>
      </c>
      <c r="BR1987" s="5">
        <v>-0.3498638892176591</v>
      </c>
      <c r="BS1987" t="s">
        <v>10221</v>
      </c>
      <c r="BT1987" s="5">
        <v>-0.45823059473320849</v>
      </c>
      <c r="BU1987" t="s">
        <v>1054</v>
      </c>
      <c r="BV1987" s="5">
        <v>0.20002367144040711</v>
      </c>
      <c r="BW1987" t="s">
        <v>10222</v>
      </c>
    </row>
    <row r="1988" spans="2:75" x14ac:dyDescent="0.3">
      <c r="B1988" t="s">
        <v>10256</v>
      </c>
      <c r="H1988" s="4">
        <v>169259881</v>
      </c>
      <c r="O1988" s="4">
        <v>-1336260</v>
      </c>
      <c r="V1988" s="4">
        <v>52690617</v>
      </c>
      <c r="AC1988" s="4">
        <v>4723080</v>
      </c>
      <c r="AJ1988" s="5">
        <v>-7.8947237355082387E-3</v>
      </c>
      <c r="AL1988" s="5" t="str">
        <f>IFERROR(Table2[[#This Row],[Resultat d''exploitation 2023 (Dhs)]]/Table2[[#This Row],[Charges personnel 2023]], "")</f>
        <v/>
      </c>
      <c r="AM1988" s="5" t="str">
        <f>IFERROR(Table2[[#This Row],[Resultat d''exploitation 2022 (Dhs)]]/Table2[[#This Row],[Charges personnel 2022]], "")</f>
        <v/>
      </c>
      <c r="AN1988" s="5">
        <f>IFERROR(Table2[[#This Row],[Resultat d''exploitation 2021 (Dhs)]]/Table2[[#This Row],[Charges personnel 2021]], "")</f>
        <v>-0.28292131405777587</v>
      </c>
      <c r="AO1988" s="5" t="str">
        <f>IFERROR(Table2[[#This Row],[Resultat d''exploitation 2020 (Dhs)]]/Table2[[#This Row],[Charges personnel 2020]], "")</f>
        <v/>
      </c>
      <c r="AR1988" s="5">
        <v>2.790430887754199E-2</v>
      </c>
      <c r="BE1988" t="s">
        <v>10979</v>
      </c>
      <c r="BH1988"/>
      <c r="BK1988" t="s">
        <v>10224</v>
      </c>
      <c r="BM1988" t="s">
        <v>10225</v>
      </c>
      <c r="BO1988" t="s">
        <v>389</v>
      </c>
      <c r="BQ1988" t="s">
        <v>1882</v>
      </c>
      <c r="BS1988" t="s">
        <v>10226</v>
      </c>
      <c r="BU1988" t="s">
        <v>4750</v>
      </c>
      <c r="BV1988" s="5"/>
      <c r="BW1988" t="s">
        <v>10227</v>
      </c>
    </row>
    <row r="1989" spans="2:75" x14ac:dyDescent="0.3">
      <c r="B1989" t="s">
        <v>10257</v>
      </c>
      <c r="C1989" t="s">
        <v>10258</v>
      </c>
      <c r="E1989" t="s">
        <v>411</v>
      </c>
      <c r="H1989" s="4">
        <v>134249354</v>
      </c>
      <c r="O1989" s="4">
        <v>8824557</v>
      </c>
      <c r="V1989" s="4">
        <v>11424218</v>
      </c>
      <c r="AC1989" s="4">
        <v>7047415</v>
      </c>
      <c r="AJ1989" s="5">
        <v>6.5732584456235074E-2</v>
      </c>
      <c r="AL1989" s="5" t="str">
        <f>IFERROR(Table2[[#This Row],[Resultat d''exploitation 2023 (Dhs)]]/Table2[[#This Row],[Charges personnel 2023]], "")</f>
        <v/>
      </c>
      <c r="AM1989" s="5" t="str">
        <f>IFERROR(Table2[[#This Row],[Resultat d''exploitation 2022 (Dhs)]]/Table2[[#This Row],[Charges personnel 2022]], "")</f>
        <v/>
      </c>
      <c r="AN1989" s="5">
        <f>IFERROR(Table2[[#This Row],[Resultat d''exploitation 2021 (Dhs)]]/Table2[[#This Row],[Charges personnel 2021]], "")</f>
        <v>1.2521693415245165</v>
      </c>
      <c r="AO1989" s="5" t="str">
        <f>IFERROR(Table2[[#This Row],[Resultat d''exploitation 2020 (Dhs)]]/Table2[[#This Row],[Charges personnel 2020]], "")</f>
        <v/>
      </c>
      <c r="AR1989" s="5">
        <v>5.249496396086941E-2</v>
      </c>
      <c r="AT1989">
        <v>84244000062</v>
      </c>
      <c r="AU1989">
        <v>54647</v>
      </c>
      <c r="AV1989" t="s">
        <v>92</v>
      </c>
      <c r="AW1989" t="s">
        <v>10259</v>
      </c>
      <c r="AX1989" t="s">
        <v>10260</v>
      </c>
      <c r="AY1989" t="s">
        <v>122</v>
      </c>
      <c r="AZ1989">
        <v>10000000</v>
      </c>
      <c r="BA1989">
        <v>1989</v>
      </c>
      <c r="BB1989">
        <v>36</v>
      </c>
      <c r="BC1989" t="s">
        <v>10261</v>
      </c>
      <c r="BD1989" t="s">
        <v>10262</v>
      </c>
      <c r="BE1989" t="s">
        <v>10263</v>
      </c>
      <c r="BF1989" t="s">
        <v>10264</v>
      </c>
      <c r="BH1989" t="s">
        <v>176</v>
      </c>
      <c r="BI1989" t="s">
        <v>224</v>
      </c>
      <c r="BK1989" t="s">
        <v>10224</v>
      </c>
      <c r="BM1989" t="s">
        <v>10225</v>
      </c>
      <c r="BO1989" t="s">
        <v>389</v>
      </c>
      <c r="BQ1989" t="s">
        <v>1882</v>
      </c>
      <c r="BS1989" t="s">
        <v>10226</v>
      </c>
      <c r="BU1989" t="s">
        <v>4750</v>
      </c>
      <c r="BV1989" s="5"/>
      <c r="BW1989" t="s">
        <v>10227</v>
      </c>
    </row>
    <row r="1990" spans="2:75" x14ac:dyDescent="0.3">
      <c r="B1990" t="s">
        <v>10265</v>
      </c>
      <c r="H1990" s="4">
        <v>102121667</v>
      </c>
      <c r="O1990" s="4">
        <v>4273318</v>
      </c>
      <c r="V1990" s="4">
        <v>9625260</v>
      </c>
      <c r="AC1990" s="4">
        <v>7353112</v>
      </c>
      <c r="AJ1990" s="5">
        <v>4.1845360789106577E-2</v>
      </c>
      <c r="AL1990" s="5" t="str">
        <f>IFERROR(Table2[[#This Row],[Resultat d''exploitation 2023 (Dhs)]]/Table2[[#This Row],[Charges personnel 2023]], "")</f>
        <v/>
      </c>
      <c r="AM1990" s="5" t="str">
        <f>IFERROR(Table2[[#This Row],[Resultat d''exploitation 2022 (Dhs)]]/Table2[[#This Row],[Charges personnel 2022]], "")</f>
        <v/>
      </c>
      <c r="AN1990" s="5">
        <f>IFERROR(Table2[[#This Row],[Resultat d''exploitation 2021 (Dhs)]]/Table2[[#This Row],[Charges personnel 2021]], "")</f>
        <v>0.58115774654323227</v>
      </c>
      <c r="AO1990" s="5" t="str">
        <f>IFERROR(Table2[[#This Row],[Resultat d''exploitation 2020 (Dhs)]]/Table2[[#This Row],[Charges personnel 2020]], "")</f>
        <v/>
      </c>
      <c r="AR1990" s="5">
        <v>7.2003446633905815E-2</v>
      </c>
      <c r="BE1990" t="s">
        <v>10979</v>
      </c>
      <c r="BH1990"/>
      <c r="BK1990" t="s">
        <v>10224</v>
      </c>
      <c r="BM1990" t="s">
        <v>10225</v>
      </c>
      <c r="BO1990" t="s">
        <v>389</v>
      </c>
      <c r="BQ1990" t="s">
        <v>1882</v>
      </c>
      <c r="BS1990" t="s">
        <v>10226</v>
      </c>
      <c r="BU1990" t="s">
        <v>4750</v>
      </c>
      <c r="BV1990" s="5"/>
      <c r="BW1990" t="s">
        <v>10227</v>
      </c>
    </row>
    <row r="1991" spans="2:75" x14ac:dyDescent="0.3">
      <c r="B1991" t="s">
        <v>10266</v>
      </c>
      <c r="C1991" t="s">
        <v>10267</v>
      </c>
      <c r="E1991" t="s">
        <v>411</v>
      </c>
      <c r="H1991" s="4">
        <v>559950806</v>
      </c>
      <c r="I1991" s="4">
        <v>421015643.60902262</v>
      </c>
      <c r="L1991" s="5">
        <v>0.33</v>
      </c>
      <c r="O1991" s="4">
        <v>14214118</v>
      </c>
      <c r="P1991" s="4">
        <v>2545280.3294833908</v>
      </c>
      <c r="S1991" s="5">
        <v>4.5845000000000002</v>
      </c>
      <c r="V1991" s="4">
        <v>63902431</v>
      </c>
      <c r="W1991" s="4">
        <v>54195938.427614279</v>
      </c>
      <c r="Z1991" s="5">
        <v>0.17910000000000001</v>
      </c>
      <c r="AC1991" s="4">
        <v>89090370</v>
      </c>
      <c r="AD1991" s="4">
        <v>69449929.840972871</v>
      </c>
      <c r="AG1991" s="5">
        <v>0.2828</v>
      </c>
      <c r="AJ1991" s="5">
        <v>2.5384583516431261E-2</v>
      </c>
      <c r="AK1991" s="5">
        <v>6.0455718644200126E-3</v>
      </c>
      <c r="AL1991" s="5" t="str">
        <f>IFERROR(Table2[[#This Row],[Resultat d''exploitation 2023 (Dhs)]]/Table2[[#This Row],[Charges personnel 2023]], "")</f>
        <v/>
      </c>
      <c r="AM1991" s="5" t="str">
        <f>IFERROR(Table2[[#This Row],[Resultat d''exploitation 2022 (Dhs)]]/Table2[[#This Row],[Charges personnel 2022]], "")</f>
        <v/>
      </c>
      <c r="AN1991" s="5">
        <f>IFERROR(Table2[[#This Row],[Resultat d''exploitation 2021 (Dhs)]]/Table2[[#This Row],[Charges personnel 2021]], "")</f>
        <v>0.15954718787226949</v>
      </c>
      <c r="AO1991" s="5">
        <f>IFERROR(Table2[[#This Row],[Resultat d''exploitation 2020 (Dhs)]]/Table2[[#This Row],[Charges personnel 2020]], "")</f>
        <v>3.6649141839474833E-2</v>
      </c>
      <c r="AR1991" s="5">
        <v>0.159103923139991</v>
      </c>
      <c r="AS1991" s="5">
        <v>0.1649580743500062</v>
      </c>
      <c r="AT1991">
        <v>1527537000028</v>
      </c>
      <c r="AU1991">
        <v>32131</v>
      </c>
      <c r="AV1991" t="s">
        <v>92</v>
      </c>
      <c r="AW1991" t="s">
        <v>10268</v>
      </c>
      <c r="AX1991" t="s">
        <v>10269</v>
      </c>
      <c r="AY1991" t="s">
        <v>82</v>
      </c>
      <c r="AZ1991">
        <v>247702400</v>
      </c>
      <c r="BA1991">
        <v>1947</v>
      </c>
      <c r="BB1991">
        <v>78</v>
      </c>
      <c r="BC1991" t="s">
        <v>10270</v>
      </c>
      <c r="BD1991" t="s">
        <v>10271</v>
      </c>
      <c r="BE1991" t="s">
        <v>11300</v>
      </c>
      <c r="BH1991" t="s">
        <v>97</v>
      </c>
      <c r="BI1991" t="s">
        <v>1239</v>
      </c>
      <c r="BJ1991" s="5">
        <v>0.32999999999999979</v>
      </c>
      <c r="BK1991" t="s">
        <v>10219</v>
      </c>
      <c r="BL1991" s="5">
        <v>4.584500000000002</v>
      </c>
      <c r="BM1991" t="s">
        <v>10220</v>
      </c>
      <c r="BN1991" s="5">
        <v>0.17910000000000001</v>
      </c>
      <c r="BO1991" t="s">
        <v>295</v>
      </c>
      <c r="BP1991" s="5">
        <v>0.28279999999999988</v>
      </c>
      <c r="BQ1991" t="s">
        <v>1053</v>
      </c>
      <c r="BR1991" s="5">
        <v>3.1988721804511302</v>
      </c>
      <c r="BS1991" t="s">
        <v>10221</v>
      </c>
      <c r="BT1991" s="5">
        <v>3.3533676333021529</v>
      </c>
      <c r="BU1991" t="s">
        <v>1054</v>
      </c>
      <c r="BV1991" s="5">
        <v>-3.5488721804511132E-2</v>
      </c>
      <c r="BW1991" t="s">
        <v>10222</v>
      </c>
    </row>
    <row r="1992" spans="2:75" x14ac:dyDescent="0.3">
      <c r="B1992" t="s">
        <v>10272</v>
      </c>
      <c r="H1992" s="4">
        <v>281173303</v>
      </c>
      <c r="I1992" s="4">
        <v>187448868.66666669</v>
      </c>
      <c r="L1992" s="5">
        <v>0.5</v>
      </c>
      <c r="O1992" s="4">
        <v>6936119</v>
      </c>
      <c r="P1992" s="4">
        <v>6967472.6268206928</v>
      </c>
      <c r="S1992" s="5">
        <v>-4.4999999999999997E-3</v>
      </c>
      <c r="V1992" s="4">
        <v>60338776</v>
      </c>
      <c r="W1992" s="4">
        <v>25177874.40016691</v>
      </c>
      <c r="Z1992" s="5">
        <v>1.3965000000000001</v>
      </c>
      <c r="AC1992" s="4">
        <v>25299896</v>
      </c>
      <c r="AD1992" s="4">
        <v>22941508.886470798</v>
      </c>
      <c r="AG1992" s="5">
        <v>0.1028</v>
      </c>
      <c r="AJ1992" s="5">
        <v>2.466848355087254E-2</v>
      </c>
      <c r="AK1992" s="5">
        <v>3.716999028258041E-2</v>
      </c>
      <c r="AL1992" s="5" t="str">
        <f>IFERROR(Table2[[#This Row],[Resultat d''exploitation 2023 (Dhs)]]/Table2[[#This Row],[Charges personnel 2023]], "")</f>
        <v/>
      </c>
      <c r="AM1992" s="5" t="str">
        <f>IFERROR(Table2[[#This Row],[Resultat d''exploitation 2022 (Dhs)]]/Table2[[#This Row],[Charges personnel 2022]], "")</f>
        <v/>
      </c>
      <c r="AN1992" s="5">
        <f>IFERROR(Table2[[#This Row],[Resultat d''exploitation 2021 (Dhs)]]/Table2[[#This Row],[Charges personnel 2021]], "")</f>
        <v>0.27415602815126194</v>
      </c>
      <c r="AO1992" s="5">
        <f>IFERROR(Table2[[#This Row],[Resultat d''exploitation 2020 (Dhs)]]/Table2[[#This Row],[Charges personnel 2020]], "")</f>
        <v>0.30370594459589323</v>
      </c>
      <c r="AR1992" s="5">
        <v>8.9979723288309485E-2</v>
      </c>
      <c r="AS1992" s="5">
        <v>0.12238808934753739</v>
      </c>
      <c r="BE1992" t="s">
        <v>10979</v>
      </c>
      <c r="BH1992"/>
      <c r="BJ1992" s="5">
        <v>0.49999999999999978</v>
      </c>
      <c r="BK1992" t="s">
        <v>10219</v>
      </c>
      <c r="BL1992" s="5">
        <v>-4.4999999999999476E-3</v>
      </c>
      <c r="BM1992" t="s">
        <v>10220</v>
      </c>
      <c r="BN1992" s="5">
        <v>1.3965000000000001</v>
      </c>
      <c r="BO1992" t="s">
        <v>295</v>
      </c>
      <c r="BP1992" s="5">
        <v>0.1028000000000002</v>
      </c>
      <c r="BQ1992" t="s">
        <v>1053</v>
      </c>
      <c r="BR1992" s="5">
        <v>-0.33633333333333332</v>
      </c>
      <c r="BS1992" t="s">
        <v>10221</v>
      </c>
      <c r="BT1992" s="5">
        <v>-9.7297787450127071E-2</v>
      </c>
      <c r="BU1992" t="s">
        <v>1054</v>
      </c>
      <c r="BV1992" s="5">
        <v>-0.26479999999999981</v>
      </c>
      <c r="BW1992" t="s">
        <v>10222</v>
      </c>
    </row>
    <row r="1993" spans="2:75" x14ac:dyDescent="0.3">
      <c r="B1993" t="s">
        <v>10273</v>
      </c>
      <c r="C1993" t="s">
        <v>10274</v>
      </c>
      <c r="E1993" t="s">
        <v>411</v>
      </c>
      <c r="H1993" s="4">
        <v>237394446</v>
      </c>
      <c r="I1993" s="4">
        <v>312361113.15789467</v>
      </c>
      <c r="L1993" s="5">
        <v>-0.24</v>
      </c>
      <c r="O1993" s="4">
        <v>16662023</v>
      </c>
      <c r="P1993" s="4">
        <v>22159892.272908632</v>
      </c>
      <c r="S1993" s="5">
        <v>-0.24809999999999999</v>
      </c>
      <c r="V1993" s="4">
        <v>8665440</v>
      </c>
      <c r="W1993" s="4">
        <v>3528704.6463330211</v>
      </c>
      <c r="Z1993" s="5">
        <v>1.4557</v>
      </c>
      <c r="AC1993" s="4">
        <v>47696828</v>
      </c>
      <c r="AD1993" s="4">
        <v>38418709.625453077</v>
      </c>
      <c r="AG1993" s="5">
        <v>0.24149999999999999</v>
      </c>
      <c r="AJ1993" s="5">
        <v>7.0187080113913031E-2</v>
      </c>
      <c r="AK1993" s="5">
        <v>7.0943185113145249E-2</v>
      </c>
      <c r="AL1993" s="5" t="str">
        <f>IFERROR(Table2[[#This Row],[Resultat d''exploitation 2023 (Dhs)]]/Table2[[#This Row],[Charges personnel 2023]], "")</f>
        <v/>
      </c>
      <c r="AM1993" s="5" t="str">
        <f>IFERROR(Table2[[#This Row],[Resultat d''exploitation 2022 (Dhs)]]/Table2[[#This Row],[Charges personnel 2022]], "")</f>
        <v/>
      </c>
      <c r="AN1993" s="5">
        <f>IFERROR(Table2[[#This Row],[Resultat d''exploitation 2021 (Dhs)]]/Table2[[#This Row],[Charges personnel 2021]], "")</f>
        <v>0.3493318884853307</v>
      </c>
      <c r="AO1993" s="5">
        <f>IFERROR(Table2[[#This Row],[Resultat d''exploitation 2020 (Dhs)]]/Table2[[#This Row],[Charges personnel 2020]], "")</f>
        <v>0.57679949402119712</v>
      </c>
      <c r="AR1993" s="5">
        <v>0.20091804506664829</v>
      </c>
      <c r="AS1993" s="5">
        <v>0.12299453423330869</v>
      </c>
      <c r="AT1993">
        <v>227751000038</v>
      </c>
      <c r="AU1993">
        <v>47663</v>
      </c>
      <c r="AV1993" t="s">
        <v>482</v>
      </c>
      <c r="AW1993" t="s">
        <v>10275</v>
      </c>
      <c r="AX1993" t="s">
        <v>10276</v>
      </c>
      <c r="AY1993" t="s">
        <v>122</v>
      </c>
      <c r="AZ1993">
        <v>16000000</v>
      </c>
      <c r="BA1993">
        <v>2011</v>
      </c>
      <c r="BB1993">
        <v>14</v>
      </c>
      <c r="BC1993" t="s">
        <v>10277</v>
      </c>
      <c r="BD1993" t="s">
        <v>10278</v>
      </c>
      <c r="BE1993" t="s">
        <v>11301</v>
      </c>
      <c r="BH1993" t="s">
        <v>127</v>
      </c>
      <c r="BI1993" t="s">
        <v>98</v>
      </c>
      <c r="BJ1993" s="5">
        <v>-0.23999999999999991</v>
      </c>
      <c r="BK1993" t="s">
        <v>10219</v>
      </c>
      <c r="BL1993" s="5">
        <v>-0.24809999999999999</v>
      </c>
      <c r="BM1993" t="s">
        <v>10220</v>
      </c>
      <c r="BN1993" s="5">
        <v>1.4557</v>
      </c>
      <c r="BO1993" t="s">
        <v>295</v>
      </c>
      <c r="BP1993" s="5">
        <v>0.24149999999999999</v>
      </c>
      <c r="BQ1993" t="s">
        <v>1053</v>
      </c>
      <c r="BR1993" s="5">
        <v>-1.065789473684231E-2</v>
      </c>
      <c r="BS1993" t="s">
        <v>10221</v>
      </c>
      <c r="BT1993" s="5">
        <v>-0.39436165928312528</v>
      </c>
      <c r="BU1993" t="s">
        <v>1054</v>
      </c>
      <c r="BV1993" s="5">
        <v>0.63355263157894703</v>
      </c>
      <c r="BW1993" t="s">
        <v>10222</v>
      </c>
    </row>
    <row r="1994" spans="2:75" x14ac:dyDescent="0.3">
      <c r="B1994" t="s">
        <v>10279</v>
      </c>
      <c r="H1994" s="4">
        <v>223581143</v>
      </c>
      <c r="O1994" s="4">
        <v>-94764249</v>
      </c>
      <c r="V1994" s="4">
        <v>1171713424</v>
      </c>
      <c r="AC1994" s="4">
        <v>52602249</v>
      </c>
      <c r="AJ1994" s="5">
        <v>-0.42384723384297218</v>
      </c>
      <c r="AL1994" s="5" t="str">
        <f>IFERROR(Table2[[#This Row],[Resultat d''exploitation 2023 (Dhs)]]/Table2[[#This Row],[Charges personnel 2023]], "")</f>
        <v/>
      </c>
      <c r="AM1994" s="5" t="str">
        <f>IFERROR(Table2[[#This Row],[Resultat d''exploitation 2022 (Dhs)]]/Table2[[#This Row],[Charges personnel 2022]], "")</f>
        <v/>
      </c>
      <c r="AN1994" s="5">
        <f>IFERROR(Table2[[#This Row],[Resultat d''exploitation 2021 (Dhs)]]/Table2[[#This Row],[Charges personnel 2021]], "")</f>
        <v>-1.8015246648484555</v>
      </c>
      <c r="AO1994" s="5" t="str">
        <f>IFERROR(Table2[[#This Row],[Resultat d''exploitation 2020 (Dhs)]]/Table2[[#This Row],[Charges personnel 2020]], "")</f>
        <v/>
      </c>
      <c r="AR1994" s="5">
        <v>0.23527140211462291</v>
      </c>
      <c r="BE1994" t="s">
        <v>10979</v>
      </c>
      <c r="BH1994"/>
      <c r="BK1994" t="s">
        <v>10224</v>
      </c>
      <c r="BM1994" t="s">
        <v>10225</v>
      </c>
      <c r="BO1994" t="s">
        <v>389</v>
      </c>
      <c r="BQ1994" t="s">
        <v>1882</v>
      </c>
      <c r="BS1994" t="s">
        <v>10226</v>
      </c>
      <c r="BU1994" t="s">
        <v>4750</v>
      </c>
      <c r="BV1994" s="5"/>
      <c r="BW1994" t="s">
        <v>10227</v>
      </c>
    </row>
    <row r="1995" spans="2:75" x14ac:dyDescent="0.3">
      <c r="B1995" t="s">
        <v>10280</v>
      </c>
      <c r="H1995" s="4">
        <v>218168401</v>
      </c>
      <c r="O1995" s="4">
        <v>50798542</v>
      </c>
      <c r="V1995" s="4">
        <v>107769432</v>
      </c>
      <c r="AC1995" s="4">
        <v>455271</v>
      </c>
      <c r="AJ1995" s="5">
        <v>0.23284096948576891</v>
      </c>
      <c r="AL1995" s="5" t="str">
        <f>IFERROR(Table2[[#This Row],[Resultat d''exploitation 2023 (Dhs)]]/Table2[[#This Row],[Charges personnel 2023]], "")</f>
        <v/>
      </c>
      <c r="AM1995" s="5" t="str">
        <f>IFERROR(Table2[[#This Row],[Resultat d''exploitation 2022 (Dhs)]]/Table2[[#This Row],[Charges personnel 2022]], "")</f>
        <v/>
      </c>
      <c r="AN1995" s="5">
        <f>IFERROR(Table2[[#This Row],[Resultat d''exploitation 2021 (Dhs)]]/Table2[[#This Row],[Charges personnel 2021]], "")</f>
        <v>111.5786904942331</v>
      </c>
      <c r="AO1995" s="5" t="str">
        <f>IFERROR(Table2[[#This Row],[Resultat d''exploitation 2020 (Dhs)]]/Table2[[#This Row],[Charges personnel 2020]], "")</f>
        <v/>
      </c>
      <c r="AR1995" s="5">
        <v>2.0867870778408459E-3</v>
      </c>
      <c r="BE1995" t="s">
        <v>10979</v>
      </c>
      <c r="BH1995"/>
      <c r="BK1995" t="s">
        <v>10224</v>
      </c>
      <c r="BM1995" t="s">
        <v>10225</v>
      </c>
      <c r="BO1995" t="s">
        <v>389</v>
      </c>
      <c r="BQ1995" t="s">
        <v>1882</v>
      </c>
      <c r="BS1995" t="s">
        <v>10226</v>
      </c>
      <c r="BU1995" t="s">
        <v>4750</v>
      </c>
      <c r="BV1995" s="5"/>
      <c r="BW1995" t="s">
        <v>10227</v>
      </c>
    </row>
    <row r="1996" spans="2:75" x14ac:dyDescent="0.3">
      <c r="B1996" t="s">
        <v>10281</v>
      </c>
      <c r="C1996" t="s">
        <v>10282</v>
      </c>
      <c r="E1996" t="s">
        <v>411</v>
      </c>
      <c r="H1996" s="4">
        <v>207652969</v>
      </c>
      <c r="O1996" s="4">
        <v>9050502</v>
      </c>
      <c r="V1996" s="4">
        <v>38800000</v>
      </c>
      <c r="AC1996" s="4">
        <v>34231540</v>
      </c>
      <c r="AJ1996" s="5">
        <v>4.3584746433363061E-2</v>
      </c>
      <c r="AL1996" s="5" t="str">
        <f>IFERROR(Table2[[#This Row],[Resultat d''exploitation 2023 (Dhs)]]/Table2[[#This Row],[Charges personnel 2023]], "")</f>
        <v/>
      </c>
      <c r="AM1996" s="5" t="str">
        <f>IFERROR(Table2[[#This Row],[Resultat d''exploitation 2022 (Dhs)]]/Table2[[#This Row],[Charges personnel 2022]], "")</f>
        <v/>
      </c>
      <c r="AN1996" s="5">
        <f>IFERROR(Table2[[#This Row],[Resultat d''exploitation 2021 (Dhs)]]/Table2[[#This Row],[Charges personnel 2021]], "")</f>
        <v>0.264390734392902</v>
      </c>
      <c r="AO1996" s="5" t="str">
        <f>IFERROR(Table2[[#This Row],[Resultat d''exploitation 2020 (Dhs)]]/Table2[[#This Row],[Charges personnel 2020]], "")</f>
        <v/>
      </c>
      <c r="AR1996" s="5">
        <v>0.16484974987282749</v>
      </c>
      <c r="AT1996">
        <v>68283000038</v>
      </c>
      <c r="AU1996">
        <v>2097</v>
      </c>
      <c r="AV1996" t="s">
        <v>252</v>
      </c>
      <c r="AW1996" t="s">
        <v>10283</v>
      </c>
      <c r="AX1996" t="s">
        <v>10284</v>
      </c>
      <c r="AY1996" t="s">
        <v>82</v>
      </c>
      <c r="AZ1996">
        <v>30000000</v>
      </c>
      <c r="BA1996">
        <v>1986</v>
      </c>
      <c r="BB1996">
        <v>39</v>
      </c>
      <c r="BC1996" t="s">
        <v>10285</v>
      </c>
      <c r="BD1996" t="s">
        <v>10286</v>
      </c>
      <c r="BE1996" t="s">
        <v>10979</v>
      </c>
      <c r="BH1996" t="s">
        <v>176</v>
      </c>
      <c r="BI1996" t="s">
        <v>109</v>
      </c>
      <c r="BK1996" t="s">
        <v>10224</v>
      </c>
      <c r="BM1996" t="s">
        <v>10225</v>
      </c>
      <c r="BO1996" t="s">
        <v>389</v>
      </c>
      <c r="BQ1996" t="s">
        <v>1882</v>
      </c>
      <c r="BS1996" t="s">
        <v>10226</v>
      </c>
      <c r="BU1996" t="s">
        <v>4750</v>
      </c>
      <c r="BV1996" s="5"/>
      <c r="BW1996" t="s">
        <v>10227</v>
      </c>
    </row>
    <row r="1997" spans="2:75" x14ac:dyDescent="0.3">
      <c r="B1997" t="s">
        <v>10287</v>
      </c>
      <c r="C1997" t="s">
        <v>10287</v>
      </c>
      <c r="E1997" t="s">
        <v>411</v>
      </c>
      <c r="H1997" s="4">
        <v>200706898</v>
      </c>
      <c r="I1997" s="4">
        <v>152050680.30303031</v>
      </c>
      <c r="L1997" s="5">
        <v>0.32</v>
      </c>
      <c r="O1997" s="4">
        <v>4881466</v>
      </c>
      <c r="P1997" s="4">
        <v>4201278.9396677855</v>
      </c>
      <c r="S1997" s="5">
        <v>0.16189999999999999</v>
      </c>
      <c r="V1997" s="4">
        <v>3456851</v>
      </c>
      <c r="W1997" s="4">
        <v>2756879.3364702128</v>
      </c>
      <c r="Z1997" s="5">
        <v>0.25390000000000001</v>
      </c>
      <c r="AC1997" s="4">
        <v>15220966</v>
      </c>
      <c r="AD1997" s="4">
        <v>13208057.96598403</v>
      </c>
      <c r="AG1997" s="5">
        <v>0.15240000000000001</v>
      </c>
      <c r="AJ1997" s="5">
        <v>2.4321366373765588E-2</v>
      </c>
      <c r="AK1997" s="5">
        <v>2.7630780285197151E-2</v>
      </c>
      <c r="AL1997" s="5" t="str">
        <f>IFERROR(Table2[[#This Row],[Resultat d''exploitation 2023 (Dhs)]]/Table2[[#This Row],[Charges personnel 2023]], "")</f>
        <v/>
      </c>
      <c r="AM1997" s="5" t="str">
        <f>IFERROR(Table2[[#This Row],[Resultat d''exploitation 2022 (Dhs)]]/Table2[[#This Row],[Charges personnel 2022]], "")</f>
        <v/>
      </c>
      <c r="AN1997" s="5">
        <f>IFERROR(Table2[[#This Row],[Resultat d''exploitation 2021 (Dhs)]]/Table2[[#This Row],[Charges personnel 2021]], "")</f>
        <v>0.32070671467238021</v>
      </c>
      <c r="AO1997" s="5">
        <f>IFERROR(Table2[[#This Row],[Resultat d''exploitation 2020 (Dhs)]]/Table2[[#This Row],[Charges personnel 2020]], "")</f>
        <v>0.31808453222174976</v>
      </c>
      <c r="AR1997" s="5">
        <v>7.5836785639524951E-2</v>
      </c>
      <c r="AS1997" s="5">
        <v>8.6866155019240637E-2</v>
      </c>
      <c r="AT1997">
        <v>1567852000057</v>
      </c>
      <c r="AU1997">
        <v>14745</v>
      </c>
      <c r="AV1997" t="s">
        <v>218</v>
      </c>
      <c r="AW1997" t="s">
        <v>10288</v>
      </c>
      <c r="AX1997" t="s">
        <v>10289</v>
      </c>
      <c r="AY1997" t="s">
        <v>122</v>
      </c>
      <c r="AZ1997">
        <v>70000000</v>
      </c>
      <c r="BA1997">
        <v>1999</v>
      </c>
      <c r="BB1997">
        <v>26</v>
      </c>
      <c r="BC1997" t="s">
        <v>10290</v>
      </c>
      <c r="BD1997" t="s">
        <v>10291</v>
      </c>
      <c r="BE1997" t="s">
        <v>11302</v>
      </c>
      <c r="BG1997" t="s">
        <v>6973</v>
      </c>
      <c r="BH1997" t="s">
        <v>86</v>
      </c>
      <c r="BI1997" t="s">
        <v>98</v>
      </c>
      <c r="BJ1997" s="5">
        <v>0.31999999999999978</v>
      </c>
      <c r="BK1997" t="s">
        <v>10219</v>
      </c>
      <c r="BL1997" s="5">
        <v>0.16189999999999991</v>
      </c>
      <c r="BM1997" t="s">
        <v>10220</v>
      </c>
      <c r="BN1997" s="5">
        <v>0.25390000000000001</v>
      </c>
      <c r="BO1997" t="s">
        <v>295</v>
      </c>
      <c r="BP1997" s="5">
        <v>0.15240000000000031</v>
      </c>
      <c r="BQ1997" t="s">
        <v>1053</v>
      </c>
      <c r="BR1997" s="5">
        <v>-0.11977272727272729</v>
      </c>
      <c r="BS1997" t="s">
        <v>10221</v>
      </c>
      <c r="BT1997" s="5">
        <v>8.2436653939601534E-3</v>
      </c>
      <c r="BU1997" t="s">
        <v>1054</v>
      </c>
      <c r="BV1997" s="5">
        <v>-0.1269696969696967</v>
      </c>
      <c r="BW1997" t="s">
        <v>10222</v>
      </c>
    </row>
    <row r="1998" spans="2:75" x14ac:dyDescent="0.3">
      <c r="B1998" t="s">
        <v>10292</v>
      </c>
      <c r="H1998" s="4">
        <v>183287990</v>
      </c>
      <c r="O1998" s="4">
        <v>28606304</v>
      </c>
      <c r="V1998" s="4">
        <v>685007290</v>
      </c>
      <c r="AC1998" s="4">
        <v>8946195</v>
      </c>
      <c r="AJ1998" s="5">
        <v>0.15607298656065791</v>
      </c>
      <c r="AL1998" s="5" t="str">
        <f>IFERROR(Table2[[#This Row],[Resultat d''exploitation 2023 (Dhs)]]/Table2[[#This Row],[Charges personnel 2023]], "")</f>
        <v/>
      </c>
      <c r="AM1998" s="5" t="str">
        <f>IFERROR(Table2[[#This Row],[Resultat d''exploitation 2022 (Dhs)]]/Table2[[#This Row],[Charges personnel 2022]], "")</f>
        <v/>
      </c>
      <c r="AN1998" s="5">
        <f>IFERROR(Table2[[#This Row],[Resultat d''exploitation 2021 (Dhs)]]/Table2[[#This Row],[Charges personnel 2021]], "")</f>
        <v>3.1975945080562185</v>
      </c>
      <c r="AO1998" s="5" t="str">
        <f>IFERROR(Table2[[#This Row],[Resultat d''exploitation 2020 (Dhs)]]/Table2[[#This Row],[Charges personnel 2020]], "")</f>
        <v/>
      </c>
      <c r="AR1998" s="5">
        <v>4.880949919304587E-2</v>
      </c>
      <c r="BE1998" t="s">
        <v>10979</v>
      </c>
      <c r="BH1998"/>
      <c r="BK1998" t="s">
        <v>10224</v>
      </c>
      <c r="BM1998" t="s">
        <v>10225</v>
      </c>
      <c r="BO1998" t="s">
        <v>389</v>
      </c>
      <c r="BQ1998" t="s">
        <v>1882</v>
      </c>
      <c r="BS1998" t="s">
        <v>10226</v>
      </c>
      <c r="BU1998" t="s">
        <v>4750</v>
      </c>
      <c r="BV1998" s="5"/>
      <c r="BW1998" t="s">
        <v>10227</v>
      </c>
    </row>
    <row r="1999" spans="2:75" x14ac:dyDescent="0.3">
      <c r="B1999" t="s">
        <v>10293</v>
      </c>
      <c r="C1999" t="s">
        <v>10294</v>
      </c>
      <c r="E1999" t="s">
        <v>758</v>
      </c>
      <c r="H1999" s="4">
        <v>179993653</v>
      </c>
      <c r="O1999" s="4">
        <v>12225075</v>
      </c>
      <c r="V1999" s="4">
        <v>124343956</v>
      </c>
      <c r="AC1999" s="4">
        <v>641872</v>
      </c>
      <c r="AJ1999" s="5">
        <v>6.7919478249602497E-2</v>
      </c>
      <c r="AL1999" s="5" t="str">
        <f>IFERROR(Table2[[#This Row],[Resultat d''exploitation 2023 (Dhs)]]/Table2[[#This Row],[Charges personnel 2023]], "")</f>
        <v/>
      </c>
      <c r="AM1999" s="5" t="str">
        <f>IFERROR(Table2[[#This Row],[Resultat d''exploitation 2022 (Dhs)]]/Table2[[#This Row],[Charges personnel 2022]], "")</f>
        <v/>
      </c>
      <c r="AN1999" s="5">
        <f>IFERROR(Table2[[#This Row],[Resultat d''exploitation 2021 (Dhs)]]/Table2[[#This Row],[Charges personnel 2021]], "")</f>
        <v>19.045970224593066</v>
      </c>
      <c r="AO1999" s="5" t="str">
        <f>IFERROR(Table2[[#This Row],[Resultat d''exploitation 2020 (Dhs)]]/Table2[[#This Row],[Charges personnel 2020]], "")</f>
        <v/>
      </c>
      <c r="AR1999" s="5">
        <v>3.5660812995444899E-3</v>
      </c>
      <c r="AT1999">
        <v>1544865000003</v>
      </c>
      <c r="AU1999">
        <v>34073</v>
      </c>
      <c r="AV1999" t="s">
        <v>412</v>
      </c>
      <c r="AW1999" t="s">
        <v>10295</v>
      </c>
      <c r="AX1999" t="s">
        <v>10296</v>
      </c>
      <c r="AY1999" t="s">
        <v>122</v>
      </c>
      <c r="AZ1999">
        <v>750000</v>
      </c>
      <c r="BA1999">
        <v>2009</v>
      </c>
      <c r="BB1999">
        <v>16</v>
      </c>
      <c r="BC1999" t="s">
        <v>10297</v>
      </c>
      <c r="BD1999" t="s">
        <v>10298</v>
      </c>
      <c r="BE1999" t="s">
        <v>11303</v>
      </c>
      <c r="BH1999" t="s">
        <v>176</v>
      </c>
      <c r="BI1999" t="s">
        <v>249</v>
      </c>
      <c r="BK1999" t="s">
        <v>10224</v>
      </c>
      <c r="BM1999" t="s">
        <v>10225</v>
      </c>
      <c r="BO1999" t="s">
        <v>389</v>
      </c>
      <c r="BQ1999" t="s">
        <v>1882</v>
      </c>
      <c r="BS1999" t="s">
        <v>10226</v>
      </c>
      <c r="BU1999" t="s">
        <v>4750</v>
      </c>
      <c r="BV1999" s="5"/>
      <c r="BW1999" t="s">
        <v>10227</v>
      </c>
    </row>
    <row r="2000" spans="2:75" x14ac:dyDescent="0.3">
      <c r="B2000" t="s">
        <v>10299</v>
      </c>
      <c r="C2000" t="s">
        <v>10300</v>
      </c>
      <c r="E2000" t="s">
        <v>411</v>
      </c>
      <c r="H2000" s="4">
        <v>164990472</v>
      </c>
      <c r="I2000" s="4">
        <v>163356902.97029701</v>
      </c>
      <c r="L2000" s="5">
        <v>0.01</v>
      </c>
      <c r="O2000" s="4">
        <v>7978500</v>
      </c>
      <c r="P2000" s="4">
        <v>8005719.4461167967</v>
      </c>
      <c r="S2000" s="5">
        <v>-3.3999999999999998E-3</v>
      </c>
      <c r="V2000" s="4">
        <v>13099523</v>
      </c>
      <c r="W2000" s="4">
        <v>4122587.8835562551</v>
      </c>
      <c r="Z2000" s="5">
        <v>2.1775000000000002</v>
      </c>
      <c r="AC2000" s="4">
        <v>35049765</v>
      </c>
      <c r="AD2000" s="4">
        <v>27799623.25507614</v>
      </c>
      <c r="AG2000" s="5">
        <v>0.26079999999999998</v>
      </c>
      <c r="AJ2000" s="5">
        <v>4.8357337871001417E-2</v>
      </c>
      <c r="AK2000" s="5">
        <v>4.9007536875086737E-2</v>
      </c>
      <c r="AL2000" s="5" t="str">
        <f>IFERROR(Table2[[#This Row],[Resultat d''exploitation 2023 (Dhs)]]/Table2[[#This Row],[Charges personnel 2023]], "")</f>
        <v/>
      </c>
      <c r="AM2000" s="5" t="str">
        <f>IFERROR(Table2[[#This Row],[Resultat d''exploitation 2022 (Dhs)]]/Table2[[#This Row],[Charges personnel 2022]], "")</f>
        <v/>
      </c>
      <c r="AN2000" s="5">
        <f>IFERROR(Table2[[#This Row],[Resultat d''exploitation 2021 (Dhs)]]/Table2[[#This Row],[Charges personnel 2021]], "")</f>
        <v>0.22763348056684546</v>
      </c>
      <c r="AO2000" s="5">
        <f>IFERROR(Table2[[#This Row],[Resultat d''exploitation 2020 (Dhs)]]/Table2[[#This Row],[Charges personnel 2020]], "")</f>
        <v>0.28797942233461643</v>
      </c>
      <c r="AR2000" s="5">
        <v>0.2124350853423827</v>
      </c>
      <c r="AS2000" s="5">
        <v>0.17017721779489731</v>
      </c>
      <c r="AT2000">
        <v>78567000081</v>
      </c>
      <c r="AU2000">
        <v>51595</v>
      </c>
      <c r="AV2000" t="s">
        <v>298</v>
      </c>
      <c r="AW2000" t="s">
        <v>10301</v>
      </c>
      <c r="AX2000" t="s">
        <v>10302</v>
      </c>
      <c r="AY2000" t="s">
        <v>82</v>
      </c>
      <c r="AZ2000">
        <v>20000000</v>
      </c>
      <c r="BA2000">
        <v>2000</v>
      </c>
      <c r="BB2000">
        <v>25</v>
      </c>
      <c r="BC2000" t="s">
        <v>10303</v>
      </c>
      <c r="BD2000" t="s">
        <v>10304</v>
      </c>
      <c r="BE2000" t="s">
        <v>11304</v>
      </c>
      <c r="BH2000" t="s">
        <v>223</v>
      </c>
      <c r="BI2000" t="s">
        <v>98</v>
      </c>
      <c r="BJ2000" s="5">
        <v>1.0000000000000229E-2</v>
      </c>
      <c r="BK2000" t="s">
        <v>10219</v>
      </c>
      <c r="BL2000" s="5">
        <v>-3.399999999999959E-3</v>
      </c>
      <c r="BM2000" t="s">
        <v>10220</v>
      </c>
      <c r="BN2000" s="5">
        <v>2.1775000000000002</v>
      </c>
      <c r="BO2000" t="s">
        <v>295</v>
      </c>
      <c r="BP2000" s="5">
        <v>0.26080000000000009</v>
      </c>
      <c r="BQ2000" t="s">
        <v>1053</v>
      </c>
      <c r="BR2000" s="5">
        <v>-1.326732673267339E-2</v>
      </c>
      <c r="BS2000" t="s">
        <v>10221</v>
      </c>
      <c r="BT2000" s="5">
        <v>-0.2095494923857868</v>
      </c>
      <c r="BU2000" t="s">
        <v>1054</v>
      </c>
      <c r="BV2000" s="5">
        <v>0.24831683168316809</v>
      </c>
      <c r="BW2000" t="s">
        <v>10222</v>
      </c>
    </row>
    <row r="2001" spans="2:75" x14ac:dyDescent="0.3">
      <c r="B2001" t="s">
        <v>10305</v>
      </c>
      <c r="C2001" t="s">
        <v>10306</v>
      </c>
      <c r="E2001" t="s">
        <v>411</v>
      </c>
      <c r="H2001" s="4">
        <v>158216865</v>
      </c>
      <c r="I2001" s="4">
        <v>173864686.81318679</v>
      </c>
      <c r="L2001" s="5">
        <v>-0.09</v>
      </c>
      <c r="O2001" s="4">
        <v>9040860</v>
      </c>
      <c r="P2001" s="4">
        <v>8627598.0532493554</v>
      </c>
      <c r="S2001" s="5">
        <v>4.7899999999999998E-2</v>
      </c>
      <c r="V2001" s="4">
        <v>136045163</v>
      </c>
      <c r="W2001" s="4">
        <v>150292933.05346891</v>
      </c>
      <c r="Z2001" s="5">
        <v>-9.4799999999999995E-2</v>
      </c>
      <c r="AC2001" s="4">
        <v>39841434</v>
      </c>
      <c r="AD2001" s="4">
        <v>40704366.571311809</v>
      </c>
      <c r="AG2001" s="5">
        <v>-2.12E-2</v>
      </c>
      <c r="AJ2001" s="5">
        <v>5.7142201623069697E-2</v>
      </c>
      <c r="AK2001" s="5">
        <v>4.9622486379419253E-2</v>
      </c>
      <c r="AL2001" s="5" t="str">
        <f>IFERROR(Table2[[#This Row],[Resultat d''exploitation 2023 (Dhs)]]/Table2[[#This Row],[Charges personnel 2023]], "")</f>
        <v/>
      </c>
      <c r="AM2001" s="5" t="str">
        <f>IFERROR(Table2[[#This Row],[Resultat d''exploitation 2022 (Dhs)]]/Table2[[#This Row],[Charges personnel 2022]], "")</f>
        <v/>
      </c>
      <c r="AN2001" s="5">
        <f>IFERROR(Table2[[#This Row],[Resultat d''exploitation 2021 (Dhs)]]/Table2[[#This Row],[Charges personnel 2021]], "")</f>
        <v>0.22692104907669738</v>
      </c>
      <c r="AO2001" s="5">
        <f>IFERROR(Table2[[#This Row],[Resultat d''exploitation 2020 (Dhs)]]/Table2[[#This Row],[Charges personnel 2020]], "")</f>
        <v>0.21195755590826548</v>
      </c>
      <c r="AR2001" s="5">
        <v>0.25181534218871038</v>
      </c>
      <c r="AS2001" s="5">
        <v>0.23411520371038669</v>
      </c>
      <c r="AT2001">
        <v>1592240000017</v>
      </c>
      <c r="AU2001">
        <v>211</v>
      </c>
      <c r="AV2001" t="s">
        <v>6833</v>
      </c>
      <c r="AW2001" t="s">
        <v>10307</v>
      </c>
      <c r="AX2001" t="s">
        <v>10308</v>
      </c>
      <c r="AY2001" t="s">
        <v>122</v>
      </c>
      <c r="AZ2001">
        <v>42300000</v>
      </c>
      <c r="BC2001" t="s">
        <v>10309</v>
      </c>
      <c r="BD2001" t="s">
        <v>10310</v>
      </c>
      <c r="BE2001" t="s">
        <v>10979</v>
      </c>
      <c r="BH2001" t="s">
        <v>97</v>
      </c>
      <c r="BI2001" t="s">
        <v>98</v>
      </c>
      <c r="BJ2001" s="5">
        <v>-8.9999999999999858E-2</v>
      </c>
      <c r="BK2001" t="s">
        <v>10219</v>
      </c>
      <c r="BL2001" s="5">
        <v>4.7900000000000047E-2</v>
      </c>
      <c r="BM2001" t="s">
        <v>10220</v>
      </c>
      <c r="BN2001" s="5">
        <v>-9.4800000000000439E-2</v>
      </c>
      <c r="BO2001" t="s">
        <v>295</v>
      </c>
      <c r="BP2001" s="5">
        <v>-2.12E-2</v>
      </c>
      <c r="BQ2001" t="s">
        <v>1053</v>
      </c>
      <c r="BR2001" s="5">
        <v>0.1515384615384614</v>
      </c>
      <c r="BS2001" t="s">
        <v>10221</v>
      </c>
      <c r="BT2001" s="5">
        <v>7.0596648957907737E-2</v>
      </c>
      <c r="BU2001" t="s">
        <v>1054</v>
      </c>
      <c r="BV2001" s="5">
        <v>7.5604395604395691E-2</v>
      </c>
      <c r="BW2001" t="s">
        <v>10222</v>
      </c>
    </row>
    <row r="2002" spans="2:75" x14ac:dyDescent="0.3">
      <c r="B2002" t="s">
        <v>10311</v>
      </c>
      <c r="C2002" t="s">
        <v>10312</v>
      </c>
      <c r="E2002" t="s">
        <v>411</v>
      </c>
      <c r="H2002" s="4">
        <v>147041011</v>
      </c>
      <c r="I2002" s="4">
        <v>113108470</v>
      </c>
      <c r="L2002" s="5">
        <v>0.3</v>
      </c>
      <c r="O2002" s="4">
        <v>4664874</v>
      </c>
      <c r="P2002" s="4">
        <v>4019364.1220058589</v>
      </c>
      <c r="S2002" s="5">
        <v>0.16059999999999999</v>
      </c>
      <c r="V2002" s="4">
        <v>14575570</v>
      </c>
      <c r="W2002" s="4">
        <v>11578020.49408213</v>
      </c>
      <c r="Z2002" s="5">
        <v>0.25890000000000002</v>
      </c>
      <c r="AC2002" s="4">
        <v>9844414</v>
      </c>
      <c r="AD2002" s="4">
        <v>8000336.4485981315</v>
      </c>
      <c r="AG2002" s="5">
        <v>0.23050000000000001</v>
      </c>
      <c r="AJ2002" s="5">
        <v>3.1724985895261557E-2</v>
      </c>
      <c r="AK2002" s="5">
        <v>3.5535483081027081E-2</v>
      </c>
      <c r="AL2002" s="5" t="str">
        <f>IFERROR(Table2[[#This Row],[Resultat d''exploitation 2023 (Dhs)]]/Table2[[#This Row],[Charges personnel 2023]], "")</f>
        <v/>
      </c>
      <c r="AM2002" s="5" t="str">
        <f>IFERROR(Table2[[#This Row],[Resultat d''exploitation 2022 (Dhs)]]/Table2[[#This Row],[Charges personnel 2022]], "")</f>
        <v/>
      </c>
      <c r="AN2002" s="5">
        <f>IFERROR(Table2[[#This Row],[Resultat d''exploitation 2021 (Dhs)]]/Table2[[#This Row],[Charges personnel 2021]], "")</f>
        <v>0.47385999816748869</v>
      </c>
      <c r="AO2002" s="5">
        <f>IFERROR(Table2[[#This Row],[Resultat d''exploitation 2020 (Dhs)]]/Table2[[#This Row],[Charges personnel 2020]], "")</f>
        <v>0.50239938630457937</v>
      </c>
      <c r="AR2002" s="5">
        <v>6.6950124547225806E-2</v>
      </c>
      <c r="AS2002" s="5">
        <v>7.0731541577727389E-2</v>
      </c>
      <c r="AT2002">
        <v>1535048000058</v>
      </c>
      <c r="AU2002">
        <v>51803</v>
      </c>
      <c r="AV2002" t="s">
        <v>92</v>
      </c>
      <c r="AW2002" t="s">
        <v>10313</v>
      </c>
      <c r="AX2002" t="s">
        <v>10314</v>
      </c>
      <c r="AY2002" t="s">
        <v>82</v>
      </c>
      <c r="AZ2002">
        <v>600000</v>
      </c>
      <c r="BA2002">
        <v>1988</v>
      </c>
      <c r="BB2002">
        <v>37</v>
      </c>
      <c r="BC2002" t="s">
        <v>10315</v>
      </c>
      <c r="BD2002" t="s">
        <v>10316</v>
      </c>
      <c r="BE2002" t="s">
        <v>10979</v>
      </c>
      <c r="BH2002" t="s">
        <v>138</v>
      </c>
      <c r="BI2002" t="s">
        <v>602</v>
      </c>
      <c r="BJ2002" s="5">
        <v>0.3</v>
      </c>
      <c r="BK2002" t="s">
        <v>10219</v>
      </c>
      <c r="BL2002" s="5">
        <v>0.1606000000000001</v>
      </c>
      <c r="BM2002" t="s">
        <v>10220</v>
      </c>
      <c r="BN2002" s="5">
        <v>0.25890000000000057</v>
      </c>
      <c r="BO2002" t="s">
        <v>295</v>
      </c>
      <c r="BP2002" s="5">
        <v>0.2304999999999999</v>
      </c>
      <c r="BQ2002" t="s">
        <v>1053</v>
      </c>
      <c r="BR2002" s="5">
        <v>-0.1072307692307691</v>
      </c>
      <c r="BS2002" t="s">
        <v>10221</v>
      </c>
      <c r="BT2002" s="5">
        <v>-5.6806176351076758E-2</v>
      </c>
      <c r="BU2002" t="s">
        <v>1054</v>
      </c>
      <c r="BV2002" s="5">
        <v>-5.3461538461538449E-2</v>
      </c>
      <c r="BW2002" t="s">
        <v>10222</v>
      </c>
    </row>
    <row r="2003" spans="2:75" x14ac:dyDescent="0.3">
      <c r="B2003" t="s">
        <v>10317</v>
      </c>
      <c r="H2003" s="4">
        <v>140497768</v>
      </c>
      <c r="I2003" s="4">
        <v>169274419.2771084</v>
      </c>
      <c r="L2003" s="5">
        <v>-0.17</v>
      </c>
      <c r="O2003" s="4">
        <v>6142780</v>
      </c>
      <c r="P2003" s="4">
        <v>4904806.7709996812</v>
      </c>
      <c r="S2003" s="5">
        <v>0.25240000000000001</v>
      </c>
      <c r="V2003" s="4">
        <v>26187620</v>
      </c>
      <c r="W2003" s="4">
        <v>24211926.77514793</v>
      </c>
      <c r="Z2003" s="5">
        <v>8.1600000000000006E-2</v>
      </c>
      <c r="AC2003" s="4">
        <v>12415320</v>
      </c>
      <c r="AD2003" s="4">
        <v>13079772.439949431</v>
      </c>
      <c r="AG2003" s="5">
        <v>-5.0799999999999998E-2</v>
      </c>
      <c r="AJ2003" s="5">
        <v>4.3721548658338827E-2</v>
      </c>
      <c r="AK2003" s="5">
        <v>2.897547539637595E-2</v>
      </c>
      <c r="AL2003" s="5" t="str">
        <f>IFERROR(Table2[[#This Row],[Resultat d''exploitation 2023 (Dhs)]]/Table2[[#This Row],[Charges personnel 2023]], "")</f>
        <v/>
      </c>
      <c r="AM2003" s="5" t="str">
        <f>IFERROR(Table2[[#This Row],[Resultat d''exploitation 2022 (Dhs)]]/Table2[[#This Row],[Charges personnel 2022]], "")</f>
        <v/>
      </c>
      <c r="AN2003" s="5">
        <f>IFERROR(Table2[[#This Row],[Resultat d''exploitation 2021 (Dhs)]]/Table2[[#This Row],[Charges personnel 2021]], "")</f>
        <v>0.49477419832916109</v>
      </c>
      <c r="AO2003" s="5">
        <f>IFERROR(Table2[[#This Row],[Resultat d''exploitation 2020 (Dhs)]]/Table2[[#This Row],[Charges personnel 2020]], "")</f>
        <v>0.37499175108115601</v>
      </c>
      <c r="AR2003" s="5">
        <v>8.8366670707537509E-2</v>
      </c>
      <c r="AS2003" s="5">
        <v>7.726963409951132E-2</v>
      </c>
      <c r="BE2003" t="s">
        <v>10979</v>
      </c>
      <c r="BH2003"/>
      <c r="BJ2003" s="5">
        <v>-0.16999999999999979</v>
      </c>
      <c r="BK2003" t="s">
        <v>10219</v>
      </c>
      <c r="BL2003" s="5">
        <v>0.25240000000000001</v>
      </c>
      <c r="BM2003" t="s">
        <v>10220</v>
      </c>
      <c r="BN2003" s="5">
        <v>8.1599999999999895E-2</v>
      </c>
      <c r="BO2003" t="s">
        <v>295</v>
      </c>
      <c r="BP2003" s="5">
        <v>-5.0799999999999963E-2</v>
      </c>
      <c r="BQ2003" t="s">
        <v>1053</v>
      </c>
      <c r="BR2003" s="5">
        <v>0.50891566265060195</v>
      </c>
      <c r="BS2003" t="s">
        <v>10221</v>
      </c>
      <c r="BT2003" s="5">
        <v>0.31942688579856687</v>
      </c>
      <c r="BU2003" t="s">
        <v>1054</v>
      </c>
      <c r="BV2003" s="5">
        <v>0.1436144578313252</v>
      </c>
      <c r="BW2003" t="s">
        <v>10222</v>
      </c>
    </row>
    <row r="2004" spans="2:75" x14ac:dyDescent="0.3">
      <c r="B2004" t="s">
        <v>10318</v>
      </c>
      <c r="C2004" t="s">
        <v>10318</v>
      </c>
      <c r="E2004" t="s">
        <v>411</v>
      </c>
      <c r="H2004" s="4">
        <v>128468297</v>
      </c>
      <c r="I2004" s="4">
        <v>112691488.5964912</v>
      </c>
      <c r="L2004" s="5">
        <v>0.14000000000000001</v>
      </c>
      <c r="O2004" s="4">
        <v>12448630</v>
      </c>
      <c r="P2004" s="4">
        <v>10648956.37296835</v>
      </c>
      <c r="S2004" s="5">
        <v>0.16900000000000001</v>
      </c>
      <c r="V2004" s="4">
        <v>15956788</v>
      </c>
      <c r="W2004" s="4">
        <v>11468152.93948541</v>
      </c>
      <c r="Z2004" s="5">
        <v>0.39140000000000003</v>
      </c>
      <c r="AC2004" s="4">
        <v>9027280</v>
      </c>
      <c r="AD2004" s="4">
        <v>7875146.1223065509</v>
      </c>
      <c r="AG2004" s="5">
        <v>0.14630000000000001</v>
      </c>
      <c r="AJ2004" s="5">
        <v>9.6900404930252954E-2</v>
      </c>
      <c r="AK2004" s="5">
        <v>9.4496545440965266E-2</v>
      </c>
      <c r="AL2004" s="5" t="str">
        <f>IFERROR(Table2[[#This Row],[Resultat d''exploitation 2023 (Dhs)]]/Table2[[#This Row],[Charges personnel 2023]], "")</f>
        <v/>
      </c>
      <c r="AM2004" s="5" t="str">
        <f>IFERROR(Table2[[#This Row],[Resultat d''exploitation 2022 (Dhs)]]/Table2[[#This Row],[Charges personnel 2022]], "")</f>
        <v/>
      </c>
      <c r="AN2004" s="5">
        <f>IFERROR(Table2[[#This Row],[Resultat d''exploitation 2021 (Dhs)]]/Table2[[#This Row],[Charges personnel 2021]], "")</f>
        <v>1.3790012052356857</v>
      </c>
      <c r="AO2004" s="5">
        <f>IFERROR(Table2[[#This Row],[Resultat d''exploitation 2020 (Dhs)]]/Table2[[#This Row],[Charges personnel 2020]], "")</f>
        <v>1.3522233375206729</v>
      </c>
      <c r="AR2004" s="5">
        <v>7.0268542596155059E-2</v>
      </c>
      <c r="AS2004" s="5">
        <v>6.9882350658306544E-2</v>
      </c>
      <c r="AT2004">
        <v>1509439000085</v>
      </c>
      <c r="AU2004">
        <v>83803</v>
      </c>
      <c r="AV2004" t="s">
        <v>298</v>
      </c>
      <c r="AW2004" t="s">
        <v>10319</v>
      </c>
      <c r="AX2004" t="s">
        <v>10320</v>
      </c>
      <c r="AY2004" t="s">
        <v>82</v>
      </c>
      <c r="AZ2004">
        <v>10000000</v>
      </c>
      <c r="BA2004">
        <v>2011</v>
      </c>
      <c r="BB2004">
        <v>14</v>
      </c>
      <c r="BC2004" t="s">
        <v>10321</v>
      </c>
      <c r="BD2004" t="s">
        <v>10322</v>
      </c>
      <c r="BE2004" t="s">
        <v>10979</v>
      </c>
      <c r="BH2004" t="s">
        <v>127</v>
      </c>
      <c r="BI2004" t="s">
        <v>109</v>
      </c>
      <c r="BJ2004" s="5">
        <v>0.14000000000000029</v>
      </c>
      <c r="BK2004" t="s">
        <v>10219</v>
      </c>
      <c r="BL2004" s="5">
        <v>0.16900000000000001</v>
      </c>
      <c r="BM2004" t="s">
        <v>10220</v>
      </c>
      <c r="BN2004" s="5">
        <v>0.39140000000000003</v>
      </c>
      <c r="BO2004" t="s">
        <v>295</v>
      </c>
      <c r="BP2004" s="5">
        <v>0.1463000000000001</v>
      </c>
      <c r="BQ2004" t="s">
        <v>1053</v>
      </c>
      <c r="BR2004" s="5">
        <v>2.543859649122782E-2</v>
      </c>
      <c r="BS2004" t="s">
        <v>10221</v>
      </c>
      <c r="BT2004" s="5">
        <v>1.9802843932652751E-2</v>
      </c>
      <c r="BU2004" t="s">
        <v>1054</v>
      </c>
      <c r="BV2004" s="5">
        <v>5.5263157894733794E-3</v>
      </c>
      <c r="BW2004" t="s">
        <v>10222</v>
      </c>
    </row>
    <row r="2005" spans="2:75" x14ac:dyDescent="0.3">
      <c r="B2005" t="s">
        <v>10323</v>
      </c>
      <c r="H2005" s="4">
        <v>127727825</v>
      </c>
      <c r="O2005" s="4">
        <v>4731284</v>
      </c>
      <c r="V2005" s="4">
        <v>17782292</v>
      </c>
      <c r="AC2005" s="4">
        <v>8949946</v>
      </c>
      <c r="AJ2005" s="5">
        <v>3.7041920975323897E-2</v>
      </c>
      <c r="AL2005" s="5" t="str">
        <f>IFERROR(Table2[[#This Row],[Resultat d''exploitation 2023 (Dhs)]]/Table2[[#This Row],[Charges personnel 2023]], "")</f>
        <v/>
      </c>
      <c r="AM2005" s="5" t="str">
        <f>IFERROR(Table2[[#This Row],[Resultat d''exploitation 2022 (Dhs)]]/Table2[[#This Row],[Charges personnel 2022]], "")</f>
        <v/>
      </c>
      <c r="AN2005" s="5">
        <f>IFERROR(Table2[[#This Row],[Resultat d''exploitation 2021 (Dhs)]]/Table2[[#This Row],[Charges personnel 2021]], "")</f>
        <v>0.52863827334824143</v>
      </c>
      <c r="AO2005" s="5" t="str">
        <f>IFERROR(Table2[[#This Row],[Resultat d''exploitation 2020 (Dhs)]]/Table2[[#This Row],[Charges personnel 2020]], "")</f>
        <v/>
      </c>
      <c r="AR2005" s="5">
        <v>7.0070448627775506E-2</v>
      </c>
      <c r="BE2005" t="s">
        <v>10979</v>
      </c>
      <c r="BH2005"/>
      <c r="BK2005" t="s">
        <v>10224</v>
      </c>
      <c r="BM2005" t="s">
        <v>10225</v>
      </c>
      <c r="BO2005" t="s">
        <v>389</v>
      </c>
      <c r="BQ2005" t="s">
        <v>1882</v>
      </c>
      <c r="BS2005" t="s">
        <v>10226</v>
      </c>
      <c r="BU2005" t="s">
        <v>4750</v>
      </c>
      <c r="BV2005" s="5"/>
      <c r="BW2005" t="s">
        <v>10227</v>
      </c>
    </row>
    <row r="2006" spans="2:75" x14ac:dyDescent="0.3">
      <c r="B2006" t="s">
        <v>10324</v>
      </c>
      <c r="C2006" t="s">
        <v>10324</v>
      </c>
      <c r="E2006" t="s">
        <v>411</v>
      </c>
      <c r="H2006" s="4">
        <v>126422409</v>
      </c>
      <c r="O2006" s="4">
        <v>4180101</v>
      </c>
      <c r="V2006" s="4">
        <v>7317715</v>
      </c>
      <c r="AC2006" s="4">
        <v>19409946</v>
      </c>
      <c r="AJ2006" s="5">
        <v>3.3064557407698189E-2</v>
      </c>
      <c r="AL2006" s="5" t="str">
        <f>IFERROR(Table2[[#This Row],[Resultat d''exploitation 2023 (Dhs)]]/Table2[[#This Row],[Charges personnel 2023]], "")</f>
        <v/>
      </c>
      <c r="AM2006" s="5" t="str">
        <f>IFERROR(Table2[[#This Row],[Resultat d''exploitation 2022 (Dhs)]]/Table2[[#This Row],[Charges personnel 2022]], "")</f>
        <v/>
      </c>
      <c r="AN2006" s="5">
        <f>IFERROR(Table2[[#This Row],[Resultat d''exploitation 2021 (Dhs)]]/Table2[[#This Row],[Charges personnel 2021]], "")</f>
        <v>0.21535871351728644</v>
      </c>
      <c r="AO2006" s="5" t="str">
        <f>IFERROR(Table2[[#This Row],[Resultat d''exploitation 2020 (Dhs)]]/Table2[[#This Row],[Charges personnel 2020]], "")</f>
        <v/>
      </c>
      <c r="AR2006" s="5">
        <v>0.15353248014756621</v>
      </c>
      <c r="AT2006">
        <v>131235000065</v>
      </c>
      <c r="AU2006">
        <v>330083</v>
      </c>
      <c r="AV2006" t="s">
        <v>92</v>
      </c>
      <c r="AW2006" t="s">
        <v>10325</v>
      </c>
      <c r="AX2006" t="s">
        <v>10326</v>
      </c>
      <c r="AY2006" t="s">
        <v>122</v>
      </c>
      <c r="AZ2006">
        <v>100000</v>
      </c>
      <c r="BA2006">
        <v>2015</v>
      </c>
      <c r="BB2006">
        <v>10</v>
      </c>
      <c r="BC2006" t="s">
        <v>2349</v>
      </c>
      <c r="BD2006" t="s">
        <v>3492</v>
      </c>
      <c r="BE2006" t="s">
        <v>10979</v>
      </c>
      <c r="BH2006" t="s">
        <v>127</v>
      </c>
      <c r="BI2006" t="s">
        <v>98</v>
      </c>
      <c r="BK2006" t="s">
        <v>10224</v>
      </c>
      <c r="BM2006" t="s">
        <v>10225</v>
      </c>
      <c r="BO2006" t="s">
        <v>389</v>
      </c>
      <c r="BQ2006" t="s">
        <v>1882</v>
      </c>
      <c r="BS2006" t="s">
        <v>10226</v>
      </c>
      <c r="BU2006" t="s">
        <v>4750</v>
      </c>
      <c r="BV2006" s="5"/>
      <c r="BW2006" t="s">
        <v>10227</v>
      </c>
    </row>
    <row r="2007" spans="2:75" x14ac:dyDescent="0.3">
      <c r="B2007" t="s">
        <v>10327</v>
      </c>
      <c r="C2007" t="s">
        <v>10328</v>
      </c>
      <c r="E2007" t="s">
        <v>411</v>
      </c>
      <c r="H2007" s="4">
        <v>116962490</v>
      </c>
      <c r="O2007" s="4">
        <v>3423870</v>
      </c>
      <c r="V2007" s="4">
        <v>9096347</v>
      </c>
      <c r="AC2007" s="4">
        <v>15122061</v>
      </c>
      <c r="AJ2007" s="5">
        <v>2.9273231101697651E-2</v>
      </c>
      <c r="AL2007" s="5" t="str">
        <f>IFERROR(Table2[[#This Row],[Resultat d''exploitation 2023 (Dhs)]]/Table2[[#This Row],[Charges personnel 2023]], "")</f>
        <v/>
      </c>
      <c r="AM2007" s="5" t="str">
        <f>IFERROR(Table2[[#This Row],[Resultat d''exploitation 2022 (Dhs)]]/Table2[[#This Row],[Charges personnel 2022]], "")</f>
        <v/>
      </c>
      <c r="AN2007" s="5">
        <f>IFERROR(Table2[[#This Row],[Resultat d''exploitation 2021 (Dhs)]]/Table2[[#This Row],[Charges personnel 2021]], "")</f>
        <v>0.22641556597344767</v>
      </c>
      <c r="AO2007" s="5" t="str">
        <f>IFERROR(Table2[[#This Row],[Resultat d''exploitation 2020 (Dhs)]]/Table2[[#This Row],[Charges personnel 2020]], "")</f>
        <v/>
      </c>
      <c r="AR2007" s="5">
        <v>0.1292898347153861</v>
      </c>
      <c r="AT2007">
        <v>1710168000083</v>
      </c>
      <c r="AU2007">
        <v>31101</v>
      </c>
      <c r="AV2007" t="s">
        <v>218</v>
      </c>
      <c r="AW2007" t="s">
        <v>10329</v>
      </c>
      <c r="AX2007" t="s">
        <v>10330</v>
      </c>
      <c r="AY2007" t="s">
        <v>122</v>
      </c>
      <c r="AZ2007">
        <v>31000000</v>
      </c>
      <c r="BA2007">
        <v>2008</v>
      </c>
      <c r="BB2007">
        <v>17</v>
      </c>
      <c r="BC2007" t="s">
        <v>10331</v>
      </c>
      <c r="BD2007" t="s">
        <v>3492</v>
      </c>
      <c r="BE2007" t="s">
        <v>10979</v>
      </c>
      <c r="BH2007" t="s">
        <v>127</v>
      </c>
      <c r="BI2007" t="s">
        <v>98</v>
      </c>
      <c r="BK2007" t="s">
        <v>10224</v>
      </c>
      <c r="BM2007" t="s">
        <v>10225</v>
      </c>
      <c r="BO2007" t="s">
        <v>389</v>
      </c>
      <c r="BQ2007" t="s">
        <v>1882</v>
      </c>
      <c r="BS2007" t="s">
        <v>10226</v>
      </c>
      <c r="BU2007" t="s">
        <v>4750</v>
      </c>
      <c r="BV2007" s="5"/>
      <c r="BW2007" t="s">
        <v>10227</v>
      </c>
    </row>
    <row r="2008" spans="2:75" x14ac:dyDescent="0.3">
      <c r="B2008" t="s">
        <v>10332</v>
      </c>
      <c r="C2008" t="s">
        <v>10333</v>
      </c>
      <c r="E2008" t="s">
        <v>411</v>
      </c>
      <c r="H2008" s="4">
        <v>105963839</v>
      </c>
      <c r="O2008" s="4">
        <v>1846395</v>
      </c>
      <c r="V2008" s="4">
        <v>81080510</v>
      </c>
      <c r="AC2008" s="4">
        <v>31112417</v>
      </c>
      <c r="AJ2008" s="5">
        <v>1.742476506537291E-2</v>
      </c>
      <c r="AL2008" s="5" t="str">
        <f>IFERROR(Table2[[#This Row],[Resultat d''exploitation 2023 (Dhs)]]/Table2[[#This Row],[Charges personnel 2023]], "")</f>
        <v/>
      </c>
      <c r="AM2008" s="5" t="str">
        <f>IFERROR(Table2[[#This Row],[Resultat d''exploitation 2022 (Dhs)]]/Table2[[#This Row],[Charges personnel 2022]], "")</f>
        <v/>
      </c>
      <c r="AN2008" s="5">
        <f>IFERROR(Table2[[#This Row],[Resultat d''exploitation 2021 (Dhs)]]/Table2[[#This Row],[Charges personnel 2021]], "")</f>
        <v>5.9345919669307592E-2</v>
      </c>
      <c r="AO2008" s="5" t="str">
        <f>IFERROR(Table2[[#This Row],[Resultat d''exploitation 2020 (Dhs)]]/Table2[[#This Row],[Charges personnel 2020]], "")</f>
        <v/>
      </c>
      <c r="AR2008" s="5">
        <v>0.29361353168791848</v>
      </c>
      <c r="AT2008">
        <v>14984000019</v>
      </c>
      <c r="AU2008">
        <v>95271</v>
      </c>
      <c r="AV2008" t="s">
        <v>92</v>
      </c>
      <c r="AW2008" t="s">
        <v>10334</v>
      </c>
      <c r="AX2008" t="s">
        <v>10335</v>
      </c>
      <c r="AY2008" t="s">
        <v>122</v>
      </c>
      <c r="AZ2008">
        <v>4000000</v>
      </c>
      <c r="BA2008">
        <v>1998</v>
      </c>
      <c r="BB2008">
        <v>27</v>
      </c>
      <c r="BC2008" t="s">
        <v>10336</v>
      </c>
      <c r="BD2008" t="s">
        <v>3241</v>
      </c>
      <c r="BE2008" t="s">
        <v>10337</v>
      </c>
      <c r="BH2008" t="s">
        <v>86</v>
      </c>
      <c r="BI2008" t="s">
        <v>98</v>
      </c>
      <c r="BK2008" t="s">
        <v>10224</v>
      </c>
      <c r="BM2008" t="s">
        <v>10225</v>
      </c>
      <c r="BO2008" t="s">
        <v>389</v>
      </c>
      <c r="BQ2008" t="s">
        <v>1882</v>
      </c>
      <c r="BS2008" t="s">
        <v>10226</v>
      </c>
      <c r="BU2008" t="s">
        <v>4750</v>
      </c>
      <c r="BV2008" s="5"/>
      <c r="BW2008" t="s">
        <v>10227</v>
      </c>
    </row>
    <row r="2009" spans="2:75" x14ac:dyDescent="0.3">
      <c r="B2009" t="s">
        <v>10338</v>
      </c>
      <c r="C2009" t="s">
        <v>10339</v>
      </c>
      <c r="E2009" t="s">
        <v>411</v>
      </c>
      <c r="H2009" s="4">
        <v>102349152</v>
      </c>
      <c r="I2009" s="4">
        <v>92206443.243243232</v>
      </c>
      <c r="L2009" s="5">
        <v>0.11</v>
      </c>
      <c r="O2009" s="4">
        <v>2603740</v>
      </c>
      <c r="P2009" s="4">
        <v>2113768.4689072901</v>
      </c>
      <c r="S2009" s="5">
        <v>0.23180000000000001</v>
      </c>
      <c r="V2009" s="4">
        <v>625539</v>
      </c>
      <c r="W2009" s="4">
        <v>540095.8383698843</v>
      </c>
      <c r="Z2009" s="5">
        <v>0.15820000000000001</v>
      </c>
      <c r="AC2009" s="4">
        <v>1904096</v>
      </c>
      <c r="AD2009" s="4">
        <v>1765995.177147097</v>
      </c>
      <c r="AG2009" s="5">
        <v>7.8200000000000006E-2</v>
      </c>
      <c r="AJ2009" s="5">
        <v>2.5439780878692579E-2</v>
      </c>
      <c r="AK2009" s="5">
        <v>2.2924303275977241E-2</v>
      </c>
      <c r="AL2009" s="5" t="str">
        <f>IFERROR(Table2[[#This Row],[Resultat d''exploitation 2023 (Dhs)]]/Table2[[#This Row],[Charges personnel 2023]], "")</f>
        <v/>
      </c>
      <c r="AM2009" s="5" t="str">
        <f>IFERROR(Table2[[#This Row],[Resultat d''exploitation 2022 (Dhs)]]/Table2[[#This Row],[Charges personnel 2022]], "")</f>
        <v/>
      </c>
      <c r="AN2009" s="5">
        <f>IFERROR(Table2[[#This Row],[Resultat d''exploitation 2021 (Dhs)]]/Table2[[#This Row],[Charges personnel 2021]], "")</f>
        <v>1.3674415575685259</v>
      </c>
      <c r="AO2009" s="5">
        <f>IFERROR(Table2[[#This Row],[Resultat d''exploitation 2020 (Dhs)]]/Table2[[#This Row],[Charges personnel 2020]], "")</f>
        <v>1.1969276565760552</v>
      </c>
      <c r="AR2009" s="5">
        <v>1.8603925511761939E-2</v>
      </c>
      <c r="AS2009" s="5">
        <v>1.9152622257517848E-2</v>
      </c>
      <c r="AT2009">
        <v>1558251000003</v>
      </c>
      <c r="AU2009">
        <v>3683</v>
      </c>
      <c r="AV2009" t="s">
        <v>252</v>
      </c>
      <c r="AW2009" t="s">
        <v>10340</v>
      </c>
      <c r="AX2009" t="s">
        <v>10341</v>
      </c>
      <c r="AY2009" t="s">
        <v>122</v>
      </c>
      <c r="AZ2009">
        <v>1000000</v>
      </c>
      <c r="BA2009">
        <v>1993</v>
      </c>
      <c r="BB2009">
        <v>32</v>
      </c>
      <c r="BC2009" t="s">
        <v>10342</v>
      </c>
      <c r="BD2009" t="s">
        <v>10343</v>
      </c>
      <c r="BE2009" t="s">
        <v>4453</v>
      </c>
      <c r="BH2009" t="s">
        <v>488</v>
      </c>
      <c r="BI2009" t="s">
        <v>178</v>
      </c>
      <c r="BJ2009" s="5">
        <v>0.1100000000000001</v>
      </c>
      <c r="BK2009" t="s">
        <v>10219</v>
      </c>
      <c r="BL2009" s="5">
        <v>0.23180000000000001</v>
      </c>
      <c r="BM2009" t="s">
        <v>10220</v>
      </c>
      <c r="BN2009" s="5">
        <v>0.15820000000000009</v>
      </c>
      <c r="BO2009" t="s">
        <v>295</v>
      </c>
      <c r="BP2009" s="5">
        <v>7.8200000000000047E-2</v>
      </c>
      <c r="BQ2009" t="s">
        <v>1053</v>
      </c>
      <c r="BR2009" s="5">
        <v>0.10972972972972971</v>
      </c>
      <c r="BS2009" t="s">
        <v>10221</v>
      </c>
      <c r="BT2009" s="5">
        <v>0.14245965498052299</v>
      </c>
      <c r="BU2009" t="s">
        <v>1054</v>
      </c>
      <c r="BV2009" s="5">
        <v>-2.8648648648648689E-2</v>
      </c>
      <c r="BW2009" t="s">
        <v>10222</v>
      </c>
    </row>
    <row r="2010" spans="2:75" x14ac:dyDescent="0.3">
      <c r="B2010" t="s">
        <v>10344</v>
      </c>
      <c r="H2010" s="4">
        <v>679033971</v>
      </c>
      <c r="I2010" s="4">
        <v>545408812.04819274</v>
      </c>
      <c r="L2010" s="5">
        <v>0.245</v>
      </c>
      <c r="O2010" s="4">
        <v>193138282</v>
      </c>
      <c r="P2010" s="4">
        <v>127982427.9371811</v>
      </c>
      <c r="S2010" s="5">
        <v>0.5091</v>
      </c>
      <c r="V2010" s="4">
        <v>5455883</v>
      </c>
      <c r="W2010" s="4">
        <v>4386463.2577584824</v>
      </c>
      <c r="Z2010" s="5">
        <v>0.24379999999999999</v>
      </c>
      <c r="AC2010" s="4">
        <v>26505872</v>
      </c>
      <c r="AD2010" s="4">
        <v>24970204.427696649</v>
      </c>
      <c r="AG2010" s="5">
        <v>6.1499999999999999E-2</v>
      </c>
      <c r="AJ2010" s="5">
        <v>0.28443095669509588</v>
      </c>
      <c r="AK2010" s="5">
        <v>0.23465412569438371</v>
      </c>
      <c r="AL2010" s="5" t="str">
        <f>IFERROR(Table2[[#This Row],[Resultat d''exploitation 2023 (Dhs)]]/Table2[[#This Row],[Charges personnel 2023]], "")</f>
        <v/>
      </c>
      <c r="AM2010" s="5" t="str">
        <f>IFERROR(Table2[[#This Row],[Resultat d''exploitation 2022 (Dhs)]]/Table2[[#This Row],[Charges personnel 2022]], "")</f>
        <v/>
      </c>
      <c r="AN2010" s="5">
        <f>IFERROR(Table2[[#This Row],[Resultat d''exploitation 2021 (Dhs)]]/Table2[[#This Row],[Charges personnel 2021]], "")</f>
        <v>7.2866224510553739</v>
      </c>
      <c r="AO2010" s="5">
        <f>IFERROR(Table2[[#This Row],[Resultat d''exploitation 2020 (Dhs)]]/Table2[[#This Row],[Charges personnel 2020]], "")</f>
        <v>5.125405693324022</v>
      </c>
      <c r="AR2010" s="5">
        <v>3.9034677397605487E-2</v>
      </c>
      <c r="AS2010" s="5">
        <v>4.5782546735769029E-2</v>
      </c>
      <c r="BE2010" t="s">
        <v>10979</v>
      </c>
      <c r="BH2010"/>
      <c r="BJ2010" s="5">
        <v>0.24500000000000011</v>
      </c>
      <c r="BK2010" t="s">
        <v>10219</v>
      </c>
      <c r="BL2010" s="5">
        <v>0.50910000000000011</v>
      </c>
      <c r="BM2010" t="s">
        <v>10220</v>
      </c>
      <c r="BN2010" s="5">
        <v>0.24379999999999999</v>
      </c>
      <c r="BO2010" t="s">
        <v>295</v>
      </c>
      <c r="BP2010" s="5">
        <v>6.1500000000000332E-2</v>
      </c>
      <c r="BQ2010" t="s">
        <v>1053</v>
      </c>
      <c r="BR2010" s="5">
        <v>0.21212851405622479</v>
      </c>
      <c r="BS2010" t="s">
        <v>10221</v>
      </c>
      <c r="BT2010" s="5">
        <v>0.4216674517192649</v>
      </c>
      <c r="BU2010" t="s">
        <v>1054</v>
      </c>
      <c r="BV2010" s="5">
        <v>-0.14738955823293171</v>
      </c>
      <c r="BW2010" t="s">
        <v>10222</v>
      </c>
    </row>
    <row r="2011" spans="2:75" x14ac:dyDescent="0.3">
      <c r="B2011" t="s">
        <v>10345</v>
      </c>
      <c r="C2011" t="s">
        <v>10346</v>
      </c>
      <c r="E2011" t="s">
        <v>411</v>
      </c>
      <c r="H2011" s="4">
        <v>368733254</v>
      </c>
      <c r="I2011" s="4">
        <v>268814794.78019983</v>
      </c>
      <c r="L2011" s="5">
        <v>0.37169999999999997</v>
      </c>
      <c r="O2011" s="4">
        <v>8611502</v>
      </c>
      <c r="P2011" s="4">
        <v>7437172.4673978761</v>
      </c>
      <c r="S2011" s="5">
        <v>0.15790000000000001</v>
      </c>
      <c r="V2011" s="4">
        <v>0</v>
      </c>
      <c r="AC2011" s="4">
        <v>27314442</v>
      </c>
      <c r="AD2011" s="4">
        <v>25580110.507585689</v>
      </c>
      <c r="AG2011" s="5">
        <v>6.7799999999999999E-2</v>
      </c>
      <c r="AJ2011" s="5">
        <v>2.335428634814694E-2</v>
      </c>
      <c r="AK2011" s="5">
        <v>2.76665295653797E-2</v>
      </c>
      <c r="AL2011" s="5" t="str">
        <f>IFERROR(Table2[[#This Row],[Resultat d''exploitation 2023 (Dhs)]]/Table2[[#This Row],[Charges personnel 2023]], "")</f>
        <v/>
      </c>
      <c r="AM2011" s="5" t="str">
        <f>IFERROR(Table2[[#This Row],[Resultat d''exploitation 2022 (Dhs)]]/Table2[[#This Row],[Charges personnel 2022]], "")</f>
        <v/>
      </c>
      <c r="AN2011" s="5">
        <f>IFERROR(Table2[[#This Row],[Resultat d''exploitation 2021 (Dhs)]]/Table2[[#This Row],[Charges personnel 2021]], "")</f>
        <v>0.31527285089697238</v>
      </c>
      <c r="AO2011" s="5">
        <f>IFERROR(Table2[[#This Row],[Resultat d''exploitation 2020 (Dhs)]]/Table2[[#This Row],[Charges personnel 2020]], "")</f>
        <v>0.29074043543292782</v>
      </c>
      <c r="AR2011" s="5">
        <v>7.407642707484148E-2</v>
      </c>
      <c r="AS2011" s="5">
        <v>9.5158864036860857E-2</v>
      </c>
      <c r="AT2011">
        <v>1527059000033</v>
      </c>
      <c r="AU2011">
        <v>49201</v>
      </c>
      <c r="AV2011" t="s">
        <v>92</v>
      </c>
      <c r="AW2011" t="s">
        <v>10347</v>
      </c>
      <c r="AX2011" t="s">
        <v>10348</v>
      </c>
      <c r="AY2011" t="s">
        <v>82</v>
      </c>
      <c r="AZ2011">
        <v>6000000</v>
      </c>
      <c r="BA2011">
        <v>1986</v>
      </c>
      <c r="BB2011">
        <v>39</v>
      </c>
      <c r="BC2011" t="s">
        <v>10349</v>
      </c>
      <c r="BD2011" t="s">
        <v>10350</v>
      </c>
      <c r="BE2011" t="s">
        <v>8186</v>
      </c>
      <c r="BG2011" t="s">
        <v>10351</v>
      </c>
      <c r="BH2011" t="s">
        <v>127</v>
      </c>
      <c r="BI2011" t="s">
        <v>390</v>
      </c>
      <c r="BJ2011" s="5">
        <v>0.3716999999999997</v>
      </c>
      <c r="BK2011" t="s">
        <v>10219</v>
      </c>
      <c r="BL2011" s="5">
        <v>0.1578999999999999</v>
      </c>
      <c r="BM2011" t="s">
        <v>10220</v>
      </c>
      <c r="BO2011" t="s">
        <v>389</v>
      </c>
      <c r="BP2011" s="5">
        <v>6.7800000000000082E-2</v>
      </c>
      <c r="BQ2011" t="s">
        <v>1053</v>
      </c>
      <c r="BR2011" s="5">
        <v>-0.15586498505504109</v>
      </c>
      <c r="BS2011" t="s">
        <v>10221</v>
      </c>
      <c r="BT2011" s="5">
        <v>8.4379097209215104E-2</v>
      </c>
      <c r="BU2011" t="s">
        <v>1054</v>
      </c>
      <c r="BV2011" s="5">
        <v>-0.22154990158197829</v>
      </c>
      <c r="BW2011" t="s">
        <v>10222</v>
      </c>
    </row>
    <row r="2012" spans="2:75" x14ac:dyDescent="0.3">
      <c r="B2012" t="s">
        <v>10352</v>
      </c>
      <c r="C2012" t="s">
        <v>10353</v>
      </c>
      <c r="E2012" t="s">
        <v>411</v>
      </c>
      <c r="H2012" s="4">
        <v>312230452</v>
      </c>
      <c r="I2012" s="4">
        <v>201777466.7183663</v>
      </c>
      <c r="L2012" s="5">
        <v>0.5474</v>
      </c>
      <c r="O2012" s="4">
        <v>-171252</v>
      </c>
      <c r="P2012" s="4">
        <v>-435312.65887137782</v>
      </c>
      <c r="S2012" s="5">
        <v>-0.60660000000000003</v>
      </c>
      <c r="V2012" s="4">
        <v>40486309</v>
      </c>
      <c r="W2012" s="4">
        <v>46201425.310966574</v>
      </c>
      <c r="Z2012" s="5">
        <v>-0.1237</v>
      </c>
      <c r="AC2012" s="4">
        <v>16592100</v>
      </c>
      <c r="AD2012" s="4">
        <v>10274382.31469441</v>
      </c>
      <c r="AG2012" s="5">
        <v>0.6149</v>
      </c>
      <c r="AJ2012" s="5">
        <v>-5.4847949296117984E-4</v>
      </c>
      <c r="AK2012" s="5">
        <v>-2.1573898510628621E-3</v>
      </c>
      <c r="AL2012" s="5" t="str">
        <f>IFERROR(Table2[[#This Row],[Resultat d''exploitation 2023 (Dhs)]]/Table2[[#This Row],[Charges personnel 2023]], "")</f>
        <v/>
      </c>
      <c r="AM2012" s="5" t="str">
        <f>IFERROR(Table2[[#This Row],[Resultat d''exploitation 2022 (Dhs)]]/Table2[[#This Row],[Charges personnel 2022]], "")</f>
        <v/>
      </c>
      <c r="AN2012" s="5">
        <f>IFERROR(Table2[[#This Row],[Resultat d''exploitation 2021 (Dhs)]]/Table2[[#This Row],[Charges personnel 2021]], "")</f>
        <v>-1.0321297484947655E-2</v>
      </c>
      <c r="AO2012" s="5">
        <f>IFERROR(Table2[[#This Row],[Resultat d''exploitation 2020 (Dhs)]]/Table2[[#This Row],[Charges personnel 2020]], "")</f>
        <v>-4.2368742522729971E-2</v>
      </c>
      <c r="AR2012" s="5">
        <v>5.3140556578382687E-2</v>
      </c>
      <c r="AS2012" s="5">
        <v>5.0919374109473892E-2</v>
      </c>
      <c r="AT2012">
        <v>1534278000090</v>
      </c>
      <c r="AU2012">
        <v>43503</v>
      </c>
      <c r="AV2012" t="s">
        <v>92</v>
      </c>
      <c r="AW2012" t="s">
        <v>10354</v>
      </c>
      <c r="AX2012" t="s">
        <v>10355</v>
      </c>
      <c r="AY2012" t="s">
        <v>122</v>
      </c>
      <c r="AZ2012">
        <v>1000000</v>
      </c>
      <c r="BA2012">
        <v>1983</v>
      </c>
      <c r="BB2012">
        <v>42</v>
      </c>
      <c r="BC2012" t="s">
        <v>10356</v>
      </c>
      <c r="BD2012" t="s">
        <v>10357</v>
      </c>
      <c r="BE2012" t="s">
        <v>10979</v>
      </c>
      <c r="BG2012" t="s">
        <v>10358</v>
      </c>
      <c r="BH2012" t="s">
        <v>127</v>
      </c>
      <c r="BI2012" t="s">
        <v>195</v>
      </c>
      <c r="BJ2012" s="5">
        <v>0.54739999999999989</v>
      </c>
      <c r="BK2012" t="s">
        <v>10219</v>
      </c>
      <c r="BM2012" t="s">
        <v>10359</v>
      </c>
      <c r="BN2012" s="5">
        <v>-0.1237000000000001</v>
      </c>
      <c r="BO2012" t="s">
        <v>295</v>
      </c>
      <c r="BP2012" s="5">
        <v>0.61489999999999978</v>
      </c>
      <c r="BQ2012" t="s">
        <v>1053</v>
      </c>
      <c r="BS2012" t="s">
        <v>10360</v>
      </c>
      <c r="BU2012" t="s">
        <v>10361</v>
      </c>
      <c r="BV2012" s="5">
        <v>4.3621558743699003E-2</v>
      </c>
      <c r="BW2012" t="s">
        <v>10222</v>
      </c>
    </row>
    <row r="2013" spans="2:75" x14ac:dyDescent="0.3">
      <c r="B2013" t="s">
        <v>10362</v>
      </c>
      <c r="C2013" t="s">
        <v>10363</v>
      </c>
      <c r="E2013" t="s">
        <v>411</v>
      </c>
      <c r="H2013" s="4">
        <v>236600074</v>
      </c>
      <c r="O2013" s="4">
        <v>-10854372</v>
      </c>
      <c r="V2013" s="4">
        <v>0</v>
      </c>
      <c r="AC2013" s="4">
        <v>21164519</v>
      </c>
      <c r="AJ2013" s="5">
        <v>-4.5876452261802758E-2</v>
      </c>
      <c r="AL2013" s="5" t="str">
        <f>IFERROR(Table2[[#This Row],[Resultat d''exploitation 2023 (Dhs)]]/Table2[[#This Row],[Charges personnel 2023]], "")</f>
        <v/>
      </c>
      <c r="AM2013" s="5" t="str">
        <f>IFERROR(Table2[[#This Row],[Resultat d''exploitation 2022 (Dhs)]]/Table2[[#This Row],[Charges personnel 2022]], "")</f>
        <v/>
      </c>
      <c r="AN2013" s="5">
        <f>IFERROR(Table2[[#This Row],[Resultat d''exploitation 2021 (Dhs)]]/Table2[[#This Row],[Charges personnel 2021]], "")</f>
        <v>-0.51285701319269295</v>
      </c>
      <c r="AO2013" s="5" t="str">
        <f>IFERROR(Table2[[#This Row],[Resultat d''exploitation 2020 (Dhs)]]/Table2[[#This Row],[Charges personnel 2020]], "")</f>
        <v/>
      </c>
      <c r="AR2013" s="5">
        <v>8.9452715048601375E-2</v>
      </c>
      <c r="AT2013">
        <v>1539362000077</v>
      </c>
      <c r="AU2013">
        <v>126263</v>
      </c>
      <c r="AV2013" t="s">
        <v>92</v>
      </c>
      <c r="AW2013" t="s">
        <v>10364</v>
      </c>
      <c r="AX2013" t="s">
        <v>10365</v>
      </c>
      <c r="AY2013" t="s">
        <v>82</v>
      </c>
      <c r="AZ2013">
        <v>26721000</v>
      </c>
      <c r="BA2013">
        <v>2003</v>
      </c>
      <c r="BB2013">
        <v>22</v>
      </c>
      <c r="BC2013" t="s">
        <v>10366</v>
      </c>
      <c r="BD2013" t="s">
        <v>10367</v>
      </c>
      <c r="BE2013" t="s">
        <v>11305</v>
      </c>
      <c r="BG2013" t="s">
        <v>10368</v>
      </c>
      <c r="BH2013" t="s">
        <v>127</v>
      </c>
      <c r="BI2013" t="s">
        <v>390</v>
      </c>
      <c r="BK2013" t="s">
        <v>10224</v>
      </c>
      <c r="BM2013" t="s">
        <v>10225</v>
      </c>
      <c r="BO2013" t="s">
        <v>389</v>
      </c>
      <c r="BQ2013" t="s">
        <v>1882</v>
      </c>
      <c r="BS2013" t="s">
        <v>10226</v>
      </c>
      <c r="BU2013" t="s">
        <v>4750</v>
      </c>
      <c r="BV2013" s="5"/>
      <c r="BW2013" t="s">
        <v>10227</v>
      </c>
    </row>
    <row r="2014" spans="2:75" x14ac:dyDescent="0.3">
      <c r="B2014" t="s">
        <v>10369</v>
      </c>
      <c r="H2014" s="4">
        <v>192659338</v>
      </c>
      <c r="I2014" s="4">
        <v>132320973.90109891</v>
      </c>
      <c r="L2014" s="5">
        <v>0.45600000000000002</v>
      </c>
      <c r="O2014" s="4">
        <v>-17647359</v>
      </c>
      <c r="P2014" s="4">
        <v>6249950.0637484062</v>
      </c>
      <c r="S2014" s="5">
        <v>-3.8235999999999999</v>
      </c>
      <c r="V2014" s="4">
        <v>67421</v>
      </c>
      <c r="W2014" s="4">
        <v>17386.85303143616</v>
      </c>
      <c r="Z2014" s="5">
        <v>2.8776999999999999</v>
      </c>
      <c r="AC2014" s="4">
        <v>15654249</v>
      </c>
      <c r="AD2014" s="4">
        <v>16287846.21787535</v>
      </c>
      <c r="AG2014" s="5">
        <v>-3.8899999999999997E-2</v>
      </c>
      <c r="AJ2014" s="5">
        <v>-9.1598773167174491E-2</v>
      </c>
      <c r="AK2014" s="5">
        <v>4.7233253198543011E-2</v>
      </c>
      <c r="AL2014" s="5" t="str">
        <f>IFERROR(Table2[[#This Row],[Resultat d''exploitation 2023 (Dhs)]]/Table2[[#This Row],[Charges personnel 2023]], "")</f>
        <v/>
      </c>
      <c r="AM2014" s="5" t="str">
        <f>IFERROR(Table2[[#This Row],[Resultat d''exploitation 2022 (Dhs)]]/Table2[[#This Row],[Charges personnel 2022]], "")</f>
        <v/>
      </c>
      <c r="AN2014" s="5">
        <f>IFERROR(Table2[[#This Row],[Resultat d''exploitation 2021 (Dhs)]]/Table2[[#This Row],[Charges personnel 2021]], "")</f>
        <v>-1.1273207037910282</v>
      </c>
      <c r="AO2014" s="5">
        <f>IFERROR(Table2[[#This Row],[Resultat d''exploitation 2020 (Dhs)]]/Table2[[#This Row],[Charges personnel 2020]], "")</f>
        <v>0.38371863168067621</v>
      </c>
      <c r="AR2014" s="5">
        <v>8.1253518062020955E-2</v>
      </c>
      <c r="AS2014" s="5">
        <v>0.1230934578069946</v>
      </c>
      <c r="BE2014" t="s">
        <v>10979</v>
      </c>
      <c r="BH2014"/>
      <c r="BJ2014" s="5">
        <v>0.45600000000000002</v>
      </c>
      <c r="BK2014" t="s">
        <v>10219</v>
      </c>
      <c r="BM2014" t="s">
        <v>10359</v>
      </c>
      <c r="BN2014" s="5">
        <v>2.8776999999999999</v>
      </c>
      <c r="BO2014" t="s">
        <v>295</v>
      </c>
      <c r="BP2014" s="5">
        <v>-3.8899999999999928E-2</v>
      </c>
      <c r="BQ2014" t="s">
        <v>1053</v>
      </c>
      <c r="BS2014" t="s">
        <v>10360</v>
      </c>
      <c r="BU2014" t="s">
        <v>10361</v>
      </c>
      <c r="BV2014" s="5">
        <v>-0.33990384615384611</v>
      </c>
      <c r="BW2014" t="s">
        <v>10222</v>
      </c>
    </row>
    <row r="2015" spans="2:75" x14ac:dyDescent="0.3">
      <c r="B2015" t="s">
        <v>10370</v>
      </c>
      <c r="C2015" t="s">
        <v>10371</v>
      </c>
      <c r="E2015" t="s">
        <v>411</v>
      </c>
      <c r="H2015" s="4">
        <v>185895474</v>
      </c>
      <c r="O2015" s="4">
        <v>5900659</v>
      </c>
      <c r="V2015" s="4">
        <v>3354792</v>
      </c>
      <c r="AC2015" s="4">
        <v>4360125</v>
      </c>
      <c r="AJ2015" s="5">
        <v>3.1741810992127757E-2</v>
      </c>
      <c r="AL2015" s="5" t="str">
        <f>IFERROR(Table2[[#This Row],[Resultat d''exploitation 2023 (Dhs)]]/Table2[[#This Row],[Charges personnel 2023]], "")</f>
        <v/>
      </c>
      <c r="AM2015" s="5" t="str">
        <f>IFERROR(Table2[[#This Row],[Resultat d''exploitation 2022 (Dhs)]]/Table2[[#This Row],[Charges personnel 2022]], "")</f>
        <v/>
      </c>
      <c r="AN2015" s="5">
        <f>IFERROR(Table2[[#This Row],[Resultat d''exploitation 2021 (Dhs)]]/Table2[[#This Row],[Charges personnel 2021]], "")</f>
        <v>1.3533233565551446</v>
      </c>
      <c r="AO2015" s="5" t="str">
        <f>IFERROR(Table2[[#This Row],[Resultat d''exploitation 2020 (Dhs)]]/Table2[[#This Row],[Charges personnel 2020]], "")</f>
        <v/>
      </c>
      <c r="AR2015" s="5">
        <v>2.3454713050195079E-2</v>
      </c>
      <c r="AT2015">
        <v>195013000003</v>
      </c>
      <c r="AU2015">
        <v>29907</v>
      </c>
      <c r="AV2015" t="s">
        <v>653</v>
      </c>
      <c r="AW2015" t="s">
        <v>10372</v>
      </c>
      <c r="AX2015" t="s">
        <v>10373</v>
      </c>
      <c r="AY2015" t="s">
        <v>122</v>
      </c>
      <c r="AZ2015">
        <v>15600000</v>
      </c>
      <c r="BA2015">
        <v>2010</v>
      </c>
      <c r="BB2015">
        <v>15</v>
      </c>
      <c r="BC2015" t="s">
        <v>10374</v>
      </c>
      <c r="BD2015" t="s">
        <v>10375</v>
      </c>
      <c r="BE2015" t="s">
        <v>10979</v>
      </c>
      <c r="BH2015" t="s">
        <v>138</v>
      </c>
      <c r="BI2015" t="s">
        <v>390</v>
      </c>
      <c r="BK2015" t="s">
        <v>10224</v>
      </c>
      <c r="BM2015" t="s">
        <v>10225</v>
      </c>
      <c r="BO2015" t="s">
        <v>389</v>
      </c>
      <c r="BQ2015" t="s">
        <v>1882</v>
      </c>
      <c r="BS2015" t="s">
        <v>10226</v>
      </c>
      <c r="BU2015" t="s">
        <v>4750</v>
      </c>
      <c r="BV2015" s="5"/>
      <c r="BW2015" t="s">
        <v>10227</v>
      </c>
    </row>
    <row r="2016" spans="2:75" x14ac:dyDescent="0.3">
      <c r="B2016" t="s">
        <v>10376</v>
      </c>
      <c r="C2016" t="s">
        <v>10376</v>
      </c>
      <c r="E2016" t="s">
        <v>411</v>
      </c>
      <c r="H2016" s="4">
        <v>179188992</v>
      </c>
      <c r="I2016" s="4">
        <v>106736354.5389564</v>
      </c>
      <c r="L2016" s="5">
        <v>0.67879999999999996</v>
      </c>
      <c r="O2016" s="4">
        <v>6406781</v>
      </c>
      <c r="P2016" s="4">
        <v>4594980.2768414263</v>
      </c>
      <c r="S2016" s="5">
        <v>0.39429999999999998</v>
      </c>
      <c r="V2016" s="4">
        <v>0</v>
      </c>
      <c r="AC2016" s="4">
        <v>10034065</v>
      </c>
      <c r="AD2016" s="4">
        <v>8570263.9221045431</v>
      </c>
      <c r="AG2016" s="5">
        <v>0.17080000000000001</v>
      </c>
      <c r="AJ2016" s="5">
        <v>3.5754322453022111E-2</v>
      </c>
      <c r="AK2016" s="5">
        <v>4.3049814626790167E-2</v>
      </c>
      <c r="AL2016" s="5" t="str">
        <f>IFERROR(Table2[[#This Row],[Resultat d''exploitation 2023 (Dhs)]]/Table2[[#This Row],[Charges personnel 2023]], "")</f>
        <v/>
      </c>
      <c r="AM2016" s="5" t="str">
        <f>IFERROR(Table2[[#This Row],[Resultat d''exploitation 2022 (Dhs)]]/Table2[[#This Row],[Charges personnel 2022]], "")</f>
        <v/>
      </c>
      <c r="AN2016" s="5">
        <f>IFERROR(Table2[[#This Row],[Resultat d''exploitation 2021 (Dhs)]]/Table2[[#This Row],[Charges personnel 2021]], "")</f>
        <v>0.63850303939629649</v>
      </c>
      <c r="AO2016" s="5">
        <f>IFERROR(Table2[[#This Row],[Resultat d''exploitation 2020 (Dhs)]]/Table2[[#This Row],[Charges personnel 2020]], "")</f>
        <v>0.53615388261147823</v>
      </c>
      <c r="AR2016" s="5">
        <v>5.599710611687575E-2</v>
      </c>
      <c r="AS2016" s="5">
        <v>8.029376644090451E-2</v>
      </c>
      <c r="AT2016">
        <v>89953000052</v>
      </c>
      <c r="AU2016">
        <v>220189</v>
      </c>
      <c r="AV2016" t="s">
        <v>92</v>
      </c>
      <c r="AW2016" t="s">
        <v>10377</v>
      </c>
      <c r="AX2016" t="s">
        <v>10378</v>
      </c>
      <c r="AY2016" t="s">
        <v>122</v>
      </c>
      <c r="AZ2016">
        <v>500000</v>
      </c>
      <c r="BA2016">
        <v>2010</v>
      </c>
      <c r="BB2016">
        <v>15</v>
      </c>
      <c r="BC2016" t="s">
        <v>10379</v>
      </c>
      <c r="BD2016" t="s">
        <v>8803</v>
      </c>
      <c r="BE2016" t="s">
        <v>10380</v>
      </c>
      <c r="BF2016" t="s">
        <v>10381</v>
      </c>
      <c r="BG2016" t="s">
        <v>10382</v>
      </c>
      <c r="BH2016" t="s">
        <v>138</v>
      </c>
      <c r="BI2016" t="s">
        <v>390</v>
      </c>
      <c r="BJ2016" s="5">
        <v>0.67879999999999985</v>
      </c>
      <c r="BK2016" t="s">
        <v>10219</v>
      </c>
      <c r="BL2016" s="5">
        <v>0.39429999999999987</v>
      </c>
      <c r="BM2016" t="s">
        <v>10220</v>
      </c>
      <c r="BO2016" t="s">
        <v>389</v>
      </c>
      <c r="BP2016" s="5">
        <v>0.17080000000000009</v>
      </c>
      <c r="BQ2016" t="s">
        <v>1053</v>
      </c>
      <c r="BR2016" s="5">
        <v>-0.1694662854419825</v>
      </c>
      <c r="BS2016" t="s">
        <v>10221</v>
      </c>
      <c r="BT2016" s="5">
        <v>0.19089511445165661</v>
      </c>
      <c r="BU2016" t="s">
        <v>1054</v>
      </c>
      <c r="BV2016" s="5">
        <v>-0.30259709316178218</v>
      </c>
      <c r="BW2016" t="s">
        <v>10222</v>
      </c>
    </row>
    <row r="2017" spans="2:75" x14ac:dyDescent="0.3">
      <c r="B2017" t="s">
        <v>10383</v>
      </c>
      <c r="C2017" t="s">
        <v>10384</v>
      </c>
      <c r="E2017" t="s">
        <v>411</v>
      </c>
      <c r="H2017" s="4">
        <v>174191195</v>
      </c>
      <c r="I2017" s="4">
        <v>128402767.949285</v>
      </c>
      <c r="L2017" s="5">
        <v>0.35659999999999997</v>
      </c>
      <c r="O2017" s="4">
        <v>39796438</v>
      </c>
      <c r="P2017" s="4">
        <v>21827796.1825362</v>
      </c>
      <c r="S2017" s="5">
        <v>0.82320000000000004</v>
      </c>
      <c r="V2017" s="4">
        <v>844327</v>
      </c>
      <c r="W2017" s="4">
        <v>674274.87621785654</v>
      </c>
      <c r="Z2017" s="5">
        <v>0.25219999999999998</v>
      </c>
      <c r="AC2017" s="4">
        <v>53567728</v>
      </c>
      <c r="AD2017" s="4">
        <v>43378190.946635351</v>
      </c>
      <c r="AG2017" s="5">
        <v>0.2349</v>
      </c>
      <c r="AJ2017" s="5">
        <v>0.22846411955552631</v>
      </c>
      <c r="AK2017" s="5">
        <v>0.16999474801943121</v>
      </c>
      <c r="AL2017" s="5" t="str">
        <f>IFERROR(Table2[[#This Row],[Resultat d''exploitation 2023 (Dhs)]]/Table2[[#This Row],[Charges personnel 2023]], "")</f>
        <v/>
      </c>
      <c r="AM2017" s="5" t="str">
        <f>IFERROR(Table2[[#This Row],[Resultat d''exploitation 2022 (Dhs)]]/Table2[[#This Row],[Charges personnel 2022]], "")</f>
        <v/>
      </c>
      <c r="AN2017" s="5">
        <f>IFERROR(Table2[[#This Row],[Resultat d''exploitation 2021 (Dhs)]]/Table2[[#This Row],[Charges personnel 2021]], "")</f>
        <v>0.74291816147214607</v>
      </c>
      <c r="AO2017" s="5">
        <f>IFERROR(Table2[[#This Row],[Resultat d''exploitation 2020 (Dhs)]]/Table2[[#This Row],[Charges personnel 2020]], "")</f>
        <v>0.50319747564828499</v>
      </c>
      <c r="AR2017" s="5">
        <v>0.30752259320570141</v>
      </c>
      <c r="AS2017" s="5">
        <v>0.33782909542704209</v>
      </c>
      <c r="AT2017">
        <v>76259000026</v>
      </c>
      <c r="AU2017">
        <v>19165</v>
      </c>
      <c r="AV2017" t="s">
        <v>171</v>
      </c>
      <c r="AW2017" t="s">
        <v>10385</v>
      </c>
      <c r="AX2017" t="s">
        <v>10386</v>
      </c>
      <c r="AY2017" t="s">
        <v>82</v>
      </c>
      <c r="AZ2017">
        <v>20000000</v>
      </c>
      <c r="BA2017">
        <v>2010</v>
      </c>
      <c r="BB2017">
        <v>15</v>
      </c>
      <c r="BC2017" t="s">
        <v>10387</v>
      </c>
      <c r="BD2017" t="s">
        <v>10388</v>
      </c>
      <c r="BE2017" t="s">
        <v>10389</v>
      </c>
      <c r="BH2017" t="s">
        <v>153</v>
      </c>
      <c r="BI2017" t="s">
        <v>390</v>
      </c>
      <c r="BJ2017" s="5">
        <v>0.35659999999999981</v>
      </c>
      <c r="BK2017" t="s">
        <v>10219</v>
      </c>
      <c r="BL2017" s="5">
        <v>0.82319999999999993</v>
      </c>
      <c r="BM2017" t="s">
        <v>10220</v>
      </c>
      <c r="BN2017" s="5">
        <v>0.25219999999999998</v>
      </c>
      <c r="BO2017" t="s">
        <v>295</v>
      </c>
      <c r="BP2017" s="5">
        <v>0.23490000000000011</v>
      </c>
      <c r="BQ2017" t="s">
        <v>1053</v>
      </c>
      <c r="BR2017" s="5">
        <v>0.34394810555801292</v>
      </c>
      <c r="BS2017" t="s">
        <v>10221</v>
      </c>
      <c r="BT2017" s="5">
        <v>0.4763948497854078</v>
      </c>
      <c r="BU2017" t="s">
        <v>1054</v>
      </c>
      <c r="BV2017" s="5">
        <v>-8.9709568037741216E-2</v>
      </c>
      <c r="BW2017" t="s">
        <v>10222</v>
      </c>
    </row>
    <row r="2018" spans="2:75" x14ac:dyDescent="0.3">
      <c r="B2018" t="s">
        <v>10390</v>
      </c>
      <c r="H2018" s="4">
        <v>172505337</v>
      </c>
      <c r="I2018" s="4">
        <v>128562630.0491876</v>
      </c>
      <c r="L2018" s="5">
        <v>0.34179999999999999</v>
      </c>
      <c r="O2018" s="4">
        <v>6804778</v>
      </c>
      <c r="P2018" s="4">
        <v>5353034.9276274387</v>
      </c>
      <c r="S2018" s="5">
        <v>0.2712</v>
      </c>
      <c r="V2018" s="4">
        <v>1787188</v>
      </c>
      <c r="W2018" s="4">
        <v>1866514.882506527</v>
      </c>
      <c r="Z2018" s="5">
        <v>-4.2500000000000003E-2</v>
      </c>
      <c r="AC2018" s="4">
        <v>1886582</v>
      </c>
      <c r="AD2018" s="4">
        <v>1687914.4672094481</v>
      </c>
      <c r="AG2018" s="5">
        <v>0.1177</v>
      </c>
      <c r="AJ2018" s="5">
        <v>3.9446767957098047E-2</v>
      </c>
      <c r="AK2018" s="5">
        <v>4.1637565485237713E-2</v>
      </c>
      <c r="AL2018" s="5" t="str">
        <f>IFERROR(Table2[[#This Row],[Resultat d''exploitation 2023 (Dhs)]]/Table2[[#This Row],[Charges personnel 2023]], "")</f>
        <v/>
      </c>
      <c r="AM2018" s="5" t="str">
        <f>IFERROR(Table2[[#This Row],[Resultat d''exploitation 2022 (Dhs)]]/Table2[[#This Row],[Charges personnel 2022]], "")</f>
        <v/>
      </c>
      <c r="AN2018" s="5">
        <f>IFERROR(Table2[[#This Row],[Resultat d''exploitation 2021 (Dhs)]]/Table2[[#This Row],[Charges personnel 2021]], "")</f>
        <v>3.6069346574916965</v>
      </c>
      <c r="AO2018" s="5">
        <f>IFERROR(Table2[[#This Row],[Resultat d''exploitation 2020 (Dhs)]]/Table2[[#This Row],[Charges personnel 2020]], "")</f>
        <v>3.1713899202945792</v>
      </c>
      <c r="AR2018" s="5">
        <v>1.093636888463341E-2</v>
      </c>
      <c r="AS2018" s="5">
        <v>1.3129122098417391E-2</v>
      </c>
      <c r="BE2018" t="s">
        <v>10979</v>
      </c>
      <c r="BH2018"/>
      <c r="BJ2018" s="5">
        <v>0.34180000000000049</v>
      </c>
      <c r="BK2018" t="s">
        <v>10219</v>
      </c>
      <c r="BL2018" s="5">
        <v>0.27119999999999989</v>
      </c>
      <c r="BM2018" t="s">
        <v>10220</v>
      </c>
      <c r="BN2018" s="5">
        <v>-4.249999999999976E-2</v>
      </c>
      <c r="BO2018" t="s">
        <v>295</v>
      </c>
      <c r="BP2018" s="5">
        <v>0.1176999999999999</v>
      </c>
      <c r="BQ2018" t="s">
        <v>1053</v>
      </c>
      <c r="BR2018" s="5">
        <v>-5.2615889104188802E-2</v>
      </c>
      <c r="BS2018" t="s">
        <v>10221</v>
      </c>
      <c r="BT2018" s="5">
        <v>0.13733559989263669</v>
      </c>
      <c r="BU2018" t="s">
        <v>1054</v>
      </c>
      <c r="BV2018" s="5">
        <v>-0.16701445819049091</v>
      </c>
      <c r="BW2018" t="s">
        <v>10222</v>
      </c>
    </row>
    <row r="2019" spans="2:75" x14ac:dyDescent="0.3">
      <c r="B2019" t="s">
        <v>10391</v>
      </c>
      <c r="H2019" s="4">
        <v>128822880</v>
      </c>
      <c r="O2019" s="4">
        <v>592452</v>
      </c>
      <c r="V2019" s="4">
        <v>14177654</v>
      </c>
      <c r="AC2019" s="4">
        <v>5925549</v>
      </c>
      <c r="AJ2019" s="5">
        <v>4.5989656495802611E-3</v>
      </c>
      <c r="AL2019" s="5" t="str">
        <f>IFERROR(Table2[[#This Row],[Resultat d''exploitation 2023 (Dhs)]]/Table2[[#This Row],[Charges personnel 2023]], "")</f>
        <v/>
      </c>
      <c r="AM2019" s="5" t="str">
        <f>IFERROR(Table2[[#This Row],[Resultat d''exploitation 2022 (Dhs)]]/Table2[[#This Row],[Charges personnel 2022]], "")</f>
        <v/>
      </c>
      <c r="AN2019" s="5">
        <f>IFERROR(Table2[[#This Row],[Resultat d''exploitation 2021 (Dhs)]]/Table2[[#This Row],[Charges personnel 2021]], "")</f>
        <v>9.9982634520446964E-2</v>
      </c>
      <c r="AO2019" s="5" t="str">
        <f>IFERROR(Table2[[#This Row],[Resultat d''exploitation 2020 (Dhs)]]/Table2[[#This Row],[Charges personnel 2020]], "")</f>
        <v/>
      </c>
      <c r="AR2019" s="5">
        <v>4.5997644207302298E-2</v>
      </c>
      <c r="BE2019" t="s">
        <v>10979</v>
      </c>
      <c r="BH2019"/>
      <c r="BK2019" t="s">
        <v>10224</v>
      </c>
      <c r="BM2019" t="s">
        <v>10225</v>
      </c>
      <c r="BO2019" t="s">
        <v>389</v>
      </c>
      <c r="BQ2019" t="s">
        <v>1882</v>
      </c>
      <c r="BS2019" t="s">
        <v>10226</v>
      </c>
      <c r="BU2019" t="s">
        <v>4750</v>
      </c>
      <c r="BV2019" s="5"/>
      <c r="BW2019" t="s">
        <v>10227</v>
      </c>
    </row>
    <row r="2020" spans="2:75" x14ac:dyDescent="0.3">
      <c r="B2020" t="s">
        <v>10392</v>
      </c>
      <c r="H2020" s="4">
        <v>117474726</v>
      </c>
      <c r="I2020" s="4">
        <v>93056658.745247155</v>
      </c>
      <c r="L2020" s="5">
        <v>0.26240000000000002</v>
      </c>
      <c r="O2020" s="4">
        <v>4542116</v>
      </c>
      <c r="P2020" s="4">
        <v>3349396.0622372981</v>
      </c>
      <c r="S2020" s="5">
        <v>0.35610000000000003</v>
      </c>
      <c r="V2020" s="4">
        <v>74291991</v>
      </c>
      <c r="W2020" s="4">
        <v>65340361.47757256</v>
      </c>
      <c r="Z2020" s="5">
        <v>0.13700000000000001</v>
      </c>
      <c r="AC2020" s="4">
        <v>8261848</v>
      </c>
      <c r="AD2020" s="4">
        <v>6481405.8209774848</v>
      </c>
      <c r="AG2020" s="5">
        <v>0.2747</v>
      </c>
      <c r="AJ2020" s="5">
        <v>3.8664623061134017E-2</v>
      </c>
      <c r="AK2020" s="5">
        <v>3.5993083218328732E-2</v>
      </c>
      <c r="AL2020" s="5" t="str">
        <f>IFERROR(Table2[[#This Row],[Resultat d''exploitation 2023 (Dhs)]]/Table2[[#This Row],[Charges personnel 2023]], "")</f>
        <v/>
      </c>
      <c r="AM2020" s="5" t="str">
        <f>IFERROR(Table2[[#This Row],[Resultat d''exploitation 2022 (Dhs)]]/Table2[[#This Row],[Charges personnel 2022]], "")</f>
        <v/>
      </c>
      <c r="AN2020" s="5">
        <f>IFERROR(Table2[[#This Row],[Resultat d''exploitation 2021 (Dhs)]]/Table2[[#This Row],[Charges personnel 2021]], "")</f>
        <v>0.54976997882313983</v>
      </c>
      <c r="AO2020" s="5">
        <f>IFERROR(Table2[[#This Row],[Resultat d''exploitation 2020 (Dhs)]]/Table2[[#This Row],[Charges personnel 2020]], "")</f>
        <v>0.51676999631727483</v>
      </c>
      <c r="AR2020" s="5">
        <v>7.0328727559662491E-2</v>
      </c>
      <c r="AS2020" s="5">
        <v>6.9650102511428516E-2</v>
      </c>
      <c r="BE2020" t="s">
        <v>10979</v>
      </c>
      <c r="BH2020"/>
      <c r="BJ2020" s="5">
        <v>0.26240000000000002</v>
      </c>
      <c r="BK2020" t="s">
        <v>10219</v>
      </c>
      <c r="BL2020" s="5">
        <v>0.35610000000000008</v>
      </c>
      <c r="BM2020" t="s">
        <v>10220</v>
      </c>
      <c r="BN2020" s="5">
        <v>0.13700000000000001</v>
      </c>
      <c r="BO2020" t="s">
        <v>295</v>
      </c>
      <c r="BP2020" s="5">
        <v>0.27469999999999989</v>
      </c>
      <c r="BQ2020" t="s">
        <v>1053</v>
      </c>
      <c r="BR2020" s="5">
        <v>7.4223700887198873E-2</v>
      </c>
      <c r="BS2020" t="s">
        <v>10221</v>
      </c>
      <c r="BT2020" s="5">
        <v>6.385816270495015E-2</v>
      </c>
      <c r="BU2020" t="s">
        <v>1054</v>
      </c>
      <c r="BV2020" s="5">
        <v>9.7433460076046252E-3</v>
      </c>
      <c r="BW2020" t="s">
        <v>10222</v>
      </c>
    </row>
    <row r="2021" spans="2:75" x14ac:dyDescent="0.3">
      <c r="B2021" t="s">
        <v>10393</v>
      </c>
      <c r="H2021" s="4">
        <v>104500000</v>
      </c>
      <c r="O2021" s="4">
        <v>1012825</v>
      </c>
      <c r="V2021" s="4">
        <v>0</v>
      </c>
      <c r="AC2021" s="4">
        <v>10891878</v>
      </c>
      <c r="AJ2021" s="5">
        <v>9.6921052631578943E-3</v>
      </c>
      <c r="AL2021" s="5" t="str">
        <f>IFERROR(Table2[[#This Row],[Resultat d''exploitation 2023 (Dhs)]]/Table2[[#This Row],[Charges personnel 2023]], "")</f>
        <v/>
      </c>
      <c r="AM2021" s="5" t="str">
        <f>IFERROR(Table2[[#This Row],[Resultat d''exploitation 2022 (Dhs)]]/Table2[[#This Row],[Charges personnel 2022]], "")</f>
        <v/>
      </c>
      <c r="AN2021" s="5">
        <f>IFERROR(Table2[[#This Row],[Resultat d''exploitation 2021 (Dhs)]]/Table2[[#This Row],[Charges personnel 2021]], "")</f>
        <v>9.2989014383010896E-2</v>
      </c>
      <c r="AO2021" s="5" t="str">
        <f>IFERROR(Table2[[#This Row],[Resultat d''exploitation 2020 (Dhs)]]/Table2[[#This Row],[Charges personnel 2020]], "")</f>
        <v/>
      </c>
      <c r="AR2021" s="5">
        <v>0.1042284976076555</v>
      </c>
      <c r="BE2021" t="s">
        <v>10979</v>
      </c>
      <c r="BH2021"/>
      <c r="BK2021" t="s">
        <v>10224</v>
      </c>
      <c r="BM2021" t="s">
        <v>10225</v>
      </c>
      <c r="BO2021" t="s">
        <v>389</v>
      </c>
      <c r="BQ2021" t="s">
        <v>1882</v>
      </c>
      <c r="BS2021" t="s">
        <v>10226</v>
      </c>
      <c r="BU2021" t="s">
        <v>4750</v>
      </c>
      <c r="BV2021" s="5"/>
      <c r="BW2021" t="s">
        <v>10227</v>
      </c>
    </row>
    <row r="2022" spans="2:75" x14ac:dyDescent="0.3">
      <c r="B2022" t="s">
        <v>10394</v>
      </c>
      <c r="C2022" t="s">
        <v>10395</v>
      </c>
      <c r="E2022" t="s">
        <v>411</v>
      </c>
      <c r="H2022" s="4">
        <v>106411041</v>
      </c>
      <c r="I2022" s="4">
        <v>201727091.9431279</v>
      </c>
      <c r="L2022" s="5">
        <v>-0.47249999999999998</v>
      </c>
      <c r="O2022" s="4">
        <v>-29061372</v>
      </c>
      <c r="P2022" s="4">
        <v>696312.59269553213</v>
      </c>
      <c r="S2022" s="5">
        <v>-42.7361</v>
      </c>
      <c r="V2022" s="4">
        <v>37367332</v>
      </c>
      <c r="W2022" s="4">
        <v>65441912.434325747</v>
      </c>
      <c r="Z2022" s="5">
        <v>-0.42899999999999999</v>
      </c>
      <c r="AC2022" s="4">
        <v>12099917</v>
      </c>
      <c r="AD2022" s="4">
        <v>17124139.54146618</v>
      </c>
      <c r="AG2022" s="5">
        <v>-0.29339999999999999</v>
      </c>
      <c r="AJ2022" s="5">
        <v>-0.27310485572639032</v>
      </c>
      <c r="AK2022" s="5">
        <v>3.4517554681839199E-3</v>
      </c>
      <c r="AL2022" s="5" t="str">
        <f>IFERROR(Table2[[#This Row],[Resultat d''exploitation 2023 (Dhs)]]/Table2[[#This Row],[Charges personnel 2023]], "")</f>
        <v/>
      </c>
      <c r="AM2022" s="5" t="str">
        <f>IFERROR(Table2[[#This Row],[Resultat d''exploitation 2022 (Dhs)]]/Table2[[#This Row],[Charges personnel 2022]], "")</f>
        <v/>
      </c>
      <c r="AN2022" s="5">
        <f>IFERROR(Table2[[#This Row],[Resultat d''exploitation 2021 (Dhs)]]/Table2[[#This Row],[Charges personnel 2021]], "")</f>
        <v>-2.4017827560304754</v>
      </c>
      <c r="AO2022" s="5">
        <f>IFERROR(Table2[[#This Row],[Resultat d''exploitation 2020 (Dhs)]]/Table2[[#This Row],[Charges personnel 2020]], "")</f>
        <v>4.0662632479104018E-2</v>
      </c>
      <c r="AR2022" s="5">
        <v>0.1137092249666085</v>
      </c>
      <c r="AS2022" s="5">
        <v>8.4887653792649329E-2</v>
      </c>
      <c r="AT2022">
        <v>1535138000053</v>
      </c>
      <c r="AU2022">
        <v>43821</v>
      </c>
      <c r="AV2022" t="s">
        <v>92</v>
      </c>
      <c r="AW2022" t="s">
        <v>1736</v>
      </c>
      <c r="AX2022" t="s">
        <v>10396</v>
      </c>
      <c r="AY2022" t="s">
        <v>122</v>
      </c>
      <c r="AZ2022">
        <v>45000000</v>
      </c>
      <c r="BA2022">
        <v>1983</v>
      </c>
      <c r="BB2022">
        <v>42</v>
      </c>
      <c r="BC2022" t="s">
        <v>10397</v>
      </c>
      <c r="BD2022" t="s">
        <v>10398</v>
      </c>
      <c r="BE2022" t="s">
        <v>11306</v>
      </c>
      <c r="BF2022" t="s">
        <v>10399</v>
      </c>
      <c r="BH2022" t="s">
        <v>138</v>
      </c>
      <c r="BI2022" t="s">
        <v>331</v>
      </c>
      <c r="BJ2022" s="5">
        <v>-0.47249999999999981</v>
      </c>
      <c r="BK2022" t="s">
        <v>10219</v>
      </c>
      <c r="BM2022" t="s">
        <v>10359</v>
      </c>
      <c r="BN2022" s="5">
        <v>-0.42899999999999999</v>
      </c>
      <c r="BO2022" t="s">
        <v>295</v>
      </c>
      <c r="BP2022" s="5">
        <v>-0.29340000000000022</v>
      </c>
      <c r="BQ2022" t="s">
        <v>1053</v>
      </c>
      <c r="BS2022" t="s">
        <v>10360</v>
      </c>
      <c r="BU2022" t="s">
        <v>10361</v>
      </c>
      <c r="BV2022" s="5">
        <v>0.33952606635071031</v>
      </c>
      <c r="BW2022" t="s">
        <v>10222</v>
      </c>
    </row>
    <row r="2023" spans="2:75" x14ac:dyDescent="0.3">
      <c r="B2023" t="s">
        <v>10400</v>
      </c>
      <c r="C2023" t="s">
        <v>10401</v>
      </c>
      <c r="E2023" t="s">
        <v>481</v>
      </c>
      <c r="H2023" s="4">
        <v>100794898</v>
      </c>
      <c r="O2023" s="4">
        <v>309013</v>
      </c>
      <c r="V2023" s="4">
        <v>31037995</v>
      </c>
      <c r="AC2023" s="4">
        <v>8852363</v>
      </c>
      <c r="AJ2023" s="5">
        <v>3.0657603324326988E-3</v>
      </c>
      <c r="AL2023" s="5" t="str">
        <f>IFERROR(Table2[[#This Row],[Resultat d''exploitation 2023 (Dhs)]]/Table2[[#This Row],[Charges personnel 2023]], "")</f>
        <v/>
      </c>
      <c r="AM2023" s="5" t="str">
        <f>IFERROR(Table2[[#This Row],[Resultat d''exploitation 2022 (Dhs)]]/Table2[[#This Row],[Charges personnel 2022]], "")</f>
        <v/>
      </c>
      <c r="AN2023" s="5">
        <f>IFERROR(Table2[[#This Row],[Resultat d''exploitation 2021 (Dhs)]]/Table2[[#This Row],[Charges personnel 2021]], "")</f>
        <v>3.4907402690106587E-2</v>
      </c>
      <c r="AO2023" s="5" t="str">
        <f>IFERROR(Table2[[#This Row],[Resultat d''exploitation 2020 (Dhs)]]/Table2[[#This Row],[Charges personnel 2020]], "")</f>
        <v/>
      </c>
      <c r="AR2023" s="5">
        <v>8.782550680293362E-2</v>
      </c>
      <c r="AT2023">
        <v>2554361000029</v>
      </c>
      <c r="AU2023">
        <v>91851</v>
      </c>
      <c r="AV2023" t="s">
        <v>218</v>
      </c>
      <c r="AW2023" t="s">
        <v>10402</v>
      </c>
      <c r="AX2023" t="s">
        <v>10403</v>
      </c>
      <c r="AY2023" t="s">
        <v>122</v>
      </c>
      <c r="AZ2023">
        <v>15000</v>
      </c>
      <c r="BA2023">
        <v>2018</v>
      </c>
      <c r="BB2023">
        <v>7</v>
      </c>
      <c r="BC2023" t="s">
        <v>10404</v>
      </c>
      <c r="BD2023" t="s">
        <v>10405</v>
      </c>
      <c r="BE2023" t="s">
        <v>10406</v>
      </c>
      <c r="BH2023" t="s">
        <v>488</v>
      </c>
      <c r="BI2023" t="s">
        <v>331</v>
      </c>
      <c r="BK2023" t="s">
        <v>10224</v>
      </c>
      <c r="BM2023" t="s">
        <v>10225</v>
      </c>
      <c r="BO2023" t="s">
        <v>389</v>
      </c>
      <c r="BQ2023" t="s">
        <v>1882</v>
      </c>
      <c r="BS2023" t="s">
        <v>10226</v>
      </c>
      <c r="BU2023" t="s">
        <v>4750</v>
      </c>
      <c r="BV2023" s="5"/>
      <c r="BW2023" t="s">
        <v>10227</v>
      </c>
    </row>
    <row r="2024" spans="2:75" x14ac:dyDescent="0.3">
      <c r="B2024" t="s">
        <v>10407</v>
      </c>
      <c r="C2024" t="s">
        <v>10408</v>
      </c>
      <c r="E2024" t="s">
        <v>411</v>
      </c>
      <c r="H2024" s="4">
        <v>438850409</v>
      </c>
      <c r="O2024" s="4">
        <v>26573469</v>
      </c>
      <c r="V2024" s="4">
        <v>66030416</v>
      </c>
      <c r="AC2024" s="4">
        <v>23023069</v>
      </c>
      <c r="AJ2024" s="5">
        <v>6.0552453535482519E-2</v>
      </c>
      <c r="AL2024" s="5" t="str">
        <f>IFERROR(Table2[[#This Row],[Resultat d''exploitation 2023 (Dhs)]]/Table2[[#This Row],[Charges personnel 2023]], "")</f>
        <v/>
      </c>
      <c r="AM2024" s="5" t="str">
        <f>IFERROR(Table2[[#This Row],[Resultat d''exploitation 2022 (Dhs)]]/Table2[[#This Row],[Charges personnel 2022]], "")</f>
        <v/>
      </c>
      <c r="AN2024" s="5">
        <f>IFERROR(Table2[[#This Row],[Resultat d''exploitation 2021 (Dhs)]]/Table2[[#This Row],[Charges personnel 2021]], "")</f>
        <v>1.1542105442154562</v>
      </c>
      <c r="AO2024" s="5" t="str">
        <f>IFERROR(Table2[[#This Row],[Resultat d''exploitation 2020 (Dhs)]]/Table2[[#This Row],[Charges personnel 2020]], "")</f>
        <v/>
      </c>
      <c r="AR2024" s="5">
        <v>5.246222523174178E-2</v>
      </c>
      <c r="AT2024">
        <v>1513535000073</v>
      </c>
      <c r="AU2024">
        <v>30327</v>
      </c>
      <c r="AV2024" t="s">
        <v>92</v>
      </c>
      <c r="AW2024" t="s">
        <v>10409</v>
      </c>
      <c r="AX2024" t="s">
        <v>10410</v>
      </c>
      <c r="AY2024" t="s">
        <v>122</v>
      </c>
      <c r="AZ2024">
        <v>300000</v>
      </c>
      <c r="BA2024">
        <v>1967</v>
      </c>
      <c r="BB2024">
        <v>58</v>
      </c>
      <c r="BC2024" t="s">
        <v>10411</v>
      </c>
      <c r="BD2024" t="s">
        <v>10412</v>
      </c>
      <c r="BE2024" t="s">
        <v>10979</v>
      </c>
      <c r="BH2024" t="s">
        <v>138</v>
      </c>
      <c r="BI2024" t="s">
        <v>1100</v>
      </c>
      <c r="BK2024" t="s">
        <v>10224</v>
      </c>
      <c r="BM2024" t="s">
        <v>10225</v>
      </c>
      <c r="BO2024" t="s">
        <v>389</v>
      </c>
      <c r="BQ2024" t="s">
        <v>1882</v>
      </c>
      <c r="BS2024" t="s">
        <v>10226</v>
      </c>
      <c r="BU2024" t="s">
        <v>4750</v>
      </c>
      <c r="BV2024" s="5"/>
      <c r="BW2024" t="s">
        <v>10227</v>
      </c>
    </row>
    <row r="2025" spans="2:75" x14ac:dyDescent="0.3">
      <c r="B2025" t="s">
        <v>10413</v>
      </c>
      <c r="C2025" t="s">
        <v>10414</v>
      </c>
      <c r="E2025" t="s">
        <v>411</v>
      </c>
      <c r="H2025" s="4">
        <v>172713644</v>
      </c>
      <c r="I2025" s="4">
        <v>173808638.422059</v>
      </c>
      <c r="L2025" s="5">
        <v>-6.3E-3</v>
      </c>
      <c r="O2025" s="4">
        <v>18597092</v>
      </c>
      <c r="P2025" s="4">
        <v>17625904.653587341</v>
      </c>
      <c r="S2025" s="5">
        <v>5.5100000000000003E-2</v>
      </c>
      <c r="V2025" s="4">
        <v>10299311</v>
      </c>
      <c r="W2025" s="4">
        <v>9041621.455535071</v>
      </c>
      <c r="Z2025" s="5">
        <v>0.1391</v>
      </c>
      <c r="AC2025" s="4">
        <v>98405572</v>
      </c>
      <c r="AD2025" s="4">
        <v>96052290.873596877</v>
      </c>
      <c r="AG2025" s="5">
        <v>2.4500000000000001E-2</v>
      </c>
      <c r="AJ2025" s="5">
        <v>0.1076758707030696</v>
      </c>
      <c r="AK2025" s="5">
        <v>0.1014098310279976</v>
      </c>
      <c r="AL2025" s="5" t="str">
        <f>IFERROR(Table2[[#This Row],[Resultat d''exploitation 2023 (Dhs)]]/Table2[[#This Row],[Charges personnel 2023]], "")</f>
        <v/>
      </c>
      <c r="AM2025" s="5" t="str">
        <f>IFERROR(Table2[[#This Row],[Resultat d''exploitation 2022 (Dhs)]]/Table2[[#This Row],[Charges personnel 2022]], "")</f>
        <v/>
      </c>
      <c r="AN2025" s="5">
        <f>IFERROR(Table2[[#This Row],[Resultat d''exploitation 2021 (Dhs)]]/Table2[[#This Row],[Charges personnel 2021]], "")</f>
        <v>0.18898413597961708</v>
      </c>
      <c r="AO2025" s="5">
        <f>IFERROR(Table2[[#This Row],[Resultat d''exploitation 2020 (Dhs)]]/Table2[[#This Row],[Charges personnel 2020]], "")</f>
        <v>0.18350321989490831</v>
      </c>
      <c r="AR2025" s="5">
        <v>0.56976142544939878</v>
      </c>
      <c r="AS2025" s="5">
        <v>0.55263243383998772</v>
      </c>
      <c r="AT2025">
        <v>160585000008</v>
      </c>
      <c r="AU2025">
        <v>267121</v>
      </c>
      <c r="AV2025" t="s">
        <v>92</v>
      </c>
      <c r="AW2025" t="s">
        <v>1349</v>
      </c>
      <c r="AX2025" t="s">
        <v>10415</v>
      </c>
      <c r="AY2025" t="s">
        <v>82</v>
      </c>
      <c r="AZ2025">
        <v>30080000</v>
      </c>
      <c r="BA2025">
        <v>2012</v>
      </c>
      <c r="BB2025">
        <v>13</v>
      </c>
      <c r="BC2025" t="s">
        <v>10416</v>
      </c>
      <c r="BD2025" t="s">
        <v>10417</v>
      </c>
      <c r="BE2025" t="s">
        <v>10418</v>
      </c>
      <c r="BG2025" t="s">
        <v>1347</v>
      </c>
      <c r="BH2025" t="s">
        <v>86</v>
      </c>
      <c r="BI2025" t="s">
        <v>770</v>
      </c>
      <c r="BJ2025" s="5">
        <v>-6.3000000000001943E-3</v>
      </c>
      <c r="BK2025" t="s">
        <v>10219</v>
      </c>
      <c r="BL2025" s="5">
        <v>5.5099999999999698E-2</v>
      </c>
      <c r="BM2025" t="s">
        <v>10220</v>
      </c>
      <c r="BN2025" s="5">
        <v>0.1391</v>
      </c>
      <c r="BO2025" t="s">
        <v>295</v>
      </c>
      <c r="BP2025" s="5">
        <v>2.449999999999997E-2</v>
      </c>
      <c r="BQ2025" t="s">
        <v>1053</v>
      </c>
      <c r="BR2025" s="5">
        <v>6.1789272416222119E-2</v>
      </c>
      <c r="BS2025" t="s">
        <v>10221</v>
      </c>
      <c r="BT2025" s="5">
        <v>2.9868228404099199E-2</v>
      </c>
      <c r="BU2025" t="s">
        <v>1054</v>
      </c>
      <c r="BV2025" s="5">
        <v>3.0995270202274661E-2</v>
      </c>
      <c r="BW2025" t="s">
        <v>10222</v>
      </c>
    </row>
    <row r="2026" spans="2:75" x14ac:dyDescent="0.3">
      <c r="B2026" t="s">
        <v>10419</v>
      </c>
      <c r="C2026" t="s">
        <v>10420</v>
      </c>
      <c r="E2026" t="s">
        <v>411</v>
      </c>
      <c r="H2026" s="4">
        <v>164733009</v>
      </c>
      <c r="I2026" s="4">
        <v>141316813.07368961</v>
      </c>
      <c r="L2026" s="5">
        <v>0.16569999999999999</v>
      </c>
      <c r="O2026" s="4">
        <v>38661841</v>
      </c>
      <c r="P2026" s="4">
        <v>30852957.465485599</v>
      </c>
      <c r="S2026" s="5">
        <v>0.25309999999999999</v>
      </c>
      <c r="V2026" s="4">
        <v>0</v>
      </c>
      <c r="AC2026" s="4">
        <v>8857933</v>
      </c>
      <c r="AD2026" s="4">
        <v>7829178.8934064005</v>
      </c>
      <c r="AG2026" s="5">
        <v>0.13139999999999999</v>
      </c>
      <c r="AJ2026" s="5">
        <v>0.23469395256417611</v>
      </c>
      <c r="AK2026" s="5">
        <v>0.21832474703061219</v>
      </c>
      <c r="AL2026" s="5" t="str">
        <f>IFERROR(Table2[[#This Row],[Resultat d''exploitation 2023 (Dhs)]]/Table2[[#This Row],[Charges personnel 2023]], "")</f>
        <v/>
      </c>
      <c r="AM2026" s="5" t="str">
        <f>IFERROR(Table2[[#This Row],[Resultat d''exploitation 2022 (Dhs)]]/Table2[[#This Row],[Charges personnel 2022]], "")</f>
        <v/>
      </c>
      <c r="AN2026" s="5">
        <f>IFERROR(Table2[[#This Row],[Resultat d''exploitation 2021 (Dhs)]]/Table2[[#This Row],[Charges personnel 2021]], "")</f>
        <v>4.36465719485573</v>
      </c>
      <c r="AO2026" s="5">
        <f>IFERROR(Table2[[#This Row],[Resultat d''exploitation 2020 (Dhs)]]/Table2[[#This Row],[Charges personnel 2020]], "")</f>
        <v>3.9407654219613537</v>
      </c>
      <c r="AR2026" s="5">
        <v>5.3771451476370469E-2</v>
      </c>
      <c r="AS2026" s="5">
        <v>5.5401609497971613E-2</v>
      </c>
      <c r="AT2026">
        <v>32875000022</v>
      </c>
      <c r="AU2026">
        <v>61295</v>
      </c>
      <c r="AV2026" t="s">
        <v>218</v>
      </c>
      <c r="AW2026" t="s">
        <v>10421</v>
      </c>
      <c r="AX2026" t="s">
        <v>10422</v>
      </c>
      <c r="AY2026" t="s">
        <v>122</v>
      </c>
      <c r="AZ2026">
        <v>17000000</v>
      </c>
      <c r="BA2026">
        <v>2016</v>
      </c>
      <c r="BB2026">
        <v>9</v>
      </c>
      <c r="BC2026" t="s">
        <v>10423</v>
      </c>
      <c r="BD2026" t="s">
        <v>10424</v>
      </c>
      <c r="BE2026" t="s">
        <v>10979</v>
      </c>
      <c r="BH2026" t="s">
        <v>176</v>
      </c>
      <c r="BI2026" t="s">
        <v>331</v>
      </c>
      <c r="BJ2026" s="5">
        <v>0.16570000000000021</v>
      </c>
      <c r="BK2026" t="s">
        <v>10219</v>
      </c>
      <c r="BL2026" s="5">
        <v>0.25309999999999988</v>
      </c>
      <c r="BM2026" t="s">
        <v>10220</v>
      </c>
      <c r="BO2026" t="s">
        <v>389</v>
      </c>
      <c r="BP2026" s="5">
        <v>0.13139999999999971</v>
      </c>
      <c r="BQ2026" t="s">
        <v>1053</v>
      </c>
      <c r="BR2026" s="5">
        <v>7.4976409024620105E-2</v>
      </c>
      <c r="BS2026" t="s">
        <v>10221</v>
      </c>
      <c r="BT2026" s="5">
        <v>0.10756584762241481</v>
      </c>
      <c r="BU2026" t="s">
        <v>1054</v>
      </c>
      <c r="BV2026" s="5">
        <v>-2.942438020073801E-2</v>
      </c>
      <c r="BW2026" t="s">
        <v>10222</v>
      </c>
    </row>
    <row r="2027" spans="2:75" x14ac:dyDescent="0.3">
      <c r="B2027" t="s">
        <v>10425</v>
      </c>
      <c r="H2027" s="4">
        <v>134318302</v>
      </c>
      <c r="O2027" s="4">
        <v>3229377</v>
      </c>
      <c r="V2027" s="4">
        <v>427529</v>
      </c>
      <c r="AC2027" s="4">
        <v>124417345</v>
      </c>
      <c r="AJ2027" s="5">
        <v>2.4042717573960991E-2</v>
      </c>
      <c r="AL2027" s="5" t="str">
        <f>IFERROR(Table2[[#This Row],[Resultat d''exploitation 2023 (Dhs)]]/Table2[[#This Row],[Charges personnel 2023]], "")</f>
        <v/>
      </c>
      <c r="AM2027" s="5" t="str">
        <f>IFERROR(Table2[[#This Row],[Resultat d''exploitation 2022 (Dhs)]]/Table2[[#This Row],[Charges personnel 2022]], "")</f>
        <v/>
      </c>
      <c r="AN2027" s="5">
        <f>IFERROR(Table2[[#This Row],[Resultat d''exploitation 2021 (Dhs)]]/Table2[[#This Row],[Charges personnel 2021]], "")</f>
        <v>2.5956003160170313E-2</v>
      </c>
      <c r="AO2027" s="5" t="str">
        <f>IFERROR(Table2[[#This Row],[Resultat d''exploitation 2020 (Dhs)]]/Table2[[#This Row],[Charges personnel 2020]], "")</f>
        <v/>
      </c>
      <c r="AR2027" s="5">
        <v>0.92628735732528844</v>
      </c>
      <c r="BE2027" t="s">
        <v>10979</v>
      </c>
      <c r="BH2027"/>
      <c r="BK2027" t="s">
        <v>10224</v>
      </c>
      <c r="BM2027" t="s">
        <v>10225</v>
      </c>
      <c r="BO2027" t="s">
        <v>389</v>
      </c>
      <c r="BQ2027" t="s">
        <v>1882</v>
      </c>
      <c r="BS2027" t="s">
        <v>10226</v>
      </c>
      <c r="BU2027" t="s">
        <v>4750</v>
      </c>
      <c r="BV2027" s="5"/>
      <c r="BW2027" t="s">
        <v>10227</v>
      </c>
    </row>
    <row r="2028" spans="2:75" x14ac:dyDescent="0.3">
      <c r="B2028" t="s">
        <v>10426</v>
      </c>
      <c r="C2028" t="s">
        <v>10427</v>
      </c>
      <c r="E2028" t="s">
        <v>411</v>
      </c>
      <c r="H2028" s="4">
        <v>115181158</v>
      </c>
      <c r="O2028" s="4">
        <v>27970067</v>
      </c>
      <c r="V2028" s="4">
        <v>530428698</v>
      </c>
      <c r="AJ2028" s="5">
        <v>0.24283543841432809</v>
      </c>
      <c r="AL2028" s="5" t="str">
        <f>IFERROR(Table2[[#This Row],[Resultat d''exploitation 2023 (Dhs)]]/Table2[[#This Row],[Charges personnel 2023]], "")</f>
        <v/>
      </c>
      <c r="AM2028" s="5" t="str">
        <f>IFERROR(Table2[[#This Row],[Resultat d''exploitation 2022 (Dhs)]]/Table2[[#This Row],[Charges personnel 2022]], "")</f>
        <v/>
      </c>
      <c r="AN2028" s="5" t="str">
        <f>IFERROR(Table2[[#This Row],[Resultat d''exploitation 2021 (Dhs)]]/Table2[[#This Row],[Charges personnel 2021]], "")</f>
        <v/>
      </c>
      <c r="AO2028" s="5" t="str">
        <f>IFERROR(Table2[[#This Row],[Resultat d''exploitation 2020 (Dhs)]]/Table2[[#This Row],[Charges personnel 2020]], "")</f>
        <v/>
      </c>
      <c r="AT2028">
        <v>94997000052</v>
      </c>
      <c r="AU2028">
        <v>35873</v>
      </c>
      <c r="AV2028" t="s">
        <v>412</v>
      </c>
      <c r="AW2028" t="s">
        <v>10428</v>
      </c>
      <c r="AX2028" t="s">
        <v>10429</v>
      </c>
      <c r="AY2028" t="s">
        <v>82</v>
      </c>
      <c r="AZ2028">
        <v>257863000</v>
      </c>
      <c r="BA2028">
        <v>2010</v>
      </c>
      <c r="BB2028">
        <v>15</v>
      </c>
      <c r="BC2028" t="s">
        <v>10430</v>
      </c>
      <c r="BD2028" t="s">
        <v>10431</v>
      </c>
      <c r="BE2028" t="s">
        <v>11307</v>
      </c>
      <c r="BG2028" t="s">
        <v>10432</v>
      </c>
      <c r="BH2028" t="s">
        <v>127</v>
      </c>
      <c r="BI2028" t="s">
        <v>1239</v>
      </c>
      <c r="BK2028" t="s">
        <v>10224</v>
      </c>
      <c r="BM2028" t="s">
        <v>10225</v>
      </c>
      <c r="BO2028" t="s">
        <v>389</v>
      </c>
      <c r="BQ2028" t="s">
        <v>1882</v>
      </c>
      <c r="BS2028" t="s">
        <v>10226</v>
      </c>
      <c r="BU2028" t="s">
        <v>238</v>
      </c>
      <c r="BV2028" s="5"/>
      <c r="BW2028" t="s">
        <v>10227</v>
      </c>
    </row>
    <row r="2029" spans="2:75" x14ac:dyDescent="0.3">
      <c r="B2029" t="s">
        <v>10433</v>
      </c>
      <c r="C2029" t="s">
        <v>10434</v>
      </c>
      <c r="E2029" t="s">
        <v>411</v>
      </c>
      <c r="H2029" s="4">
        <v>111736416</v>
      </c>
      <c r="O2029" s="4">
        <v>38268399</v>
      </c>
      <c r="V2029" s="4">
        <v>2782203</v>
      </c>
      <c r="AC2029" s="4">
        <v>49617205</v>
      </c>
      <c r="AJ2029" s="5">
        <v>0.34248815533872151</v>
      </c>
      <c r="AL2029" s="5" t="str">
        <f>IFERROR(Table2[[#This Row],[Resultat d''exploitation 2023 (Dhs)]]/Table2[[#This Row],[Charges personnel 2023]], "")</f>
        <v/>
      </c>
      <c r="AM2029" s="5" t="str">
        <f>IFERROR(Table2[[#This Row],[Resultat d''exploitation 2022 (Dhs)]]/Table2[[#This Row],[Charges personnel 2022]], "")</f>
        <v/>
      </c>
      <c r="AN2029" s="5">
        <f>IFERROR(Table2[[#This Row],[Resultat d''exploitation 2021 (Dhs)]]/Table2[[#This Row],[Charges personnel 2021]], "")</f>
        <v>0.77127276717823989</v>
      </c>
      <c r="AO2029" s="5" t="str">
        <f>IFERROR(Table2[[#This Row],[Resultat d''exploitation 2020 (Dhs)]]/Table2[[#This Row],[Charges personnel 2020]], "")</f>
        <v/>
      </c>
      <c r="AR2029" s="5">
        <v>0.44405581256517118</v>
      </c>
      <c r="AU2029">
        <v>26883</v>
      </c>
      <c r="AV2029" t="s">
        <v>92</v>
      </c>
      <c r="AW2029" t="s">
        <v>5429</v>
      </c>
      <c r="AX2029" t="s">
        <v>10435</v>
      </c>
      <c r="AY2029" t="s">
        <v>82</v>
      </c>
      <c r="AZ2029">
        <v>20000000</v>
      </c>
      <c r="BA2029">
        <v>2018</v>
      </c>
      <c r="BB2029">
        <v>7</v>
      </c>
      <c r="BC2029" t="s">
        <v>10436</v>
      </c>
      <c r="BD2029" t="s">
        <v>10437</v>
      </c>
      <c r="BE2029" t="s">
        <v>10979</v>
      </c>
      <c r="BG2029" t="s">
        <v>10438</v>
      </c>
      <c r="BH2029" t="s">
        <v>138</v>
      </c>
      <c r="BI2029" t="s">
        <v>571</v>
      </c>
      <c r="BK2029" t="s">
        <v>10224</v>
      </c>
      <c r="BM2029" t="s">
        <v>10225</v>
      </c>
      <c r="BO2029" t="s">
        <v>389</v>
      </c>
      <c r="BQ2029" t="s">
        <v>1882</v>
      </c>
      <c r="BS2029" t="s">
        <v>10226</v>
      </c>
      <c r="BU2029" t="s">
        <v>4750</v>
      </c>
      <c r="BV2029" s="5"/>
      <c r="BW2029" t="s">
        <v>10227</v>
      </c>
    </row>
    <row r="2030" spans="2:75" x14ac:dyDescent="0.3">
      <c r="B2030" t="s">
        <v>10439</v>
      </c>
      <c r="H2030" s="4">
        <v>565621411</v>
      </c>
      <c r="O2030" s="4">
        <v>171512409</v>
      </c>
      <c r="V2030" s="4">
        <v>37571206</v>
      </c>
      <c r="AC2030" s="4">
        <v>29778729</v>
      </c>
      <c r="AJ2030" s="5">
        <v>0.3032282824951264</v>
      </c>
      <c r="AL2030" s="5" t="str">
        <f>IFERROR(Table2[[#This Row],[Resultat d''exploitation 2023 (Dhs)]]/Table2[[#This Row],[Charges personnel 2023]], "")</f>
        <v/>
      </c>
      <c r="AM2030" s="5" t="str">
        <f>IFERROR(Table2[[#This Row],[Resultat d''exploitation 2022 (Dhs)]]/Table2[[#This Row],[Charges personnel 2022]], "")</f>
        <v/>
      </c>
      <c r="AN2030" s="5">
        <f>IFERROR(Table2[[#This Row],[Resultat d''exploitation 2021 (Dhs)]]/Table2[[#This Row],[Charges personnel 2021]], "")</f>
        <v>5.7595610947666707</v>
      </c>
      <c r="AO2030" s="5" t="str">
        <f>IFERROR(Table2[[#This Row],[Resultat d''exploitation 2020 (Dhs)]]/Table2[[#This Row],[Charges personnel 2020]], "")</f>
        <v/>
      </c>
      <c r="AR2030" s="5">
        <v>5.2647810745622567E-2</v>
      </c>
      <c r="BE2030" t="s">
        <v>10979</v>
      </c>
      <c r="BH2030"/>
      <c r="BK2030" t="s">
        <v>10224</v>
      </c>
      <c r="BM2030" t="s">
        <v>10225</v>
      </c>
      <c r="BO2030" t="s">
        <v>389</v>
      </c>
      <c r="BQ2030" t="s">
        <v>1882</v>
      </c>
      <c r="BS2030" t="s">
        <v>10226</v>
      </c>
      <c r="BU2030" t="s">
        <v>4750</v>
      </c>
      <c r="BV2030" s="5"/>
      <c r="BW2030" t="s">
        <v>10227</v>
      </c>
    </row>
    <row r="2031" spans="2:75" x14ac:dyDescent="0.3">
      <c r="B2031" t="s">
        <v>10440</v>
      </c>
      <c r="C2031" t="s">
        <v>10441</v>
      </c>
      <c r="E2031" t="s">
        <v>78</v>
      </c>
      <c r="H2031" s="4">
        <v>632383396</v>
      </c>
      <c r="I2031" s="4">
        <v>539438195.00127959</v>
      </c>
      <c r="L2031" s="5">
        <v>0.17230000000000001</v>
      </c>
      <c r="O2031" s="4">
        <v>-13951140</v>
      </c>
      <c r="P2031" s="4">
        <v>21296199.05357961</v>
      </c>
      <c r="S2031" s="5">
        <v>-1.6551</v>
      </c>
      <c r="V2031" s="4">
        <v>75041391</v>
      </c>
      <c r="W2031" s="4">
        <v>70920887.439750493</v>
      </c>
      <c r="Z2031" s="5">
        <v>5.8099999999999999E-2</v>
      </c>
      <c r="AC2031" s="4">
        <v>88616782</v>
      </c>
      <c r="AD2031" s="4">
        <v>77891168.146260008</v>
      </c>
      <c r="AG2031" s="5">
        <v>0.13769999999999999</v>
      </c>
      <c r="AJ2031" s="5">
        <v>-2.2061205414697509E-2</v>
      </c>
      <c r="AK2031" s="5">
        <v>3.9478478259273232E-2</v>
      </c>
      <c r="AL2031" s="5" t="str">
        <f>IFERROR(Table2[[#This Row],[Resultat d''exploitation 2023 (Dhs)]]/Table2[[#This Row],[Charges personnel 2023]], "")</f>
        <v/>
      </c>
      <c r="AM2031" s="5" t="str">
        <f>IFERROR(Table2[[#This Row],[Resultat d''exploitation 2022 (Dhs)]]/Table2[[#This Row],[Charges personnel 2022]], "")</f>
        <v/>
      </c>
      <c r="AN2031" s="5">
        <f>IFERROR(Table2[[#This Row],[Resultat d''exploitation 2021 (Dhs)]]/Table2[[#This Row],[Charges personnel 2021]], "")</f>
        <v>-0.15743225701876648</v>
      </c>
      <c r="AO2031" s="5">
        <f>IFERROR(Table2[[#This Row],[Resultat d''exploitation 2020 (Dhs)]]/Table2[[#This Row],[Charges personnel 2020]], "")</f>
        <v>0.27340967609563521</v>
      </c>
      <c r="AR2031" s="5">
        <v>0.14013141799820439</v>
      </c>
      <c r="AS2031" s="5">
        <v>0.1443931276428716</v>
      </c>
      <c r="AT2031">
        <v>1389817000070</v>
      </c>
      <c r="AU2031">
        <v>61731</v>
      </c>
      <c r="AV2031" t="s">
        <v>218</v>
      </c>
      <c r="AW2031" t="s">
        <v>10442</v>
      </c>
      <c r="AX2031" t="s">
        <v>10443</v>
      </c>
      <c r="AY2031" t="s">
        <v>122</v>
      </c>
      <c r="AZ2031">
        <v>166099000</v>
      </c>
      <c r="BA2031">
        <v>2013</v>
      </c>
      <c r="BB2031">
        <v>12</v>
      </c>
      <c r="BC2031" t="s">
        <v>10444</v>
      </c>
      <c r="BD2031" t="s">
        <v>10445</v>
      </c>
      <c r="BE2031" t="s">
        <v>1558</v>
      </c>
      <c r="BH2031" t="s">
        <v>153</v>
      </c>
      <c r="BI2031" t="s">
        <v>602</v>
      </c>
      <c r="BJ2031" s="5">
        <v>0.1722999999999999</v>
      </c>
      <c r="BK2031" t="s">
        <v>10219</v>
      </c>
      <c r="BM2031" t="s">
        <v>10359</v>
      </c>
      <c r="BN2031" s="5">
        <v>5.8100000000000041E-2</v>
      </c>
      <c r="BO2031" t="s">
        <v>295</v>
      </c>
      <c r="BP2031" s="5">
        <v>0.13769999999999991</v>
      </c>
      <c r="BQ2031" t="s">
        <v>1053</v>
      </c>
      <c r="BS2031" t="s">
        <v>10360</v>
      </c>
      <c r="BU2031" t="s">
        <v>10361</v>
      </c>
      <c r="BV2031" s="5">
        <v>-2.951462936108518E-2</v>
      </c>
      <c r="BW2031" t="s">
        <v>10222</v>
      </c>
    </row>
    <row r="2032" spans="2:75" x14ac:dyDescent="0.3">
      <c r="B2032" t="s">
        <v>10446</v>
      </c>
      <c r="C2032" t="s">
        <v>10447</v>
      </c>
      <c r="E2032" t="s">
        <v>411</v>
      </c>
      <c r="H2032" s="4">
        <v>354835845</v>
      </c>
      <c r="I2032" s="4">
        <v>309765032.73679608</v>
      </c>
      <c r="L2032" s="5">
        <v>0.14549999999999999</v>
      </c>
      <c r="O2032" s="4">
        <v>6633787</v>
      </c>
      <c r="P2032" s="4">
        <v>6858045.0739170881</v>
      </c>
      <c r="S2032" s="5">
        <v>-3.27E-2</v>
      </c>
      <c r="V2032" s="4">
        <v>74456314</v>
      </c>
      <c r="W2032" s="4">
        <v>82354069.240128309</v>
      </c>
      <c r="Z2032" s="5">
        <v>-9.5899999999999999E-2</v>
      </c>
      <c r="AC2032" s="4">
        <v>15842698</v>
      </c>
      <c r="AD2032" s="4">
        <v>13889793.09135543</v>
      </c>
      <c r="AG2032" s="5">
        <v>0.1406</v>
      </c>
      <c r="AJ2032" s="5">
        <v>1.869536884020271E-2</v>
      </c>
      <c r="AK2032" s="5">
        <v>2.2139506881476489E-2</v>
      </c>
      <c r="AL2032" s="5" t="str">
        <f>IFERROR(Table2[[#This Row],[Resultat d''exploitation 2023 (Dhs)]]/Table2[[#This Row],[Charges personnel 2023]], "")</f>
        <v/>
      </c>
      <c r="AM2032" s="5" t="str">
        <f>IFERROR(Table2[[#This Row],[Resultat d''exploitation 2022 (Dhs)]]/Table2[[#This Row],[Charges personnel 2022]], "")</f>
        <v/>
      </c>
      <c r="AN2032" s="5">
        <f>IFERROR(Table2[[#This Row],[Resultat d''exploitation 2021 (Dhs)]]/Table2[[#This Row],[Charges personnel 2021]], "")</f>
        <v>0.41872836306038275</v>
      </c>
      <c r="AO2032" s="5">
        <f>IFERROR(Table2[[#This Row],[Resultat d''exploitation 2020 (Dhs)]]/Table2[[#This Row],[Charges personnel 2020]], "")</f>
        <v>0.4937471011130698</v>
      </c>
      <c r="AR2032" s="5">
        <v>4.4647963905675873E-2</v>
      </c>
      <c r="AS2032" s="5">
        <v>4.4839770869675381E-2</v>
      </c>
      <c r="AT2032">
        <v>1527542000087</v>
      </c>
      <c r="AU2032">
        <v>20743</v>
      </c>
      <c r="AV2032" t="s">
        <v>653</v>
      </c>
      <c r="AW2032" t="s">
        <v>10448</v>
      </c>
      <c r="AX2032" t="s">
        <v>10449</v>
      </c>
      <c r="AY2032" t="s">
        <v>122</v>
      </c>
      <c r="AZ2032">
        <v>12018000</v>
      </c>
      <c r="BA2032">
        <v>1999</v>
      </c>
      <c r="BB2032">
        <v>26</v>
      </c>
      <c r="BC2032" t="s">
        <v>10450</v>
      </c>
      <c r="BD2032" t="s">
        <v>10451</v>
      </c>
      <c r="BE2032" t="s">
        <v>11308</v>
      </c>
      <c r="BH2032" t="s">
        <v>223</v>
      </c>
      <c r="BI2032" t="s">
        <v>1324</v>
      </c>
      <c r="BJ2032" s="5">
        <v>0.14550000000000021</v>
      </c>
      <c r="BK2032" t="s">
        <v>10219</v>
      </c>
      <c r="BL2032" s="5">
        <v>-3.2699999999999951E-2</v>
      </c>
      <c r="BM2032" t="s">
        <v>10220</v>
      </c>
      <c r="BN2032" s="5">
        <v>-9.5900000000000096E-2</v>
      </c>
      <c r="BO2032" t="s">
        <v>295</v>
      </c>
      <c r="BP2032" s="5">
        <v>0.14059999999999981</v>
      </c>
      <c r="BQ2032" t="s">
        <v>1053</v>
      </c>
      <c r="BR2032" s="5">
        <v>-0.15556525534701021</v>
      </c>
      <c r="BS2032" t="s">
        <v>10221</v>
      </c>
      <c r="BT2032" s="5">
        <v>-0.1519375767140099</v>
      </c>
      <c r="BU2032" t="s">
        <v>1054</v>
      </c>
      <c r="BV2032" s="5">
        <v>-4.2776080314278486E-3</v>
      </c>
      <c r="BW2032" t="s">
        <v>10222</v>
      </c>
    </row>
    <row r="2033" spans="2:75" x14ac:dyDescent="0.3">
      <c r="B2033" t="s">
        <v>10452</v>
      </c>
      <c r="H2033" s="4">
        <v>209373364</v>
      </c>
      <c r="I2033" s="4">
        <v>176269880.4512544</v>
      </c>
      <c r="L2033" s="5">
        <v>0.18779999999999999</v>
      </c>
      <c r="O2033" s="4">
        <v>5169580</v>
      </c>
      <c r="P2033" s="4">
        <v>4156947.5715664201</v>
      </c>
      <c r="S2033" s="5">
        <v>0.24360000000000001</v>
      </c>
      <c r="V2033" s="4">
        <v>45868339</v>
      </c>
      <c r="W2033" s="4">
        <v>38008235.830294989</v>
      </c>
      <c r="Z2033" s="5">
        <v>0.20680000000000001</v>
      </c>
      <c r="AC2033" s="4">
        <v>4767542</v>
      </c>
      <c r="AD2033" s="4">
        <v>4574937.1461472027</v>
      </c>
      <c r="AG2033" s="5">
        <v>4.2099999999999999E-2</v>
      </c>
      <c r="AJ2033" s="5">
        <v>2.46907242699697E-2</v>
      </c>
      <c r="AK2033" s="5">
        <v>2.3582858063581551E-2</v>
      </c>
      <c r="AL2033" s="5" t="str">
        <f>IFERROR(Table2[[#This Row],[Resultat d''exploitation 2023 (Dhs)]]/Table2[[#This Row],[Charges personnel 2023]], "")</f>
        <v/>
      </c>
      <c r="AM2033" s="5" t="str">
        <f>IFERROR(Table2[[#This Row],[Resultat d''exploitation 2022 (Dhs)]]/Table2[[#This Row],[Charges personnel 2022]], "")</f>
        <v/>
      </c>
      <c r="AN2033" s="5">
        <f>IFERROR(Table2[[#This Row],[Resultat d''exploitation 2021 (Dhs)]]/Table2[[#This Row],[Charges personnel 2021]], "")</f>
        <v>1.084328150648699</v>
      </c>
      <c r="AO2033" s="5">
        <f>IFERROR(Table2[[#This Row],[Resultat d''exploitation 2020 (Dhs)]]/Table2[[#This Row],[Charges personnel 2020]], "")</f>
        <v>0.90863490333789754</v>
      </c>
      <c r="AR2033" s="5">
        <v>2.2770527773532841E-2</v>
      </c>
      <c r="AS2033" s="5">
        <v>2.5954162642167069E-2</v>
      </c>
      <c r="BE2033" t="s">
        <v>10979</v>
      </c>
      <c r="BH2033"/>
      <c r="BJ2033" s="5">
        <v>0.18780000000000019</v>
      </c>
      <c r="BK2033" t="s">
        <v>10219</v>
      </c>
      <c r="BL2033" s="5">
        <v>0.24360000000000001</v>
      </c>
      <c r="BM2033" t="s">
        <v>10220</v>
      </c>
      <c r="BN2033" s="5">
        <v>0.20680000000000009</v>
      </c>
      <c r="BO2033" t="s">
        <v>295</v>
      </c>
      <c r="BP2033" s="5">
        <v>4.2100000000000033E-2</v>
      </c>
      <c r="BQ2033" t="s">
        <v>1053</v>
      </c>
      <c r="BR2033" s="5">
        <v>4.6977605657517962E-2</v>
      </c>
      <c r="BS2033" t="s">
        <v>10221</v>
      </c>
      <c r="BT2033" s="5">
        <v>0.19335956242203231</v>
      </c>
      <c r="BU2033" t="s">
        <v>1054</v>
      </c>
      <c r="BV2033" s="5">
        <v>-0.12266374810574179</v>
      </c>
      <c r="BW2033" t="s">
        <v>10222</v>
      </c>
    </row>
    <row r="2034" spans="2:75" x14ac:dyDescent="0.3">
      <c r="B2034" t="s">
        <v>10453</v>
      </c>
      <c r="C2034" t="s">
        <v>10454</v>
      </c>
      <c r="E2034" t="s">
        <v>411</v>
      </c>
      <c r="H2034" s="4">
        <v>119718842</v>
      </c>
      <c r="O2034" s="4">
        <v>4978085</v>
      </c>
      <c r="V2034" s="4">
        <v>20537299</v>
      </c>
      <c r="AC2034" s="4">
        <v>6434910</v>
      </c>
      <c r="AJ2034" s="5">
        <v>4.1581466349298643E-2</v>
      </c>
      <c r="AL2034" s="5" t="str">
        <f>IFERROR(Table2[[#This Row],[Resultat d''exploitation 2023 (Dhs)]]/Table2[[#This Row],[Charges personnel 2023]], "")</f>
        <v/>
      </c>
      <c r="AM2034" s="5" t="str">
        <f>IFERROR(Table2[[#This Row],[Resultat d''exploitation 2022 (Dhs)]]/Table2[[#This Row],[Charges personnel 2022]], "")</f>
        <v/>
      </c>
      <c r="AN2034" s="5">
        <f>IFERROR(Table2[[#This Row],[Resultat d''exploitation 2021 (Dhs)]]/Table2[[#This Row],[Charges personnel 2021]], "")</f>
        <v>0.7736060022595499</v>
      </c>
      <c r="AO2034" s="5" t="str">
        <f>IFERROR(Table2[[#This Row],[Resultat d''exploitation 2020 (Dhs)]]/Table2[[#This Row],[Charges personnel 2020]], "")</f>
        <v/>
      </c>
      <c r="AR2034" s="5">
        <v>5.3750185789468302E-2</v>
      </c>
      <c r="AT2034">
        <v>1454474000040</v>
      </c>
      <c r="AU2034">
        <v>142375</v>
      </c>
      <c r="AV2034" t="s">
        <v>92</v>
      </c>
      <c r="AW2034" t="s">
        <v>10455</v>
      </c>
      <c r="AX2034" t="s">
        <v>10456</v>
      </c>
      <c r="AY2034" t="s">
        <v>122</v>
      </c>
      <c r="AZ2034">
        <v>5000000</v>
      </c>
      <c r="BA2034">
        <v>1975</v>
      </c>
      <c r="BB2034">
        <v>50</v>
      </c>
      <c r="BC2034" t="s">
        <v>10457</v>
      </c>
      <c r="BD2034" t="s">
        <v>10458</v>
      </c>
      <c r="BE2034" t="s">
        <v>10979</v>
      </c>
      <c r="BH2034" t="s">
        <v>127</v>
      </c>
      <c r="BI2034" t="s">
        <v>602</v>
      </c>
      <c r="BK2034" t="s">
        <v>10224</v>
      </c>
      <c r="BM2034" t="s">
        <v>10225</v>
      </c>
      <c r="BO2034" t="s">
        <v>389</v>
      </c>
      <c r="BQ2034" t="s">
        <v>1882</v>
      </c>
      <c r="BS2034" t="s">
        <v>10226</v>
      </c>
      <c r="BU2034" t="s">
        <v>4750</v>
      </c>
      <c r="BV2034" s="5"/>
      <c r="BW2034" t="s">
        <v>10227</v>
      </c>
    </row>
    <row r="2035" spans="2:75" x14ac:dyDescent="0.3">
      <c r="B2035" t="s">
        <v>10459</v>
      </c>
      <c r="C2035" t="s">
        <v>10460</v>
      </c>
      <c r="E2035" t="s">
        <v>411</v>
      </c>
      <c r="H2035" s="4">
        <v>216707078</v>
      </c>
      <c r="I2035" s="4">
        <v>188687050.93600351</v>
      </c>
      <c r="L2035" s="5">
        <v>0.14849999999999999</v>
      </c>
      <c r="O2035" s="4">
        <v>19064434</v>
      </c>
      <c r="P2035" s="4">
        <v>3223556.2469352898</v>
      </c>
      <c r="S2035" s="5">
        <v>4.9141000000000004</v>
      </c>
      <c r="V2035" s="4">
        <v>46314930</v>
      </c>
      <c r="W2035" s="4">
        <v>49694130.901287563</v>
      </c>
      <c r="Z2035" s="5">
        <v>-6.8000000000000005E-2</v>
      </c>
      <c r="AC2035" s="4">
        <v>90606778</v>
      </c>
      <c r="AD2035" s="4">
        <v>74389801.313628897</v>
      </c>
      <c r="AG2035" s="5">
        <v>0.218</v>
      </c>
      <c r="AJ2035" s="5">
        <v>8.7973287148470525E-2</v>
      </c>
      <c r="AK2035" s="5">
        <v>1.708414133849924E-2</v>
      </c>
      <c r="AL2035" s="5" t="str">
        <f>IFERROR(Table2[[#This Row],[Resultat d''exploitation 2023 (Dhs)]]/Table2[[#This Row],[Charges personnel 2023]], "")</f>
        <v/>
      </c>
      <c r="AM2035" s="5" t="str">
        <f>IFERROR(Table2[[#This Row],[Resultat d''exploitation 2022 (Dhs)]]/Table2[[#This Row],[Charges personnel 2022]], "")</f>
        <v/>
      </c>
      <c r="AN2035" s="5">
        <f>IFERROR(Table2[[#This Row],[Resultat d''exploitation 2021 (Dhs)]]/Table2[[#This Row],[Charges personnel 2021]], "")</f>
        <v>0.21040847518052128</v>
      </c>
      <c r="AO2035" s="5">
        <f>IFERROR(Table2[[#This Row],[Resultat d''exploitation 2020 (Dhs)]]/Table2[[#This Row],[Charges personnel 2020]], "")</f>
        <v>4.3333309002193891E-2</v>
      </c>
      <c r="AR2035" s="5">
        <v>0.41810714645877878</v>
      </c>
      <c r="AS2035" s="5">
        <v>0.39424963687020309</v>
      </c>
      <c r="AT2035">
        <v>86492000088</v>
      </c>
      <c r="AU2035">
        <v>28969</v>
      </c>
      <c r="AV2035" t="s">
        <v>653</v>
      </c>
      <c r="AW2035" t="s">
        <v>10461</v>
      </c>
      <c r="AX2035" t="s">
        <v>10462</v>
      </c>
      <c r="AY2035" t="s">
        <v>82</v>
      </c>
      <c r="AZ2035">
        <v>35000000</v>
      </c>
      <c r="BA2035">
        <v>1956</v>
      </c>
      <c r="BB2035">
        <v>69</v>
      </c>
      <c r="BC2035" t="s">
        <v>10463</v>
      </c>
      <c r="BD2035" t="s">
        <v>10464</v>
      </c>
      <c r="BE2035" t="s">
        <v>11309</v>
      </c>
      <c r="BH2035" t="s">
        <v>127</v>
      </c>
      <c r="BI2035" t="s">
        <v>89</v>
      </c>
      <c r="BJ2035" s="5">
        <v>0.14849999999999991</v>
      </c>
      <c r="BK2035" t="s">
        <v>10219</v>
      </c>
      <c r="BL2035" s="5">
        <v>4.9141000000000004</v>
      </c>
      <c r="BM2035" t="s">
        <v>10220</v>
      </c>
      <c r="BN2035" s="5">
        <v>-6.8000000000000171E-2</v>
      </c>
      <c r="BO2035" t="s">
        <v>295</v>
      </c>
      <c r="BP2035" s="5">
        <v>0.218</v>
      </c>
      <c r="BQ2035" t="s">
        <v>1053</v>
      </c>
      <c r="BR2035" s="5">
        <v>4.1494122768828916</v>
      </c>
      <c r="BS2035" t="s">
        <v>10221</v>
      </c>
      <c r="BT2035" s="5">
        <v>3.8555829228243019</v>
      </c>
      <c r="BU2035" t="s">
        <v>1054</v>
      </c>
      <c r="BV2035" s="5">
        <v>6.0513713539399383E-2</v>
      </c>
      <c r="BW2035" t="s">
        <v>10222</v>
      </c>
    </row>
    <row r="2036" spans="2:75" x14ac:dyDescent="0.3">
      <c r="B2036" t="s">
        <v>10465</v>
      </c>
      <c r="C2036" t="s">
        <v>10466</v>
      </c>
      <c r="E2036" t="s">
        <v>411</v>
      </c>
      <c r="H2036" s="4">
        <v>216072312</v>
      </c>
      <c r="I2036" s="4">
        <v>227516386.22722971</v>
      </c>
      <c r="L2036" s="5">
        <v>-5.0299999999999997E-2</v>
      </c>
      <c r="O2036" s="4">
        <v>43033994</v>
      </c>
      <c r="P2036" s="4">
        <v>82361711.004784688</v>
      </c>
      <c r="S2036" s="5">
        <v>-0.47749999999999998</v>
      </c>
      <c r="V2036" s="4">
        <v>43656382</v>
      </c>
      <c r="W2036" s="4">
        <v>95716689.322517008</v>
      </c>
      <c r="Z2036" s="5">
        <v>-0.54390000000000005</v>
      </c>
      <c r="AC2036" s="4">
        <v>34938415</v>
      </c>
      <c r="AD2036" s="4">
        <v>35900549.732840113</v>
      </c>
      <c r="AG2036" s="5">
        <v>-2.6800000000000001E-2</v>
      </c>
      <c r="AJ2036" s="5">
        <v>0.1991647777619929</v>
      </c>
      <c r="AK2036" s="5">
        <v>0.36200342476663089</v>
      </c>
      <c r="AL2036" s="5" t="str">
        <f>IFERROR(Table2[[#This Row],[Resultat d''exploitation 2023 (Dhs)]]/Table2[[#This Row],[Charges personnel 2023]], "")</f>
        <v/>
      </c>
      <c r="AM2036" s="5" t="str">
        <f>IFERROR(Table2[[#This Row],[Resultat d''exploitation 2022 (Dhs)]]/Table2[[#This Row],[Charges personnel 2022]], "")</f>
        <v/>
      </c>
      <c r="AN2036" s="5">
        <f>IFERROR(Table2[[#This Row],[Resultat d''exploitation 2021 (Dhs)]]/Table2[[#This Row],[Charges personnel 2021]], "")</f>
        <v>1.2317099673811762</v>
      </c>
      <c r="AO2036" s="5">
        <f>IFERROR(Table2[[#This Row],[Resultat d''exploitation 2020 (Dhs)]]/Table2[[#This Row],[Charges personnel 2020]], "")</f>
        <v>2.2941629478571497</v>
      </c>
      <c r="AR2036" s="5">
        <v>0.16169778847000069</v>
      </c>
      <c r="AS2036" s="5">
        <v>0.15779324877718831</v>
      </c>
      <c r="AT2036">
        <v>1428403000028</v>
      </c>
      <c r="AU2036">
        <v>2829</v>
      </c>
      <c r="AV2036" t="s">
        <v>1327</v>
      </c>
      <c r="AW2036" t="s">
        <v>10467</v>
      </c>
      <c r="AX2036" t="s">
        <v>10468</v>
      </c>
      <c r="AY2036" t="s">
        <v>82</v>
      </c>
      <c r="AZ2036">
        <v>6000000</v>
      </c>
      <c r="BA2036">
        <v>1991</v>
      </c>
      <c r="BB2036">
        <v>34</v>
      </c>
      <c r="BC2036" t="s">
        <v>10469</v>
      </c>
      <c r="BD2036" t="s">
        <v>10470</v>
      </c>
      <c r="BE2036" t="s">
        <v>10471</v>
      </c>
      <c r="BH2036" t="s">
        <v>127</v>
      </c>
      <c r="BI2036" t="s">
        <v>611</v>
      </c>
      <c r="BJ2036" s="5">
        <v>-5.0300000000000233E-2</v>
      </c>
      <c r="BK2036" t="s">
        <v>10219</v>
      </c>
      <c r="BL2036" s="5">
        <v>-0.47749999999999998</v>
      </c>
      <c r="BM2036" t="s">
        <v>10220</v>
      </c>
      <c r="BN2036" s="5">
        <v>-0.54390000000000005</v>
      </c>
      <c r="BO2036" t="s">
        <v>295</v>
      </c>
      <c r="BP2036" s="5">
        <v>-2.6799999999999932E-2</v>
      </c>
      <c r="BQ2036" t="s">
        <v>1053</v>
      </c>
      <c r="BR2036" s="5">
        <v>-0.4498262609245024</v>
      </c>
      <c r="BS2036" t="s">
        <v>10221</v>
      </c>
      <c r="BT2036" s="5">
        <v>-0.4631113851212495</v>
      </c>
      <c r="BU2036" t="s">
        <v>1054</v>
      </c>
      <c r="BV2036" s="5">
        <v>2.474465620722377E-2</v>
      </c>
      <c r="BW2036" t="s">
        <v>10222</v>
      </c>
    </row>
    <row r="2037" spans="2:75" x14ac:dyDescent="0.3">
      <c r="B2037" t="s">
        <v>10472</v>
      </c>
      <c r="C2037" t="s">
        <v>10473</v>
      </c>
      <c r="E2037" t="s">
        <v>411</v>
      </c>
      <c r="H2037" s="4">
        <v>211298461</v>
      </c>
      <c r="I2037" s="4">
        <v>126103163.6428742</v>
      </c>
      <c r="L2037" s="5">
        <v>0.67559999999999998</v>
      </c>
      <c r="O2037" s="4">
        <v>82435191</v>
      </c>
      <c r="P2037" s="4">
        <v>48360431.186202042</v>
      </c>
      <c r="S2037" s="5">
        <v>0.7046</v>
      </c>
      <c r="V2037" s="4">
        <v>18281947</v>
      </c>
      <c r="W2037" s="4">
        <v>46295130.412762716</v>
      </c>
      <c r="Z2037" s="5">
        <v>-0.60509999999999997</v>
      </c>
      <c r="AC2037" s="4">
        <v>30094228</v>
      </c>
      <c r="AD2037" s="4">
        <v>25410983.703453518</v>
      </c>
      <c r="AG2037" s="5">
        <v>0.18429999999999999</v>
      </c>
      <c r="AJ2037" s="5">
        <v>0.3901362584936196</v>
      </c>
      <c r="AK2037" s="5">
        <v>0.38349895267623429</v>
      </c>
      <c r="AL2037" s="5" t="str">
        <f>IFERROR(Table2[[#This Row],[Resultat d''exploitation 2023 (Dhs)]]/Table2[[#This Row],[Charges personnel 2023]], "")</f>
        <v/>
      </c>
      <c r="AM2037" s="5" t="str">
        <f>IFERROR(Table2[[#This Row],[Resultat d''exploitation 2022 (Dhs)]]/Table2[[#This Row],[Charges personnel 2022]], "")</f>
        <v/>
      </c>
      <c r="AN2037" s="5">
        <f>IFERROR(Table2[[#This Row],[Resultat d''exploitation 2021 (Dhs)]]/Table2[[#This Row],[Charges personnel 2021]], "")</f>
        <v>2.7392359425202732</v>
      </c>
      <c r="AO2037" s="5">
        <f>IFERROR(Table2[[#This Row],[Resultat d''exploitation 2020 (Dhs)]]/Table2[[#This Row],[Charges personnel 2020]], "")</f>
        <v>1.9031310141539126</v>
      </c>
      <c r="AR2037" s="5">
        <v>0.14242521151159729</v>
      </c>
      <c r="AS2037" s="5">
        <v>0.20150948611739641</v>
      </c>
      <c r="AT2037">
        <v>85860000080</v>
      </c>
      <c r="AU2037">
        <v>6447</v>
      </c>
      <c r="AV2037" t="s">
        <v>1771</v>
      </c>
      <c r="AW2037" t="s">
        <v>10474</v>
      </c>
      <c r="AX2037" t="s">
        <v>10475</v>
      </c>
      <c r="AY2037" t="s">
        <v>122</v>
      </c>
      <c r="AZ2037">
        <v>12000000</v>
      </c>
      <c r="BA2037">
        <v>2014</v>
      </c>
      <c r="BB2037">
        <v>11</v>
      </c>
      <c r="BC2037" t="s">
        <v>10476</v>
      </c>
      <c r="BD2037" t="s">
        <v>10477</v>
      </c>
      <c r="BE2037" t="s">
        <v>10979</v>
      </c>
      <c r="BG2037" t="s">
        <v>10478</v>
      </c>
      <c r="BH2037" t="s">
        <v>127</v>
      </c>
      <c r="BI2037" t="s">
        <v>89</v>
      </c>
      <c r="BJ2037" s="5">
        <v>0.67559999999999998</v>
      </c>
      <c r="BK2037" t="s">
        <v>10219</v>
      </c>
      <c r="BL2037" s="5">
        <v>0.70459999999999989</v>
      </c>
      <c r="BM2037" t="s">
        <v>10220</v>
      </c>
      <c r="BN2037" s="5">
        <v>-0.60509999999999997</v>
      </c>
      <c r="BO2037" t="s">
        <v>295</v>
      </c>
      <c r="BP2037" s="5">
        <v>0.18429999999999991</v>
      </c>
      <c r="BQ2037" t="s">
        <v>1053</v>
      </c>
      <c r="BR2037" s="5">
        <v>1.7307233229887808E-2</v>
      </c>
      <c r="BS2037" t="s">
        <v>10221</v>
      </c>
      <c r="BT2037" s="5">
        <v>0.43933125052773803</v>
      </c>
      <c r="BU2037" t="s">
        <v>1054</v>
      </c>
      <c r="BV2037" s="5">
        <v>-0.29320840296013367</v>
      </c>
      <c r="BW2037" t="s">
        <v>10222</v>
      </c>
    </row>
    <row r="2038" spans="2:75" x14ac:dyDescent="0.3">
      <c r="B2038" t="s">
        <v>10479</v>
      </c>
      <c r="C2038" t="s">
        <v>10480</v>
      </c>
      <c r="E2038" t="s">
        <v>411</v>
      </c>
      <c r="H2038" s="4">
        <v>138751498</v>
      </c>
      <c r="I2038" s="4">
        <v>134566480.45776361</v>
      </c>
      <c r="L2038" s="5">
        <v>3.1099999999999999E-2</v>
      </c>
      <c r="O2038" s="4">
        <v>10991075</v>
      </c>
      <c r="P2038" s="4">
        <v>9905438.896899784</v>
      </c>
      <c r="S2038" s="5">
        <v>0.1096</v>
      </c>
      <c r="V2038" s="4">
        <v>14845519</v>
      </c>
      <c r="W2038" s="4">
        <v>10072270.167582599</v>
      </c>
      <c r="Z2038" s="5">
        <v>0.47389999999999999</v>
      </c>
      <c r="AC2038" s="4">
        <v>14269178</v>
      </c>
      <c r="AD2038" s="4">
        <v>13031212.785388131</v>
      </c>
      <c r="AG2038" s="5">
        <v>9.5000000000000001E-2</v>
      </c>
      <c r="AJ2038" s="5">
        <v>7.9214099728134105E-2</v>
      </c>
      <c r="AK2038" s="5">
        <v>7.3610002009443981E-2</v>
      </c>
      <c r="AL2038" s="5" t="str">
        <f>IFERROR(Table2[[#This Row],[Resultat d''exploitation 2023 (Dhs)]]/Table2[[#This Row],[Charges personnel 2023]], "")</f>
        <v/>
      </c>
      <c r="AM2038" s="5" t="str">
        <f>IFERROR(Table2[[#This Row],[Resultat d''exploitation 2022 (Dhs)]]/Table2[[#This Row],[Charges personnel 2022]], "")</f>
        <v/>
      </c>
      <c r="AN2038" s="5">
        <f>IFERROR(Table2[[#This Row],[Resultat d''exploitation 2021 (Dhs)]]/Table2[[#This Row],[Charges personnel 2021]], "")</f>
        <v>0.77026686470657246</v>
      </c>
      <c r="AO2038" s="5">
        <f>IFERROR(Table2[[#This Row],[Resultat d''exploitation 2020 (Dhs)]]/Table2[[#This Row],[Charges personnel 2020]], "")</f>
        <v>0.76013177438148583</v>
      </c>
      <c r="AR2038" s="5">
        <v>0.10283981222314439</v>
      </c>
      <c r="AS2038" s="5">
        <v>9.6838475235875979E-2</v>
      </c>
      <c r="AT2038">
        <v>1876976000074</v>
      </c>
      <c r="AU2038">
        <v>1071</v>
      </c>
      <c r="AV2038" t="s">
        <v>443</v>
      </c>
      <c r="AW2038" t="s">
        <v>10481</v>
      </c>
      <c r="AX2038" t="s">
        <v>10482</v>
      </c>
      <c r="AY2038" t="s">
        <v>122</v>
      </c>
      <c r="AZ2038">
        <v>7000000</v>
      </c>
      <c r="BA2038">
        <v>1998</v>
      </c>
      <c r="BB2038">
        <v>27</v>
      </c>
      <c r="BC2038" t="s">
        <v>10483</v>
      </c>
      <c r="BD2038" t="s">
        <v>10484</v>
      </c>
      <c r="BE2038" t="s">
        <v>11310</v>
      </c>
      <c r="BF2038" t="s">
        <v>10485</v>
      </c>
      <c r="BH2038" t="s">
        <v>127</v>
      </c>
      <c r="BI2038" t="s">
        <v>89</v>
      </c>
      <c r="BJ2038" s="5">
        <v>3.1099999999999461E-2</v>
      </c>
      <c r="BK2038" t="s">
        <v>10219</v>
      </c>
      <c r="BL2038" s="5">
        <v>0.10959999999999991</v>
      </c>
      <c r="BM2038" t="s">
        <v>10220</v>
      </c>
      <c r="BN2038" s="5">
        <v>0.47390000000000071</v>
      </c>
      <c r="BO2038" t="s">
        <v>295</v>
      </c>
      <c r="BP2038" s="5">
        <v>9.4999999999999751E-2</v>
      </c>
      <c r="BQ2038" t="s">
        <v>1053</v>
      </c>
      <c r="BR2038" s="5">
        <v>7.6132285908253827E-2</v>
      </c>
      <c r="BS2038" t="s">
        <v>10221</v>
      </c>
      <c r="BT2038" s="5">
        <v>1.333333333333364E-2</v>
      </c>
      <c r="BU2038" t="s">
        <v>1054</v>
      </c>
      <c r="BV2038" s="5">
        <v>6.1972650567355458E-2</v>
      </c>
      <c r="BW2038" t="s">
        <v>10222</v>
      </c>
    </row>
    <row r="2039" spans="2:75" x14ac:dyDescent="0.3">
      <c r="B2039" t="s">
        <v>10486</v>
      </c>
      <c r="C2039" t="s">
        <v>10486</v>
      </c>
      <c r="E2039" t="s">
        <v>411</v>
      </c>
      <c r="H2039" s="4">
        <v>135013349</v>
      </c>
      <c r="I2039" s="4">
        <v>115474982.039001</v>
      </c>
      <c r="L2039" s="5">
        <v>0.16919999999999999</v>
      </c>
      <c r="O2039" s="4">
        <v>3999394</v>
      </c>
      <c r="P2039" s="4">
        <v>4446241.2451361855</v>
      </c>
      <c r="S2039" s="5">
        <v>-0.10050000000000001</v>
      </c>
      <c r="V2039" s="4">
        <v>40034100</v>
      </c>
      <c r="W2039" s="4">
        <v>23719694.276573051</v>
      </c>
      <c r="Z2039" s="5">
        <v>0.68779999999999997</v>
      </c>
      <c r="AC2039" s="4">
        <v>1928246</v>
      </c>
      <c r="AD2039" s="4">
        <v>2043499.3641373459</v>
      </c>
      <c r="AG2039" s="5">
        <v>-5.6399999999999999E-2</v>
      </c>
      <c r="AJ2039" s="5">
        <v>2.962221165256778E-2</v>
      </c>
      <c r="AK2039" s="5">
        <v>3.850393536874068E-2</v>
      </c>
      <c r="AL2039" s="5" t="str">
        <f>IFERROR(Table2[[#This Row],[Resultat d''exploitation 2023 (Dhs)]]/Table2[[#This Row],[Charges personnel 2023]], "")</f>
        <v/>
      </c>
      <c r="AM2039" s="5" t="str">
        <f>IFERROR(Table2[[#This Row],[Resultat d''exploitation 2022 (Dhs)]]/Table2[[#This Row],[Charges personnel 2022]], "")</f>
        <v/>
      </c>
      <c r="AN2039" s="5">
        <f>IFERROR(Table2[[#This Row],[Resultat d''exploitation 2021 (Dhs)]]/Table2[[#This Row],[Charges personnel 2021]], "")</f>
        <v>2.0741098386824088</v>
      </c>
      <c r="AO2039" s="5">
        <f>IFERROR(Table2[[#This Row],[Resultat d''exploitation 2020 (Dhs)]]/Table2[[#This Row],[Charges personnel 2020]], "")</f>
        <v>2.1757977140419351</v>
      </c>
      <c r="AR2039" s="5">
        <v>1.4281891489114899E-2</v>
      </c>
      <c r="AS2039" s="5">
        <v>1.7696468343655299E-2</v>
      </c>
      <c r="AT2039">
        <v>1565135000084</v>
      </c>
      <c r="AU2039">
        <v>316483</v>
      </c>
      <c r="AV2039" t="s">
        <v>92</v>
      </c>
      <c r="AW2039" t="s">
        <v>10487</v>
      </c>
      <c r="AX2039" t="s">
        <v>10488</v>
      </c>
      <c r="AY2039" t="s">
        <v>82</v>
      </c>
      <c r="AZ2039">
        <v>90000000</v>
      </c>
      <c r="BA2039">
        <v>2014</v>
      </c>
      <c r="BB2039">
        <v>11</v>
      </c>
      <c r="BC2039" t="s">
        <v>10489</v>
      </c>
      <c r="BD2039" t="s">
        <v>10490</v>
      </c>
      <c r="BE2039" t="s">
        <v>10491</v>
      </c>
      <c r="BH2039" t="s">
        <v>138</v>
      </c>
      <c r="BI2039" t="s">
        <v>89</v>
      </c>
      <c r="BJ2039" s="5">
        <v>0.16920000000000021</v>
      </c>
      <c r="BK2039" t="s">
        <v>10219</v>
      </c>
      <c r="BL2039" s="5">
        <v>-0.1004999999999997</v>
      </c>
      <c r="BM2039" t="s">
        <v>10220</v>
      </c>
      <c r="BN2039" s="5">
        <v>0.68780000000000019</v>
      </c>
      <c r="BO2039" t="s">
        <v>295</v>
      </c>
      <c r="BP2039" s="5">
        <v>-5.6399999999999777E-2</v>
      </c>
      <c r="BQ2039" t="s">
        <v>1053</v>
      </c>
      <c r="BR2039" s="5">
        <v>-0.23067054396168321</v>
      </c>
      <c r="BS2039" t="s">
        <v>10221</v>
      </c>
      <c r="BT2039" s="5">
        <v>-4.6735905044510202E-2</v>
      </c>
      <c r="BU2039" t="s">
        <v>1054</v>
      </c>
      <c r="BV2039" s="5">
        <v>-0.19295244611700299</v>
      </c>
      <c r="BW2039" t="s">
        <v>10222</v>
      </c>
    </row>
    <row r="2040" spans="2:75" x14ac:dyDescent="0.3">
      <c r="B2040" t="s">
        <v>10492</v>
      </c>
      <c r="C2040" t="s">
        <v>10493</v>
      </c>
      <c r="E2040" t="s">
        <v>411</v>
      </c>
      <c r="H2040" s="4">
        <v>133561327</v>
      </c>
      <c r="I2040" s="4">
        <v>101167495.0765036</v>
      </c>
      <c r="L2040" s="5">
        <v>0.32019999999999998</v>
      </c>
      <c r="O2040" s="4">
        <v>4413464</v>
      </c>
      <c r="P2040" s="4">
        <v>2581879.021879022</v>
      </c>
      <c r="S2040" s="5">
        <v>0.70940000000000003</v>
      </c>
      <c r="V2040" s="4">
        <v>30858740</v>
      </c>
      <c r="W2040" s="4">
        <v>34758661.860779457</v>
      </c>
      <c r="Z2040" s="5">
        <v>-0.11219999999999999</v>
      </c>
      <c r="AC2040" s="4">
        <v>4736795</v>
      </c>
      <c r="AD2040" s="4">
        <v>4513382.5631252974</v>
      </c>
      <c r="AG2040" s="5">
        <v>4.9500000000000002E-2</v>
      </c>
      <c r="AJ2040" s="5">
        <v>3.3044475516479398E-2</v>
      </c>
      <c r="AK2040" s="5">
        <v>2.5520835718296539E-2</v>
      </c>
      <c r="AL2040" s="5" t="str">
        <f>IFERROR(Table2[[#This Row],[Resultat d''exploitation 2023 (Dhs)]]/Table2[[#This Row],[Charges personnel 2023]], "")</f>
        <v/>
      </c>
      <c r="AM2040" s="5" t="str">
        <f>IFERROR(Table2[[#This Row],[Resultat d''exploitation 2022 (Dhs)]]/Table2[[#This Row],[Charges personnel 2022]], "")</f>
        <v/>
      </c>
      <c r="AN2040" s="5">
        <f>IFERROR(Table2[[#This Row],[Resultat d''exploitation 2021 (Dhs)]]/Table2[[#This Row],[Charges personnel 2021]], "")</f>
        <v>0.93174055453107008</v>
      </c>
      <c r="AO2040" s="5">
        <f>IFERROR(Table2[[#This Row],[Resultat d''exploitation 2020 (Dhs)]]/Table2[[#This Row],[Charges personnel 2020]], "")</f>
        <v>0.57204967355818304</v>
      </c>
      <c r="AR2040" s="5">
        <v>3.5465318489984757E-2</v>
      </c>
      <c r="AS2040" s="5">
        <v>4.4612971386829778E-2</v>
      </c>
      <c r="AT2040">
        <v>163445000086</v>
      </c>
      <c r="AU2040">
        <v>340509</v>
      </c>
      <c r="AV2040" t="s">
        <v>92</v>
      </c>
      <c r="AW2040" t="s">
        <v>10494</v>
      </c>
      <c r="AX2040" t="s">
        <v>10495</v>
      </c>
      <c r="AY2040" t="s">
        <v>82</v>
      </c>
      <c r="AZ2040">
        <v>93000000</v>
      </c>
      <c r="BA2040">
        <v>1950</v>
      </c>
      <c r="BB2040">
        <v>75</v>
      </c>
      <c r="BC2040" t="s">
        <v>10496</v>
      </c>
      <c r="BD2040" t="s">
        <v>10497</v>
      </c>
      <c r="BE2040" t="s">
        <v>11311</v>
      </c>
      <c r="BF2040" t="s">
        <v>10498</v>
      </c>
      <c r="BH2040" t="s">
        <v>138</v>
      </c>
      <c r="BI2040" t="s">
        <v>178</v>
      </c>
      <c r="BJ2040" s="5">
        <v>0.32019999999999937</v>
      </c>
      <c r="BK2040" t="s">
        <v>10219</v>
      </c>
      <c r="BL2040" s="5">
        <v>0.70939999999999981</v>
      </c>
      <c r="BM2040" t="s">
        <v>10220</v>
      </c>
      <c r="BN2040" s="5">
        <v>-0.11220000000000011</v>
      </c>
      <c r="BO2040" t="s">
        <v>295</v>
      </c>
      <c r="BP2040" s="5">
        <v>4.9500000000000099E-2</v>
      </c>
      <c r="BQ2040" t="s">
        <v>1053</v>
      </c>
      <c r="BR2040" s="5">
        <v>0.2948038176033938</v>
      </c>
      <c r="BS2040" t="s">
        <v>10221</v>
      </c>
      <c r="BT2040" s="5">
        <v>0.62877560743211047</v>
      </c>
      <c r="BU2040" t="s">
        <v>1054</v>
      </c>
      <c r="BV2040" s="5">
        <v>-0.20504469019845439</v>
      </c>
      <c r="BW2040" t="s">
        <v>10222</v>
      </c>
    </row>
    <row r="2041" spans="2:75" x14ac:dyDescent="0.3">
      <c r="B2041" t="s">
        <v>10499</v>
      </c>
      <c r="C2041" t="s">
        <v>10500</v>
      </c>
      <c r="E2041" t="s">
        <v>411</v>
      </c>
      <c r="H2041" s="4">
        <v>118234874</v>
      </c>
      <c r="O2041" s="4">
        <v>53063200</v>
      </c>
      <c r="V2041" s="4">
        <v>29745092</v>
      </c>
      <c r="AC2041" s="4">
        <v>23210202</v>
      </c>
      <c r="AJ2041" s="5">
        <v>0.44879482850381353</v>
      </c>
      <c r="AL2041" s="5" t="str">
        <f>IFERROR(Table2[[#This Row],[Resultat d''exploitation 2023 (Dhs)]]/Table2[[#This Row],[Charges personnel 2023]], "")</f>
        <v/>
      </c>
      <c r="AM2041" s="5" t="str">
        <f>IFERROR(Table2[[#This Row],[Resultat d''exploitation 2022 (Dhs)]]/Table2[[#This Row],[Charges personnel 2022]], "")</f>
        <v/>
      </c>
      <c r="AN2041" s="5">
        <f>IFERROR(Table2[[#This Row],[Resultat d''exploitation 2021 (Dhs)]]/Table2[[#This Row],[Charges personnel 2021]], "")</f>
        <v>2.2862015591247333</v>
      </c>
      <c r="AO2041" s="5" t="str">
        <f>IFERROR(Table2[[#This Row],[Resultat d''exploitation 2020 (Dhs)]]/Table2[[#This Row],[Charges personnel 2020]], "")</f>
        <v/>
      </c>
      <c r="AR2041" s="5">
        <v>0.1963058885655006</v>
      </c>
      <c r="AT2041">
        <v>1703949000089</v>
      </c>
      <c r="AU2041">
        <v>15931</v>
      </c>
      <c r="AV2041" t="s">
        <v>913</v>
      </c>
      <c r="AW2041" t="s">
        <v>10501</v>
      </c>
      <c r="AX2041" t="s">
        <v>10502</v>
      </c>
      <c r="AY2041" t="s">
        <v>82</v>
      </c>
      <c r="AZ2041">
        <v>20000000</v>
      </c>
      <c r="BA2041">
        <v>2014</v>
      </c>
      <c r="BB2041">
        <v>11</v>
      </c>
      <c r="BD2041" t="s">
        <v>10503</v>
      </c>
      <c r="BE2041" t="s">
        <v>11034</v>
      </c>
      <c r="BH2041" t="s">
        <v>138</v>
      </c>
      <c r="BI2041" t="s">
        <v>89</v>
      </c>
      <c r="BK2041" t="s">
        <v>10224</v>
      </c>
      <c r="BM2041" t="s">
        <v>10225</v>
      </c>
      <c r="BO2041" t="s">
        <v>389</v>
      </c>
      <c r="BQ2041" t="s">
        <v>1882</v>
      </c>
      <c r="BS2041" t="s">
        <v>10226</v>
      </c>
      <c r="BU2041" t="s">
        <v>4750</v>
      </c>
      <c r="BV2041" s="5"/>
      <c r="BW2041" t="s">
        <v>10227</v>
      </c>
    </row>
    <row r="2042" spans="2:75" x14ac:dyDescent="0.3">
      <c r="B2042" t="s">
        <v>10504</v>
      </c>
      <c r="C2042" t="s">
        <v>10505</v>
      </c>
      <c r="E2042" t="s">
        <v>411</v>
      </c>
      <c r="H2042" s="4">
        <v>114703280</v>
      </c>
      <c r="O2042" s="4">
        <v>-48645448</v>
      </c>
      <c r="V2042" s="4">
        <v>1108082</v>
      </c>
      <c r="AC2042" s="4">
        <v>13605751</v>
      </c>
      <c r="AJ2042" s="5">
        <v>-0.42409814261632273</v>
      </c>
      <c r="AL2042" s="5" t="str">
        <f>IFERROR(Table2[[#This Row],[Resultat d''exploitation 2023 (Dhs)]]/Table2[[#This Row],[Charges personnel 2023]], "")</f>
        <v/>
      </c>
      <c r="AM2042" s="5" t="str">
        <f>IFERROR(Table2[[#This Row],[Resultat d''exploitation 2022 (Dhs)]]/Table2[[#This Row],[Charges personnel 2022]], "")</f>
        <v/>
      </c>
      <c r="AN2042" s="5">
        <f>IFERROR(Table2[[#This Row],[Resultat d''exploitation 2021 (Dhs)]]/Table2[[#This Row],[Charges personnel 2021]], "")</f>
        <v>-3.5753592727075483</v>
      </c>
      <c r="AO2042" s="5" t="str">
        <f>IFERROR(Table2[[#This Row],[Resultat d''exploitation 2020 (Dhs)]]/Table2[[#This Row],[Charges personnel 2020]], "")</f>
        <v/>
      </c>
      <c r="AR2042" s="5">
        <v>0.1186169305707736</v>
      </c>
      <c r="AT2042">
        <v>115808000076</v>
      </c>
      <c r="AU2042">
        <v>30203</v>
      </c>
      <c r="AV2042" t="s">
        <v>171</v>
      </c>
      <c r="AW2042" t="s">
        <v>10506</v>
      </c>
      <c r="AX2042" t="s">
        <v>10507</v>
      </c>
      <c r="AY2042" t="s">
        <v>122</v>
      </c>
      <c r="AZ2042">
        <v>6000000</v>
      </c>
      <c r="BA2042">
        <v>2015</v>
      </c>
      <c r="BB2042">
        <v>10</v>
      </c>
      <c r="BC2042" t="s">
        <v>10508</v>
      </c>
      <c r="BD2042" t="s">
        <v>7111</v>
      </c>
      <c r="BE2042" t="s">
        <v>3764</v>
      </c>
      <c r="BF2042" t="s">
        <v>10509</v>
      </c>
      <c r="BG2042" t="s">
        <v>10510</v>
      </c>
      <c r="BH2042" t="s">
        <v>86</v>
      </c>
      <c r="BI2042" t="s">
        <v>89</v>
      </c>
      <c r="BK2042" t="s">
        <v>10224</v>
      </c>
      <c r="BM2042" t="s">
        <v>10225</v>
      </c>
      <c r="BO2042" t="s">
        <v>389</v>
      </c>
      <c r="BQ2042" t="s">
        <v>1882</v>
      </c>
      <c r="BS2042" t="s">
        <v>10226</v>
      </c>
      <c r="BU2042" t="s">
        <v>4750</v>
      </c>
      <c r="BV2042" s="5"/>
      <c r="BW2042" t="s">
        <v>10227</v>
      </c>
    </row>
    <row r="2043" spans="2:75" x14ac:dyDescent="0.3">
      <c r="B2043" t="s">
        <v>10511</v>
      </c>
      <c r="C2043" t="s">
        <v>10512</v>
      </c>
      <c r="E2043" t="s">
        <v>411</v>
      </c>
      <c r="H2043" s="4">
        <v>104967976</v>
      </c>
      <c r="O2043" s="4">
        <v>22025517</v>
      </c>
      <c r="V2043" s="4">
        <v>30446328</v>
      </c>
      <c r="AC2043" s="4">
        <v>5535411</v>
      </c>
      <c r="AJ2043" s="5">
        <v>0.20983082497465699</v>
      </c>
      <c r="AL2043" s="5" t="str">
        <f>IFERROR(Table2[[#This Row],[Resultat d''exploitation 2023 (Dhs)]]/Table2[[#This Row],[Charges personnel 2023]], "")</f>
        <v/>
      </c>
      <c r="AM2043" s="5" t="str">
        <f>IFERROR(Table2[[#This Row],[Resultat d''exploitation 2022 (Dhs)]]/Table2[[#This Row],[Charges personnel 2022]], "")</f>
        <v/>
      </c>
      <c r="AN2043" s="5">
        <f>IFERROR(Table2[[#This Row],[Resultat d''exploitation 2021 (Dhs)]]/Table2[[#This Row],[Charges personnel 2021]], "")</f>
        <v>3.9790210699801696</v>
      </c>
      <c r="AO2043" s="5" t="str">
        <f>IFERROR(Table2[[#This Row],[Resultat d''exploitation 2020 (Dhs)]]/Table2[[#This Row],[Charges personnel 2020]], "")</f>
        <v/>
      </c>
      <c r="AR2043" s="5">
        <v>5.2734283454222257E-2</v>
      </c>
      <c r="AT2043">
        <v>84911000095</v>
      </c>
      <c r="AU2043">
        <v>93245</v>
      </c>
      <c r="AV2043" t="s">
        <v>92</v>
      </c>
      <c r="AW2043" t="s">
        <v>10513</v>
      </c>
      <c r="AX2043" t="s">
        <v>10514</v>
      </c>
      <c r="AY2043" t="s">
        <v>122</v>
      </c>
      <c r="AZ2043">
        <v>2000000</v>
      </c>
      <c r="BA2043">
        <v>1997</v>
      </c>
      <c r="BB2043">
        <v>28</v>
      </c>
      <c r="BC2043" t="s">
        <v>10515</v>
      </c>
      <c r="BD2043" t="s">
        <v>10516</v>
      </c>
      <c r="BE2043" t="s">
        <v>10517</v>
      </c>
      <c r="BF2043" t="s">
        <v>10518</v>
      </c>
      <c r="BH2043" t="s">
        <v>138</v>
      </c>
      <c r="BI2043" t="s">
        <v>178</v>
      </c>
      <c r="BK2043" t="s">
        <v>10224</v>
      </c>
      <c r="BM2043" t="s">
        <v>10225</v>
      </c>
      <c r="BO2043" t="s">
        <v>389</v>
      </c>
      <c r="BQ2043" t="s">
        <v>1882</v>
      </c>
      <c r="BS2043" t="s">
        <v>10226</v>
      </c>
      <c r="BU2043" t="s">
        <v>4750</v>
      </c>
      <c r="BV2043" s="5"/>
      <c r="BW2043" t="s">
        <v>10227</v>
      </c>
    </row>
    <row r="2044" spans="2:75" x14ac:dyDescent="0.3">
      <c r="B2044" t="s">
        <v>10519</v>
      </c>
      <c r="C2044" t="s">
        <v>10520</v>
      </c>
      <c r="E2044" t="s">
        <v>241</v>
      </c>
      <c r="H2044" s="4">
        <v>104453595</v>
      </c>
      <c r="I2044" s="4">
        <v>91489528.772882551</v>
      </c>
      <c r="L2044" s="5">
        <v>0.14169999999999999</v>
      </c>
      <c r="O2044" s="4">
        <v>9158314</v>
      </c>
      <c r="P2044" s="4">
        <v>9784523.504273504</v>
      </c>
      <c r="S2044" s="5">
        <v>-6.4000000000000001E-2</v>
      </c>
      <c r="V2044" s="4">
        <v>2492209</v>
      </c>
      <c r="W2044" s="4">
        <v>4349404.8865619553</v>
      </c>
      <c r="Z2044" s="5">
        <v>-0.42699999999999999</v>
      </c>
      <c r="AC2044" s="4">
        <v>18638747</v>
      </c>
      <c r="AD2044" s="4">
        <v>15497419.971730269</v>
      </c>
      <c r="AG2044" s="5">
        <v>0.20269999999999999</v>
      </c>
      <c r="AJ2044" s="5">
        <v>8.7678303460977103E-2</v>
      </c>
      <c r="AK2044" s="5">
        <v>0.10694692207414271</v>
      </c>
      <c r="AL2044" s="5" t="str">
        <f>IFERROR(Table2[[#This Row],[Resultat d''exploitation 2023 (Dhs)]]/Table2[[#This Row],[Charges personnel 2023]], "")</f>
        <v/>
      </c>
      <c r="AM2044" s="5" t="str">
        <f>IFERROR(Table2[[#This Row],[Resultat d''exploitation 2022 (Dhs)]]/Table2[[#This Row],[Charges personnel 2022]], "")</f>
        <v/>
      </c>
      <c r="AN2044" s="5">
        <f>IFERROR(Table2[[#This Row],[Resultat d''exploitation 2021 (Dhs)]]/Table2[[#This Row],[Charges personnel 2021]], "")</f>
        <v>0.49135888801967215</v>
      </c>
      <c r="AO2044" s="5">
        <f>IFERROR(Table2[[#This Row],[Resultat d''exploitation 2020 (Dhs)]]/Table2[[#This Row],[Charges personnel 2020]], "")</f>
        <v>0.63136467374066219</v>
      </c>
      <c r="AR2044" s="5">
        <v>0.1784404548258966</v>
      </c>
      <c r="AS2044" s="5">
        <v>0.16939009501515431</v>
      </c>
      <c r="AT2044">
        <v>1524437000017</v>
      </c>
      <c r="AU2044">
        <v>51315</v>
      </c>
      <c r="AV2044" t="s">
        <v>92</v>
      </c>
      <c r="AW2044" t="s">
        <v>10521</v>
      </c>
      <c r="AX2044" t="s">
        <v>10522</v>
      </c>
      <c r="AY2044" t="s">
        <v>122</v>
      </c>
      <c r="AZ2044">
        <v>5000000</v>
      </c>
      <c r="BA2044">
        <v>1987</v>
      </c>
      <c r="BB2044">
        <v>38</v>
      </c>
      <c r="BC2044" t="s">
        <v>10523</v>
      </c>
      <c r="BD2044" t="s">
        <v>10524</v>
      </c>
      <c r="BE2044" t="s">
        <v>10525</v>
      </c>
      <c r="BG2044" t="s">
        <v>10526</v>
      </c>
      <c r="BH2044" t="s">
        <v>86</v>
      </c>
      <c r="BI2044" t="s">
        <v>1239</v>
      </c>
      <c r="BJ2044" s="5">
        <v>0.14169999999999991</v>
      </c>
      <c r="BK2044" t="s">
        <v>10219</v>
      </c>
      <c r="BL2044" s="5">
        <v>-6.3999999999999946E-2</v>
      </c>
      <c r="BM2044" t="s">
        <v>10220</v>
      </c>
      <c r="BN2044" s="5">
        <v>-0.42699999999999999</v>
      </c>
      <c r="BO2044" t="s">
        <v>295</v>
      </c>
      <c r="BP2044" s="5">
        <v>0.2027000000000003</v>
      </c>
      <c r="BQ2044" t="s">
        <v>1053</v>
      </c>
      <c r="BR2044" s="5">
        <v>-0.18016992204607149</v>
      </c>
      <c r="BS2044" t="s">
        <v>10221</v>
      </c>
      <c r="BT2044" s="5">
        <v>-0.22175106011474199</v>
      </c>
      <c r="BU2044" t="s">
        <v>1054</v>
      </c>
      <c r="BV2044" s="5">
        <v>5.3429096960672988E-2</v>
      </c>
      <c r="BW2044" t="s">
        <v>10222</v>
      </c>
    </row>
    <row r="2045" spans="2:75" x14ac:dyDescent="0.3">
      <c r="B2045" t="s">
        <v>10527</v>
      </c>
      <c r="C2045" t="s">
        <v>10528</v>
      </c>
      <c r="E2045" t="s">
        <v>411</v>
      </c>
      <c r="H2045" s="4">
        <v>481108606</v>
      </c>
      <c r="O2045" s="4">
        <v>8390609</v>
      </c>
      <c r="V2045" s="4">
        <v>116969987</v>
      </c>
      <c r="AC2045" s="4">
        <v>732532</v>
      </c>
      <c r="AJ2045" s="5">
        <v>1.7440155705716061E-2</v>
      </c>
      <c r="AL2045" s="5" t="str">
        <f>IFERROR(Table2[[#This Row],[Resultat d''exploitation 2023 (Dhs)]]/Table2[[#This Row],[Charges personnel 2023]], "")</f>
        <v/>
      </c>
      <c r="AM2045" s="5" t="str">
        <f>IFERROR(Table2[[#This Row],[Resultat d''exploitation 2022 (Dhs)]]/Table2[[#This Row],[Charges personnel 2022]], "")</f>
        <v/>
      </c>
      <c r="AN2045" s="5">
        <f>IFERROR(Table2[[#This Row],[Resultat d''exploitation 2021 (Dhs)]]/Table2[[#This Row],[Charges personnel 2021]], "")</f>
        <v>11.454255923290724</v>
      </c>
      <c r="AO2045" s="5" t="str">
        <f>IFERROR(Table2[[#This Row],[Resultat d''exploitation 2020 (Dhs)]]/Table2[[#This Row],[Charges personnel 2020]], "")</f>
        <v/>
      </c>
      <c r="AR2045" s="5">
        <v>1.5225917617445401E-3</v>
      </c>
      <c r="AT2045">
        <v>212428000054</v>
      </c>
      <c r="AU2045">
        <v>40563</v>
      </c>
      <c r="AV2045" t="s">
        <v>482</v>
      </c>
      <c r="AW2045" t="s">
        <v>10529</v>
      </c>
      <c r="AX2045" t="s">
        <v>10530</v>
      </c>
      <c r="AY2045" t="s">
        <v>122</v>
      </c>
      <c r="AZ2045">
        <v>3800000</v>
      </c>
      <c r="BA2045">
        <v>2010</v>
      </c>
      <c r="BB2045">
        <v>15</v>
      </c>
      <c r="BC2045" t="s">
        <v>10531</v>
      </c>
      <c r="BD2045" t="s">
        <v>10532</v>
      </c>
      <c r="BE2045" t="s">
        <v>10979</v>
      </c>
      <c r="BH2045" t="s">
        <v>138</v>
      </c>
      <c r="BI2045" t="s">
        <v>89</v>
      </c>
      <c r="BK2045" t="s">
        <v>10224</v>
      </c>
      <c r="BM2045" t="s">
        <v>10225</v>
      </c>
      <c r="BO2045" t="s">
        <v>389</v>
      </c>
      <c r="BQ2045" t="s">
        <v>1882</v>
      </c>
      <c r="BS2045" t="s">
        <v>10226</v>
      </c>
      <c r="BU2045" t="s">
        <v>4750</v>
      </c>
      <c r="BV2045" s="5"/>
      <c r="BW2045" t="s">
        <v>10227</v>
      </c>
    </row>
    <row r="2046" spans="2:75" x14ac:dyDescent="0.3">
      <c r="B2046" t="s">
        <v>10533</v>
      </c>
      <c r="H2046" s="4">
        <v>169486877</v>
      </c>
      <c r="I2046" s="4">
        <v>129865050.1877251</v>
      </c>
      <c r="L2046" s="5">
        <v>0.30509999999999998</v>
      </c>
      <c r="O2046" s="4">
        <v>-5994838</v>
      </c>
      <c r="P2046" s="4">
        <v>-10929513.217866911</v>
      </c>
      <c r="S2046" s="5">
        <v>-0.45150000000000001</v>
      </c>
      <c r="V2046" s="4">
        <v>24503041</v>
      </c>
      <c r="W2046" s="4">
        <v>28970254.197209738</v>
      </c>
      <c r="Z2046" s="5">
        <v>-0.1542</v>
      </c>
      <c r="AC2046" s="4">
        <v>15983721</v>
      </c>
      <c r="AD2046" s="4">
        <v>11406351.958895311</v>
      </c>
      <c r="AG2046" s="5">
        <v>0.40129999999999999</v>
      </c>
      <c r="AJ2046" s="5">
        <v>-3.537051426111297E-2</v>
      </c>
      <c r="AK2046" s="5">
        <v>-8.4160543595585294E-2</v>
      </c>
      <c r="AL2046" s="5" t="str">
        <f>IFERROR(Table2[[#This Row],[Resultat d''exploitation 2023 (Dhs)]]/Table2[[#This Row],[Charges personnel 2023]], "")</f>
        <v/>
      </c>
      <c r="AM2046" s="5" t="str">
        <f>IFERROR(Table2[[#This Row],[Resultat d''exploitation 2022 (Dhs)]]/Table2[[#This Row],[Charges personnel 2022]], "")</f>
        <v/>
      </c>
      <c r="AN2046" s="5">
        <f>IFERROR(Table2[[#This Row],[Resultat d''exploitation 2021 (Dhs)]]/Table2[[#This Row],[Charges personnel 2021]], "")</f>
        <v>-0.37505897406492517</v>
      </c>
      <c r="AO2046" s="5">
        <f>IFERROR(Table2[[#This Row],[Resultat d''exploitation 2020 (Dhs)]]/Table2[[#This Row],[Charges personnel 2020]], "")</f>
        <v>-0.95819533337680896</v>
      </c>
      <c r="AR2046" s="5">
        <v>9.4306540322882937E-2</v>
      </c>
      <c r="AS2046" s="5">
        <v>8.7832345518728677E-2</v>
      </c>
      <c r="BE2046" t="s">
        <v>10979</v>
      </c>
      <c r="BH2046"/>
      <c r="BJ2046" s="5">
        <v>0.3050999999999997</v>
      </c>
      <c r="BK2046" t="s">
        <v>10219</v>
      </c>
      <c r="BM2046" t="s">
        <v>10359</v>
      </c>
      <c r="BN2046" s="5">
        <v>-0.15419999999999989</v>
      </c>
      <c r="BO2046" t="s">
        <v>295</v>
      </c>
      <c r="BP2046" s="5">
        <v>0.40129999999999999</v>
      </c>
      <c r="BQ2046" t="s">
        <v>1053</v>
      </c>
      <c r="BS2046" t="s">
        <v>10360</v>
      </c>
      <c r="BU2046" t="s">
        <v>10361</v>
      </c>
      <c r="BV2046" s="5">
        <v>7.3710826756570702E-2</v>
      </c>
      <c r="BW2046" t="s">
        <v>10222</v>
      </c>
    </row>
    <row r="2047" spans="2:75" x14ac:dyDescent="0.3">
      <c r="B2047" t="s">
        <v>10534</v>
      </c>
      <c r="C2047" t="s">
        <v>10535</v>
      </c>
      <c r="E2047" t="s">
        <v>411</v>
      </c>
      <c r="H2047" s="4">
        <v>151128323</v>
      </c>
      <c r="I2047" s="4">
        <v>207309085.048011</v>
      </c>
      <c r="L2047" s="5">
        <v>-0.27100000000000002</v>
      </c>
      <c r="O2047" s="4">
        <v>24630940</v>
      </c>
      <c r="P2047" s="4">
        <v>151575015.38461539</v>
      </c>
      <c r="S2047" s="5">
        <v>-0.83750000000000002</v>
      </c>
      <c r="V2047" s="4">
        <v>56031935</v>
      </c>
      <c r="W2047" s="4">
        <v>51040203.133539811</v>
      </c>
      <c r="Z2047" s="5">
        <v>9.7799999999999998E-2</v>
      </c>
      <c r="AC2047" s="4">
        <v>16749446</v>
      </c>
      <c r="AD2047" s="4">
        <v>17168353.833538331</v>
      </c>
      <c r="AG2047" s="5">
        <v>-2.4400000000000002E-2</v>
      </c>
      <c r="AJ2047" s="5">
        <v>0.16298030383093709</v>
      </c>
      <c r="AK2047" s="5">
        <v>0.73115471687848088</v>
      </c>
      <c r="AL2047" s="5" t="str">
        <f>IFERROR(Table2[[#This Row],[Resultat d''exploitation 2023 (Dhs)]]/Table2[[#This Row],[Charges personnel 2023]], "")</f>
        <v/>
      </c>
      <c r="AM2047" s="5" t="str">
        <f>IFERROR(Table2[[#This Row],[Resultat d''exploitation 2022 (Dhs)]]/Table2[[#This Row],[Charges personnel 2022]], "")</f>
        <v/>
      </c>
      <c r="AN2047" s="5">
        <f>IFERROR(Table2[[#This Row],[Resultat d''exploitation 2021 (Dhs)]]/Table2[[#This Row],[Charges personnel 2021]], "")</f>
        <v>1.4705525185728532</v>
      </c>
      <c r="AO2047" s="5">
        <f>IFERROR(Table2[[#This Row],[Resultat d''exploitation 2020 (Dhs)]]/Table2[[#This Row],[Charges personnel 2020]], "")</f>
        <v>8.8287448438133893</v>
      </c>
      <c r="AR2047" s="5">
        <v>0.1108292983572642</v>
      </c>
      <c r="AS2047" s="5">
        <v>8.2815250617512923E-2</v>
      </c>
      <c r="AT2047">
        <v>84495000075</v>
      </c>
      <c r="AU2047">
        <v>63741</v>
      </c>
      <c r="AV2047" t="s">
        <v>92</v>
      </c>
      <c r="AW2047" t="s">
        <v>10536</v>
      </c>
      <c r="AX2047" t="s">
        <v>10537</v>
      </c>
      <c r="AY2047" t="s">
        <v>122</v>
      </c>
      <c r="AZ2047">
        <v>5000000</v>
      </c>
      <c r="BA2047">
        <v>1991</v>
      </c>
      <c r="BB2047">
        <v>34</v>
      </c>
      <c r="BC2047" t="s">
        <v>10538</v>
      </c>
      <c r="BD2047" t="s">
        <v>10539</v>
      </c>
      <c r="BE2047" t="s">
        <v>10979</v>
      </c>
      <c r="BF2047" t="s">
        <v>10540</v>
      </c>
      <c r="BG2047" t="s">
        <v>10541</v>
      </c>
      <c r="BH2047" t="s">
        <v>127</v>
      </c>
      <c r="BI2047" t="s">
        <v>611</v>
      </c>
      <c r="BJ2047" s="5">
        <v>-0.27100000000000007</v>
      </c>
      <c r="BK2047" t="s">
        <v>10219</v>
      </c>
      <c r="BL2047" s="5">
        <v>-0.83750000000000002</v>
      </c>
      <c r="BM2047" t="s">
        <v>10220</v>
      </c>
      <c r="BN2047" s="5">
        <v>9.7799999999999887E-2</v>
      </c>
      <c r="BO2047" t="s">
        <v>295</v>
      </c>
      <c r="BP2047" s="5">
        <v>-2.4399999999999759E-2</v>
      </c>
      <c r="BQ2047" t="s">
        <v>1053</v>
      </c>
      <c r="BR2047" s="5">
        <v>-0.77709190672153639</v>
      </c>
      <c r="BS2047" t="s">
        <v>10221</v>
      </c>
      <c r="BT2047" s="5">
        <v>-0.83343583435834367</v>
      </c>
      <c r="BU2047" t="s">
        <v>1054</v>
      </c>
      <c r="BV2047" s="5">
        <v>0.33827160493827191</v>
      </c>
      <c r="BW2047" t="s">
        <v>10222</v>
      </c>
    </row>
    <row r="2048" spans="2:75" x14ac:dyDescent="0.3">
      <c r="B2048" t="s">
        <v>10542</v>
      </c>
      <c r="C2048" t="s">
        <v>10543</v>
      </c>
      <c r="E2048" t="s">
        <v>411</v>
      </c>
      <c r="H2048" s="4">
        <v>334881339</v>
      </c>
      <c r="I2048" s="4">
        <v>290569491.54013008</v>
      </c>
      <c r="L2048" s="5">
        <v>0.1525</v>
      </c>
      <c r="O2048" s="4">
        <v>31443806</v>
      </c>
      <c r="P2048" s="4">
        <v>21652531.33177248</v>
      </c>
      <c r="S2048" s="5">
        <v>0.45219999999999999</v>
      </c>
      <c r="V2048" s="4">
        <v>74925232</v>
      </c>
      <c r="W2048" s="4">
        <v>66867676.929941989</v>
      </c>
      <c r="Z2048" s="5">
        <v>0.1205</v>
      </c>
      <c r="AC2048" s="4">
        <v>22857800</v>
      </c>
      <c r="AD2048" s="4">
        <v>19108677.478682499</v>
      </c>
      <c r="AG2048" s="5">
        <v>0.19620000000000001</v>
      </c>
      <c r="AJ2048" s="5">
        <v>9.3895366322576723E-2</v>
      </c>
      <c r="AK2048" s="5">
        <v>7.4517566235208429E-2</v>
      </c>
      <c r="AL2048" s="5" t="str">
        <f>IFERROR(Table2[[#This Row],[Resultat d''exploitation 2023 (Dhs)]]/Table2[[#This Row],[Charges personnel 2023]], "")</f>
        <v/>
      </c>
      <c r="AM2048" s="5" t="str">
        <f>IFERROR(Table2[[#This Row],[Resultat d''exploitation 2022 (Dhs)]]/Table2[[#This Row],[Charges personnel 2022]], "")</f>
        <v/>
      </c>
      <c r="AN2048" s="5">
        <f>IFERROR(Table2[[#This Row],[Resultat d''exploitation 2021 (Dhs)]]/Table2[[#This Row],[Charges personnel 2021]], "")</f>
        <v>1.3756269632248073</v>
      </c>
      <c r="AO2048" s="5">
        <f>IFERROR(Table2[[#This Row],[Resultat d''exploitation 2020 (Dhs)]]/Table2[[#This Row],[Charges personnel 2020]], "")</f>
        <v>1.1331255842236012</v>
      </c>
      <c r="AR2048" s="5">
        <v>6.8256416043534746E-2</v>
      </c>
      <c r="AS2048" s="5">
        <v>6.5762848595697906E-2</v>
      </c>
      <c r="AT2048">
        <v>1539708000047</v>
      </c>
      <c r="AU2048">
        <v>51827</v>
      </c>
      <c r="AV2048" t="s">
        <v>92</v>
      </c>
      <c r="AW2048" t="s">
        <v>10544</v>
      </c>
      <c r="AX2048" t="s">
        <v>10545</v>
      </c>
      <c r="AY2048" t="s">
        <v>122</v>
      </c>
      <c r="AZ2048">
        <v>15000000</v>
      </c>
      <c r="BA2048">
        <v>1988</v>
      </c>
      <c r="BB2048">
        <v>37</v>
      </c>
      <c r="BC2048" t="s">
        <v>10546</v>
      </c>
      <c r="BD2048" t="s">
        <v>10547</v>
      </c>
      <c r="BE2048" t="s">
        <v>11312</v>
      </c>
      <c r="BG2048" t="s">
        <v>10548</v>
      </c>
      <c r="BH2048" t="s">
        <v>127</v>
      </c>
      <c r="BI2048" t="s">
        <v>178</v>
      </c>
      <c r="BJ2048" s="5">
        <v>0.1525000000000003</v>
      </c>
      <c r="BK2048" t="s">
        <v>10219</v>
      </c>
      <c r="BL2048" s="5">
        <v>0.45220000000000021</v>
      </c>
      <c r="BM2048" t="s">
        <v>10220</v>
      </c>
      <c r="BN2048" s="5">
        <v>0.12050000000000009</v>
      </c>
      <c r="BO2048" t="s">
        <v>295</v>
      </c>
      <c r="BP2048" s="5">
        <v>0.19619999999999971</v>
      </c>
      <c r="BQ2048" t="s">
        <v>1053</v>
      </c>
      <c r="BR2048" s="5">
        <v>0.26004338394793919</v>
      </c>
      <c r="BS2048" t="s">
        <v>10221</v>
      </c>
      <c r="BT2048" s="5">
        <v>0.2140110349439899</v>
      </c>
      <c r="BU2048" t="s">
        <v>1054</v>
      </c>
      <c r="BV2048" s="5">
        <v>3.7917570498914747E-2</v>
      </c>
      <c r="BW2048" t="s">
        <v>10222</v>
      </c>
    </row>
    <row r="2049" spans="2:75" x14ac:dyDescent="0.3">
      <c r="B2049" t="s">
        <v>10549</v>
      </c>
      <c r="C2049" t="s">
        <v>10550</v>
      </c>
      <c r="E2049" t="s">
        <v>411</v>
      </c>
      <c r="H2049" s="4">
        <v>292282186</v>
      </c>
      <c r="I2049" s="4">
        <v>263744979.2456235</v>
      </c>
      <c r="L2049" s="5">
        <v>0.1082</v>
      </c>
      <c r="O2049" s="4">
        <v>5084479</v>
      </c>
      <c r="P2049" s="4">
        <v>-6820226.6934942976</v>
      </c>
      <c r="S2049" s="5">
        <v>-1.7455000000000001</v>
      </c>
      <c r="V2049" s="4">
        <v>78603355</v>
      </c>
      <c r="W2049" s="4">
        <v>73944830.667920977</v>
      </c>
      <c r="Z2049" s="5">
        <v>6.3E-2</v>
      </c>
      <c r="AC2049" s="4">
        <v>53985075</v>
      </c>
      <c r="AD2049" s="4">
        <v>41597376.329172447</v>
      </c>
      <c r="AG2049" s="5">
        <v>0.29780000000000001</v>
      </c>
      <c r="AJ2049" s="5">
        <v>1.7395788192168509E-2</v>
      </c>
      <c r="AK2049" s="5">
        <v>-2.5859171662724539E-2</v>
      </c>
      <c r="AL2049" s="5" t="str">
        <f>IFERROR(Table2[[#This Row],[Resultat d''exploitation 2023 (Dhs)]]/Table2[[#This Row],[Charges personnel 2023]], "")</f>
        <v/>
      </c>
      <c r="AM2049" s="5" t="str">
        <f>IFERROR(Table2[[#This Row],[Resultat d''exploitation 2022 (Dhs)]]/Table2[[#This Row],[Charges personnel 2022]], "")</f>
        <v/>
      </c>
      <c r="AN2049" s="5">
        <f>IFERROR(Table2[[#This Row],[Resultat d''exploitation 2021 (Dhs)]]/Table2[[#This Row],[Charges personnel 2021]], "")</f>
        <v>9.4183049666968138E-2</v>
      </c>
      <c r="AO2049" s="5">
        <f>IFERROR(Table2[[#This Row],[Resultat d''exploitation 2020 (Dhs)]]/Table2[[#This Row],[Charges personnel 2020]], "")</f>
        <v>-0.16395809773010223</v>
      </c>
      <c r="AR2049" s="5">
        <v>0.18470189969086931</v>
      </c>
      <c r="AS2049" s="5">
        <v>0.1577181732450465</v>
      </c>
      <c r="AT2049">
        <v>1529681000049</v>
      </c>
      <c r="AU2049">
        <v>457</v>
      </c>
      <c r="AV2049" t="s">
        <v>1327</v>
      </c>
      <c r="AW2049" t="s">
        <v>10551</v>
      </c>
      <c r="AX2049" t="s">
        <v>10552</v>
      </c>
      <c r="AY2049" t="s">
        <v>82</v>
      </c>
      <c r="AZ2049">
        <v>84000000</v>
      </c>
      <c r="BA2049">
        <v>1985</v>
      </c>
      <c r="BB2049">
        <v>40</v>
      </c>
      <c r="BC2049" t="s">
        <v>10553</v>
      </c>
      <c r="BD2049" t="s">
        <v>10554</v>
      </c>
      <c r="BE2049" t="s">
        <v>10555</v>
      </c>
      <c r="BH2049" t="s">
        <v>223</v>
      </c>
      <c r="BI2049" t="s">
        <v>89</v>
      </c>
      <c r="BJ2049" s="5">
        <v>0.1082000000000001</v>
      </c>
      <c r="BK2049" t="s">
        <v>10219</v>
      </c>
      <c r="BM2049" t="s">
        <v>10359</v>
      </c>
      <c r="BN2049" s="5">
        <v>6.2999999999999945E-2</v>
      </c>
      <c r="BO2049" t="s">
        <v>295</v>
      </c>
      <c r="BP2049" s="5">
        <v>0.29779999999999979</v>
      </c>
      <c r="BQ2049" t="s">
        <v>1053</v>
      </c>
      <c r="BS2049" t="s">
        <v>10360</v>
      </c>
      <c r="BU2049" t="s">
        <v>10361</v>
      </c>
      <c r="BV2049" s="5">
        <v>0.17108825121819149</v>
      </c>
      <c r="BW2049" t="s">
        <v>10222</v>
      </c>
    </row>
    <row r="2050" spans="2:75" x14ac:dyDescent="0.3">
      <c r="B2050" t="s">
        <v>10556</v>
      </c>
      <c r="C2050" t="s">
        <v>10557</v>
      </c>
      <c r="E2050" t="s">
        <v>411</v>
      </c>
      <c r="H2050" s="4">
        <v>208170361</v>
      </c>
      <c r="I2050" s="4">
        <v>113667337.00993779</v>
      </c>
      <c r="L2050" s="5">
        <v>0.83140000000000003</v>
      </c>
      <c r="O2050" s="4">
        <v>33865911</v>
      </c>
      <c r="P2050" s="4">
        <v>21926779.540304311</v>
      </c>
      <c r="S2050" s="5">
        <v>0.54449999999999998</v>
      </c>
      <c r="V2050" s="4">
        <v>24484579</v>
      </c>
      <c r="W2050" s="4">
        <v>24401613.51405222</v>
      </c>
      <c r="Z2050" s="5">
        <v>3.3999999999999998E-3</v>
      </c>
      <c r="AC2050" s="4">
        <v>6590990</v>
      </c>
      <c r="AD2050" s="4">
        <v>6279525.533536585</v>
      </c>
      <c r="AG2050" s="5">
        <v>4.9599999999999998E-2</v>
      </c>
      <c r="AJ2050" s="5">
        <v>0.16268363487153681</v>
      </c>
      <c r="AK2050" s="5">
        <v>0.19290308119374061</v>
      </c>
      <c r="AL2050" s="5" t="str">
        <f>IFERROR(Table2[[#This Row],[Resultat d''exploitation 2023 (Dhs)]]/Table2[[#This Row],[Charges personnel 2023]], "")</f>
        <v/>
      </c>
      <c r="AM2050" s="5" t="str">
        <f>IFERROR(Table2[[#This Row],[Resultat d''exploitation 2022 (Dhs)]]/Table2[[#This Row],[Charges personnel 2022]], "")</f>
        <v/>
      </c>
      <c r="AN2050" s="5">
        <f>IFERROR(Table2[[#This Row],[Resultat d''exploitation 2021 (Dhs)]]/Table2[[#This Row],[Charges personnel 2021]], "")</f>
        <v>5.1382130757291398</v>
      </c>
      <c r="AO2050" s="5">
        <f>IFERROR(Table2[[#This Row],[Resultat d''exploitation 2020 (Dhs)]]/Table2[[#This Row],[Charges personnel 2020]], "")</f>
        <v>3.4917892161122084</v>
      </c>
      <c r="AR2050" s="5">
        <v>3.1661519768416982E-2</v>
      </c>
      <c r="AS2050" s="5">
        <v>5.5244766867262617E-2</v>
      </c>
      <c r="AT2050">
        <v>100202000070</v>
      </c>
      <c r="AU2050">
        <v>2061</v>
      </c>
      <c r="AV2050" t="s">
        <v>1316</v>
      </c>
      <c r="AW2050" t="s">
        <v>10558</v>
      </c>
      <c r="AX2050" t="s">
        <v>10559</v>
      </c>
      <c r="AY2050" t="s">
        <v>122</v>
      </c>
      <c r="AZ2050">
        <v>5000000</v>
      </c>
      <c r="BA2050">
        <v>2007</v>
      </c>
      <c r="BB2050">
        <v>18</v>
      </c>
      <c r="BC2050" t="s">
        <v>10560</v>
      </c>
      <c r="BD2050" t="s">
        <v>10561</v>
      </c>
      <c r="BE2050" t="s">
        <v>10562</v>
      </c>
      <c r="BF2050" t="s">
        <v>10563</v>
      </c>
      <c r="BH2050" t="s">
        <v>138</v>
      </c>
      <c r="BI2050" t="s">
        <v>89</v>
      </c>
      <c r="BJ2050" s="5">
        <v>0.83139999999999925</v>
      </c>
      <c r="BK2050" t="s">
        <v>10219</v>
      </c>
      <c r="BL2050" s="5">
        <v>0.54449999999999954</v>
      </c>
      <c r="BM2050" t="s">
        <v>10220</v>
      </c>
      <c r="BN2050" s="5">
        <v>3.4000000000000701E-3</v>
      </c>
      <c r="BO2050" t="s">
        <v>295</v>
      </c>
      <c r="BP2050" s="5">
        <v>4.9600000000000088E-2</v>
      </c>
      <c r="BQ2050" t="s">
        <v>1053</v>
      </c>
      <c r="BR2050" s="5">
        <v>-0.15665611007972041</v>
      </c>
      <c r="BS2050" t="s">
        <v>10221</v>
      </c>
      <c r="BT2050" s="5">
        <v>0.47151295731707288</v>
      </c>
      <c r="BU2050" t="s">
        <v>1054</v>
      </c>
      <c r="BV2050" s="5">
        <v>-0.42688653489133982</v>
      </c>
      <c r="BW2050" t="s">
        <v>10222</v>
      </c>
    </row>
    <row r="2051" spans="2:75" x14ac:dyDescent="0.3">
      <c r="B2051" t="s">
        <v>10564</v>
      </c>
      <c r="C2051" t="s">
        <v>10565</v>
      </c>
      <c r="E2051" t="s">
        <v>411</v>
      </c>
      <c r="H2051" s="4">
        <v>185774311</v>
      </c>
      <c r="O2051" s="4">
        <v>11455107</v>
      </c>
      <c r="V2051" s="4">
        <v>55091381</v>
      </c>
      <c r="AC2051" s="4">
        <v>4360084</v>
      </c>
      <c r="AJ2051" s="5">
        <v>6.1661415608749048E-2</v>
      </c>
      <c r="AL2051" s="5" t="str">
        <f>IFERROR(Table2[[#This Row],[Resultat d''exploitation 2023 (Dhs)]]/Table2[[#This Row],[Charges personnel 2023]], "")</f>
        <v/>
      </c>
      <c r="AM2051" s="5" t="str">
        <f>IFERROR(Table2[[#This Row],[Resultat d''exploitation 2022 (Dhs)]]/Table2[[#This Row],[Charges personnel 2022]], "")</f>
        <v/>
      </c>
      <c r="AN2051" s="5">
        <f>IFERROR(Table2[[#This Row],[Resultat d''exploitation 2021 (Dhs)]]/Table2[[#This Row],[Charges personnel 2021]], "")</f>
        <v>2.6272675021857377</v>
      </c>
      <c r="AO2051" s="5" t="str">
        <f>IFERROR(Table2[[#This Row],[Resultat d''exploitation 2020 (Dhs)]]/Table2[[#This Row],[Charges personnel 2020]], "")</f>
        <v/>
      </c>
      <c r="AR2051" s="5">
        <v>2.346978964169056E-2</v>
      </c>
      <c r="AT2051">
        <v>1594366000039</v>
      </c>
      <c r="AU2051">
        <v>17587</v>
      </c>
      <c r="AV2051" t="s">
        <v>538</v>
      </c>
      <c r="AW2051" t="s">
        <v>10566</v>
      </c>
      <c r="AX2051" t="s">
        <v>10567</v>
      </c>
      <c r="AY2051" t="s">
        <v>122</v>
      </c>
      <c r="AZ2051">
        <v>5000000</v>
      </c>
      <c r="BA2051">
        <v>2005</v>
      </c>
      <c r="BB2051">
        <v>20</v>
      </c>
      <c r="BC2051" t="s">
        <v>10568</v>
      </c>
      <c r="BD2051" t="s">
        <v>10569</v>
      </c>
      <c r="BE2051" t="s">
        <v>10979</v>
      </c>
      <c r="BF2051" t="s">
        <v>10570</v>
      </c>
      <c r="BH2051" t="s">
        <v>127</v>
      </c>
      <c r="BI2051" t="s">
        <v>89</v>
      </c>
      <c r="BK2051" t="s">
        <v>10224</v>
      </c>
      <c r="BM2051" t="s">
        <v>10225</v>
      </c>
      <c r="BO2051" t="s">
        <v>389</v>
      </c>
      <c r="BQ2051" t="s">
        <v>1882</v>
      </c>
      <c r="BS2051" t="s">
        <v>10226</v>
      </c>
      <c r="BU2051" t="s">
        <v>4750</v>
      </c>
      <c r="BV2051" s="5"/>
      <c r="BW2051" t="s">
        <v>10227</v>
      </c>
    </row>
    <row r="2052" spans="2:75" x14ac:dyDescent="0.3">
      <c r="B2052" t="s">
        <v>10571</v>
      </c>
      <c r="C2052" t="s">
        <v>10572</v>
      </c>
      <c r="E2052" t="s">
        <v>411</v>
      </c>
      <c r="H2052" s="4">
        <v>164856161</v>
      </c>
      <c r="I2052" s="4">
        <v>129147012.14257739</v>
      </c>
      <c r="L2052" s="5">
        <v>0.27650000000000002</v>
      </c>
      <c r="O2052" s="4">
        <v>8035236</v>
      </c>
      <c r="P2052" s="4">
        <v>6133767.9389312984</v>
      </c>
      <c r="S2052" s="5">
        <v>0.31</v>
      </c>
      <c r="V2052" s="4">
        <v>70411727</v>
      </c>
      <c r="W2052" s="4">
        <v>73814579.096341342</v>
      </c>
      <c r="Z2052" s="5">
        <v>-4.6100000000000002E-2</v>
      </c>
      <c r="AC2052" s="4">
        <v>2862449</v>
      </c>
      <c r="AD2052" s="4">
        <v>2129481.4759708382</v>
      </c>
      <c r="AG2052" s="5">
        <v>0.34420000000000001</v>
      </c>
      <c r="AJ2052" s="5">
        <v>4.874088994465909E-2</v>
      </c>
      <c r="AK2052" s="5">
        <v>4.7494462606379642E-2</v>
      </c>
      <c r="AL2052" s="5" t="str">
        <f>IFERROR(Table2[[#This Row],[Resultat d''exploitation 2023 (Dhs)]]/Table2[[#This Row],[Charges personnel 2023]], "")</f>
        <v/>
      </c>
      <c r="AM2052" s="5" t="str">
        <f>IFERROR(Table2[[#This Row],[Resultat d''exploitation 2022 (Dhs)]]/Table2[[#This Row],[Charges personnel 2022]], "")</f>
        <v/>
      </c>
      <c r="AN2052" s="5">
        <f>IFERROR(Table2[[#This Row],[Resultat d''exploitation 2021 (Dhs)]]/Table2[[#This Row],[Charges personnel 2021]], "")</f>
        <v>2.8071193582837632</v>
      </c>
      <c r="AO2052" s="5">
        <f>IFERROR(Table2[[#This Row],[Resultat d''exploitation 2020 (Dhs)]]/Table2[[#This Row],[Charges personnel 2020]], "")</f>
        <v>2.8804044590878122</v>
      </c>
      <c r="AR2052" s="5">
        <v>1.736331225133891E-2</v>
      </c>
      <c r="AS2052" s="5">
        <v>1.6488817206393482E-2</v>
      </c>
      <c r="AT2052">
        <v>1536214000004</v>
      </c>
      <c r="AU2052">
        <v>16209</v>
      </c>
      <c r="AV2052" t="s">
        <v>494</v>
      </c>
      <c r="AW2052" t="s">
        <v>10573</v>
      </c>
      <c r="AX2052" t="s">
        <v>10574</v>
      </c>
      <c r="AY2052" t="s">
        <v>122</v>
      </c>
      <c r="AZ2052">
        <v>12000000</v>
      </c>
      <c r="BA2052">
        <v>1988</v>
      </c>
      <c r="BB2052">
        <v>37</v>
      </c>
      <c r="BC2052" t="s">
        <v>10575</v>
      </c>
      <c r="BD2052" t="s">
        <v>10576</v>
      </c>
      <c r="BE2052" t="s">
        <v>10577</v>
      </c>
      <c r="BH2052" t="s">
        <v>138</v>
      </c>
      <c r="BI2052" t="s">
        <v>178</v>
      </c>
      <c r="BJ2052" s="5">
        <v>0.27649999999999969</v>
      </c>
      <c r="BK2052" t="s">
        <v>10219</v>
      </c>
      <c r="BL2052" s="5">
        <v>0.30999999999999978</v>
      </c>
      <c r="BM2052" t="s">
        <v>10220</v>
      </c>
      <c r="BN2052" s="5">
        <v>-4.610000000000003E-2</v>
      </c>
      <c r="BO2052" t="s">
        <v>295</v>
      </c>
      <c r="BP2052" s="5">
        <v>0.34419999999999962</v>
      </c>
      <c r="BQ2052" t="s">
        <v>1053</v>
      </c>
      <c r="BR2052" s="5">
        <v>2.624363493928716E-2</v>
      </c>
      <c r="BS2052" t="s">
        <v>10221</v>
      </c>
      <c r="BT2052" s="5">
        <v>-2.5442642463918919E-2</v>
      </c>
      <c r="BU2052" t="s">
        <v>1054</v>
      </c>
      <c r="BV2052" s="5">
        <v>5.3035644339992187E-2</v>
      </c>
      <c r="BW2052" t="s">
        <v>10222</v>
      </c>
    </row>
    <row r="2053" spans="2:75" x14ac:dyDescent="0.3">
      <c r="B2053" t="s">
        <v>10578</v>
      </c>
      <c r="H2053" s="4">
        <v>137102912</v>
      </c>
      <c r="O2053" s="4">
        <v>458087</v>
      </c>
      <c r="V2053" s="4">
        <v>0</v>
      </c>
      <c r="AC2053" s="4">
        <v>181731</v>
      </c>
      <c r="AJ2053" s="5">
        <v>3.3411908858653559E-3</v>
      </c>
      <c r="AL2053" s="5" t="str">
        <f>IFERROR(Table2[[#This Row],[Resultat d''exploitation 2023 (Dhs)]]/Table2[[#This Row],[Charges personnel 2023]], "")</f>
        <v/>
      </c>
      <c r="AM2053" s="5" t="str">
        <f>IFERROR(Table2[[#This Row],[Resultat d''exploitation 2022 (Dhs)]]/Table2[[#This Row],[Charges personnel 2022]], "")</f>
        <v/>
      </c>
      <c r="AN2053" s="5">
        <f>IFERROR(Table2[[#This Row],[Resultat d''exploitation 2021 (Dhs)]]/Table2[[#This Row],[Charges personnel 2021]], "")</f>
        <v>2.5206871694977742</v>
      </c>
      <c r="AO2053" s="5" t="str">
        <f>IFERROR(Table2[[#This Row],[Resultat d''exploitation 2020 (Dhs)]]/Table2[[#This Row],[Charges personnel 2020]], "")</f>
        <v/>
      </c>
      <c r="AR2053" s="5">
        <v>1.3255079512826101E-3</v>
      </c>
      <c r="BE2053" t="s">
        <v>10979</v>
      </c>
      <c r="BH2053"/>
      <c r="BK2053" t="s">
        <v>10224</v>
      </c>
      <c r="BM2053" t="s">
        <v>10225</v>
      </c>
      <c r="BO2053" t="s">
        <v>389</v>
      </c>
      <c r="BQ2053" t="s">
        <v>1882</v>
      </c>
      <c r="BS2053" t="s">
        <v>10226</v>
      </c>
      <c r="BU2053" t="s">
        <v>4750</v>
      </c>
      <c r="BV2053" s="5"/>
      <c r="BW2053" t="s">
        <v>10227</v>
      </c>
    </row>
    <row r="2054" spans="2:75" x14ac:dyDescent="0.3">
      <c r="B2054" t="s">
        <v>10579</v>
      </c>
      <c r="C2054" t="s">
        <v>10580</v>
      </c>
      <c r="E2054" t="s">
        <v>411</v>
      </c>
      <c r="H2054" s="4">
        <v>131843913</v>
      </c>
      <c r="I2054" s="4">
        <v>149754558.15538391</v>
      </c>
      <c r="L2054" s="5">
        <v>-0.1196</v>
      </c>
      <c r="O2054" s="4">
        <v>-11703436</v>
      </c>
      <c r="P2054" s="4">
        <v>2044732.603036497</v>
      </c>
      <c r="S2054" s="5">
        <v>-6.7237</v>
      </c>
      <c r="V2054" s="4">
        <v>2716514</v>
      </c>
      <c r="W2054" s="4">
        <v>3475580.859774821</v>
      </c>
      <c r="Z2054" s="5">
        <v>-0.21840000000000001</v>
      </c>
      <c r="AC2054" s="4">
        <v>19203057</v>
      </c>
      <c r="AD2054" s="4">
        <v>16439565.961818339</v>
      </c>
      <c r="AG2054" s="5">
        <v>0.1681</v>
      </c>
      <c r="AJ2054" s="5">
        <v>-8.8767359324355005E-2</v>
      </c>
      <c r="AK2054" s="5">
        <v>1.365389226359909E-2</v>
      </c>
      <c r="AL2054" s="5" t="str">
        <f>IFERROR(Table2[[#This Row],[Resultat d''exploitation 2023 (Dhs)]]/Table2[[#This Row],[Charges personnel 2023]], "")</f>
        <v/>
      </c>
      <c r="AM2054" s="5" t="str">
        <f>IFERROR(Table2[[#This Row],[Resultat d''exploitation 2022 (Dhs)]]/Table2[[#This Row],[Charges personnel 2022]], "")</f>
        <v/>
      </c>
      <c r="AN2054" s="5">
        <f>IFERROR(Table2[[#This Row],[Resultat d''exploitation 2021 (Dhs)]]/Table2[[#This Row],[Charges personnel 2021]], "")</f>
        <v>-0.60945692136413487</v>
      </c>
      <c r="AO2054" s="5">
        <f>IFERROR(Table2[[#This Row],[Resultat d''exploitation 2020 (Dhs)]]/Table2[[#This Row],[Charges personnel 2020]], "")</f>
        <v>0.12437874623852503</v>
      </c>
      <c r="AR2054" s="5">
        <v>0.14564993228015011</v>
      </c>
      <c r="AS2054" s="5">
        <v>0.1097767317690644</v>
      </c>
      <c r="AT2054">
        <v>1430716000045</v>
      </c>
      <c r="AU2054">
        <v>123135</v>
      </c>
      <c r="AV2054" t="s">
        <v>92</v>
      </c>
      <c r="AW2054" t="s">
        <v>10581</v>
      </c>
      <c r="AX2054" t="s">
        <v>10582</v>
      </c>
      <c r="AY2054" t="s">
        <v>122</v>
      </c>
      <c r="AZ2054">
        <v>60950000</v>
      </c>
      <c r="BA2054">
        <v>2003</v>
      </c>
      <c r="BB2054">
        <v>22</v>
      </c>
      <c r="BC2054" t="s">
        <v>10583</v>
      </c>
      <c r="BD2054" t="s">
        <v>10584</v>
      </c>
      <c r="BE2054" t="s">
        <v>10585</v>
      </c>
      <c r="BH2054" t="s">
        <v>223</v>
      </c>
      <c r="BI2054" t="s">
        <v>1508</v>
      </c>
      <c r="BJ2054" s="5">
        <v>-0.1196</v>
      </c>
      <c r="BK2054" t="s">
        <v>10219</v>
      </c>
      <c r="BM2054" t="s">
        <v>10359</v>
      </c>
      <c r="BN2054" s="5">
        <v>-0.21840000000000001</v>
      </c>
      <c r="BO2054" t="s">
        <v>295</v>
      </c>
      <c r="BP2054" s="5">
        <v>0.16809999999999989</v>
      </c>
      <c r="BQ2054" t="s">
        <v>1053</v>
      </c>
      <c r="BS2054" t="s">
        <v>10360</v>
      </c>
      <c r="BU2054" t="s">
        <v>10361</v>
      </c>
      <c r="BV2054" s="5">
        <v>0.32678328032712378</v>
      </c>
      <c r="BW2054" t="s">
        <v>10222</v>
      </c>
    </row>
    <row r="2055" spans="2:75" x14ac:dyDescent="0.3">
      <c r="B2055" t="s">
        <v>10586</v>
      </c>
      <c r="C2055" t="s">
        <v>10587</v>
      </c>
      <c r="E2055" t="s">
        <v>411</v>
      </c>
      <c r="H2055" s="4">
        <v>130042404</v>
      </c>
      <c r="I2055" s="4">
        <v>101452959.9001404</v>
      </c>
      <c r="L2055" s="5">
        <v>0.28179999999999999</v>
      </c>
      <c r="O2055" s="4">
        <v>8933635</v>
      </c>
      <c r="P2055" s="4">
        <v>5574463.3720204663</v>
      </c>
      <c r="S2055" s="5">
        <v>0.60260000000000002</v>
      </c>
      <c r="V2055" s="4">
        <v>16109019</v>
      </c>
      <c r="W2055" s="4">
        <v>16194851.714084649</v>
      </c>
      <c r="Z2055" s="5">
        <v>-5.3E-3</v>
      </c>
      <c r="AC2055" s="4">
        <v>14079384</v>
      </c>
      <c r="AD2055" s="4">
        <v>12859059.27481962</v>
      </c>
      <c r="AG2055" s="5">
        <v>9.4899999999999998E-2</v>
      </c>
      <c r="AJ2055" s="5">
        <v>6.8697861045386402E-2</v>
      </c>
      <c r="AK2055" s="5">
        <v>5.4946286214885988E-2</v>
      </c>
      <c r="AL2055" s="5" t="str">
        <f>IFERROR(Table2[[#This Row],[Resultat d''exploitation 2023 (Dhs)]]/Table2[[#This Row],[Charges personnel 2023]], "")</f>
        <v/>
      </c>
      <c r="AM2055" s="5" t="str">
        <f>IFERROR(Table2[[#This Row],[Resultat d''exploitation 2022 (Dhs)]]/Table2[[#This Row],[Charges personnel 2022]], "")</f>
        <v/>
      </c>
      <c r="AN2055" s="5">
        <f>IFERROR(Table2[[#This Row],[Resultat d''exploitation 2021 (Dhs)]]/Table2[[#This Row],[Charges personnel 2021]], "")</f>
        <v>0.63451888236019416</v>
      </c>
      <c r="AO2055" s="5">
        <f>IFERROR(Table2[[#This Row],[Resultat d''exploitation 2020 (Dhs)]]/Table2[[#This Row],[Charges personnel 2020]], "")</f>
        <v>0.4335047574542471</v>
      </c>
      <c r="AR2055" s="5">
        <v>0.10826763860809591</v>
      </c>
      <c r="AS2055" s="5">
        <v>0.12674898088214201</v>
      </c>
      <c r="AT2055">
        <v>1512241000091</v>
      </c>
      <c r="AU2055">
        <v>25725</v>
      </c>
      <c r="AV2055" t="s">
        <v>92</v>
      </c>
      <c r="AW2055" t="s">
        <v>10588</v>
      </c>
      <c r="AX2055" t="s">
        <v>10589</v>
      </c>
      <c r="AY2055" t="s">
        <v>82</v>
      </c>
      <c r="AZ2055">
        <v>15000000</v>
      </c>
      <c r="BA2055">
        <v>1957</v>
      </c>
      <c r="BB2055">
        <v>68</v>
      </c>
      <c r="BC2055" t="s">
        <v>10590</v>
      </c>
      <c r="BD2055" t="s">
        <v>10591</v>
      </c>
      <c r="BE2055" t="s">
        <v>10979</v>
      </c>
      <c r="BG2055" t="s">
        <v>10592</v>
      </c>
      <c r="BH2055" t="s">
        <v>127</v>
      </c>
      <c r="BI2055" t="s">
        <v>89</v>
      </c>
      <c r="BJ2055" s="5">
        <v>0.28180000000000027</v>
      </c>
      <c r="BK2055" t="s">
        <v>10219</v>
      </c>
      <c r="BL2055" s="5">
        <v>0.60260000000000025</v>
      </c>
      <c r="BM2055" t="s">
        <v>10220</v>
      </c>
      <c r="BN2055" s="5">
        <v>-5.3000000000000824E-3</v>
      </c>
      <c r="BO2055" t="s">
        <v>295</v>
      </c>
      <c r="BP2055" s="5">
        <v>9.4899999999999762E-2</v>
      </c>
      <c r="BQ2055" t="s">
        <v>1053</v>
      </c>
      <c r="BR2055" s="5">
        <v>0.25027305351848961</v>
      </c>
      <c r="BS2055" t="s">
        <v>10221</v>
      </c>
      <c r="BT2055" s="5">
        <v>0.46369531464060693</v>
      </c>
      <c r="BU2055" t="s">
        <v>1054</v>
      </c>
      <c r="BV2055" s="5">
        <v>-0.14581057887345941</v>
      </c>
      <c r="BW2055" t="s">
        <v>10222</v>
      </c>
    </row>
    <row r="2056" spans="2:75" x14ac:dyDescent="0.3">
      <c r="B2056" t="s">
        <v>10593</v>
      </c>
      <c r="C2056" t="s">
        <v>10594</v>
      </c>
      <c r="E2056" t="s">
        <v>411</v>
      </c>
      <c r="H2056" s="4">
        <v>106966529</v>
      </c>
      <c r="I2056" s="4">
        <v>104561611.9257087</v>
      </c>
      <c r="L2056" s="5">
        <v>2.3E-2</v>
      </c>
      <c r="O2056" s="4">
        <v>13430246</v>
      </c>
      <c r="P2056" s="4">
        <v>12984865.126172289</v>
      </c>
      <c r="S2056" s="5">
        <v>3.4299999999999997E-2</v>
      </c>
      <c r="V2056" s="4">
        <v>41590948</v>
      </c>
      <c r="AC2056" s="4">
        <v>5385104</v>
      </c>
      <c r="AD2056" s="4">
        <v>5593750.9089020463</v>
      </c>
      <c r="AG2056" s="5">
        <v>-3.73E-2</v>
      </c>
      <c r="AJ2056" s="5">
        <v>0.1255555931893424</v>
      </c>
      <c r="AK2056" s="5">
        <v>0.12418386525446901</v>
      </c>
      <c r="AL2056" s="5" t="str">
        <f>IFERROR(Table2[[#This Row],[Resultat d''exploitation 2023 (Dhs)]]/Table2[[#This Row],[Charges personnel 2023]], "")</f>
        <v/>
      </c>
      <c r="AM2056" s="5" t="str">
        <f>IFERROR(Table2[[#This Row],[Resultat d''exploitation 2022 (Dhs)]]/Table2[[#This Row],[Charges personnel 2022]], "")</f>
        <v/>
      </c>
      <c r="AN2056" s="5">
        <f>IFERROR(Table2[[#This Row],[Resultat d''exploitation 2021 (Dhs)]]/Table2[[#This Row],[Charges personnel 2021]], "")</f>
        <v>2.4939622335984599</v>
      </c>
      <c r="AO2056" s="5">
        <f>IFERROR(Table2[[#This Row],[Resultat d''exploitation 2020 (Dhs)]]/Table2[[#This Row],[Charges personnel 2020]], "")</f>
        <v>2.3213162934209</v>
      </c>
      <c r="AR2056" s="5">
        <v>5.0343822972885283E-2</v>
      </c>
      <c r="AS2056" s="5">
        <v>5.349717554924862E-2</v>
      </c>
      <c r="AU2056">
        <v>14471</v>
      </c>
      <c r="AV2056" t="s">
        <v>10595</v>
      </c>
      <c r="AW2056" t="s">
        <v>10596</v>
      </c>
      <c r="AX2056" t="s">
        <v>10597</v>
      </c>
      <c r="AY2056" t="s">
        <v>122</v>
      </c>
      <c r="AZ2056">
        <v>9000000</v>
      </c>
      <c r="BA2056">
        <v>1992</v>
      </c>
      <c r="BB2056">
        <v>33</v>
      </c>
      <c r="BC2056" t="s">
        <v>10598</v>
      </c>
      <c r="BD2056" t="s">
        <v>10599</v>
      </c>
      <c r="BE2056" t="s">
        <v>10979</v>
      </c>
      <c r="BH2056" t="s">
        <v>127</v>
      </c>
      <c r="BI2056" t="s">
        <v>89</v>
      </c>
      <c r="BJ2056" s="5">
        <v>2.3000000000000131E-2</v>
      </c>
      <c r="BK2056" t="s">
        <v>10219</v>
      </c>
      <c r="BL2056" s="5">
        <v>3.4299999999999997E-2</v>
      </c>
      <c r="BM2056" t="s">
        <v>10220</v>
      </c>
      <c r="BO2056" t="s">
        <v>389</v>
      </c>
      <c r="BP2056" s="5">
        <v>-3.73E-2</v>
      </c>
      <c r="BQ2056" t="s">
        <v>1053</v>
      </c>
      <c r="BR2056" s="5">
        <v>1.1045943304007769E-2</v>
      </c>
      <c r="BS2056" t="s">
        <v>10221</v>
      </c>
      <c r="BT2056" s="5">
        <v>7.437415601952857E-2</v>
      </c>
      <c r="BU2056" t="s">
        <v>1054</v>
      </c>
      <c r="BV2056" s="5">
        <v>-5.89442815249267E-2</v>
      </c>
      <c r="BW2056" t="s">
        <v>10222</v>
      </c>
    </row>
    <row r="2057" spans="2:75" x14ac:dyDescent="0.3">
      <c r="B2057" t="s">
        <v>10600</v>
      </c>
      <c r="H2057" s="4">
        <v>105654417</v>
      </c>
      <c r="I2057" s="4">
        <v>111121599.7055112</v>
      </c>
      <c r="L2057" s="5">
        <v>-4.9200000000000001E-2</v>
      </c>
      <c r="O2057" s="4">
        <v>-5504824</v>
      </c>
      <c r="P2057" s="4">
        <v>717568.14182363288</v>
      </c>
      <c r="S2057" s="5">
        <v>-8.6715</v>
      </c>
      <c r="V2057" s="4">
        <v>15394291</v>
      </c>
      <c r="W2057" s="4">
        <v>24431504.52309157</v>
      </c>
      <c r="Z2057" s="5">
        <v>-0.36990000000000001</v>
      </c>
      <c r="AC2057" s="4">
        <v>1914170</v>
      </c>
      <c r="AD2057" s="4">
        <v>1923209.0826886371</v>
      </c>
      <c r="AG2057" s="5">
        <v>-4.7000000000000002E-3</v>
      </c>
      <c r="AJ2057" s="5">
        <v>-5.2102166253967401E-2</v>
      </c>
      <c r="AK2057" s="5">
        <v>6.4575037051778899E-3</v>
      </c>
      <c r="AL2057" s="5" t="str">
        <f>IFERROR(Table2[[#This Row],[Resultat d''exploitation 2023 (Dhs)]]/Table2[[#This Row],[Charges personnel 2023]], "")</f>
        <v/>
      </c>
      <c r="AM2057" s="5" t="str">
        <f>IFERROR(Table2[[#This Row],[Resultat d''exploitation 2022 (Dhs)]]/Table2[[#This Row],[Charges personnel 2022]], "")</f>
        <v/>
      </c>
      <c r="AN2057" s="5">
        <f>IFERROR(Table2[[#This Row],[Resultat d''exploitation 2021 (Dhs)]]/Table2[[#This Row],[Charges personnel 2021]], "")</f>
        <v>-2.8758281657324063</v>
      </c>
      <c r="AO2057" s="5">
        <f>IFERROR(Table2[[#This Row],[Resultat d''exploitation 2020 (Dhs)]]/Table2[[#This Row],[Charges personnel 2020]], "")</f>
        <v>0.37310979252472959</v>
      </c>
      <c r="AR2057" s="5">
        <v>1.8117273790834509E-2</v>
      </c>
      <c r="AS2057" s="5">
        <v>1.7307247985858989E-2</v>
      </c>
      <c r="BE2057" t="s">
        <v>10979</v>
      </c>
      <c r="BH2057"/>
      <c r="BJ2057" s="5">
        <v>-4.9200000000000473E-2</v>
      </c>
      <c r="BK2057" t="s">
        <v>10219</v>
      </c>
      <c r="BM2057" t="s">
        <v>10359</v>
      </c>
      <c r="BN2057" s="5">
        <v>-0.3698999999999999</v>
      </c>
      <c r="BO2057" t="s">
        <v>295</v>
      </c>
      <c r="BP2057" s="5">
        <v>-4.7000000000002604E-3</v>
      </c>
      <c r="BQ2057" t="s">
        <v>1053</v>
      </c>
      <c r="BS2057" t="s">
        <v>10360</v>
      </c>
      <c r="BU2057" t="s">
        <v>10361</v>
      </c>
      <c r="BV2057" s="5">
        <v>4.6802692469499529E-2</v>
      </c>
      <c r="BW2057" t="s">
        <v>10222</v>
      </c>
    </row>
    <row r="2058" spans="2:75" x14ac:dyDescent="0.3">
      <c r="B2058" t="s">
        <v>10601</v>
      </c>
      <c r="H2058" s="4">
        <v>105487075</v>
      </c>
      <c r="O2058" s="4">
        <v>1387397</v>
      </c>
      <c r="V2058" s="4">
        <v>1663365</v>
      </c>
      <c r="AC2058" s="4">
        <v>4589364</v>
      </c>
      <c r="AJ2058" s="5">
        <v>1.315229377627544E-2</v>
      </c>
      <c r="AL2058" s="5" t="str">
        <f>IFERROR(Table2[[#This Row],[Resultat d''exploitation 2023 (Dhs)]]/Table2[[#This Row],[Charges personnel 2023]], "")</f>
        <v/>
      </c>
      <c r="AM2058" s="5" t="str">
        <f>IFERROR(Table2[[#This Row],[Resultat d''exploitation 2022 (Dhs)]]/Table2[[#This Row],[Charges personnel 2022]], "")</f>
        <v/>
      </c>
      <c r="AN2058" s="5">
        <f>IFERROR(Table2[[#This Row],[Resultat d''exploitation 2021 (Dhs)]]/Table2[[#This Row],[Charges personnel 2021]], "")</f>
        <v>0.3023070299065404</v>
      </c>
      <c r="AO2058" s="5" t="str">
        <f>IFERROR(Table2[[#This Row],[Resultat d''exploitation 2020 (Dhs)]]/Table2[[#This Row],[Charges personnel 2020]], "")</f>
        <v/>
      </c>
      <c r="AR2058" s="5">
        <v>4.3506410619500058E-2</v>
      </c>
      <c r="BE2058" t="s">
        <v>10979</v>
      </c>
      <c r="BH2058"/>
      <c r="BK2058" t="s">
        <v>10224</v>
      </c>
      <c r="BM2058" t="s">
        <v>10225</v>
      </c>
      <c r="BO2058" t="s">
        <v>389</v>
      </c>
      <c r="BQ2058" t="s">
        <v>1882</v>
      </c>
      <c r="BS2058" t="s">
        <v>10226</v>
      </c>
      <c r="BU2058" t="s">
        <v>4750</v>
      </c>
      <c r="BV2058" s="5"/>
      <c r="BW2058" t="s">
        <v>10227</v>
      </c>
    </row>
    <row r="2059" spans="2:75" x14ac:dyDescent="0.3">
      <c r="B2059" t="s">
        <v>10602</v>
      </c>
      <c r="H2059" s="4">
        <v>101551824</v>
      </c>
      <c r="I2059" s="4">
        <v>100586196.51347069</v>
      </c>
      <c r="L2059" s="5">
        <v>9.5999999999999992E-3</v>
      </c>
      <c r="O2059" s="4">
        <v>2397001</v>
      </c>
      <c r="P2059" s="4">
        <v>1521036.2332635319</v>
      </c>
      <c r="S2059" s="5">
        <v>0.57589999999999997</v>
      </c>
      <c r="V2059" s="4">
        <v>300000</v>
      </c>
      <c r="AC2059" s="4">
        <v>2075212</v>
      </c>
      <c r="AD2059" s="4">
        <v>1159012.5663222561</v>
      </c>
      <c r="AG2059" s="5">
        <v>0.79049999999999998</v>
      </c>
      <c r="AJ2059" s="5">
        <v>2.3603721780516711E-2</v>
      </c>
      <c r="AK2059" s="5">
        <v>1.5121719341081081E-2</v>
      </c>
      <c r="AL2059" s="5" t="str">
        <f>IFERROR(Table2[[#This Row],[Resultat d''exploitation 2023 (Dhs)]]/Table2[[#This Row],[Charges personnel 2023]], "")</f>
        <v/>
      </c>
      <c r="AM2059" s="5" t="str">
        <f>IFERROR(Table2[[#This Row],[Resultat d''exploitation 2022 (Dhs)]]/Table2[[#This Row],[Charges personnel 2022]], "")</f>
        <v/>
      </c>
      <c r="AN2059" s="5">
        <f>IFERROR(Table2[[#This Row],[Resultat d''exploitation 2021 (Dhs)]]/Table2[[#This Row],[Charges personnel 2021]], "")</f>
        <v>1.1550631935435993</v>
      </c>
      <c r="AO2059" s="5">
        <f>IFERROR(Table2[[#This Row],[Resultat d''exploitation 2020 (Dhs)]]/Table2[[#This Row],[Charges personnel 2020]], "")</f>
        <v>1.3123552560694303</v>
      </c>
      <c r="AR2059" s="5">
        <v>2.0435004692776371E-2</v>
      </c>
      <c r="AS2059" s="5">
        <v>1.15225806969154E-2</v>
      </c>
      <c r="BE2059" t="s">
        <v>10979</v>
      </c>
      <c r="BH2059"/>
      <c r="BJ2059" s="5">
        <v>9.5999999999998309E-3</v>
      </c>
      <c r="BK2059" t="s">
        <v>10219</v>
      </c>
      <c r="BL2059" s="5">
        <v>0.57590000000000008</v>
      </c>
      <c r="BM2059" t="s">
        <v>10220</v>
      </c>
      <c r="BO2059" t="s">
        <v>389</v>
      </c>
      <c r="BP2059" s="5">
        <v>0.79050000000000042</v>
      </c>
      <c r="BQ2059" t="s">
        <v>1053</v>
      </c>
      <c r="BR2059" s="5">
        <v>0.56091521394611754</v>
      </c>
      <c r="BS2059" t="s">
        <v>10221</v>
      </c>
      <c r="BT2059" s="5">
        <v>-0.1198547891650379</v>
      </c>
      <c r="BU2059" t="s">
        <v>1054</v>
      </c>
      <c r="BV2059" s="5">
        <v>0.77347464342313854</v>
      </c>
      <c r="BW2059" t="s">
        <v>10222</v>
      </c>
    </row>
    <row r="2060" spans="2:75" x14ac:dyDescent="0.3">
      <c r="B2060" t="s">
        <v>10603</v>
      </c>
      <c r="C2060" t="s">
        <v>10604</v>
      </c>
      <c r="E2060" t="s">
        <v>102</v>
      </c>
      <c r="H2060" s="4">
        <v>1440539291</v>
      </c>
      <c r="I2060" s="4">
        <v>757142484.49490166</v>
      </c>
      <c r="L2060" s="5">
        <v>0.90259999999999996</v>
      </c>
      <c r="O2060" s="4">
        <v>30914831</v>
      </c>
      <c r="P2060" s="4">
        <v>15977482.5572381</v>
      </c>
      <c r="S2060" s="5">
        <v>0.93489999999999995</v>
      </c>
      <c r="V2060" s="4">
        <v>155712543</v>
      </c>
      <c r="W2060" s="4">
        <v>147692822.7259793</v>
      </c>
      <c r="Z2060" s="5">
        <v>5.4300000000000001E-2</v>
      </c>
      <c r="AC2060" s="4">
        <v>20396663</v>
      </c>
      <c r="AD2060" s="4">
        <v>19906951.981260981</v>
      </c>
      <c r="AG2060" s="5">
        <v>2.46E-2</v>
      </c>
      <c r="AJ2060" s="5">
        <v>2.1460595481945791E-2</v>
      </c>
      <c r="AK2060" s="5">
        <v>2.1102345839035652E-2</v>
      </c>
      <c r="AL2060" s="5" t="str">
        <f>IFERROR(Table2[[#This Row],[Resultat d''exploitation 2023 (Dhs)]]/Table2[[#This Row],[Charges personnel 2023]], "")</f>
        <v/>
      </c>
      <c r="AM2060" s="5" t="str">
        <f>IFERROR(Table2[[#This Row],[Resultat d''exploitation 2022 (Dhs)]]/Table2[[#This Row],[Charges personnel 2022]], "")</f>
        <v/>
      </c>
      <c r="AN2060" s="5">
        <f>IFERROR(Table2[[#This Row],[Resultat d''exploitation 2021 (Dhs)]]/Table2[[#This Row],[Charges personnel 2021]], "")</f>
        <v>1.5156808248486529</v>
      </c>
      <c r="AO2060" s="5">
        <f>IFERROR(Table2[[#This Row],[Resultat d''exploitation 2020 (Dhs)]]/Table2[[#This Row],[Charges personnel 2020]], "")</f>
        <v>0.80260818292414582</v>
      </c>
      <c r="AR2060" s="5">
        <v>1.415904663443158E-2</v>
      </c>
      <c r="AS2060" s="5">
        <v>2.629221367037822E-2</v>
      </c>
      <c r="AT2060">
        <v>1446856000086</v>
      </c>
      <c r="AU2060">
        <v>10903</v>
      </c>
      <c r="AV2060" t="s">
        <v>1327</v>
      </c>
      <c r="AW2060" t="s">
        <v>10605</v>
      </c>
      <c r="AX2060" t="s">
        <v>10606</v>
      </c>
      <c r="AY2060" t="s">
        <v>82</v>
      </c>
      <c r="AZ2060">
        <v>150000000</v>
      </c>
      <c r="BA2060">
        <v>2011</v>
      </c>
      <c r="BB2060">
        <v>14</v>
      </c>
      <c r="BC2060" t="s">
        <v>10607</v>
      </c>
      <c r="BD2060" t="s">
        <v>10608</v>
      </c>
      <c r="BE2060" t="s">
        <v>10609</v>
      </c>
      <c r="BG2060" t="s">
        <v>10610</v>
      </c>
      <c r="BH2060" t="s">
        <v>138</v>
      </c>
      <c r="BI2060" t="s">
        <v>144</v>
      </c>
      <c r="BJ2060" s="5">
        <v>0.90260000000000007</v>
      </c>
      <c r="BK2060" t="s">
        <v>10219</v>
      </c>
      <c r="BL2060" s="5">
        <v>0.93490000000000006</v>
      </c>
      <c r="BM2060" t="s">
        <v>10220</v>
      </c>
      <c r="BN2060" s="5">
        <v>5.4300000000000237E-2</v>
      </c>
      <c r="BO2060" t="s">
        <v>295</v>
      </c>
      <c r="BP2060" s="5">
        <v>2.4599999999999959E-2</v>
      </c>
      <c r="BQ2060" t="s">
        <v>1053</v>
      </c>
      <c r="BR2060" s="5">
        <v>1.697676863239761E-2</v>
      </c>
      <c r="BS2060" t="s">
        <v>10221</v>
      </c>
      <c r="BT2060" s="5">
        <v>0.88844427093499889</v>
      </c>
      <c r="BU2060" t="s">
        <v>1054</v>
      </c>
      <c r="BV2060" s="5">
        <v>-0.46147377273205092</v>
      </c>
      <c r="BW2060" t="s">
        <v>10222</v>
      </c>
    </row>
    <row r="2061" spans="2:75" x14ac:dyDescent="0.3">
      <c r="B2061" t="s">
        <v>10611</v>
      </c>
      <c r="C2061" t="s">
        <v>10612</v>
      </c>
      <c r="E2061" t="s">
        <v>411</v>
      </c>
      <c r="H2061" s="4">
        <v>513224097</v>
      </c>
      <c r="O2061" s="4">
        <v>8052703</v>
      </c>
      <c r="V2061" s="4">
        <v>48220034</v>
      </c>
      <c r="AC2061" s="4">
        <v>59431948</v>
      </c>
      <c r="AJ2061" s="5">
        <v>1.5690422657609549E-2</v>
      </c>
      <c r="AL2061" s="5" t="str">
        <f>IFERROR(Table2[[#This Row],[Resultat d''exploitation 2023 (Dhs)]]/Table2[[#This Row],[Charges personnel 2023]], "")</f>
        <v/>
      </c>
      <c r="AM2061" s="5" t="str">
        <f>IFERROR(Table2[[#This Row],[Resultat d''exploitation 2022 (Dhs)]]/Table2[[#This Row],[Charges personnel 2022]], "")</f>
        <v/>
      </c>
      <c r="AN2061" s="5">
        <f>IFERROR(Table2[[#This Row],[Resultat d''exploitation 2021 (Dhs)]]/Table2[[#This Row],[Charges personnel 2021]], "")</f>
        <v>0.1354945155087294</v>
      </c>
      <c r="AO2061" s="5" t="str">
        <f>IFERROR(Table2[[#This Row],[Resultat d''exploitation 2020 (Dhs)]]/Table2[[#This Row],[Charges personnel 2020]], "")</f>
        <v/>
      </c>
      <c r="AR2061" s="5">
        <v>0.115801164340107</v>
      </c>
      <c r="AT2061">
        <v>150466000069</v>
      </c>
      <c r="AU2061">
        <v>92847</v>
      </c>
      <c r="AV2061" t="s">
        <v>218</v>
      </c>
      <c r="AW2061" t="s">
        <v>219</v>
      </c>
      <c r="AX2061" t="s">
        <v>10613</v>
      </c>
      <c r="AY2061" t="s">
        <v>82</v>
      </c>
      <c r="AZ2061">
        <v>30000</v>
      </c>
      <c r="BA2061">
        <v>2015</v>
      </c>
      <c r="BB2061">
        <v>10</v>
      </c>
      <c r="BC2061" t="s">
        <v>10614</v>
      </c>
      <c r="BD2061" t="s">
        <v>10615</v>
      </c>
      <c r="BE2061" t="s">
        <v>4653</v>
      </c>
      <c r="BH2061" t="s">
        <v>127</v>
      </c>
      <c r="BI2061" t="s">
        <v>331</v>
      </c>
      <c r="BK2061" t="s">
        <v>10224</v>
      </c>
      <c r="BM2061" t="s">
        <v>10225</v>
      </c>
      <c r="BO2061" t="s">
        <v>389</v>
      </c>
      <c r="BQ2061" t="s">
        <v>1882</v>
      </c>
      <c r="BS2061" t="s">
        <v>10226</v>
      </c>
      <c r="BU2061" t="s">
        <v>4750</v>
      </c>
      <c r="BV2061" s="5"/>
      <c r="BW2061" t="s">
        <v>10227</v>
      </c>
    </row>
    <row r="2062" spans="2:75" x14ac:dyDescent="0.3">
      <c r="B2062" t="s">
        <v>10616</v>
      </c>
      <c r="C2062" t="s">
        <v>10617</v>
      </c>
      <c r="E2062" t="s">
        <v>78</v>
      </c>
      <c r="H2062" s="4">
        <v>506540738</v>
      </c>
      <c r="O2062" s="4">
        <v>139716532</v>
      </c>
      <c r="V2062" s="4">
        <v>0</v>
      </c>
      <c r="AC2062" s="4">
        <v>2490883</v>
      </c>
      <c r="AJ2062" s="5">
        <v>0.27582486761410291</v>
      </c>
      <c r="AL2062" s="5" t="str">
        <f>IFERROR(Table2[[#This Row],[Resultat d''exploitation 2023 (Dhs)]]/Table2[[#This Row],[Charges personnel 2023]], "")</f>
        <v/>
      </c>
      <c r="AM2062" s="5" t="str">
        <f>IFERROR(Table2[[#This Row],[Resultat d''exploitation 2022 (Dhs)]]/Table2[[#This Row],[Charges personnel 2022]], "")</f>
        <v/>
      </c>
      <c r="AN2062" s="5">
        <f>IFERROR(Table2[[#This Row],[Resultat d''exploitation 2021 (Dhs)]]/Table2[[#This Row],[Charges personnel 2021]], "")</f>
        <v>56.091166064403666</v>
      </c>
      <c r="AO2062" s="5" t="str">
        <f>IFERROR(Table2[[#This Row],[Resultat d''exploitation 2020 (Dhs)]]/Table2[[#This Row],[Charges personnel 2020]], "")</f>
        <v/>
      </c>
      <c r="AR2062" s="5">
        <v>4.9174386443919136E-3</v>
      </c>
      <c r="AT2062">
        <v>1687074000008</v>
      </c>
      <c r="AU2062">
        <v>1129</v>
      </c>
      <c r="AV2062" t="s">
        <v>913</v>
      </c>
      <c r="AW2062" t="s">
        <v>10618</v>
      </c>
      <c r="AX2062" t="s">
        <v>10619</v>
      </c>
      <c r="AY2062" t="s">
        <v>82</v>
      </c>
      <c r="AZ2062">
        <v>300000</v>
      </c>
      <c r="BC2062" t="s">
        <v>10620</v>
      </c>
      <c r="BD2062" t="s">
        <v>10621</v>
      </c>
      <c r="BE2062" t="s">
        <v>10979</v>
      </c>
      <c r="BH2062" t="s">
        <v>488</v>
      </c>
      <c r="BI2062" t="s">
        <v>144</v>
      </c>
      <c r="BK2062" t="s">
        <v>10224</v>
      </c>
      <c r="BM2062" t="s">
        <v>10225</v>
      </c>
      <c r="BO2062" t="s">
        <v>389</v>
      </c>
      <c r="BQ2062" t="s">
        <v>1882</v>
      </c>
      <c r="BS2062" t="s">
        <v>10226</v>
      </c>
      <c r="BU2062" t="s">
        <v>4750</v>
      </c>
      <c r="BV2062" s="5"/>
      <c r="BW2062" t="s">
        <v>10227</v>
      </c>
    </row>
    <row r="2063" spans="2:75" x14ac:dyDescent="0.3">
      <c r="B2063" t="s">
        <v>10622</v>
      </c>
      <c r="C2063" t="s">
        <v>10623</v>
      </c>
      <c r="E2063" t="s">
        <v>411</v>
      </c>
      <c r="H2063" s="4">
        <v>162022987</v>
      </c>
      <c r="I2063" s="4">
        <v>159330304.8480677</v>
      </c>
      <c r="L2063" s="5">
        <v>1.6899999999999998E-2</v>
      </c>
      <c r="O2063" s="4">
        <v>32366109</v>
      </c>
      <c r="P2063" s="4">
        <v>36850858.476602532</v>
      </c>
      <c r="S2063" s="5">
        <v>-0.1217</v>
      </c>
      <c r="V2063" s="4">
        <v>0</v>
      </c>
      <c r="AC2063" s="4">
        <v>87168551</v>
      </c>
      <c r="AD2063" s="4">
        <v>84310427.50749588</v>
      </c>
      <c r="AG2063" s="5">
        <v>3.39E-2</v>
      </c>
      <c r="AJ2063" s="5">
        <v>0.19976245099098189</v>
      </c>
      <c r="AK2063" s="5">
        <v>0.2312859346609695</v>
      </c>
      <c r="AL2063" s="5" t="str">
        <f>IFERROR(Table2[[#This Row],[Resultat d''exploitation 2023 (Dhs)]]/Table2[[#This Row],[Charges personnel 2023]], "")</f>
        <v/>
      </c>
      <c r="AM2063" s="5" t="str">
        <f>IFERROR(Table2[[#This Row],[Resultat d''exploitation 2022 (Dhs)]]/Table2[[#This Row],[Charges personnel 2022]], "")</f>
        <v/>
      </c>
      <c r="AN2063" s="5">
        <f>IFERROR(Table2[[#This Row],[Resultat d''exploitation 2021 (Dhs)]]/Table2[[#This Row],[Charges personnel 2021]], "")</f>
        <v>0.37130488724081234</v>
      </c>
      <c r="AO2063" s="5">
        <f>IFERROR(Table2[[#This Row],[Resultat d''exploitation 2020 (Dhs)]]/Table2[[#This Row],[Charges personnel 2020]], "")</f>
        <v>0.43708541832890352</v>
      </c>
      <c r="AR2063" s="5">
        <v>0.53800113560429541</v>
      </c>
      <c r="AS2063" s="5">
        <v>0.52915500028630225</v>
      </c>
      <c r="AT2063">
        <v>98952000064</v>
      </c>
      <c r="AU2063">
        <v>255613</v>
      </c>
      <c r="AV2063" t="s">
        <v>92</v>
      </c>
      <c r="AW2063" t="s">
        <v>10624</v>
      </c>
      <c r="AX2063" t="s">
        <v>10625</v>
      </c>
      <c r="AY2063" t="s">
        <v>82</v>
      </c>
      <c r="AZ2063">
        <v>3000000</v>
      </c>
      <c r="BA2063">
        <v>2012</v>
      </c>
      <c r="BB2063">
        <v>13</v>
      </c>
      <c r="BC2063" t="s">
        <v>10626</v>
      </c>
      <c r="BD2063" t="s">
        <v>10627</v>
      </c>
      <c r="BE2063" t="s">
        <v>10628</v>
      </c>
      <c r="BH2063" t="s">
        <v>127</v>
      </c>
      <c r="BI2063" t="s">
        <v>1239</v>
      </c>
      <c r="BJ2063" s="5">
        <v>1.689999999999969E-2</v>
      </c>
      <c r="BK2063" t="s">
        <v>10219</v>
      </c>
      <c r="BL2063" s="5">
        <v>-0.1217000000000001</v>
      </c>
      <c r="BM2063" t="s">
        <v>10220</v>
      </c>
      <c r="BO2063" t="s">
        <v>389</v>
      </c>
      <c r="BP2063" s="5">
        <v>3.3900000000000041E-2</v>
      </c>
      <c r="BQ2063" t="s">
        <v>1053</v>
      </c>
      <c r="BR2063" s="5">
        <v>-0.13629658766840391</v>
      </c>
      <c r="BS2063" t="s">
        <v>10221</v>
      </c>
      <c r="BT2063" s="5">
        <v>-0.1504981139375183</v>
      </c>
      <c r="BU2063" t="s">
        <v>1054</v>
      </c>
      <c r="BV2063" s="5">
        <v>1.6717474677943042E-2</v>
      </c>
      <c r="BW2063" t="s">
        <v>10222</v>
      </c>
    </row>
    <row r="2064" spans="2:75" x14ac:dyDescent="0.3">
      <c r="B2064" t="s">
        <v>10629</v>
      </c>
      <c r="C2064" t="s">
        <v>10629</v>
      </c>
      <c r="E2064" t="s">
        <v>411</v>
      </c>
      <c r="H2064" s="4">
        <v>142207937</v>
      </c>
      <c r="I2064" s="4">
        <v>134196411.24846651</v>
      </c>
      <c r="L2064" s="5">
        <v>5.9700000000000003E-2</v>
      </c>
      <c r="O2064" s="4">
        <v>1798194</v>
      </c>
      <c r="P2064" s="4">
        <v>1678202.5198320111</v>
      </c>
      <c r="S2064" s="5">
        <v>7.1499999999999994E-2</v>
      </c>
      <c r="V2064" s="4">
        <v>0</v>
      </c>
      <c r="AC2064" s="4">
        <v>708271</v>
      </c>
      <c r="AD2064" s="4">
        <v>584333.80084151472</v>
      </c>
      <c r="AG2064" s="5">
        <v>0.21210000000000001</v>
      </c>
      <c r="AJ2064" s="5">
        <v>1.264482164592543E-2</v>
      </c>
      <c r="AK2064" s="5">
        <v>1.250556929368846E-2</v>
      </c>
      <c r="AL2064" s="5" t="str">
        <f>IFERROR(Table2[[#This Row],[Resultat d''exploitation 2023 (Dhs)]]/Table2[[#This Row],[Charges personnel 2023]], "")</f>
        <v/>
      </c>
      <c r="AM2064" s="5" t="str">
        <f>IFERROR(Table2[[#This Row],[Resultat d''exploitation 2022 (Dhs)]]/Table2[[#This Row],[Charges personnel 2022]], "")</f>
        <v/>
      </c>
      <c r="AN2064" s="5">
        <f>IFERROR(Table2[[#This Row],[Resultat d''exploitation 2021 (Dhs)]]/Table2[[#This Row],[Charges personnel 2021]], "")</f>
        <v>2.5388502423507386</v>
      </c>
      <c r="AO2064" s="5">
        <f>IFERROR(Table2[[#This Row],[Resultat d''exploitation 2020 (Dhs)]]/Table2[[#This Row],[Charges personnel 2020]], "")</f>
        <v>2.8719928873106206</v>
      </c>
      <c r="AR2064" s="5">
        <v>4.9805307280422753E-3</v>
      </c>
      <c r="AS2064" s="5">
        <v>4.3543176408764959E-3</v>
      </c>
      <c r="AT2064">
        <v>34590000083</v>
      </c>
      <c r="AU2064">
        <v>304553</v>
      </c>
      <c r="AV2064" t="s">
        <v>92</v>
      </c>
      <c r="AW2064" t="s">
        <v>10630</v>
      </c>
      <c r="AX2064" t="s">
        <v>10631</v>
      </c>
      <c r="AY2064" t="s">
        <v>122</v>
      </c>
      <c r="AZ2064">
        <v>500000</v>
      </c>
      <c r="BA2064">
        <v>2013</v>
      </c>
      <c r="BB2064">
        <v>12</v>
      </c>
      <c r="BC2064" t="s">
        <v>10632</v>
      </c>
      <c r="BD2064" t="s">
        <v>10633</v>
      </c>
      <c r="BE2064" t="s">
        <v>354</v>
      </c>
      <c r="BH2064" t="s">
        <v>138</v>
      </c>
      <c r="BI2064" t="s">
        <v>178</v>
      </c>
      <c r="BJ2064" s="5">
        <v>5.9700000000000308E-2</v>
      </c>
      <c r="BK2064" t="s">
        <v>10219</v>
      </c>
      <c r="BL2064" s="5">
        <v>7.1500000000000119E-2</v>
      </c>
      <c r="BM2064" t="s">
        <v>10220</v>
      </c>
      <c r="BO2064" t="s">
        <v>389</v>
      </c>
      <c r="BP2064" s="5">
        <v>0.21210000000000001</v>
      </c>
      <c r="BQ2064" t="s">
        <v>1053</v>
      </c>
      <c r="BR2064" s="5">
        <v>1.113522695102365E-2</v>
      </c>
      <c r="BS2064" t="s">
        <v>10221</v>
      </c>
      <c r="BT2064" s="5">
        <v>-0.11599702994802399</v>
      </c>
      <c r="BU2064" t="s">
        <v>1054</v>
      </c>
      <c r="BV2064" s="5">
        <v>0.14381428706237581</v>
      </c>
      <c r="BW2064" t="s">
        <v>10222</v>
      </c>
    </row>
    <row r="2065" spans="2:75" x14ac:dyDescent="0.3">
      <c r="B2065" t="s">
        <v>10634</v>
      </c>
      <c r="H2065" s="4">
        <v>101616323</v>
      </c>
      <c r="O2065" s="4">
        <v>2894534</v>
      </c>
      <c r="V2065" s="4">
        <v>5256906</v>
      </c>
      <c r="AC2065" s="4">
        <v>7337706</v>
      </c>
      <c r="AJ2065" s="5">
        <v>2.8484931500621209E-2</v>
      </c>
      <c r="AL2065" s="5" t="str">
        <f>IFERROR(Table2[[#This Row],[Resultat d''exploitation 2023 (Dhs)]]/Table2[[#This Row],[Charges personnel 2023]], "")</f>
        <v/>
      </c>
      <c r="AM2065" s="5" t="str">
        <f>IFERROR(Table2[[#This Row],[Resultat d''exploitation 2022 (Dhs)]]/Table2[[#This Row],[Charges personnel 2022]], "")</f>
        <v/>
      </c>
      <c r="AN2065" s="5">
        <f>IFERROR(Table2[[#This Row],[Resultat d''exploitation 2021 (Dhs)]]/Table2[[#This Row],[Charges personnel 2021]], "")</f>
        <v>0.3944739677495937</v>
      </c>
      <c r="AO2065" s="5" t="str">
        <f>IFERROR(Table2[[#This Row],[Resultat d''exploitation 2020 (Dhs)]]/Table2[[#This Row],[Charges personnel 2020]], "")</f>
        <v/>
      </c>
      <c r="AR2065" s="5">
        <v>7.2209914542961759E-2</v>
      </c>
      <c r="BE2065" t="s">
        <v>10979</v>
      </c>
      <c r="BH2065"/>
      <c r="BK2065" t="s">
        <v>10224</v>
      </c>
      <c r="BM2065" t="s">
        <v>10225</v>
      </c>
      <c r="BO2065" t="s">
        <v>389</v>
      </c>
      <c r="BQ2065" t="s">
        <v>1882</v>
      </c>
      <c r="BS2065" t="s">
        <v>10226</v>
      </c>
      <c r="BU2065" t="s">
        <v>4750</v>
      </c>
      <c r="BV2065" s="5"/>
      <c r="BW2065" t="s">
        <v>10227</v>
      </c>
    </row>
    <row r="2066" spans="2:75" x14ac:dyDescent="0.3">
      <c r="B2066" t="s">
        <v>10635</v>
      </c>
      <c r="C2066" t="s">
        <v>10636</v>
      </c>
      <c r="E2066" t="s">
        <v>411</v>
      </c>
      <c r="H2066" s="4">
        <v>234119207</v>
      </c>
      <c r="I2066" s="4">
        <v>212160586.31626639</v>
      </c>
      <c r="L2066" s="5">
        <v>0.10349999999999999</v>
      </c>
      <c r="O2066" s="4">
        <v>-7104677</v>
      </c>
      <c r="P2066" s="4">
        <v>31888137.34290842</v>
      </c>
      <c r="S2066" s="5">
        <v>-1.2228000000000001</v>
      </c>
      <c r="V2066" s="4">
        <v>7527474</v>
      </c>
      <c r="AC2066" s="4">
        <v>1375308</v>
      </c>
      <c r="AD2066" s="4">
        <v>35629740.932642519</v>
      </c>
      <c r="AG2066" s="5">
        <v>-0.96140000000000003</v>
      </c>
      <c r="AJ2066" s="5">
        <v>-3.0346408101407929E-2</v>
      </c>
      <c r="AK2066" s="5">
        <v>0.15030189111267339</v>
      </c>
      <c r="AL2066" s="5" t="str">
        <f>IFERROR(Table2[[#This Row],[Resultat d''exploitation 2023 (Dhs)]]/Table2[[#This Row],[Charges personnel 2023]], "")</f>
        <v/>
      </c>
      <c r="AM2066" s="5" t="str">
        <f>IFERROR(Table2[[#This Row],[Resultat d''exploitation 2022 (Dhs)]]/Table2[[#This Row],[Charges personnel 2022]], "")</f>
        <v/>
      </c>
      <c r="AN2066" s="5">
        <f>IFERROR(Table2[[#This Row],[Resultat d''exploitation 2021 (Dhs)]]/Table2[[#This Row],[Charges personnel 2021]], "")</f>
        <v>-5.1658806609137731</v>
      </c>
      <c r="AO2066" s="5">
        <f>IFERROR(Table2[[#This Row],[Resultat d''exploitation 2020 (Dhs)]]/Table2[[#This Row],[Charges personnel 2020]], "")</f>
        <v>0.89498650588541906</v>
      </c>
      <c r="AR2066" s="5">
        <v>5.8743920143211484E-3</v>
      </c>
      <c r="AS2066" s="5">
        <v>0.16793760590164239</v>
      </c>
      <c r="AT2066">
        <v>1531538000059</v>
      </c>
      <c r="AU2066">
        <v>31273</v>
      </c>
      <c r="AV2066" t="s">
        <v>92</v>
      </c>
      <c r="AW2066" t="s">
        <v>10637</v>
      </c>
      <c r="AX2066" t="s">
        <v>10638</v>
      </c>
      <c r="AY2066" t="s">
        <v>567</v>
      </c>
      <c r="AZ2066">
        <v>1111000</v>
      </c>
      <c r="BA2066">
        <v>1930</v>
      </c>
      <c r="BB2066">
        <v>95</v>
      </c>
      <c r="BC2066" t="s">
        <v>10639</v>
      </c>
      <c r="BD2066" t="s">
        <v>10640</v>
      </c>
      <c r="BE2066" t="s">
        <v>11313</v>
      </c>
      <c r="BF2066" t="s">
        <v>10641</v>
      </c>
      <c r="BG2066" t="s">
        <v>10642</v>
      </c>
      <c r="BH2066" t="s">
        <v>86</v>
      </c>
      <c r="BI2066" t="s">
        <v>602</v>
      </c>
      <c r="BJ2066" s="5">
        <v>0.10350000000000011</v>
      </c>
      <c r="BK2066" t="s">
        <v>10219</v>
      </c>
      <c r="BM2066" t="s">
        <v>10359</v>
      </c>
      <c r="BO2066" t="s">
        <v>389</v>
      </c>
      <c r="BP2066" s="5">
        <v>-0.96140000000000003</v>
      </c>
      <c r="BQ2066" t="s">
        <v>1053</v>
      </c>
      <c r="BS2066" t="s">
        <v>10360</v>
      </c>
      <c r="BU2066" t="s">
        <v>10361</v>
      </c>
      <c r="BV2066" s="5">
        <v>-0.96502038966923431</v>
      </c>
      <c r="BW2066" t="s">
        <v>10222</v>
      </c>
    </row>
    <row r="2067" spans="2:75" x14ac:dyDescent="0.3">
      <c r="B2067" t="s">
        <v>10643</v>
      </c>
      <c r="C2067" t="s">
        <v>10644</v>
      </c>
      <c r="E2067" t="s">
        <v>102</v>
      </c>
      <c r="H2067" s="4">
        <v>4338014256</v>
      </c>
      <c r="I2067" s="4">
        <v>3456860511.5945492</v>
      </c>
      <c r="L2067" s="5">
        <v>0.25490000000000002</v>
      </c>
      <c r="O2067" s="4">
        <v>223297482</v>
      </c>
      <c r="P2067" s="4">
        <v>81932003.375651285</v>
      </c>
      <c r="S2067" s="5">
        <v>1.7254</v>
      </c>
      <c r="V2067" s="4">
        <v>441833699</v>
      </c>
      <c r="W2067" s="4">
        <v>336174160.389561</v>
      </c>
      <c r="Z2067" s="5">
        <v>0.31430000000000002</v>
      </c>
      <c r="AG2067" s="5">
        <v>0</v>
      </c>
      <c r="AJ2067" s="5">
        <v>5.1474584642305518E-2</v>
      </c>
      <c r="AK2067" s="5">
        <v>2.3701275507312391E-2</v>
      </c>
      <c r="AL2067" s="5" t="str">
        <f>IFERROR(Table2[[#This Row],[Resultat d''exploitation 2023 (Dhs)]]/Table2[[#This Row],[Charges personnel 2023]], "")</f>
        <v/>
      </c>
      <c r="AM2067" s="5" t="str">
        <f>IFERROR(Table2[[#This Row],[Resultat d''exploitation 2022 (Dhs)]]/Table2[[#This Row],[Charges personnel 2022]], "")</f>
        <v/>
      </c>
      <c r="AN2067" s="5" t="str">
        <f>IFERROR(Table2[[#This Row],[Resultat d''exploitation 2021 (Dhs)]]/Table2[[#This Row],[Charges personnel 2021]], "")</f>
        <v/>
      </c>
      <c r="AO2067" s="5" t="str">
        <f>IFERROR(Table2[[#This Row],[Resultat d''exploitation 2020 (Dhs)]]/Table2[[#This Row],[Charges personnel 2020]], "")</f>
        <v/>
      </c>
      <c r="AR2067" s="5">
        <v>0</v>
      </c>
      <c r="AS2067" s="5">
        <v>0</v>
      </c>
      <c r="AT2067">
        <v>1563196000057</v>
      </c>
      <c r="AU2067">
        <v>316187</v>
      </c>
      <c r="AV2067" t="s">
        <v>92</v>
      </c>
      <c r="AW2067" t="s">
        <v>3877</v>
      </c>
      <c r="AX2067" t="s">
        <v>10645</v>
      </c>
      <c r="AY2067" t="s">
        <v>82</v>
      </c>
      <c r="AZ2067">
        <v>3250000000</v>
      </c>
      <c r="BA2067">
        <v>2014</v>
      </c>
      <c r="BB2067">
        <v>11</v>
      </c>
      <c r="BC2067" t="s">
        <v>10646</v>
      </c>
      <c r="BD2067" t="s">
        <v>10647</v>
      </c>
      <c r="BE2067" t="s">
        <v>10979</v>
      </c>
      <c r="BH2067" t="s">
        <v>223</v>
      </c>
      <c r="BI2067" t="s">
        <v>331</v>
      </c>
      <c r="BJ2067" s="5">
        <v>0.25490000000000013</v>
      </c>
      <c r="BK2067" t="s">
        <v>10219</v>
      </c>
      <c r="BL2067" s="5">
        <v>1.7254</v>
      </c>
      <c r="BM2067" t="s">
        <v>10220</v>
      </c>
      <c r="BN2067" s="5">
        <v>0.31430000000000002</v>
      </c>
      <c r="BO2067" t="s">
        <v>295</v>
      </c>
      <c r="BQ2067" t="s">
        <v>1499</v>
      </c>
      <c r="BR2067" s="5">
        <v>1.1718065184476849</v>
      </c>
      <c r="BS2067" t="s">
        <v>10221</v>
      </c>
      <c r="BU2067" t="s">
        <v>238</v>
      </c>
      <c r="BV2067" s="5"/>
      <c r="BW2067" t="s">
        <v>10648</v>
      </c>
    </row>
    <row r="2068" spans="2:75" x14ac:dyDescent="0.3">
      <c r="B2068" t="s">
        <v>10649</v>
      </c>
      <c r="H2068" s="4">
        <v>170684336</v>
      </c>
      <c r="O2068" s="4">
        <v>3045223</v>
      </c>
      <c r="V2068" s="4">
        <v>4093851</v>
      </c>
      <c r="AC2068" s="4">
        <v>3979457</v>
      </c>
      <c r="AJ2068" s="5">
        <v>1.7841256388049571E-2</v>
      </c>
      <c r="AL2068" s="5" t="str">
        <f>IFERROR(Table2[[#This Row],[Resultat d''exploitation 2023 (Dhs)]]/Table2[[#This Row],[Charges personnel 2023]], "")</f>
        <v/>
      </c>
      <c r="AM2068" s="5" t="str">
        <f>IFERROR(Table2[[#This Row],[Resultat d''exploitation 2022 (Dhs)]]/Table2[[#This Row],[Charges personnel 2022]], "")</f>
        <v/>
      </c>
      <c r="AN2068" s="5">
        <f>IFERROR(Table2[[#This Row],[Resultat d''exploitation 2021 (Dhs)]]/Table2[[#This Row],[Charges personnel 2021]], "")</f>
        <v>0.76523580981023287</v>
      </c>
      <c r="AO2068" s="5" t="str">
        <f>IFERROR(Table2[[#This Row],[Resultat d''exploitation 2020 (Dhs)]]/Table2[[#This Row],[Charges personnel 2020]], "")</f>
        <v/>
      </c>
      <c r="AR2068" s="5">
        <v>2.3314717057574631E-2</v>
      </c>
      <c r="BE2068" t="s">
        <v>10979</v>
      </c>
      <c r="BH2068"/>
      <c r="BK2068" t="s">
        <v>10224</v>
      </c>
      <c r="BM2068" t="s">
        <v>10225</v>
      </c>
      <c r="BO2068" t="s">
        <v>389</v>
      </c>
      <c r="BQ2068" t="s">
        <v>1882</v>
      </c>
      <c r="BS2068" t="s">
        <v>10226</v>
      </c>
      <c r="BU2068" t="s">
        <v>4750</v>
      </c>
      <c r="BV2068" s="5"/>
      <c r="BW2068" t="s">
        <v>10227</v>
      </c>
    </row>
    <row r="2069" spans="2:75" x14ac:dyDescent="0.3">
      <c r="B2069" t="s">
        <v>10650</v>
      </c>
      <c r="C2069" t="s">
        <v>10651</v>
      </c>
      <c r="E2069" t="s">
        <v>411</v>
      </c>
      <c r="H2069" s="4">
        <v>133490373</v>
      </c>
      <c r="I2069" s="4">
        <v>128356127.88461541</v>
      </c>
      <c r="L2069" s="5">
        <v>0.04</v>
      </c>
      <c r="O2069" s="4">
        <v>10502790</v>
      </c>
      <c r="P2069" s="4">
        <v>11661992.00532978</v>
      </c>
      <c r="S2069" s="5">
        <v>-9.9400000000000002E-2</v>
      </c>
      <c r="V2069" s="4">
        <v>25953324</v>
      </c>
      <c r="W2069" s="4">
        <v>14897723.43723093</v>
      </c>
      <c r="Z2069" s="5">
        <v>0.74209999999999998</v>
      </c>
      <c r="AC2069" s="4">
        <v>26787179</v>
      </c>
      <c r="AD2069" s="4">
        <v>23110326.11508929</v>
      </c>
      <c r="AG2069" s="5">
        <v>0.15909999999999999</v>
      </c>
      <c r="AJ2069" s="5">
        <v>7.8678257944488628E-2</v>
      </c>
      <c r="AK2069" s="5">
        <v>9.0856527051152741E-2</v>
      </c>
      <c r="AL2069" s="5" t="str">
        <f>IFERROR(Table2[[#This Row],[Resultat d''exploitation 2023 (Dhs)]]/Table2[[#This Row],[Charges personnel 2023]], "")</f>
        <v/>
      </c>
      <c r="AM2069" s="5" t="str">
        <f>IFERROR(Table2[[#This Row],[Resultat d''exploitation 2022 (Dhs)]]/Table2[[#This Row],[Charges personnel 2022]], "")</f>
        <v/>
      </c>
      <c r="AN2069" s="5">
        <f>IFERROR(Table2[[#This Row],[Resultat d''exploitation 2021 (Dhs)]]/Table2[[#This Row],[Charges personnel 2021]], "")</f>
        <v>0.39208271987132354</v>
      </c>
      <c r="AO2069" s="5">
        <f>IFERROR(Table2[[#This Row],[Resultat d''exploitation 2020 (Dhs)]]/Table2[[#This Row],[Charges personnel 2020]], "")</f>
        <v>0.50462256340534217</v>
      </c>
      <c r="AR2069" s="5">
        <v>0.20066749682390961</v>
      </c>
      <c r="AS2069" s="5">
        <v>0.18004848304448781</v>
      </c>
      <c r="AT2069">
        <v>1665601000010</v>
      </c>
      <c r="AU2069">
        <v>67749</v>
      </c>
      <c r="AV2069" t="s">
        <v>92</v>
      </c>
      <c r="AW2069" t="s">
        <v>10652</v>
      </c>
      <c r="AX2069" t="s">
        <v>10653</v>
      </c>
      <c r="AY2069" t="s">
        <v>122</v>
      </c>
      <c r="AZ2069">
        <v>5000000</v>
      </c>
      <c r="BA2069">
        <v>1992</v>
      </c>
      <c r="BB2069">
        <v>33</v>
      </c>
      <c r="BC2069" t="s">
        <v>10654</v>
      </c>
      <c r="BD2069" t="s">
        <v>3492</v>
      </c>
      <c r="BE2069" t="s">
        <v>3567</v>
      </c>
      <c r="BH2069" t="s">
        <v>176</v>
      </c>
      <c r="BI2069" t="s">
        <v>98</v>
      </c>
      <c r="BJ2069" s="5">
        <v>3.9999999999999807E-2</v>
      </c>
      <c r="BK2069" t="s">
        <v>10219</v>
      </c>
      <c r="BL2069" s="5">
        <v>-9.9400000000000044E-2</v>
      </c>
      <c r="BM2069" t="s">
        <v>10220</v>
      </c>
      <c r="BN2069" s="5">
        <v>0.74209999999999976</v>
      </c>
      <c r="BO2069" t="s">
        <v>295</v>
      </c>
      <c r="BP2069" s="5">
        <v>0.15910000000000021</v>
      </c>
      <c r="BQ2069" t="s">
        <v>1053</v>
      </c>
      <c r="BR2069" s="5">
        <v>-0.13403846153846141</v>
      </c>
      <c r="BS2069" t="s">
        <v>10221</v>
      </c>
      <c r="BT2069" s="5">
        <v>-0.22301785868346141</v>
      </c>
      <c r="BU2069" t="s">
        <v>1054</v>
      </c>
      <c r="BV2069" s="5">
        <v>0.1145192307692311</v>
      </c>
      <c r="BW2069" t="s">
        <v>10222</v>
      </c>
    </row>
    <row r="2070" spans="2:75" x14ac:dyDescent="0.3">
      <c r="B2070" t="s">
        <v>10655</v>
      </c>
      <c r="C2070" t="s">
        <v>10656</v>
      </c>
      <c r="E2070" t="s">
        <v>411</v>
      </c>
      <c r="H2070" s="4">
        <v>203675611</v>
      </c>
      <c r="I2070" s="4">
        <v>188588528.7037037</v>
      </c>
      <c r="L2070" s="5">
        <v>0.08</v>
      </c>
      <c r="O2070" s="4">
        <v>4135815</v>
      </c>
      <c r="P2070" s="4">
        <v>-20174707.317073159</v>
      </c>
      <c r="S2070" s="5">
        <v>-1.2050000000000001</v>
      </c>
      <c r="V2070" s="4">
        <v>155604440</v>
      </c>
      <c r="W2070" s="4">
        <v>112994292.35349651</v>
      </c>
      <c r="Z2070" s="5">
        <v>0.37709999999999999</v>
      </c>
      <c r="AC2070" s="4">
        <v>33890000</v>
      </c>
      <c r="AD2070" s="4">
        <v>16082953.682612</v>
      </c>
      <c r="AG2070" s="5">
        <v>1.1072</v>
      </c>
      <c r="AJ2070" s="5">
        <v>2.030589219639066E-2</v>
      </c>
      <c r="AK2070" s="5">
        <v>-0.1069773832785459</v>
      </c>
      <c r="AL2070" s="5" t="str">
        <f>IFERROR(Table2[[#This Row],[Resultat d''exploitation 2023 (Dhs)]]/Table2[[#This Row],[Charges personnel 2023]], "")</f>
        <v/>
      </c>
      <c r="AM2070" s="5" t="str">
        <f>IFERROR(Table2[[#This Row],[Resultat d''exploitation 2022 (Dhs)]]/Table2[[#This Row],[Charges personnel 2022]], "")</f>
        <v/>
      </c>
      <c r="AN2070" s="5">
        <f>IFERROR(Table2[[#This Row],[Resultat d''exploitation 2021 (Dhs)]]/Table2[[#This Row],[Charges personnel 2021]], "")</f>
        <v>0.1220364414281499</v>
      </c>
      <c r="AO2070" s="5">
        <f>IFERROR(Table2[[#This Row],[Resultat d''exploitation 2020 (Dhs)]]/Table2[[#This Row],[Charges personnel 2020]], "")</f>
        <v>-1.2544155579385232</v>
      </c>
      <c r="AR2070" s="5">
        <v>0.1663920379745418</v>
      </c>
      <c r="AS2070" s="5">
        <v>8.52806572762458E-2</v>
      </c>
      <c r="AT2070">
        <v>27339000017</v>
      </c>
      <c r="AU2070">
        <v>85561</v>
      </c>
      <c r="AV2070" t="s">
        <v>92</v>
      </c>
      <c r="AW2070" t="s">
        <v>10657</v>
      </c>
      <c r="AX2070" t="s">
        <v>10658</v>
      </c>
      <c r="AY2070" t="s">
        <v>82</v>
      </c>
      <c r="AZ2070">
        <v>5000000</v>
      </c>
      <c r="BC2070" t="s">
        <v>10659</v>
      </c>
      <c r="BD2070" t="s">
        <v>6472</v>
      </c>
      <c r="BE2070" t="s">
        <v>5511</v>
      </c>
      <c r="BH2070" t="s">
        <v>153</v>
      </c>
      <c r="BI2070" t="s">
        <v>98</v>
      </c>
      <c r="BJ2070" s="5">
        <v>8.0000000000000071E-2</v>
      </c>
      <c r="BK2070" t="s">
        <v>10219</v>
      </c>
      <c r="BM2070" t="s">
        <v>10359</v>
      </c>
      <c r="BN2070" s="5">
        <v>0.37709999999999949</v>
      </c>
      <c r="BO2070" t="s">
        <v>295</v>
      </c>
      <c r="BP2070" s="5">
        <v>1.1072</v>
      </c>
      <c r="BQ2070" t="s">
        <v>1053</v>
      </c>
      <c r="BS2070" t="s">
        <v>10360</v>
      </c>
      <c r="BU2070" t="s">
        <v>10361</v>
      </c>
      <c r="BV2070" s="5">
        <v>0.9511111111111108</v>
      </c>
      <c r="BW2070" t="s">
        <v>10222</v>
      </c>
    </row>
    <row r="2071" spans="2:75" x14ac:dyDescent="0.3">
      <c r="B2071" t="s">
        <v>10660</v>
      </c>
      <c r="H2071" s="4">
        <v>123703341</v>
      </c>
      <c r="I2071" s="4">
        <v>78437220.848392621</v>
      </c>
      <c r="L2071" s="5">
        <v>0.57709999999999995</v>
      </c>
      <c r="O2071" s="4">
        <v>17279408</v>
      </c>
      <c r="P2071" s="4">
        <v>1524940.6947190061</v>
      </c>
      <c r="S2071" s="5">
        <v>10.331200000000001</v>
      </c>
      <c r="V2071" s="4">
        <v>120907673</v>
      </c>
      <c r="W2071" s="4">
        <v>33634047.234894849</v>
      </c>
      <c r="Z2071" s="5">
        <v>2.5948000000000002</v>
      </c>
      <c r="AC2071" s="4">
        <v>1823894</v>
      </c>
      <c r="AD2071" s="4">
        <v>1118610.242256976</v>
      </c>
      <c r="AG2071" s="5">
        <v>0.63049999999999995</v>
      </c>
      <c r="AJ2071" s="5">
        <v>0.13968424668497839</v>
      </c>
      <c r="AK2071" s="5">
        <v>1.9441544183041459E-2</v>
      </c>
      <c r="AL2071" s="5" t="str">
        <f>IFERROR(Table2[[#This Row],[Resultat d''exploitation 2023 (Dhs)]]/Table2[[#This Row],[Charges personnel 2023]], "")</f>
        <v/>
      </c>
      <c r="AM2071" s="5" t="str">
        <f>IFERROR(Table2[[#This Row],[Resultat d''exploitation 2022 (Dhs)]]/Table2[[#This Row],[Charges personnel 2022]], "")</f>
        <v/>
      </c>
      <c r="AN2071" s="5">
        <f>IFERROR(Table2[[#This Row],[Resultat d''exploitation 2021 (Dhs)]]/Table2[[#This Row],[Charges personnel 2021]], "")</f>
        <v>9.4739102162735342</v>
      </c>
      <c r="AO2071" s="5">
        <f>IFERROR(Table2[[#This Row],[Resultat d''exploitation 2020 (Dhs)]]/Table2[[#This Row],[Charges personnel 2020]], "")</f>
        <v>1.363245782232597</v>
      </c>
      <c r="AR2071" s="5">
        <v>1.474409652363391E-2</v>
      </c>
      <c r="AS2071" s="5">
        <v>1.4261217189465211E-2</v>
      </c>
      <c r="BE2071" t="s">
        <v>10979</v>
      </c>
      <c r="BH2071"/>
      <c r="BJ2071" s="5">
        <v>0.57709999999999995</v>
      </c>
      <c r="BK2071" t="s">
        <v>10219</v>
      </c>
      <c r="BL2071" s="5">
        <v>10.331200000000001</v>
      </c>
      <c r="BM2071" t="s">
        <v>10220</v>
      </c>
      <c r="BN2071" s="5">
        <v>2.5948000000000002</v>
      </c>
      <c r="BO2071" t="s">
        <v>295</v>
      </c>
      <c r="BP2071" s="5">
        <v>0.6305000000000005</v>
      </c>
      <c r="BQ2071" t="s">
        <v>1053</v>
      </c>
      <c r="BR2071" s="5">
        <v>6.1848329211844524</v>
      </c>
      <c r="BS2071" t="s">
        <v>10221</v>
      </c>
      <c r="BT2071" s="5">
        <v>5.9495246856792372</v>
      </c>
      <c r="BU2071" t="s">
        <v>1054</v>
      </c>
      <c r="BV2071" s="5">
        <v>3.3859615750428507E-2</v>
      </c>
      <c r="BW2071" t="s">
        <v>10222</v>
      </c>
    </row>
    <row r="2072" spans="2:75" x14ac:dyDescent="0.3">
      <c r="B2072" t="s">
        <v>10661</v>
      </c>
      <c r="C2072" t="s">
        <v>10662</v>
      </c>
      <c r="E2072" t="s">
        <v>411</v>
      </c>
      <c r="H2072" s="4">
        <v>171399230</v>
      </c>
      <c r="I2072" s="4">
        <v>168285940.10800201</v>
      </c>
      <c r="L2072" s="5">
        <v>1.8499999999999999E-2</v>
      </c>
      <c r="O2072" s="4">
        <v>-10131568</v>
      </c>
      <c r="P2072" s="4">
        <v>-70017747.062888712</v>
      </c>
      <c r="S2072" s="5">
        <v>-0.85529999999999995</v>
      </c>
      <c r="V2072" s="4">
        <v>13073032</v>
      </c>
      <c r="W2072" s="4">
        <v>13582370.90909091</v>
      </c>
      <c r="Z2072" s="5">
        <v>-3.7499999999999999E-2</v>
      </c>
      <c r="AC2072" s="4">
        <v>3674856</v>
      </c>
      <c r="AD2072" s="4">
        <v>3305618.4222362149</v>
      </c>
      <c r="AG2072" s="5">
        <v>0.11169999999999999</v>
      </c>
      <c r="AJ2072" s="5">
        <v>-5.9110930661707167E-2</v>
      </c>
      <c r="AK2072" s="5">
        <v>-0.41606415258430351</v>
      </c>
      <c r="AL2072" s="5" t="str">
        <f>IFERROR(Table2[[#This Row],[Resultat d''exploitation 2023 (Dhs)]]/Table2[[#This Row],[Charges personnel 2023]], "")</f>
        <v/>
      </c>
      <c r="AM2072" s="5" t="str">
        <f>IFERROR(Table2[[#This Row],[Resultat d''exploitation 2022 (Dhs)]]/Table2[[#This Row],[Charges personnel 2022]], "")</f>
        <v/>
      </c>
      <c r="AN2072" s="5">
        <f>IFERROR(Table2[[#This Row],[Resultat d''exploitation 2021 (Dhs)]]/Table2[[#This Row],[Charges personnel 2021]], "")</f>
        <v>-2.7569972809818943</v>
      </c>
      <c r="AO2072" s="5">
        <f>IFERROR(Table2[[#This Row],[Resultat d''exploitation 2020 (Dhs)]]/Table2[[#This Row],[Charges personnel 2020]], "")</f>
        <v>-21.181436608621773</v>
      </c>
      <c r="AR2072" s="5">
        <v>2.1440329691096049E-2</v>
      </c>
      <c r="AS2072" s="5">
        <v>1.9642867491572649E-2</v>
      </c>
      <c r="AT2072">
        <v>94406000004</v>
      </c>
      <c r="AU2072">
        <v>2965</v>
      </c>
      <c r="AV2072" t="s">
        <v>79</v>
      </c>
      <c r="AW2072" t="s">
        <v>10663</v>
      </c>
      <c r="AX2072" t="s">
        <v>10664</v>
      </c>
      <c r="AY2072" t="s">
        <v>122</v>
      </c>
      <c r="AZ2072">
        <v>241000000</v>
      </c>
      <c r="BA2072">
        <v>2005</v>
      </c>
      <c r="BB2072">
        <v>20</v>
      </c>
      <c r="BC2072" t="s">
        <v>10665</v>
      </c>
      <c r="BD2072" t="s">
        <v>10666</v>
      </c>
      <c r="BE2072" t="s">
        <v>10667</v>
      </c>
      <c r="BG2072" t="s">
        <v>10668</v>
      </c>
      <c r="BH2072" t="s">
        <v>223</v>
      </c>
      <c r="BI2072" t="s">
        <v>89</v>
      </c>
      <c r="BJ2072" s="5">
        <v>1.8499999999999739E-2</v>
      </c>
      <c r="BK2072" t="s">
        <v>10219</v>
      </c>
      <c r="BM2072" t="s">
        <v>10359</v>
      </c>
      <c r="BN2072" s="5">
        <v>-3.7500000000000089E-2</v>
      </c>
      <c r="BO2072" t="s">
        <v>295</v>
      </c>
      <c r="BP2072" s="5">
        <v>0.1116999999999999</v>
      </c>
      <c r="BQ2072" t="s">
        <v>1053</v>
      </c>
      <c r="BS2072" t="s">
        <v>10360</v>
      </c>
      <c r="BU2072" t="s">
        <v>10361</v>
      </c>
      <c r="BV2072" s="5">
        <v>9.1507118311242364E-2</v>
      </c>
      <c r="BW2072" t="s">
        <v>10222</v>
      </c>
    </row>
    <row r="2073" spans="2:75" x14ac:dyDescent="0.3">
      <c r="B2073" t="s">
        <v>10669</v>
      </c>
      <c r="C2073" t="s">
        <v>10670</v>
      </c>
      <c r="E2073" t="s">
        <v>411</v>
      </c>
      <c r="H2073" s="4">
        <v>135690909</v>
      </c>
      <c r="I2073" s="4">
        <v>207605429.92656061</v>
      </c>
      <c r="L2073" s="5">
        <v>-0.34639999999999999</v>
      </c>
      <c r="O2073" s="4">
        <v>3786447</v>
      </c>
      <c r="P2073" s="4">
        <v>3511822.4819143009</v>
      </c>
      <c r="S2073" s="5">
        <v>7.8200000000000006E-2</v>
      </c>
      <c r="V2073" s="4">
        <v>36672762</v>
      </c>
      <c r="W2073" s="4">
        <v>43119061.72839506</v>
      </c>
      <c r="Z2073" s="5">
        <v>-0.14949999999999999</v>
      </c>
      <c r="AC2073" s="4">
        <v>5997229</v>
      </c>
      <c r="AD2073" s="4">
        <v>7182310.1796407187</v>
      </c>
      <c r="AG2073" s="5">
        <v>-0.16500000000000001</v>
      </c>
      <c r="AJ2073" s="5">
        <v>2.7904942401115469E-2</v>
      </c>
      <c r="AK2073" s="5">
        <v>1.6915850819299819E-2</v>
      </c>
      <c r="AL2073" s="5" t="str">
        <f>IFERROR(Table2[[#This Row],[Resultat d''exploitation 2023 (Dhs)]]/Table2[[#This Row],[Charges personnel 2023]], "")</f>
        <v/>
      </c>
      <c r="AM2073" s="5" t="str">
        <f>IFERROR(Table2[[#This Row],[Resultat d''exploitation 2022 (Dhs)]]/Table2[[#This Row],[Charges personnel 2022]], "")</f>
        <v/>
      </c>
      <c r="AN2073" s="5">
        <f>IFERROR(Table2[[#This Row],[Resultat d''exploitation 2021 (Dhs)]]/Table2[[#This Row],[Charges personnel 2021]], "")</f>
        <v>0.63136608590400667</v>
      </c>
      <c r="AO2073" s="5">
        <f>IFERROR(Table2[[#This Row],[Resultat d''exploitation 2020 (Dhs)]]/Table2[[#This Row],[Charges personnel 2020]], "")</f>
        <v>0.48895444419388373</v>
      </c>
      <c r="AR2073" s="5">
        <v>4.4197721455311353E-2</v>
      </c>
      <c r="AS2073" s="5">
        <v>3.4595964961905992E-2</v>
      </c>
      <c r="AT2073">
        <v>80082000013</v>
      </c>
      <c r="AU2073">
        <v>157477</v>
      </c>
      <c r="AV2073" t="s">
        <v>92</v>
      </c>
      <c r="AW2073" t="s">
        <v>10671</v>
      </c>
      <c r="AX2073" t="s">
        <v>10672</v>
      </c>
      <c r="AY2073" t="s">
        <v>122</v>
      </c>
      <c r="AZ2073">
        <v>10000000</v>
      </c>
      <c r="BA2073">
        <v>2006</v>
      </c>
      <c r="BB2073">
        <v>19</v>
      </c>
      <c r="BC2073" t="s">
        <v>10673</v>
      </c>
      <c r="BD2073" t="s">
        <v>10674</v>
      </c>
      <c r="BE2073" t="s">
        <v>11314</v>
      </c>
      <c r="BF2073" t="s">
        <v>10675</v>
      </c>
      <c r="BH2073" t="s">
        <v>127</v>
      </c>
      <c r="BI2073" t="s">
        <v>178</v>
      </c>
      <c r="BJ2073" s="5">
        <v>-0.34639999999999999</v>
      </c>
      <c r="BK2073" t="s">
        <v>10219</v>
      </c>
      <c r="BL2073" s="5">
        <v>7.8200000000000269E-2</v>
      </c>
      <c r="BM2073" t="s">
        <v>10220</v>
      </c>
      <c r="BN2073" s="5">
        <v>-0.14949999999999999</v>
      </c>
      <c r="BO2073" t="s">
        <v>295</v>
      </c>
      <c r="BP2073" s="5">
        <v>-0.16500000000000001</v>
      </c>
      <c r="BQ2073" t="s">
        <v>1053</v>
      </c>
      <c r="BR2073" s="5">
        <v>0.6496328029375773</v>
      </c>
      <c r="BS2073" t="s">
        <v>10221</v>
      </c>
      <c r="BT2073" s="5">
        <v>0.29125748502994048</v>
      </c>
      <c r="BU2073" t="s">
        <v>1054</v>
      </c>
      <c r="BV2073" s="5">
        <v>0.27753977968176269</v>
      </c>
      <c r="BW2073" t="s">
        <v>10222</v>
      </c>
    </row>
    <row r="2074" spans="2:75" x14ac:dyDescent="0.3">
      <c r="B2074" t="s">
        <v>10676</v>
      </c>
      <c r="C2074" t="s">
        <v>10677</v>
      </c>
      <c r="E2074" t="s">
        <v>411</v>
      </c>
      <c r="H2074" s="4">
        <v>181523463</v>
      </c>
      <c r="I2074" s="4">
        <v>165096373.80627561</v>
      </c>
      <c r="L2074" s="5">
        <v>9.9500000000000005E-2</v>
      </c>
      <c r="O2074" s="4">
        <v>72018974</v>
      </c>
      <c r="P2074" s="4">
        <v>66407537.113877364</v>
      </c>
      <c r="S2074" s="5">
        <v>8.4500000000000006E-2</v>
      </c>
      <c r="V2074" s="4">
        <v>3823891</v>
      </c>
      <c r="W2074" s="4">
        <v>3980731.8342702482</v>
      </c>
      <c r="Z2074" s="5">
        <v>-3.9399999999999998E-2</v>
      </c>
      <c r="AC2074" s="4">
        <v>24822412</v>
      </c>
      <c r="AD2074" s="4">
        <v>23303052.947803229</v>
      </c>
      <c r="AG2074" s="5">
        <v>6.5199999999999994E-2</v>
      </c>
      <c r="AJ2074" s="5">
        <v>0.39674746619394319</v>
      </c>
      <c r="AK2074" s="5">
        <v>0.40223498301543609</v>
      </c>
      <c r="AL2074" s="5" t="str">
        <f>IFERROR(Table2[[#This Row],[Resultat d''exploitation 2023 (Dhs)]]/Table2[[#This Row],[Charges personnel 2023]], "")</f>
        <v/>
      </c>
      <c r="AM2074" s="5" t="str">
        <f>IFERROR(Table2[[#This Row],[Resultat d''exploitation 2022 (Dhs)]]/Table2[[#This Row],[Charges personnel 2022]], "")</f>
        <v/>
      </c>
      <c r="AN2074" s="5">
        <f>IFERROR(Table2[[#This Row],[Resultat d''exploitation 2021 (Dhs)]]/Table2[[#This Row],[Charges personnel 2021]], "")</f>
        <v>2.9013688919513543</v>
      </c>
      <c r="AO2074" s="5">
        <f>IFERROR(Table2[[#This Row],[Resultat d''exploitation 2020 (Dhs)]]/Table2[[#This Row],[Charges personnel 2020]], "")</f>
        <v>2.849735494427462</v>
      </c>
      <c r="AR2074" s="5">
        <v>0.13674492316180639</v>
      </c>
      <c r="AS2074" s="5">
        <v>0.1411481815775498</v>
      </c>
      <c r="AT2074">
        <v>695000053</v>
      </c>
      <c r="AU2074">
        <v>2405</v>
      </c>
      <c r="AV2074" t="s">
        <v>1327</v>
      </c>
      <c r="AW2074" t="s">
        <v>10678</v>
      </c>
      <c r="AX2074" t="s">
        <v>10679</v>
      </c>
      <c r="AY2074" t="s">
        <v>82</v>
      </c>
      <c r="AZ2074">
        <v>60000000</v>
      </c>
      <c r="BA2074">
        <v>1974</v>
      </c>
      <c r="BB2074">
        <v>51</v>
      </c>
      <c r="BC2074" t="s">
        <v>10680</v>
      </c>
      <c r="BD2074" t="s">
        <v>10681</v>
      </c>
      <c r="BE2074" t="s">
        <v>10979</v>
      </c>
      <c r="BH2074" t="s">
        <v>127</v>
      </c>
      <c r="BJ2074" s="5">
        <v>9.9499999999999922E-2</v>
      </c>
      <c r="BK2074" t="s">
        <v>10219</v>
      </c>
      <c r="BL2074" s="5">
        <v>8.450000000000002E-2</v>
      </c>
      <c r="BM2074" t="s">
        <v>10220</v>
      </c>
      <c r="BN2074" s="5">
        <v>-3.9400000000000102E-2</v>
      </c>
      <c r="BO2074" t="s">
        <v>295</v>
      </c>
      <c r="BP2074" s="5">
        <v>6.5199999999999925E-2</v>
      </c>
      <c r="BQ2074" t="s">
        <v>1053</v>
      </c>
      <c r="BR2074" s="5">
        <v>-1.3642564802182729E-2</v>
      </c>
      <c r="BS2074" t="s">
        <v>10221</v>
      </c>
      <c r="BT2074" s="5">
        <v>1.8118663161847511E-2</v>
      </c>
      <c r="BU2074" t="s">
        <v>1054</v>
      </c>
      <c r="BV2074" s="5">
        <v>-3.1195998180991169E-2</v>
      </c>
      <c r="BW2074" t="s">
        <v>10222</v>
      </c>
    </row>
    <row r="2075" spans="2:75" x14ac:dyDescent="0.3">
      <c r="B2075" t="s">
        <v>10682</v>
      </c>
      <c r="H2075" s="4">
        <v>113863951</v>
      </c>
      <c r="I2075" s="4">
        <v>40958255.755395681</v>
      </c>
      <c r="L2075" s="5">
        <v>1.78</v>
      </c>
      <c r="O2075" s="4">
        <v>7202382</v>
      </c>
      <c r="P2075" s="4">
        <v>733208.66121692746</v>
      </c>
      <c r="S2075" s="5">
        <v>8.8231000000000002</v>
      </c>
      <c r="V2075" s="4">
        <v>118490205</v>
      </c>
      <c r="W2075" s="4">
        <v>150406454.68392989</v>
      </c>
      <c r="Z2075" s="5">
        <v>-0.2122</v>
      </c>
      <c r="AG2075" s="5">
        <v>0</v>
      </c>
      <c r="AJ2075" s="5">
        <v>6.3254277905743853E-2</v>
      </c>
      <c r="AK2075" s="5">
        <v>1.7901364393925329E-2</v>
      </c>
      <c r="AL2075" s="5" t="str">
        <f>IFERROR(Table2[[#This Row],[Resultat d''exploitation 2023 (Dhs)]]/Table2[[#This Row],[Charges personnel 2023]], "")</f>
        <v/>
      </c>
      <c r="AM2075" s="5" t="str">
        <f>IFERROR(Table2[[#This Row],[Resultat d''exploitation 2022 (Dhs)]]/Table2[[#This Row],[Charges personnel 2022]], "")</f>
        <v/>
      </c>
      <c r="AN2075" s="5" t="str">
        <f>IFERROR(Table2[[#This Row],[Resultat d''exploitation 2021 (Dhs)]]/Table2[[#This Row],[Charges personnel 2021]], "")</f>
        <v/>
      </c>
      <c r="AO2075" s="5" t="str">
        <f>IFERROR(Table2[[#This Row],[Resultat d''exploitation 2020 (Dhs)]]/Table2[[#This Row],[Charges personnel 2020]], "")</f>
        <v/>
      </c>
      <c r="AR2075" s="5">
        <v>0</v>
      </c>
      <c r="AS2075" s="5">
        <v>0</v>
      </c>
      <c r="BE2075" t="s">
        <v>10979</v>
      </c>
      <c r="BH2075"/>
      <c r="BJ2075" s="5">
        <v>1.78</v>
      </c>
      <c r="BK2075" t="s">
        <v>10219</v>
      </c>
      <c r="BL2075" s="5">
        <v>8.8231000000000002</v>
      </c>
      <c r="BM2075" t="s">
        <v>10220</v>
      </c>
      <c r="BN2075" s="5">
        <v>-0.21219999999999981</v>
      </c>
      <c r="BO2075" t="s">
        <v>295</v>
      </c>
      <c r="BQ2075" t="s">
        <v>1499</v>
      </c>
      <c r="BR2075" s="5">
        <v>2.5334892086330938</v>
      </c>
      <c r="BS2075" t="s">
        <v>10221</v>
      </c>
      <c r="BU2075" t="s">
        <v>238</v>
      </c>
      <c r="BV2075" s="5"/>
      <c r="BW2075" t="s">
        <v>10648</v>
      </c>
    </row>
    <row r="2076" spans="2:75" x14ac:dyDescent="0.3">
      <c r="B2076" t="s">
        <v>10683</v>
      </c>
      <c r="C2076" t="s">
        <v>10684</v>
      </c>
      <c r="E2076" t="s">
        <v>411</v>
      </c>
      <c r="H2076" s="4">
        <v>100993449</v>
      </c>
      <c r="O2076" s="4">
        <v>9792051</v>
      </c>
      <c r="V2076" s="4">
        <v>20683173</v>
      </c>
      <c r="AC2076" s="4">
        <v>4821392</v>
      </c>
      <c r="AJ2076" s="5">
        <v>9.6957288784146778E-2</v>
      </c>
      <c r="AL2076" s="5" t="str">
        <f>IFERROR(Table2[[#This Row],[Resultat d''exploitation 2023 (Dhs)]]/Table2[[#This Row],[Charges personnel 2023]], "")</f>
        <v/>
      </c>
      <c r="AM2076" s="5" t="str">
        <f>IFERROR(Table2[[#This Row],[Resultat d''exploitation 2022 (Dhs)]]/Table2[[#This Row],[Charges personnel 2022]], "")</f>
        <v/>
      </c>
      <c r="AN2076" s="5">
        <f>IFERROR(Table2[[#This Row],[Resultat d''exploitation 2021 (Dhs)]]/Table2[[#This Row],[Charges personnel 2021]], "")</f>
        <v>2.0309593163136288</v>
      </c>
      <c r="AO2076" s="5" t="str">
        <f>IFERROR(Table2[[#This Row],[Resultat d''exploitation 2020 (Dhs)]]/Table2[[#This Row],[Charges personnel 2020]], "")</f>
        <v/>
      </c>
      <c r="AR2076" s="5">
        <v>4.7739650915377692E-2</v>
      </c>
      <c r="AT2076">
        <v>69967000063</v>
      </c>
      <c r="AU2076">
        <v>5437</v>
      </c>
      <c r="AV2076" t="s">
        <v>482</v>
      </c>
      <c r="AW2076" t="s">
        <v>10685</v>
      </c>
      <c r="AX2076" t="s">
        <v>10686</v>
      </c>
      <c r="AY2076" t="s">
        <v>122</v>
      </c>
      <c r="AZ2076">
        <v>10000000</v>
      </c>
      <c r="BA2076">
        <v>1986</v>
      </c>
      <c r="BB2076">
        <v>39</v>
      </c>
      <c r="BC2076" t="s">
        <v>10687</v>
      </c>
      <c r="BD2076" t="s">
        <v>10688</v>
      </c>
      <c r="BE2076" t="s">
        <v>10689</v>
      </c>
      <c r="BH2076" t="s">
        <v>127</v>
      </c>
      <c r="BI2076" t="s">
        <v>331</v>
      </c>
      <c r="BK2076" t="s">
        <v>10224</v>
      </c>
      <c r="BM2076" t="s">
        <v>10225</v>
      </c>
      <c r="BO2076" t="s">
        <v>389</v>
      </c>
      <c r="BQ2076" t="s">
        <v>1882</v>
      </c>
      <c r="BS2076" t="s">
        <v>10226</v>
      </c>
      <c r="BU2076" t="s">
        <v>4750</v>
      </c>
      <c r="BV2076" s="5"/>
      <c r="BW2076" t="s">
        <v>10227</v>
      </c>
    </row>
    <row r="2077" spans="2:75" x14ac:dyDescent="0.3">
      <c r="B2077" t="s">
        <v>10690</v>
      </c>
      <c r="C2077" t="s">
        <v>10691</v>
      </c>
      <c r="E2077" t="s">
        <v>1076</v>
      </c>
      <c r="H2077" s="4">
        <v>466858229</v>
      </c>
      <c r="I2077" s="4">
        <v>392317839.49579829</v>
      </c>
      <c r="L2077" s="5">
        <v>0.19</v>
      </c>
      <c r="O2077" s="4">
        <v>16603029</v>
      </c>
      <c r="P2077" s="4">
        <v>17016530.695910629</v>
      </c>
      <c r="S2077" s="5">
        <v>-2.4299999999999999E-2</v>
      </c>
      <c r="V2077" s="4">
        <v>40460743</v>
      </c>
      <c r="W2077" s="4">
        <v>40635475.544842817</v>
      </c>
      <c r="Z2077" s="5">
        <v>-4.3E-3</v>
      </c>
      <c r="AC2077" s="4">
        <v>55839379</v>
      </c>
      <c r="AD2077" s="4">
        <v>49516164.760131247</v>
      </c>
      <c r="AG2077" s="5">
        <v>0.12770000000000001</v>
      </c>
      <c r="AJ2077" s="5">
        <v>3.5563320872726872E-2</v>
      </c>
      <c r="AK2077" s="5">
        <v>4.3374348507271683E-2</v>
      </c>
      <c r="AL2077" s="5" t="str">
        <f>IFERROR(Table2[[#This Row],[Resultat d''exploitation 2023 (Dhs)]]/Table2[[#This Row],[Charges personnel 2023]], "")</f>
        <v/>
      </c>
      <c r="AM2077" s="5" t="str">
        <f>IFERROR(Table2[[#This Row],[Resultat d''exploitation 2022 (Dhs)]]/Table2[[#This Row],[Charges personnel 2022]], "")</f>
        <v/>
      </c>
      <c r="AN2077" s="5">
        <f>IFERROR(Table2[[#This Row],[Resultat d''exploitation 2021 (Dhs)]]/Table2[[#This Row],[Charges personnel 2021]], "")</f>
        <v>0.29733548791794406</v>
      </c>
      <c r="AO2077" s="5">
        <f>IFERROR(Table2[[#This Row],[Resultat d''exploitation 2020 (Dhs)]]/Table2[[#This Row],[Charges personnel 2020]], "")</f>
        <v>0.34365607228150608</v>
      </c>
      <c r="AR2077" s="5">
        <v>0.1196067146971078</v>
      </c>
      <c r="AS2077" s="5">
        <v>0.1262144102948996</v>
      </c>
      <c r="AT2077">
        <v>83874000061</v>
      </c>
      <c r="AU2077">
        <v>38313</v>
      </c>
      <c r="AV2077" t="s">
        <v>92</v>
      </c>
      <c r="AW2077" t="s">
        <v>10692</v>
      </c>
      <c r="AX2077" t="s">
        <v>10693</v>
      </c>
      <c r="AY2077" t="s">
        <v>82</v>
      </c>
      <c r="AZ2077">
        <v>55000000</v>
      </c>
      <c r="BA2077">
        <v>1979</v>
      </c>
      <c r="BB2077">
        <v>46</v>
      </c>
      <c r="BC2077" t="s">
        <v>10694</v>
      </c>
      <c r="BD2077" t="s">
        <v>10695</v>
      </c>
      <c r="BE2077" t="s">
        <v>11315</v>
      </c>
      <c r="BH2077" t="s">
        <v>127</v>
      </c>
      <c r="BI2077" t="s">
        <v>331</v>
      </c>
      <c r="BJ2077" s="5">
        <v>0.1900000000000002</v>
      </c>
      <c r="BK2077" t="s">
        <v>10219</v>
      </c>
      <c r="BL2077" s="5">
        <v>-2.4299999999999988E-2</v>
      </c>
      <c r="BM2077" t="s">
        <v>10220</v>
      </c>
      <c r="BN2077" s="5">
        <v>-4.2999999999998586E-3</v>
      </c>
      <c r="BO2077" t="s">
        <v>295</v>
      </c>
      <c r="BP2077" s="5">
        <v>0.1276999999999999</v>
      </c>
      <c r="BQ2077" t="s">
        <v>1053</v>
      </c>
      <c r="BR2077" s="5">
        <v>-0.18008403361344549</v>
      </c>
      <c r="BS2077" t="s">
        <v>10221</v>
      </c>
      <c r="BT2077" s="5">
        <v>-0.13478762082114029</v>
      </c>
      <c r="BU2077" t="s">
        <v>1054</v>
      </c>
      <c r="BV2077" s="5">
        <v>-5.2352941176470713E-2</v>
      </c>
      <c r="BW2077" t="s">
        <v>10222</v>
      </c>
    </row>
    <row r="2078" spans="2:75" x14ac:dyDescent="0.3">
      <c r="B2078" t="s">
        <v>10696</v>
      </c>
      <c r="C2078" t="s">
        <v>10696</v>
      </c>
      <c r="E2078" t="s">
        <v>411</v>
      </c>
      <c r="H2078" s="4">
        <v>153844213</v>
      </c>
      <c r="I2078" s="4">
        <v>126101813.9344262</v>
      </c>
      <c r="L2078" s="5">
        <v>0.22</v>
      </c>
      <c r="O2078" s="4">
        <v>5859201</v>
      </c>
      <c r="P2078" s="4">
        <v>3444765.1243459349</v>
      </c>
      <c r="S2078" s="5">
        <v>0.70089999999999997</v>
      </c>
      <c r="V2078" s="4">
        <v>69117996</v>
      </c>
      <c r="W2078" s="4">
        <v>53139075.882217273</v>
      </c>
      <c r="Z2078" s="5">
        <v>0.30070000000000002</v>
      </c>
      <c r="AC2078" s="4">
        <v>14435498</v>
      </c>
      <c r="AD2078" s="4">
        <v>14130283.86844166</v>
      </c>
      <c r="AG2078" s="5">
        <v>2.1600000000000001E-2</v>
      </c>
      <c r="AJ2078" s="5">
        <v>3.8085286964937709E-2</v>
      </c>
      <c r="AK2078" s="5">
        <v>2.7317332057865851E-2</v>
      </c>
      <c r="AL2078" s="5" t="str">
        <f>IFERROR(Table2[[#This Row],[Resultat d''exploitation 2023 (Dhs)]]/Table2[[#This Row],[Charges personnel 2023]], "")</f>
        <v/>
      </c>
      <c r="AM2078" s="5" t="str">
        <f>IFERROR(Table2[[#This Row],[Resultat d''exploitation 2022 (Dhs)]]/Table2[[#This Row],[Charges personnel 2022]], "")</f>
        <v/>
      </c>
      <c r="AN2078" s="5">
        <f>IFERROR(Table2[[#This Row],[Resultat d''exploitation 2021 (Dhs)]]/Table2[[#This Row],[Charges personnel 2021]], "")</f>
        <v>0.40588838708577979</v>
      </c>
      <c r="AO2078" s="5">
        <f>IFERROR(Table2[[#This Row],[Resultat d''exploitation 2020 (Dhs)]]/Table2[[#This Row],[Charges personnel 2020]], "")</f>
        <v>0.24378598168430402</v>
      </c>
      <c r="AR2078" s="5">
        <v>9.3831920736596047E-2</v>
      </c>
      <c r="AS2078" s="5">
        <v>0.11205456470110341</v>
      </c>
      <c r="AT2078">
        <v>1542205000043</v>
      </c>
      <c r="AU2078">
        <v>323</v>
      </c>
      <c r="AV2078" t="s">
        <v>1327</v>
      </c>
      <c r="AW2078" t="s">
        <v>10697</v>
      </c>
      <c r="AX2078" t="s">
        <v>10698</v>
      </c>
      <c r="AY2078" t="s">
        <v>122</v>
      </c>
      <c r="AZ2078">
        <v>54949700</v>
      </c>
      <c r="BA2078">
        <v>1983</v>
      </c>
      <c r="BB2078">
        <v>42</v>
      </c>
      <c r="BC2078" t="s">
        <v>10699</v>
      </c>
      <c r="BD2078" t="s">
        <v>10700</v>
      </c>
      <c r="BE2078" t="s">
        <v>10701</v>
      </c>
      <c r="BG2078" t="s">
        <v>10702</v>
      </c>
      <c r="BH2078" t="s">
        <v>86</v>
      </c>
      <c r="BI2078" t="s">
        <v>98</v>
      </c>
      <c r="BJ2078" s="5">
        <v>0.2200000000000002</v>
      </c>
      <c r="BK2078" t="s">
        <v>10219</v>
      </c>
      <c r="BL2078" s="5">
        <v>0.70089999999999986</v>
      </c>
      <c r="BM2078" t="s">
        <v>10220</v>
      </c>
      <c r="BN2078" s="5">
        <v>0.30070000000000002</v>
      </c>
      <c r="BO2078" t="s">
        <v>295</v>
      </c>
      <c r="BP2078" s="5">
        <v>2.160000000000006E-2</v>
      </c>
      <c r="BQ2078" t="s">
        <v>1053</v>
      </c>
      <c r="BR2078" s="5">
        <v>0.39418032786885199</v>
      </c>
      <c r="BS2078" t="s">
        <v>10221</v>
      </c>
      <c r="BT2078" s="5">
        <v>0.66493735317149549</v>
      </c>
      <c r="BU2078" t="s">
        <v>1054</v>
      </c>
      <c r="BV2078" s="5">
        <v>-0.1626229508196724</v>
      </c>
      <c r="BW2078" t="s">
        <v>10222</v>
      </c>
    </row>
    <row r="2079" spans="2:75" x14ac:dyDescent="0.3">
      <c r="B2079" t="s">
        <v>10703</v>
      </c>
      <c r="H2079" s="4">
        <v>230521244</v>
      </c>
      <c r="I2079" s="4">
        <v>259187366.76411071</v>
      </c>
      <c r="L2079" s="5">
        <v>-0.1106</v>
      </c>
      <c r="O2079" s="4">
        <v>8503640</v>
      </c>
      <c r="P2079" s="4">
        <v>11477446.349034959</v>
      </c>
      <c r="S2079" s="5">
        <v>-0.2591</v>
      </c>
      <c r="V2079" s="4">
        <v>1272016</v>
      </c>
      <c r="AC2079" s="4">
        <v>23372152</v>
      </c>
      <c r="AD2079" s="4">
        <v>20830795.00891266</v>
      </c>
      <c r="AG2079" s="5">
        <v>0.122</v>
      </c>
      <c r="AJ2079" s="5">
        <v>3.6888747659196218E-2</v>
      </c>
      <c r="AK2079" s="5">
        <v>4.4282429704533832E-2</v>
      </c>
      <c r="AL2079" s="5" t="str">
        <f>IFERROR(Table2[[#This Row],[Resultat d''exploitation 2023 (Dhs)]]/Table2[[#This Row],[Charges personnel 2023]], "")</f>
        <v/>
      </c>
      <c r="AM2079" s="5" t="str">
        <f>IFERROR(Table2[[#This Row],[Resultat d''exploitation 2022 (Dhs)]]/Table2[[#This Row],[Charges personnel 2022]], "")</f>
        <v/>
      </c>
      <c r="AN2079" s="5">
        <f>IFERROR(Table2[[#This Row],[Resultat d''exploitation 2021 (Dhs)]]/Table2[[#This Row],[Charges personnel 2021]], "")</f>
        <v>0.36383641523467758</v>
      </c>
      <c r="AO2079" s="5">
        <f>IFERROR(Table2[[#This Row],[Resultat d''exploitation 2020 (Dhs)]]/Table2[[#This Row],[Charges personnel 2020]], "")</f>
        <v>0.55098455647632372</v>
      </c>
      <c r="AR2079" s="5">
        <v>0.10138827812329521</v>
      </c>
      <c r="AS2079" s="5">
        <v>8.0369638647824204E-2</v>
      </c>
      <c r="BE2079" t="s">
        <v>10979</v>
      </c>
      <c r="BH2079"/>
      <c r="BJ2079" s="5">
        <v>-0.1106000000000003</v>
      </c>
      <c r="BK2079" t="s">
        <v>10219</v>
      </c>
      <c r="BL2079" s="5">
        <v>-0.25910000000000011</v>
      </c>
      <c r="BM2079" t="s">
        <v>10220</v>
      </c>
      <c r="BO2079" t="s">
        <v>389</v>
      </c>
      <c r="BP2079" s="5">
        <v>0.12199999999999971</v>
      </c>
      <c r="BQ2079" t="s">
        <v>1053</v>
      </c>
      <c r="BR2079" s="5">
        <v>-0.16696649426579699</v>
      </c>
      <c r="BS2079" t="s">
        <v>10221</v>
      </c>
      <c r="BT2079" s="5">
        <v>-0.33966131907308372</v>
      </c>
      <c r="BU2079" t="s">
        <v>1054</v>
      </c>
      <c r="BV2079" s="5">
        <v>0.26152462334157872</v>
      </c>
      <c r="BW2079" t="s">
        <v>10222</v>
      </c>
    </row>
    <row r="2080" spans="2:75" x14ac:dyDescent="0.3">
      <c r="B2080" t="s">
        <v>10704</v>
      </c>
      <c r="C2080" t="s">
        <v>10705</v>
      </c>
      <c r="E2080" t="s">
        <v>411</v>
      </c>
      <c r="H2080" s="4">
        <v>124441863</v>
      </c>
      <c r="I2080" s="4">
        <v>123209765.3465347</v>
      </c>
      <c r="L2080" s="5">
        <v>0.01</v>
      </c>
      <c r="O2080" s="4">
        <v>-25194945</v>
      </c>
      <c r="P2080" s="4">
        <v>9310082.4033700395</v>
      </c>
      <c r="S2080" s="5">
        <v>-3.7061999999999999</v>
      </c>
      <c r="V2080" s="4">
        <v>3388799</v>
      </c>
      <c r="W2080" s="4">
        <v>876791.4618369987</v>
      </c>
      <c r="Z2080" s="5">
        <v>2.8650000000000002</v>
      </c>
      <c r="AC2080" s="4">
        <v>33466457</v>
      </c>
      <c r="AD2080" s="4">
        <v>20130199.69924812</v>
      </c>
      <c r="AG2080" s="5">
        <v>0.66249999999999998</v>
      </c>
      <c r="AJ2080" s="5">
        <v>-0.2024635793181592</v>
      </c>
      <c r="AK2080" s="5">
        <v>7.556286124874019E-2</v>
      </c>
      <c r="AL2080" s="5" t="str">
        <f>IFERROR(Table2[[#This Row],[Resultat d''exploitation 2023 (Dhs)]]/Table2[[#This Row],[Charges personnel 2023]], "")</f>
        <v/>
      </c>
      <c r="AM2080" s="5" t="str">
        <f>IFERROR(Table2[[#This Row],[Resultat d''exploitation 2022 (Dhs)]]/Table2[[#This Row],[Charges personnel 2022]], "")</f>
        <v/>
      </c>
      <c r="AN2080" s="5">
        <f>IFERROR(Table2[[#This Row],[Resultat d''exploitation 2021 (Dhs)]]/Table2[[#This Row],[Charges personnel 2021]], "")</f>
        <v>-0.75284171850040771</v>
      </c>
      <c r="AO2080" s="5">
        <f>IFERROR(Table2[[#This Row],[Resultat d''exploitation 2020 (Dhs)]]/Table2[[#This Row],[Charges personnel 2020]], "")</f>
        <v>0.46249329576783976</v>
      </c>
      <c r="AR2080" s="5">
        <v>0.26893246527496939</v>
      </c>
      <c r="AS2080" s="5">
        <v>0.16338152777607159</v>
      </c>
      <c r="AT2080">
        <v>17513000024</v>
      </c>
      <c r="AU2080">
        <v>28485</v>
      </c>
      <c r="AV2080" t="s">
        <v>412</v>
      </c>
      <c r="AW2080" t="s">
        <v>10706</v>
      </c>
      <c r="AX2080" t="s">
        <v>10707</v>
      </c>
      <c r="AY2080" t="s">
        <v>122</v>
      </c>
      <c r="AZ2080">
        <v>100000000</v>
      </c>
      <c r="BA2080">
        <v>2004</v>
      </c>
      <c r="BB2080">
        <v>21</v>
      </c>
      <c r="BC2080" t="s">
        <v>10708</v>
      </c>
      <c r="BD2080" t="s">
        <v>3492</v>
      </c>
      <c r="BE2080" t="s">
        <v>10979</v>
      </c>
      <c r="BH2080" t="s">
        <v>138</v>
      </c>
      <c r="BI2080" t="s">
        <v>98</v>
      </c>
      <c r="BJ2080" s="5">
        <v>9.9999999999995648E-3</v>
      </c>
      <c r="BK2080" t="s">
        <v>10219</v>
      </c>
      <c r="BM2080" t="s">
        <v>10359</v>
      </c>
      <c r="BN2080" s="5">
        <v>2.8650000000000002</v>
      </c>
      <c r="BO2080" t="s">
        <v>295</v>
      </c>
      <c r="BP2080" s="5">
        <v>0.66250000000000009</v>
      </c>
      <c r="BQ2080" t="s">
        <v>1053</v>
      </c>
      <c r="BS2080" t="s">
        <v>10360</v>
      </c>
      <c r="BU2080" t="s">
        <v>10361</v>
      </c>
      <c r="BV2080" s="5">
        <v>0.64603960396039661</v>
      </c>
      <c r="BW2080" t="s">
        <v>10222</v>
      </c>
    </row>
    <row r="2081" spans="2:75" x14ac:dyDescent="0.3">
      <c r="B2081" t="s">
        <v>10709</v>
      </c>
      <c r="H2081" s="4">
        <v>101986602</v>
      </c>
      <c r="O2081" s="4">
        <v>-640625</v>
      </c>
      <c r="V2081" s="4">
        <v>0</v>
      </c>
      <c r="AC2081" s="4">
        <v>5932412</v>
      </c>
      <c r="AJ2081" s="5">
        <v>-6.281462343455663E-3</v>
      </c>
      <c r="AL2081" s="5" t="str">
        <f>IFERROR(Table2[[#This Row],[Resultat d''exploitation 2023 (Dhs)]]/Table2[[#This Row],[Charges personnel 2023]], "")</f>
        <v/>
      </c>
      <c r="AM2081" s="5" t="str">
        <f>IFERROR(Table2[[#This Row],[Resultat d''exploitation 2022 (Dhs)]]/Table2[[#This Row],[Charges personnel 2022]], "")</f>
        <v/>
      </c>
      <c r="AN2081" s="5">
        <f>IFERROR(Table2[[#This Row],[Resultat d''exploitation 2021 (Dhs)]]/Table2[[#This Row],[Charges personnel 2021]], "")</f>
        <v>-0.1079872739789482</v>
      </c>
      <c r="AO2081" s="5" t="str">
        <f>IFERROR(Table2[[#This Row],[Resultat d''exploitation 2020 (Dhs)]]/Table2[[#This Row],[Charges personnel 2020]], "")</f>
        <v/>
      </c>
      <c r="AR2081" s="5">
        <v>5.8168542569934832E-2</v>
      </c>
      <c r="BE2081" t="s">
        <v>10979</v>
      </c>
      <c r="BH2081"/>
      <c r="BK2081" t="s">
        <v>10224</v>
      </c>
      <c r="BM2081" t="s">
        <v>10225</v>
      </c>
      <c r="BO2081" t="s">
        <v>389</v>
      </c>
      <c r="BQ2081" t="s">
        <v>1882</v>
      </c>
      <c r="BS2081" t="s">
        <v>10226</v>
      </c>
      <c r="BU2081" t="s">
        <v>4750</v>
      </c>
      <c r="BV2081" s="5"/>
      <c r="BW2081" t="s">
        <v>10227</v>
      </c>
    </row>
    <row r="2082" spans="2:75" x14ac:dyDescent="0.3">
      <c r="B2082" t="s">
        <v>7824</v>
      </c>
      <c r="C2082" t="s">
        <v>10710</v>
      </c>
      <c r="E2082" t="s">
        <v>411</v>
      </c>
      <c r="H2082" s="4">
        <v>162646069</v>
      </c>
      <c r="I2082" s="4">
        <v>122881587.3375642</v>
      </c>
      <c r="L2082" s="5">
        <v>0.3236</v>
      </c>
      <c r="O2082" s="4">
        <v>-4470935</v>
      </c>
      <c r="P2082" s="4">
        <v>-12565865.654862279</v>
      </c>
      <c r="S2082" s="5">
        <v>-0.64419999999999999</v>
      </c>
      <c r="V2082" s="4">
        <v>63606611</v>
      </c>
      <c r="W2082" s="4">
        <v>46632412.756598242</v>
      </c>
      <c r="Z2082" s="5">
        <v>0.36399999999999999</v>
      </c>
      <c r="AC2082" s="4">
        <v>26398220</v>
      </c>
      <c r="AD2082" s="4">
        <v>23989658.306070521</v>
      </c>
      <c r="AG2082" s="5">
        <v>0.1004</v>
      </c>
      <c r="AJ2082" s="5">
        <v>-2.748873690885207E-2</v>
      </c>
      <c r="AK2082" s="5">
        <v>-0.1022599555158982</v>
      </c>
      <c r="AL2082" s="5" t="str">
        <f>IFERROR(Table2[[#This Row],[Resultat d''exploitation 2023 (Dhs)]]/Table2[[#This Row],[Charges personnel 2023]], "")</f>
        <v/>
      </c>
      <c r="AM2082" s="5" t="str">
        <f>IFERROR(Table2[[#This Row],[Resultat d''exploitation 2022 (Dhs)]]/Table2[[#This Row],[Charges personnel 2022]], "")</f>
        <v/>
      </c>
      <c r="AN2082" s="5">
        <f>IFERROR(Table2[[#This Row],[Resultat d''exploitation 2021 (Dhs)]]/Table2[[#This Row],[Charges personnel 2021]], "")</f>
        <v>-0.16936501779286633</v>
      </c>
      <c r="AO2082" s="5">
        <f>IFERROR(Table2[[#This Row],[Resultat d''exploitation 2020 (Dhs)]]/Table2[[#This Row],[Charges personnel 2020]], "")</f>
        <v>-0.52380344457355277</v>
      </c>
      <c r="AR2082" s="5">
        <v>0.16230469117578239</v>
      </c>
      <c r="AS2082" s="5">
        <v>0.19522581719398921</v>
      </c>
      <c r="AT2082">
        <v>1524067000016</v>
      </c>
      <c r="AU2082">
        <v>32541</v>
      </c>
      <c r="AV2082" t="s">
        <v>92</v>
      </c>
      <c r="AW2082" t="s">
        <v>10711</v>
      </c>
      <c r="AX2082" t="s">
        <v>10712</v>
      </c>
      <c r="AY2082" t="s">
        <v>82</v>
      </c>
      <c r="AZ2082">
        <v>36000000</v>
      </c>
      <c r="BA2082">
        <v>1974</v>
      </c>
      <c r="BB2082">
        <v>51</v>
      </c>
      <c r="BC2082" t="s">
        <v>10713</v>
      </c>
      <c r="BD2082" t="s">
        <v>10714</v>
      </c>
      <c r="BE2082" t="s">
        <v>11316</v>
      </c>
      <c r="BF2082" t="s">
        <v>10715</v>
      </c>
      <c r="BG2082" t="s">
        <v>10716</v>
      </c>
      <c r="BH2082" t="s">
        <v>127</v>
      </c>
      <c r="BI2082" t="s">
        <v>178</v>
      </c>
      <c r="BJ2082" s="5">
        <v>0.32360000000000011</v>
      </c>
      <c r="BK2082" t="s">
        <v>10219</v>
      </c>
      <c r="BM2082" t="s">
        <v>10359</v>
      </c>
      <c r="BN2082" s="5">
        <v>0.36399999999999988</v>
      </c>
      <c r="BO2082" t="s">
        <v>295</v>
      </c>
      <c r="BP2082" s="5">
        <v>0.10039999999999979</v>
      </c>
      <c r="BQ2082" t="s">
        <v>1053</v>
      </c>
      <c r="BS2082" t="s">
        <v>10360</v>
      </c>
      <c r="BU2082" t="s">
        <v>10361</v>
      </c>
      <c r="BV2082" s="5">
        <v>-0.16863100634632841</v>
      </c>
      <c r="BW2082" t="s">
        <v>10222</v>
      </c>
    </row>
    <row r="2083" spans="2:75" x14ac:dyDescent="0.3">
      <c r="B2083" t="s">
        <v>10717</v>
      </c>
      <c r="C2083" t="s">
        <v>10717</v>
      </c>
      <c r="E2083" t="s">
        <v>411</v>
      </c>
      <c r="H2083" s="4">
        <v>140283365</v>
      </c>
      <c r="O2083" s="4">
        <v>36058641</v>
      </c>
      <c r="V2083" s="4">
        <v>1816593</v>
      </c>
      <c r="AC2083" s="4">
        <v>10293327</v>
      </c>
      <c r="AJ2083" s="5">
        <v>0.25704146033280573</v>
      </c>
      <c r="AL2083" s="5" t="str">
        <f>IFERROR(Table2[[#This Row],[Resultat d''exploitation 2023 (Dhs)]]/Table2[[#This Row],[Charges personnel 2023]], "")</f>
        <v/>
      </c>
      <c r="AM2083" s="5" t="str">
        <f>IFERROR(Table2[[#This Row],[Resultat d''exploitation 2022 (Dhs)]]/Table2[[#This Row],[Charges personnel 2022]], "")</f>
        <v/>
      </c>
      <c r="AN2083" s="5">
        <f>IFERROR(Table2[[#This Row],[Resultat d''exploitation 2021 (Dhs)]]/Table2[[#This Row],[Charges personnel 2021]], "")</f>
        <v>3.5031084701768438</v>
      </c>
      <c r="AO2083" s="5" t="str">
        <f>IFERROR(Table2[[#This Row],[Resultat d''exploitation 2020 (Dhs)]]/Table2[[#This Row],[Charges personnel 2020]], "")</f>
        <v/>
      </c>
      <c r="AR2083" s="5">
        <v>7.3375250158848132E-2</v>
      </c>
      <c r="AT2083">
        <v>1539716000025</v>
      </c>
      <c r="AU2083">
        <v>119079</v>
      </c>
      <c r="AV2083" t="s">
        <v>92</v>
      </c>
      <c r="AW2083" t="s">
        <v>10718</v>
      </c>
      <c r="AX2083" t="s">
        <v>10719</v>
      </c>
      <c r="AY2083" t="s">
        <v>122</v>
      </c>
      <c r="AZ2083">
        <v>4224000</v>
      </c>
      <c r="BA2083">
        <v>2002</v>
      </c>
      <c r="BB2083">
        <v>23</v>
      </c>
      <c r="BC2083" t="s">
        <v>10720</v>
      </c>
      <c r="BD2083" t="s">
        <v>10721</v>
      </c>
      <c r="BE2083" t="s">
        <v>11317</v>
      </c>
      <c r="BH2083" t="s">
        <v>127</v>
      </c>
      <c r="BI2083" t="s">
        <v>611</v>
      </c>
      <c r="BK2083" t="s">
        <v>10224</v>
      </c>
      <c r="BM2083" t="s">
        <v>10225</v>
      </c>
      <c r="BO2083" t="s">
        <v>389</v>
      </c>
      <c r="BQ2083" t="s">
        <v>1882</v>
      </c>
      <c r="BS2083" t="s">
        <v>10226</v>
      </c>
      <c r="BU2083" t="s">
        <v>4750</v>
      </c>
      <c r="BV2083" s="5"/>
      <c r="BW2083" t="s">
        <v>10227</v>
      </c>
    </row>
    <row r="2084" spans="2:75" x14ac:dyDescent="0.3">
      <c r="B2084" t="s">
        <v>10722</v>
      </c>
      <c r="C2084" t="s">
        <v>10723</v>
      </c>
      <c r="E2084" t="s">
        <v>78</v>
      </c>
      <c r="H2084" s="4">
        <v>694322567</v>
      </c>
      <c r="I2084" s="4">
        <v>678248087.33027256</v>
      </c>
      <c r="L2084" s="5">
        <v>2.3699999999999999E-2</v>
      </c>
      <c r="O2084" s="4">
        <v>29708882</v>
      </c>
      <c r="P2084" s="4">
        <v>20976404.716514859</v>
      </c>
      <c r="S2084" s="5">
        <v>0.4163</v>
      </c>
      <c r="V2084" s="4">
        <v>415698579</v>
      </c>
      <c r="W2084" s="4">
        <v>319866558.17174518</v>
      </c>
      <c r="Z2084" s="5">
        <v>0.29959999999999998</v>
      </c>
      <c r="AC2084" s="4">
        <v>4407672</v>
      </c>
      <c r="AD2084" s="4">
        <v>5153363.7320238519</v>
      </c>
      <c r="AG2084" s="5">
        <v>-0.1447</v>
      </c>
      <c r="AJ2084" s="5">
        <v>4.278829957719061E-2</v>
      </c>
      <c r="AK2084" s="5">
        <v>3.0927333387820392E-2</v>
      </c>
      <c r="AL2084" s="5" t="str">
        <f>IFERROR(Table2[[#This Row],[Resultat d''exploitation 2023 (Dhs)]]/Table2[[#This Row],[Charges personnel 2023]], "")</f>
        <v/>
      </c>
      <c r="AM2084" s="5" t="str">
        <f>IFERROR(Table2[[#This Row],[Resultat d''exploitation 2022 (Dhs)]]/Table2[[#This Row],[Charges personnel 2022]], "")</f>
        <v/>
      </c>
      <c r="AN2084" s="5">
        <f>IFERROR(Table2[[#This Row],[Resultat d''exploitation 2021 (Dhs)]]/Table2[[#This Row],[Charges personnel 2021]], "")</f>
        <v>6.7402660633549862</v>
      </c>
      <c r="AO2084" s="5">
        <f>IFERROR(Table2[[#This Row],[Resultat d''exploitation 2020 (Dhs)]]/Table2[[#This Row],[Charges personnel 2020]], "")</f>
        <v>4.0704296857922175</v>
      </c>
      <c r="AR2084" s="5">
        <v>6.3481618047422621E-3</v>
      </c>
      <c r="AS2084" s="5">
        <v>7.5980512563014781E-3</v>
      </c>
      <c r="AT2084">
        <v>68717000057</v>
      </c>
      <c r="AU2084">
        <v>2889</v>
      </c>
      <c r="AV2084" t="s">
        <v>976</v>
      </c>
      <c r="AW2084" t="s">
        <v>10724</v>
      </c>
      <c r="AX2084" t="s">
        <v>10725</v>
      </c>
      <c r="AY2084" t="s">
        <v>122</v>
      </c>
      <c r="AZ2084">
        <v>5000000</v>
      </c>
      <c r="BA2084">
        <v>1999</v>
      </c>
      <c r="BB2084">
        <v>26</v>
      </c>
      <c r="BC2084" t="s">
        <v>10726</v>
      </c>
      <c r="BD2084" t="s">
        <v>10727</v>
      </c>
      <c r="BE2084" t="s">
        <v>10979</v>
      </c>
      <c r="BH2084" t="s">
        <v>127</v>
      </c>
      <c r="BI2084" t="s">
        <v>178</v>
      </c>
      <c r="BJ2084" s="5">
        <v>2.3700000000000051E-2</v>
      </c>
      <c r="BK2084" t="s">
        <v>10219</v>
      </c>
      <c r="BL2084" s="5">
        <v>0.41630000000000011</v>
      </c>
      <c r="BM2084" t="s">
        <v>10220</v>
      </c>
      <c r="BN2084" s="5">
        <v>0.29959999999999992</v>
      </c>
      <c r="BO2084" t="s">
        <v>295</v>
      </c>
      <c r="BP2084" s="5">
        <v>-0.14470000000000019</v>
      </c>
      <c r="BQ2084" t="s">
        <v>1053</v>
      </c>
      <c r="BR2084" s="5">
        <v>0.38351079417798212</v>
      </c>
      <c r="BS2084" t="s">
        <v>10221</v>
      </c>
      <c r="BT2084" s="5">
        <v>0.65591020694493229</v>
      </c>
      <c r="BU2084" t="s">
        <v>1054</v>
      </c>
      <c r="BV2084" s="5">
        <v>-0.1645013187457264</v>
      </c>
      <c r="BW2084" t="s">
        <v>10222</v>
      </c>
    </row>
    <row r="2085" spans="2:75" x14ac:dyDescent="0.3">
      <c r="B2085" t="s">
        <v>10728</v>
      </c>
      <c r="C2085" t="s">
        <v>10729</v>
      </c>
      <c r="E2085" t="s">
        <v>411</v>
      </c>
      <c r="H2085" s="4">
        <v>115151799</v>
      </c>
      <c r="I2085" s="4">
        <v>115151799</v>
      </c>
      <c r="L2085" s="5">
        <v>0</v>
      </c>
      <c r="O2085" s="4">
        <v>3103732</v>
      </c>
      <c r="P2085" s="4">
        <v>3405455.343427693</v>
      </c>
      <c r="S2085" s="5">
        <v>-8.8599999999999998E-2</v>
      </c>
      <c r="V2085" s="4">
        <v>0</v>
      </c>
      <c r="AC2085" s="4">
        <v>13770592</v>
      </c>
      <c r="AD2085" s="4">
        <v>9742883.8262346108</v>
      </c>
      <c r="AG2085" s="5">
        <v>0.41339999999999999</v>
      </c>
      <c r="AJ2085" s="5">
        <v>2.6953395665142842E-2</v>
      </c>
      <c r="AK2085" s="5">
        <v>2.9573618241324161E-2</v>
      </c>
      <c r="AL2085" s="5" t="str">
        <f>IFERROR(Table2[[#This Row],[Resultat d''exploitation 2023 (Dhs)]]/Table2[[#This Row],[Charges personnel 2023]], "")</f>
        <v/>
      </c>
      <c r="AM2085" s="5" t="str">
        <f>IFERROR(Table2[[#This Row],[Resultat d''exploitation 2022 (Dhs)]]/Table2[[#This Row],[Charges personnel 2022]], "")</f>
        <v/>
      </c>
      <c r="AN2085" s="5">
        <f>IFERROR(Table2[[#This Row],[Resultat d''exploitation 2021 (Dhs)]]/Table2[[#This Row],[Charges personnel 2021]], "")</f>
        <v>0.22538842193567277</v>
      </c>
      <c r="AO2085" s="5">
        <f>IFERROR(Table2[[#This Row],[Resultat d''exploitation 2020 (Dhs)]]/Table2[[#This Row],[Charges personnel 2020]], "")</f>
        <v>0.34953258236107071</v>
      </c>
      <c r="AR2085" s="5">
        <v>0.11958642521946181</v>
      </c>
      <c r="AS2085" s="5">
        <v>8.4609045719160766E-2</v>
      </c>
      <c r="AT2085">
        <v>1614459000049</v>
      </c>
      <c r="AU2085">
        <v>248971</v>
      </c>
      <c r="AV2085" t="s">
        <v>92</v>
      </c>
      <c r="AW2085" t="s">
        <v>10730</v>
      </c>
      <c r="AX2085" t="s">
        <v>10731</v>
      </c>
      <c r="AY2085" t="s">
        <v>122</v>
      </c>
      <c r="AZ2085">
        <v>3000000</v>
      </c>
      <c r="BA2085">
        <v>2008</v>
      </c>
      <c r="BB2085">
        <v>17</v>
      </c>
      <c r="BC2085" t="s">
        <v>10732</v>
      </c>
      <c r="BD2085" t="s">
        <v>10733</v>
      </c>
      <c r="BE2085" t="s">
        <v>3567</v>
      </c>
      <c r="BG2085" t="s">
        <v>10734</v>
      </c>
      <c r="BH2085" t="s">
        <v>127</v>
      </c>
      <c r="BI2085" t="s">
        <v>1239</v>
      </c>
      <c r="BJ2085" s="5">
        <v>0</v>
      </c>
      <c r="BK2085" t="s">
        <v>10219</v>
      </c>
      <c r="BL2085" s="5">
        <v>-8.859999999999979E-2</v>
      </c>
      <c r="BM2085" t="s">
        <v>10220</v>
      </c>
      <c r="BO2085" t="s">
        <v>389</v>
      </c>
      <c r="BP2085" s="5">
        <v>0.41340000000000021</v>
      </c>
      <c r="BQ2085" t="s">
        <v>1053</v>
      </c>
      <c r="BR2085" s="5">
        <v>-8.8599999999999901E-2</v>
      </c>
      <c r="BS2085" t="s">
        <v>10221</v>
      </c>
      <c r="BT2085" s="5">
        <v>-0.35517192585255408</v>
      </c>
      <c r="BU2085" t="s">
        <v>1054</v>
      </c>
      <c r="BV2085" s="5">
        <v>0.41339999999999999</v>
      </c>
      <c r="BW2085" t="s">
        <v>10222</v>
      </c>
    </row>
    <row r="2086" spans="2:75" x14ac:dyDescent="0.3">
      <c r="B2086" t="s">
        <v>10735</v>
      </c>
      <c r="C2086" t="s">
        <v>10736</v>
      </c>
      <c r="E2086" t="s">
        <v>411</v>
      </c>
      <c r="H2086" s="4">
        <v>239652536</v>
      </c>
      <c r="I2086" s="4">
        <v>243227987.4150005</v>
      </c>
      <c r="L2086" s="5">
        <v>-1.47E-2</v>
      </c>
      <c r="O2086" s="4">
        <v>40909408</v>
      </c>
      <c r="P2086" s="4">
        <v>47607829.628767602</v>
      </c>
      <c r="S2086" s="5">
        <v>-0.14069999999999999</v>
      </c>
      <c r="V2086" s="4">
        <v>30756845</v>
      </c>
      <c r="W2086" s="4">
        <v>34851949.008498579</v>
      </c>
      <c r="Z2086" s="5">
        <v>-0.11749999999999999</v>
      </c>
      <c r="AC2086" s="4">
        <v>44818780</v>
      </c>
      <c r="AD2086" s="4">
        <v>43585315.569386363</v>
      </c>
      <c r="AG2086" s="5">
        <v>2.8299999999999999E-2</v>
      </c>
      <c r="AJ2086" s="5">
        <v>0.17070300478689701</v>
      </c>
      <c r="AK2086" s="5">
        <v>0.1957333534464443</v>
      </c>
      <c r="AL2086" s="5" t="str">
        <f>IFERROR(Table2[[#This Row],[Resultat d''exploitation 2023 (Dhs)]]/Table2[[#This Row],[Charges personnel 2023]], "")</f>
        <v/>
      </c>
      <c r="AM2086" s="5" t="str">
        <f>IFERROR(Table2[[#This Row],[Resultat d''exploitation 2022 (Dhs)]]/Table2[[#This Row],[Charges personnel 2022]], "")</f>
        <v/>
      </c>
      <c r="AN2086" s="5">
        <f>IFERROR(Table2[[#This Row],[Resultat d''exploitation 2021 (Dhs)]]/Table2[[#This Row],[Charges personnel 2021]], "")</f>
        <v>0.91277379705560924</v>
      </c>
      <c r="AO2086" s="5">
        <f>IFERROR(Table2[[#This Row],[Resultat d''exploitation 2020 (Dhs)]]/Table2[[#This Row],[Charges personnel 2020]], "")</f>
        <v>1.0922905801376506</v>
      </c>
      <c r="AR2086" s="5">
        <v>0.1870156717223305</v>
      </c>
      <c r="AS2086" s="5">
        <v>0.1791953139628632</v>
      </c>
      <c r="AT2086">
        <v>102312000039</v>
      </c>
      <c r="AU2086">
        <v>216317</v>
      </c>
      <c r="AV2086" t="s">
        <v>92</v>
      </c>
      <c r="AW2086" t="s">
        <v>10737</v>
      </c>
      <c r="AX2086" t="s">
        <v>10738</v>
      </c>
      <c r="AY2086" t="s">
        <v>82</v>
      </c>
      <c r="AZ2086">
        <v>13300000</v>
      </c>
      <c r="BA2086">
        <v>2010</v>
      </c>
      <c r="BB2086">
        <v>15</v>
      </c>
      <c r="BC2086" t="s">
        <v>10739</v>
      </c>
      <c r="BD2086" t="s">
        <v>10740</v>
      </c>
      <c r="BE2086" t="s">
        <v>10741</v>
      </c>
      <c r="BG2086" t="s">
        <v>10742</v>
      </c>
      <c r="BH2086" t="s">
        <v>138</v>
      </c>
      <c r="BI2086" t="s">
        <v>611</v>
      </c>
      <c r="BJ2086" s="5">
        <v>-1.4699999999999941E-2</v>
      </c>
      <c r="BK2086" t="s">
        <v>10219</v>
      </c>
      <c r="BL2086" s="5">
        <v>-0.14069999999999999</v>
      </c>
      <c r="BM2086" t="s">
        <v>10220</v>
      </c>
      <c r="BN2086" s="5">
        <v>-0.1174999999999999</v>
      </c>
      <c r="BO2086" t="s">
        <v>295</v>
      </c>
      <c r="BP2086" s="5">
        <v>2.8299999999999988E-2</v>
      </c>
      <c r="BQ2086" t="s">
        <v>1053</v>
      </c>
      <c r="BR2086" s="5">
        <v>-0.1278798335532326</v>
      </c>
      <c r="BS2086" t="s">
        <v>10221</v>
      </c>
      <c r="BT2086" s="5">
        <v>-0.1643489254108724</v>
      </c>
      <c r="BU2086" t="s">
        <v>1054</v>
      </c>
      <c r="BV2086" s="5">
        <v>4.3641530498325309E-2</v>
      </c>
      <c r="BW2086" t="s">
        <v>10222</v>
      </c>
    </row>
    <row r="2087" spans="2:75" x14ac:dyDescent="0.3">
      <c r="B2087" t="s">
        <v>10743</v>
      </c>
      <c r="C2087" t="s">
        <v>10743</v>
      </c>
      <c r="E2087" t="s">
        <v>411</v>
      </c>
      <c r="H2087" s="4">
        <v>120434760</v>
      </c>
      <c r="I2087" s="4">
        <v>111102177.1217712</v>
      </c>
      <c r="L2087" s="5">
        <v>8.4000000000000005E-2</v>
      </c>
      <c r="O2087" s="4">
        <v>3644949</v>
      </c>
      <c r="P2087" s="4">
        <v>5979247.0472440952</v>
      </c>
      <c r="S2087" s="5">
        <v>-0.39040000000000002</v>
      </c>
      <c r="V2087" s="4">
        <v>6316981</v>
      </c>
      <c r="W2087" s="4">
        <v>3282060.0613082559</v>
      </c>
      <c r="Z2087" s="5">
        <v>0.92469999999999997</v>
      </c>
      <c r="AC2087" s="4">
        <v>6482089</v>
      </c>
      <c r="AD2087" s="4">
        <v>6274406.1562288264</v>
      </c>
      <c r="AG2087" s="5">
        <v>3.3099999999999997E-2</v>
      </c>
      <c r="AJ2087" s="5">
        <v>3.0264925176087039E-2</v>
      </c>
      <c r="AK2087" s="5">
        <v>5.3817550674013052E-2</v>
      </c>
      <c r="AL2087" s="5" t="str">
        <f>IFERROR(Table2[[#This Row],[Resultat d''exploitation 2023 (Dhs)]]/Table2[[#This Row],[Charges personnel 2023]], "")</f>
        <v/>
      </c>
      <c r="AM2087" s="5" t="str">
        <f>IFERROR(Table2[[#This Row],[Resultat d''exploitation 2022 (Dhs)]]/Table2[[#This Row],[Charges personnel 2022]], "")</f>
        <v/>
      </c>
      <c r="AN2087" s="5">
        <f>IFERROR(Table2[[#This Row],[Resultat d''exploitation 2021 (Dhs)]]/Table2[[#This Row],[Charges personnel 2021]], "")</f>
        <v>0.56231085380037205</v>
      </c>
      <c r="AO2087" s="5">
        <f>IFERROR(Table2[[#This Row],[Resultat d''exploitation 2020 (Dhs)]]/Table2[[#This Row],[Charges personnel 2020]], "")</f>
        <v>0.95295823992973161</v>
      </c>
      <c r="AR2087" s="5">
        <v>5.3822409742835052E-2</v>
      </c>
      <c r="AS2087" s="5">
        <v>5.6474196264866133E-2</v>
      </c>
      <c r="AT2087">
        <v>151000094</v>
      </c>
      <c r="AU2087">
        <v>126241</v>
      </c>
      <c r="AV2087" t="s">
        <v>92</v>
      </c>
      <c r="AW2087" t="s">
        <v>10744</v>
      </c>
      <c r="AX2087" t="s">
        <v>10745</v>
      </c>
      <c r="AY2087" t="s">
        <v>122</v>
      </c>
      <c r="AZ2087">
        <v>15000000</v>
      </c>
      <c r="BA2087">
        <v>2001</v>
      </c>
      <c r="BB2087">
        <v>24</v>
      </c>
      <c r="BC2087" t="s">
        <v>10746</v>
      </c>
      <c r="BD2087" t="s">
        <v>10747</v>
      </c>
      <c r="BE2087" t="s">
        <v>11318</v>
      </c>
      <c r="BH2087" t="s">
        <v>86</v>
      </c>
      <c r="BI2087" t="s">
        <v>89</v>
      </c>
      <c r="BJ2087" s="5">
        <v>8.4000000000000075E-2</v>
      </c>
      <c r="BK2087" t="s">
        <v>10219</v>
      </c>
      <c r="BL2087" s="5">
        <v>-0.39040000000000008</v>
      </c>
      <c r="BM2087" t="s">
        <v>10220</v>
      </c>
      <c r="BN2087" s="5">
        <v>0.92470000000000008</v>
      </c>
      <c r="BO2087" t="s">
        <v>295</v>
      </c>
      <c r="BP2087" s="5">
        <v>3.3099999999999907E-2</v>
      </c>
      <c r="BQ2087" t="s">
        <v>1053</v>
      </c>
      <c r="BR2087" s="5">
        <v>-0.43763837638376402</v>
      </c>
      <c r="BS2087" t="s">
        <v>10221</v>
      </c>
      <c r="BT2087" s="5">
        <v>-0.40993127480398811</v>
      </c>
      <c r="BU2087" t="s">
        <v>1054</v>
      </c>
      <c r="BV2087" s="5">
        <v>-4.6955719557195803E-2</v>
      </c>
      <c r="BW2087" t="s">
        <v>10222</v>
      </c>
    </row>
    <row r="2088" spans="2:75" x14ac:dyDescent="0.3">
      <c r="B2088" t="s">
        <v>10748</v>
      </c>
      <c r="C2088" t="s">
        <v>10749</v>
      </c>
      <c r="E2088" t="s">
        <v>411</v>
      </c>
      <c r="H2088" s="4">
        <v>113141949</v>
      </c>
      <c r="O2088" s="4">
        <v>4134618</v>
      </c>
      <c r="V2088" s="4">
        <v>5726943</v>
      </c>
      <c r="AC2088" s="4">
        <v>11551942</v>
      </c>
      <c r="AJ2088" s="5">
        <v>3.6543634227124727E-2</v>
      </c>
      <c r="AL2088" s="5" t="str">
        <f>IFERROR(Table2[[#This Row],[Resultat d''exploitation 2023 (Dhs)]]/Table2[[#This Row],[Charges personnel 2023]], "")</f>
        <v/>
      </c>
      <c r="AM2088" s="5" t="str">
        <f>IFERROR(Table2[[#This Row],[Resultat d''exploitation 2022 (Dhs)]]/Table2[[#This Row],[Charges personnel 2022]], "")</f>
        <v/>
      </c>
      <c r="AN2088" s="5">
        <f>IFERROR(Table2[[#This Row],[Resultat d''exploitation 2021 (Dhs)]]/Table2[[#This Row],[Charges personnel 2021]], "")</f>
        <v>0.35791540504618186</v>
      </c>
      <c r="AO2088" s="5" t="str">
        <f>IFERROR(Table2[[#This Row],[Resultat d''exploitation 2020 (Dhs)]]/Table2[[#This Row],[Charges personnel 2020]], "")</f>
        <v/>
      </c>
      <c r="AR2088" s="5">
        <v>0.1021013169925153</v>
      </c>
      <c r="AT2088">
        <v>1534158000032</v>
      </c>
      <c r="AU2088">
        <v>36789</v>
      </c>
      <c r="AV2088" t="s">
        <v>92</v>
      </c>
      <c r="AW2088" t="s">
        <v>10750</v>
      </c>
      <c r="AX2088" t="s">
        <v>10751</v>
      </c>
      <c r="AY2088" t="s">
        <v>82</v>
      </c>
      <c r="AZ2088">
        <v>16900000</v>
      </c>
      <c r="BA2088">
        <v>1997</v>
      </c>
      <c r="BB2088">
        <v>28</v>
      </c>
      <c r="BC2088" t="s">
        <v>10752</v>
      </c>
      <c r="BD2088" t="s">
        <v>10753</v>
      </c>
      <c r="BE2088" t="s">
        <v>10754</v>
      </c>
      <c r="BG2088" t="s">
        <v>10755</v>
      </c>
      <c r="BH2088" t="s">
        <v>86</v>
      </c>
      <c r="BI2088" t="s">
        <v>195</v>
      </c>
      <c r="BK2088" t="s">
        <v>10224</v>
      </c>
      <c r="BM2088" t="s">
        <v>10225</v>
      </c>
      <c r="BO2088" t="s">
        <v>389</v>
      </c>
      <c r="BQ2088" t="s">
        <v>1882</v>
      </c>
      <c r="BS2088" t="s">
        <v>10226</v>
      </c>
      <c r="BU2088" t="s">
        <v>4750</v>
      </c>
      <c r="BV2088" s="5"/>
      <c r="BW2088" t="s">
        <v>10227</v>
      </c>
    </row>
    <row r="2089" spans="2:75" x14ac:dyDescent="0.3">
      <c r="B2089" t="s">
        <v>10756</v>
      </c>
      <c r="C2089" t="s">
        <v>10757</v>
      </c>
      <c r="E2089" t="s">
        <v>411</v>
      </c>
      <c r="H2089" s="4">
        <v>199728181</v>
      </c>
      <c r="O2089" s="4">
        <v>34286659</v>
      </c>
      <c r="V2089" s="4">
        <v>16795958</v>
      </c>
      <c r="AC2089" s="4">
        <v>19966832</v>
      </c>
      <c r="AJ2089" s="5">
        <v>0.17166660622618901</v>
      </c>
      <c r="AL2089" s="5" t="str">
        <f>IFERROR(Table2[[#This Row],[Resultat d''exploitation 2023 (Dhs)]]/Table2[[#This Row],[Charges personnel 2023]], "")</f>
        <v/>
      </c>
      <c r="AM2089" s="5" t="str">
        <f>IFERROR(Table2[[#This Row],[Resultat d''exploitation 2022 (Dhs)]]/Table2[[#This Row],[Charges personnel 2022]], "")</f>
        <v/>
      </c>
      <c r="AN2089" s="5">
        <f>IFERROR(Table2[[#This Row],[Resultat d''exploitation 2021 (Dhs)]]/Table2[[#This Row],[Charges personnel 2021]], "")</f>
        <v>1.7171807225102109</v>
      </c>
      <c r="AO2089" s="5" t="str">
        <f>IFERROR(Table2[[#This Row],[Resultat d''exploitation 2020 (Dhs)]]/Table2[[#This Row],[Charges personnel 2020]], "")</f>
        <v/>
      </c>
      <c r="AR2089" s="5">
        <v>9.9970028766246055E-2</v>
      </c>
      <c r="AT2089">
        <v>27326000077</v>
      </c>
      <c r="AU2089">
        <v>2893</v>
      </c>
      <c r="AV2089" t="s">
        <v>1327</v>
      </c>
      <c r="AW2089" t="s">
        <v>10758</v>
      </c>
      <c r="AX2089" t="s">
        <v>10759</v>
      </c>
      <c r="AY2089" t="s">
        <v>82</v>
      </c>
      <c r="AZ2089">
        <v>2000000</v>
      </c>
      <c r="BA2089">
        <v>1951</v>
      </c>
      <c r="BB2089">
        <v>74</v>
      </c>
      <c r="BC2089" t="s">
        <v>10760</v>
      </c>
      <c r="BD2089" t="s">
        <v>10761</v>
      </c>
      <c r="BE2089" t="s">
        <v>10979</v>
      </c>
      <c r="BG2089" t="s">
        <v>10762</v>
      </c>
      <c r="BH2089" t="s">
        <v>127</v>
      </c>
      <c r="BI2089" t="s">
        <v>178</v>
      </c>
      <c r="BK2089" t="s">
        <v>10224</v>
      </c>
      <c r="BM2089" t="s">
        <v>10225</v>
      </c>
      <c r="BO2089" t="s">
        <v>389</v>
      </c>
      <c r="BQ2089" t="s">
        <v>1882</v>
      </c>
      <c r="BS2089" t="s">
        <v>10226</v>
      </c>
      <c r="BU2089" t="s">
        <v>4750</v>
      </c>
      <c r="BV2089" s="5"/>
      <c r="BW2089" t="s">
        <v>10227</v>
      </c>
    </row>
    <row r="2090" spans="2:75" x14ac:dyDescent="0.3">
      <c r="B2090" t="s">
        <v>10763</v>
      </c>
      <c r="C2090" t="s">
        <v>10764</v>
      </c>
      <c r="E2090" t="s">
        <v>411</v>
      </c>
      <c r="H2090" s="4">
        <v>218437713</v>
      </c>
      <c r="I2090" s="4">
        <v>168054864.59455299</v>
      </c>
      <c r="L2090" s="5">
        <v>0.29980000000000001</v>
      </c>
      <c r="O2090" s="4">
        <v>-478567382</v>
      </c>
      <c r="P2090" s="4">
        <v>-488533464.679461</v>
      </c>
      <c r="S2090" s="5">
        <v>-2.0400000000000001E-2</v>
      </c>
      <c r="V2090" s="4">
        <v>34803352</v>
      </c>
      <c r="W2090" s="4">
        <v>39680027.362900473</v>
      </c>
      <c r="Z2090" s="5">
        <v>-0.1229</v>
      </c>
      <c r="AC2090" s="4">
        <v>32294646</v>
      </c>
      <c r="AD2090" s="4">
        <v>26880844.015315469</v>
      </c>
      <c r="AG2090" s="5">
        <v>0.2014</v>
      </c>
      <c r="AJ2090" s="5">
        <v>-2.190864276261673</v>
      </c>
      <c r="AK2090" s="5">
        <v>-2.9069879402663559</v>
      </c>
      <c r="AL2090" s="5" t="str">
        <f>IFERROR(Table2[[#This Row],[Resultat d''exploitation 2023 (Dhs)]]/Table2[[#This Row],[Charges personnel 2023]], "")</f>
        <v/>
      </c>
      <c r="AM2090" s="5" t="str">
        <f>IFERROR(Table2[[#This Row],[Resultat d''exploitation 2022 (Dhs)]]/Table2[[#This Row],[Charges personnel 2022]], "")</f>
        <v/>
      </c>
      <c r="AN2090" s="5">
        <f>IFERROR(Table2[[#This Row],[Resultat d''exploitation 2021 (Dhs)]]/Table2[[#This Row],[Charges personnel 2021]], "")</f>
        <v>-14.818783955705847</v>
      </c>
      <c r="AO2090" s="5">
        <f>IFERROR(Table2[[#This Row],[Resultat d''exploitation 2020 (Dhs)]]/Table2[[#This Row],[Charges personnel 2020]], "")</f>
        <v>-18.174037407497959</v>
      </c>
      <c r="AR2090" s="5">
        <v>0.14784372879787469</v>
      </c>
      <c r="AS2090" s="5">
        <v>0.159952787324353</v>
      </c>
      <c r="AT2090">
        <v>29419000020</v>
      </c>
      <c r="AU2090">
        <v>197693</v>
      </c>
      <c r="AV2090" t="s">
        <v>92</v>
      </c>
      <c r="AW2090" t="s">
        <v>10765</v>
      </c>
      <c r="AX2090" t="s">
        <v>10766</v>
      </c>
      <c r="AY2090" t="s">
        <v>82</v>
      </c>
      <c r="AZ2090">
        <v>4000000000</v>
      </c>
      <c r="BA2090">
        <v>2009</v>
      </c>
      <c r="BB2090">
        <v>16</v>
      </c>
      <c r="BC2090" t="s">
        <v>10767</v>
      </c>
      <c r="BD2090" t="s">
        <v>10768</v>
      </c>
      <c r="BE2090" t="s">
        <v>10979</v>
      </c>
      <c r="BG2090" t="s">
        <v>10769</v>
      </c>
      <c r="BH2090" t="s">
        <v>138</v>
      </c>
      <c r="BI2090" t="s">
        <v>390</v>
      </c>
      <c r="BJ2090" s="5">
        <v>0.29980000000000012</v>
      </c>
      <c r="BK2090" t="s">
        <v>10219</v>
      </c>
      <c r="BM2090" t="s">
        <v>10359</v>
      </c>
      <c r="BN2090" s="5">
        <v>-0.12290000000000011</v>
      </c>
      <c r="BO2090" t="s">
        <v>295</v>
      </c>
      <c r="BP2090" s="5">
        <v>0.2013999999999998</v>
      </c>
      <c r="BQ2090" t="s">
        <v>1053</v>
      </c>
      <c r="BS2090" t="s">
        <v>10360</v>
      </c>
      <c r="BU2090" t="s">
        <v>10361</v>
      </c>
      <c r="BV2090" s="5">
        <v>-7.5703954454531819E-2</v>
      </c>
      <c r="BW2090" t="s">
        <v>10222</v>
      </c>
    </row>
    <row r="2091" spans="2:75" x14ac:dyDescent="0.3">
      <c r="B2091" t="s">
        <v>10770</v>
      </c>
      <c r="C2091" t="s">
        <v>10771</v>
      </c>
      <c r="E2091" t="s">
        <v>411</v>
      </c>
      <c r="H2091" s="4">
        <v>239542614</v>
      </c>
      <c r="I2091" s="4">
        <v>194512881.8514007</v>
      </c>
      <c r="L2091" s="5">
        <v>0.23150000000000001</v>
      </c>
      <c r="O2091" s="4">
        <v>40313432</v>
      </c>
      <c r="P2091" s="4">
        <v>32618684.35957602</v>
      </c>
      <c r="S2091" s="5">
        <v>0.2359</v>
      </c>
      <c r="V2091" s="4">
        <v>0</v>
      </c>
      <c r="AC2091" s="4">
        <v>9787101</v>
      </c>
      <c r="AD2091" s="4">
        <v>10494425.26270641</v>
      </c>
      <c r="AG2091" s="5">
        <v>-6.7400000000000002E-2</v>
      </c>
      <c r="AJ2091" s="5">
        <v>0.16829336261647371</v>
      </c>
      <c r="AK2091" s="5">
        <v>0.16769421155610281</v>
      </c>
      <c r="AL2091" s="5" t="str">
        <f>IFERROR(Table2[[#This Row],[Resultat d''exploitation 2023 (Dhs)]]/Table2[[#This Row],[Charges personnel 2023]], "")</f>
        <v/>
      </c>
      <c r="AM2091" s="5" t="str">
        <f>IFERROR(Table2[[#This Row],[Resultat d''exploitation 2022 (Dhs)]]/Table2[[#This Row],[Charges personnel 2022]], "")</f>
        <v/>
      </c>
      <c r="AN2091" s="5">
        <f>IFERROR(Table2[[#This Row],[Resultat d''exploitation 2021 (Dhs)]]/Table2[[#This Row],[Charges personnel 2021]], "")</f>
        <v>4.1190370876932816</v>
      </c>
      <c r="AO2091" s="5">
        <f>IFERROR(Table2[[#This Row],[Resultat d''exploitation 2020 (Dhs)]]/Table2[[#This Row],[Charges personnel 2020]], "")</f>
        <v>3.1081915915387612</v>
      </c>
      <c r="AR2091" s="5">
        <v>4.0857452611751159E-2</v>
      </c>
      <c r="AS2091" s="5">
        <v>5.3952340651266938E-2</v>
      </c>
      <c r="AT2091">
        <v>1551078000062</v>
      </c>
      <c r="AU2091">
        <v>348669</v>
      </c>
      <c r="AV2091" t="s">
        <v>92</v>
      </c>
      <c r="AW2091" t="s">
        <v>3321</v>
      </c>
      <c r="AX2091" t="s">
        <v>10772</v>
      </c>
      <c r="AY2091" t="s">
        <v>122</v>
      </c>
      <c r="AZ2091">
        <v>500000</v>
      </c>
      <c r="BA2091">
        <v>2016</v>
      </c>
      <c r="BB2091">
        <v>9</v>
      </c>
      <c r="BC2091" t="s">
        <v>10773</v>
      </c>
      <c r="BD2091" t="s">
        <v>10158</v>
      </c>
      <c r="BE2091" t="s">
        <v>2964</v>
      </c>
      <c r="BH2091" t="s">
        <v>127</v>
      </c>
      <c r="BI2091" t="s">
        <v>390</v>
      </c>
      <c r="BJ2091" s="5">
        <v>0.23150000000000029</v>
      </c>
      <c r="BK2091" t="s">
        <v>10219</v>
      </c>
      <c r="BL2091" s="5">
        <v>0.2359</v>
      </c>
      <c r="BM2091" t="s">
        <v>10220</v>
      </c>
      <c r="BO2091" t="s">
        <v>389</v>
      </c>
      <c r="BP2091" s="5">
        <v>-6.7399999999999793E-2</v>
      </c>
      <c r="BQ2091" t="s">
        <v>1053</v>
      </c>
      <c r="BR2091" s="5">
        <v>3.572878603328888E-3</v>
      </c>
      <c r="BS2091" t="s">
        <v>10221</v>
      </c>
      <c r="BT2091" s="5">
        <v>0.32521981556937568</v>
      </c>
      <c r="BU2091" t="s">
        <v>1054</v>
      </c>
      <c r="BV2091" s="5">
        <v>-0.2427121396670727</v>
      </c>
      <c r="BW2091" t="s">
        <v>10222</v>
      </c>
    </row>
    <row r="2092" spans="2:75" x14ac:dyDescent="0.3">
      <c r="B2092" t="s">
        <v>10774</v>
      </c>
      <c r="C2092" t="s">
        <v>10775</v>
      </c>
      <c r="E2092" t="s">
        <v>411</v>
      </c>
      <c r="H2092" s="4">
        <v>125697990</v>
      </c>
      <c r="I2092" s="4">
        <v>148931267.77251181</v>
      </c>
      <c r="L2092" s="5">
        <v>-0.156</v>
      </c>
      <c r="O2092" s="4">
        <v>-40392078</v>
      </c>
      <c r="P2092" s="4">
        <v>-43652953.636658378</v>
      </c>
      <c r="S2092" s="5">
        <v>-7.4700000000000003E-2</v>
      </c>
      <c r="V2092" s="4">
        <v>22455793</v>
      </c>
      <c r="W2092" s="4">
        <v>30386729.364005409</v>
      </c>
      <c r="Z2092" s="5">
        <v>-0.26100000000000001</v>
      </c>
      <c r="AC2092" s="4">
        <v>46912095</v>
      </c>
      <c r="AD2092" s="4">
        <v>54397141.697588123</v>
      </c>
      <c r="AG2092" s="5">
        <v>-0.1376</v>
      </c>
      <c r="AJ2092" s="5">
        <v>-0.32134227444687058</v>
      </c>
      <c r="AK2092" s="5">
        <v>-0.29310805104631887</v>
      </c>
      <c r="AL2092" s="5" t="str">
        <f>IFERROR(Table2[[#This Row],[Resultat d''exploitation 2023 (Dhs)]]/Table2[[#This Row],[Charges personnel 2023]], "")</f>
        <v/>
      </c>
      <c r="AM2092" s="5" t="str">
        <f>IFERROR(Table2[[#This Row],[Resultat d''exploitation 2022 (Dhs)]]/Table2[[#This Row],[Charges personnel 2022]], "")</f>
        <v/>
      </c>
      <c r="AN2092" s="5">
        <f>IFERROR(Table2[[#This Row],[Resultat d''exploitation 2021 (Dhs)]]/Table2[[#This Row],[Charges personnel 2021]], "")</f>
        <v>-0.86101629014862802</v>
      </c>
      <c r="AO2092" s="5">
        <f>IFERROR(Table2[[#This Row],[Resultat d''exploitation 2020 (Dhs)]]/Table2[[#This Row],[Charges personnel 2020]], "")</f>
        <v>-0.8024861651617603</v>
      </c>
      <c r="AR2092" s="5">
        <v>0.37321276975073348</v>
      </c>
      <c r="AS2092" s="5">
        <v>0.36524997410670118</v>
      </c>
      <c r="AU2092">
        <v>89661</v>
      </c>
      <c r="AV2092" t="s">
        <v>92</v>
      </c>
      <c r="AW2092" t="s">
        <v>10776</v>
      </c>
      <c r="AX2092" t="s">
        <v>10777</v>
      </c>
      <c r="AY2092" t="s">
        <v>82</v>
      </c>
      <c r="AZ2092">
        <v>26000000</v>
      </c>
      <c r="BA2092">
        <v>1974</v>
      </c>
      <c r="BB2092">
        <v>51</v>
      </c>
      <c r="BC2092" t="s">
        <v>10778</v>
      </c>
      <c r="BD2092" t="s">
        <v>10779</v>
      </c>
      <c r="BE2092" t="s">
        <v>10979</v>
      </c>
      <c r="BG2092" t="s">
        <v>10780</v>
      </c>
      <c r="BH2092" t="s">
        <v>223</v>
      </c>
      <c r="BI2092" t="s">
        <v>109</v>
      </c>
      <c r="BJ2092" s="5">
        <v>-0.15599999999999981</v>
      </c>
      <c r="BK2092" t="s">
        <v>10219</v>
      </c>
      <c r="BM2092" t="s">
        <v>10359</v>
      </c>
      <c r="BN2092" s="5">
        <v>-0.2609999999999999</v>
      </c>
      <c r="BO2092" t="s">
        <v>295</v>
      </c>
      <c r="BP2092" s="5">
        <v>-0.13759999999999989</v>
      </c>
      <c r="BQ2092" t="s">
        <v>1053</v>
      </c>
      <c r="BS2092" t="s">
        <v>10360</v>
      </c>
      <c r="BU2092" t="s">
        <v>10361</v>
      </c>
      <c r="BV2092" s="5">
        <v>2.1800947867298252E-2</v>
      </c>
      <c r="BW2092" t="s">
        <v>10222</v>
      </c>
    </row>
    <row r="2093" spans="2:75" x14ac:dyDescent="0.3">
      <c r="B2093" t="s">
        <v>10781</v>
      </c>
      <c r="C2093" t="s">
        <v>10782</v>
      </c>
      <c r="E2093" t="s">
        <v>411</v>
      </c>
      <c r="H2093" s="4">
        <v>164633746</v>
      </c>
      <c r="I2093" s="4">
        <v>124515009.83209801</v>
      </c>
      <c r="L2093" s="5">
        <v>0.32219999999999999</v>
      </c>
      <c r="O2093" s="4">
        <v>39789800</v>
      </c>
      <c r="P2093" s="4">
        <v>22466150.97961719</v>
      </c>
      <c r="S2093" s="5">
        <v>0.77110000000000001</v>
      </c>
      <c r="V2093" s="4">
        <v>25661008</v>
      </c>
      <c r="W2093" s="4">
        <v>23917427.532854881</v>
      </c>
      <c r="Z2093" s="5">
        <v>7.2900000000000006E-2</v>
      </c>
      <c r="AC2093" s="4">
        <v>46538624</v>
      </c>
      <c r="AD2093" s="4">
        <v>41990998.827032387</v>
      </c>
      <c r="AG2093" s="5">
        <v>0.10829999999999999</v>
      </c>
      <c r="AJ2093" s="5">
        <v>0.2416867803032314</v>
      </c>
      <c r="AK2093" s="5">
        <v>0.1804292591705339</v>
      </c>
      <c r="AL2093" s="5" t="str">
        <f>IFERROR(Table2[[#This Row],[Resultat d''exploitation 2023 (Dhs)]]/Table2[[#This Row],[Charges personnel 2023]], "")</f>
        <v/>
      </c>
      <c r="AM2093" s="5" t="str">
        <f>IFERROR(Table2[[#This Row],[Resultat d''exploitation 2022 (Dhs)]]/Table2[[#This Row],[Charges personnel 2022]], "")</f>
        <v/>
      </c>
      <c r="AN2093" s="5">
        <f>IFERROR(Table2[[#This Row],[Resultat d''exploitation 2021 (Dhs)]]/Table2[[#This Row],[Charges personnel 2021]], "")</f>
        <v>0.85498445334352813</v>
      </c>
      <c r="AO2093" s="5">
        <f>IFERROR(Table2[[#This Row],[Resultat d''exploitation 2020 (Dhs)]]/Table2[[#This Row],[Charges personnel 2020]], "")</f>
        <v>0.5350230193894373</v>
      </c>
      <c r="AR2093" s="5">
        <v>0.2826797368748446</v>
      </c>
      <c r="AS2093" s="5">
        <v>0.33723644148328019</v>
      </c>
      <c r="AT2093">
        <v>205923000022</v>
      </c>
      <c r="AU2093">
        <v>3743</v>
      </c>
      <c r="AV2093" t="s">
        <v>171</v>
      </c>
      <c r="AW2093" t="s">
        <v>10783</v>
      </c>
      <c r="AX2093" t="s">
        <v>10784</v>
      </c>
      <c r="AY2093" t="s">
        <v>82</v>
      </c>
      <c r="AZ2093">
        <v>31000000</v>
      </c>
      <c r="BA2093">
        <v>1982</v>
      </c>
      <c r="BB2093">
        <v>43</v>
      </c>
      <c r="BC2093" t="s">
        <v>10785</v>
      </c>
      <c r="BD2093" t="s">
        <v>10786</v>
      </c>
      <c r="BE2093" t="s">
        <v>11319</v>
      </c>
      <c r="BH2093" t="s">
        <v>86</v>
      </c>
      <c r="BI2093" t="s">
        <v>89</v>
      </c>
      <c r="BJ2093" s="5">
        <v>0.32219999999999999</v>
      </c>
      <c r="BK2093" t="s">
        <v>10219</v>
      </c>
      <c r="BL2093" s="5">
        <v>0.7710999999999999</v>
      </c>
      <c r="BM2093" t="s">
        <v>10220</v>
      </c>
      <c r="BN2093" s="5">
        <v>7.2899999999999965E-2</v>
      </c>
      <c r="BO2093" t="s">
        <v>295</v>
      </c>
      <c r="BP2093" s="5">
        <v>0.1083000000000001</v>
      </c>
      <c r="BQ2093" t="s">
        <v>1053</v>
      </c>
      <c r="BR2093" s="5">
        <v>0.33950990772954159</v>
      </c>
      <c r="BS2093" t="s">
        <v>10221</v>
      </c>
      <c r="BT2093" s="5">
        <v>0.5980330235495801</v>
      </c>
      <c r="BU2093" t="s">
        <v>1054</v>
      </c>
      <c r="BV2093" s="5">
        <v>-0.16177582816517919</v>
      </c>
      <c r="BW2093" t="s">
        <v>10222</v>
      </c>
    </row>
    <row r="2094" spans="2:75" x14ac:dyDescent="0.3">
      <c r="B2094" t="s">
        <v>10787</v>
      </c>
      <c r="C2094" t="s">
        <v>10787</v>
      </c>
      <c r="E2094" t="s">
        <v>411</v>
      </c>
      <c r="H2094" s="4">
        <v>111800432</v>
      </c>
      <c r="O2094" s="4">
        <v>24133699</v>
      </c>
      <c r="V2094" s="4">
        <v>3838761</v>
      </c>
      <c r="AC2094" s="4">
        <v>2730286</v>
      </c>
      <c r="AJ2094" s="5">
        <v>0.21586409433552101</v>
      </c>
      <c r="AL2094" s="5" t="str">
        <f>IFERROR(Table2[[#This Row],[Resultat d''exploitation 2023 (Dhs)]]/Table2[[#This Row],[Charges personnel 2023]], "")</f>
        <v/>
      </c>
      <c r="AM2094" s="5" t="str">
        <f>IFERROR(Table2[[#This Row],[Resultat d''exploitation 2022 (Dhs)]]/Table2[[#This Row],[Charges personnel 2022]], "")</f>
        <v/>
      </c>
      <c r="AN2094" s="5">
        <f>IFERROR(Table2[[#This Row],[Resultat d''exploitation 2021 (Dhs)]]/Table2[[#This Row],[Charges personnel 2021]], "")</f>
        <v>8.8392567665072459</v>
      </c>
      <c r="AO2094" s="5" t="str">
        <f>IFERROR(Table2[[#This Row],[Resultat d''exploitation 2020 (Dhs)]]/Table2[[#This Row],[Charges personnel 2020]], "")</f>
        <v/>
      </c>
      <c r="AR2094" s="5">
        <v>2.4421068426640789E-2</v>
      </c>
      <c r="AT2094">
        <v>84271000012</v>
      </c>
      <c r="AU2094">
        <v>55591</v>
      </c>
      <c r="AV2094" t="s">
        <v>92</v>
      </c>
      <c r="AW2094" t="s">
        <v>10788</v>
      </c>
      <c r="AX2094" t="s">
        <v>10789</v>
      </c>
      <c r="AY2094" t="s">
        <v>122</v>
      </c>
      <c r="AZ2094">
        <v>3000000</v>
      </c>
      <c r="BA2094">
        <v>1989</v>
      </c>
      <c r="BB2094">
        <v>36</v>
      </c>
      <c r="BC2094" t="s">
        <v>10790</v>
      </c>
      <c r="BD2094" t="s">
        <v>10791</v>
      </c>
      <c r="BE2094" t="s">
        <v>10979</v>
      </c>
      <c r="BH2094" t="s">
        <v>176</v>
      </c>
      <c r="BI2094" t="s">
        <v>178</v>
      </c>
      <c r="BK2094" t="s">
        <v>10224</v>
      </c>
      <c r="BM2094" t="s">
        <v>10225</v>
      </c>
      <c r="BO2094" t="s">
        <v>389</v>
      </c>
      <c r="BQ2094" t="s">
        <v>1882</v>
      </c>
      <c r="BS2094" t="s">
        <v>10226</v>
      </c>
      <c r="BU2094" t="s">
        <v>4750</v>
      </c>
      <c r="BV2094" s="5"/>
      <c r="BW2094" t="s">
        <v>10227</v>
      </c>
    </row>
    <row r="2095" spans="2:75" x14ac:dyDescent="0.3">
      <c r="B2095" t="s">
        <v>10792</v>
      </c>
      <c r="H2095" s="4">
        <v>152284956</v>
      </c>
      <c r="I2095" s="4">
        <v>138516423.50372931</v>
      </c>
      <c r="L2095" s="5">
        <v>9.9400000000000002E-2</v>
      </c>
      <c r="O2095" s="4">
        <v>7341048</v>
      </c>
      <c r="P2095" s="4">
        <v>7723354.0241977908</v>
      </c>
      <c r="S2095" s="5">
        <v>-4.9500000000000002E-2</v>
      </c>
      <c r="V2095" s="4">
        <v>0</v>
      </c>
      <c r="AC2095" s="4">
        <v>18523269</v>
      </c>
      <c r="AD2095" s="4">
        <v>5626752.4301336585</v>
      </c>
      <c r="AG2095" s="5">
        <v>2.2919999999999998</v>
      </c>
      <c r="AJ2095" s="5">
        <v>4.8205996132671167E-2</v>
      </c>
      <c r="AK2095" s="5">
        <v>5.5757677168078577E-2</v>
      </c>
      <c r="AL2095" s="5" t="str">
        <f>IFERROR(Table2[[#This Row],[Resultat d''exploitation 2023 (Dhs)]]/Table2[[#This Row],[Charges personnel 2023]], "")</f>
        <v/>
      </c>
      <c r="AM2095" s="5" t="str">
        <f>IFERROR(Table2[[#This Row],[Resultat d''exploitation 2022 (Dhs)]]/Table2[[#This Row],[Charges personnel 2022]], "")</f>
        <v/>
      </c>
      <c r="AN2095" s="5">
        <f>IFERROR(Table2[[#This Row],[Resultat d''exploitation 2021 (Dhs)]]/Table2[[#This Row],[Charges personnel 2021]], "")</f>
        <v>0.39631492691705766</v>
      </c>
      <c r="AO2095" s="5">
        <f>IFERROR(Table2[[#This Row],[Resultat d''exploitation 2020 (Dhs)]]/Table2[[#This Row],[Charges personnel 2020]], "")</f>
        <v>1.3726130872287781</v>
      </c>
      <c r="AR2095" s="5">
        <v>0.1216355803392687</v>
      </c>
      <c r="AS2095" s="5">
        <v>4.0621554381832327E-2</v>
      </c>
      <c r="BE2095" t="s">
        <v>10979</v>
      </c>
      <c r="BH2095"/>
      <c r="BJ2095" s="5">
        <v>9.9399999999999933E-2</v>
      </c>
      <c r="BK2095" t="s">
        <v>10219</v>
      </c>
      <c r="BL2095" s="5">
        <v>-4.9499999999999988E-2</v>
      </c>
      <c r="BM2095" t="s">
        <v>10220</v>
      </c>
      <c r="BO2095" t="s">
        <v>389</v>
      </c>
      <c r="BP2095" s="5">
        <v>2.2919999999999989</v>
      </c>
      <c r="BQ2095" t="s">
        <v>1053</v>
      </c>
      <c r="BR2095" s="5">
        <v>-0.13543751136983809</v>
      </c>
      <c r="BS2095" t="s">
        <v>10221</v>
      </c>
      <c r="BT2095" s="5">
        <v>-0.71126974483596594</v>
      </c>
      <c r="BU2095" t="s">
        <v>1054</v>
      </c>
      <c r="BV2095" s="5">
        <v>1.99436056030562</v>
      </c>
      <c r="BW2095" t="s">
        <v>10222</v>
      </c>
    </row>
    <row r="2096" spans="2:75" x14ac:dyDescent="0.3">
      <c r="B2096" t="s">
        <v>10793</v>
      </c>
      <c r="C2096" t="s">
        <v>10794</v>
      </c>
      <c r="E2096" t="s">
        <v>411</v>
      </c>
      <c r="H2096" s="4">
        <v>232077106</v>
      </c>
      <c r="I2096" s="4">
        <v>280015813.22393823</v>
      </c>
      <c r="L2096" s="5">
        <v>-0.17119999999999999</v>
      </c>
      <c r="O2096" s="4">
        <v>7413421</v>
      </c>
      <c r="P2096" s="4">
        <v>7871544.913994479</v>
      </c>
      <c r="S2096" s="5">
        <v>-5.8200000000000002E-2</v>
      </c>
      <c r="V2096" s="4">
        <v>19059768</v>
      </c>
      <c r="W2096" s="4">
        <v>22886368.876080692</v>
      </c>
      <c r="Z2096" s="5">
        <v>-0.16719999999999999</v>
      </c>
      <c r="AC2096" s="4">
        <v>9522079</v>
      </c>
      <c r="AD2096" s="4">
        <v>8535388.1319469344</v>
      </c>
      <c r="AG2096" s="5">
        <v>0.11559999999999999</v>
      </c>
      <c r="AJ2096" s="5">
        <v>3.194378423522741E-2</v>
      </c>
      <c r="AK2096" s="5">
        <v>2.8111072811803441E-2</v>
      </c>
      <c r="AL2096" s="5" t="str">
        <f>IFERROR(Table2[[#This Row],[Resultat d''exploitation 2023 (Dhs)]]/Table2[[#This Row],[Charges personnel 2023]], "")</f>
        <v/>
      </c>
      <c r="AM2096" s="5" t="str">
        <f>IFERROR(Table2[[#This Row],[Resultat d''exploitation 2022 (Dhs)]]/Table2[[#This Row],[Charges personnel 2022]], "")</f>
        <v/>
      </c>
      <c r="AN2096" s="5">
        <f>IFERROR(Table2[[#This Row],[Resultat d''exploitation 2021 (Dhs)]]/Table2[[#This Row],[Charges personnel 2021]], "")</f>
        <v>0.77855067154977398</v>
      </c>
      <c r="AO2096" s="5">
        <f>IFERROR(Table2[[#This Row],[Resultat d''exploitation 2020 (Dhs)]]/Table2[[#This Row],[Charges personnel 2020]], "")</f>
        <v>0.92222460095660208</v>
      </c>
      <c r="AR2096" s="5">
        <v>4.1029807567490091E-2</v>
      </c>
      <c r="AS2096" s="5">
        <v>3.048180755820705E-2</v>
      </c>
      <c r="AT2096">
        <v>1546057000023</v>
      </c>
      <c r="AU2096">
        <v>7999</v>
      </c>
      <c r="AV2096" t="s">
        <v>1327</v>
      </c>
      <c r="AW2096" t="s">
        <v>10795</v>
      </c>
      <c r="AX2096" t="s">
        <v>10796</v>
      </c>
      <c r="AY2096" t="s">
        <v>82</v>
      </c>
      <c r="AZ2096">
        <v>10000000</v>
      </c>
      <c r="BA2096">
        <v>2009</v>
      </c>
      <c r="BB2096">
        <v>16</v>
      </c>
      <c r="BC2096" t="s">
        <v>10797</v>
      </c>
      <c r="BD2096" t="s">
        <v>1854</v>
      </c>
      <c r="BE2096" t="s">
        <v>11116</v>
      </c>
      <c r="BH2096" t="s">
        <v>127</v>
      </c>
      <c r="BI2096" t="s">
        <v>178</v>
      </c>
      <c r="BJ2096" s="5">
        <v>-0.17119999999999999</v>
      </c>
      <c r="BK2096" t="s">
        <v>10219</v>
      </c>
      <c r="BL2096" s="5">
        <v>-5.8200000000000029E-2</v>
      </c>
      <c r="BM2096" t="s">
        <v>10220</v>
      </c>
      <c r="BN2096" s="5">
        <v>-0.16719999999999999</v>
      </c>
      <c r="BO2096" t="s">
        <v>295</v>
      </c>
      <c r="BP2096" s="5">
        <v>0.1155999999999999</v>
      </c>
      <c r="BQ2096" t="s">
        <v>1053</v>
      </c>
      <c r="BR2096" s="5">
        <v>0.13634169884169881</v>
      </c>
      <c r="BS2096" t="s">
        <v>10221</v>
      </c>
      <c r="BT2096" s="5">
        <v>-0.15579060595195421</v>
      </c>
      <c r="BU2096" t="s">
        <v>1054</v>
      </c>
      <c r="BV2096" s="5">
        <v>0.34604247104247099</v>
      </c>
      <c r="BW2096" t="s">
        <v>10222</v>
      </c>
    </row>
    <row r="2097" spans="2:75" x14ac:dyDescent="0.3">
      <c r="B2097" t="s">
        <v>10798</v>
      </c>
      <c r="H2097" s="4">
        <v>192922426</v>
      </c>
      <c r="I2097" s="4">
        <v>189139633.33333331</v>
      </c>
      <c r="L2097" s="5">
        <v>0.02</v>
      </c>
      <c r="O2097" s="4">
        <v>4672696</v>
      </c>
      <c r="P2097" s="4">
        <v>4334597.4025974022</v>
      </c>
      <c r="S2097" s="5">
        <v>7.8E-2</v>
      </c>
      <c r="V2097" s="4">
        <v>643622</v>
      </c>
      <c r="W2097" s="4">
        <v>1812509.1523514499</v>
      </c>
      <c r="Z2097" s="5">
        <v>-0.64490000000000003</v>
      </c>
      <c r="AC2097" s="4">
        <v>35851398</v>
      </c>
      <c r="AD2097" s="4">
        <v>38070933.418286078</v>
      </c>
      <c r="AG2097" s="5">
        <v>-5.8299999999999998E-2</v>
      </c>
      <c r="AJ2097" s="5">
        <v>2.422059527698454E-2</v>
      </c>
      <c r="AK2097" s="5">
        <v>2.291744636597795E-2</v>
      </c>
      <c r="AL2097" s="5" t="str">
        <f>IFERROR(Table2[[#This Row],[Resultat d''exploitation 2023 (Dhs)]]/Table2[[#This Row],[Charges personnel 2023]], "")</f>
        <v/>
      </c>
      <c r="AM2097" s="5" t="str">
        <f>IFERROR(Table2[[#This Row],[Resultat d''exploitation 2022 (Dhs)]]/Table2[[#This Row],[Charges personnel 2022]], "")</f>
        <v/>
      </c>
      <c r="AN2097" s="5">
        <f>IFERROR(Table2[[#This Row],[Resultat d''exploitation 2021 (Dhs)]]/Table2[[#This Row],[Charges personnel 2021]], "")</f>
        <v>0.13033511273395809</v>
      </c>
      <c r="AO2097" s="5">
        <f>IFERROR(Table2[[#This Row],[Resultat d''exploitation 2020 (Dhs)]]/Table2[[#This Row],[Charges personnel 2020]], "")</f>
        <v>0.11385582157844928</v>
      </c>
      <c r="AR2097" s="5">
        <v>0.18583323226507631</v>
      </c>
      <c r="AS2097" s="5">
        <v>0.20128480079683331</v>
      </c>
      <c r="BE2097" t="s">
        <v>10979</v>
      </c>
      <c r="BH2097"/>
      <c r="BJ2097" s="5">
        <v>2.0000000000000021E-2</v>
      </c>
      <c r="BK2097" t="s">
        <v>10219</v>
      </c>
      <c r="BL2097" s="5">
        <v>7.8000000000000069E-2</v>
      </c>
      <c r="BM2097" t="s">
        <v>10220</v>
      </c>
      <c r="BN2097" s="5">
        <v>-0.64489999999999992</v>
      </c>
      <c r="BO2097" t="s">
        <v>295</v>
      </c>
      <c r="BP2097" s="5">
        <v>-5.8300000000000018E-2</v>
      </c>
      <c r="BQ2097" t="s">
        <v>1053</v>
      </c>
      <c r="BR2097" s="5">
        <v>5.6862745098039243E-2</v>
      </c>
      <c r="BS2097" t="s">
        <v>10221</v>
      </c>
      <c r="BT2097" s="5">
        <v>0.14473823935435931</v>
      </c>
      <c r="BU2097" t="s">
        <v>1054</v>
      </c>
      <c r="BV2097" s="5">
        <v>-7.6764705882352957E-2</v>
      </c>
      <c r="BW2097" t="s">
        <v>10222</v>
      </c>
    </row>
    <row r="2098" spans="2:75" x14ac:dyDescent="0.3">
      <c r="B2098" t="s">
        <v>10799</v>
      </c>
      <c r="C2098" t="s">
        <v>10799</v>
      </c>
      <c r="E2098" t="s">
        <v>411</v>
      </c>
      <c r="H2098" s="4">
        <v>111617541</v>
      </c>
      <c r="O2098" s="4">
        <v>4549295</v>
      </c>
      <c r="V2098" s="4">
        <v>1667725</v>
      </c>
      <c r="AC2098" s="4">
        <v>7946080</v>
      </c>
      <c r="AJ2098" s="5">
        <v>4.0757885895371937E-2</v>
      </c>
      <c r="AL2098" s="5" t="str">
        <f>IFERROR(Table2[[#This Row],[Resultat d''exploitation 2023 (Dhs)]]/Table2[[#This Row],[Charges personnel 2023]], "")</f>
        <v/>
      </c>
      <c r="AM2098" s="5" t="str">
        <f>IFERROR(Table2[[#This Row],[Resultat d''exploitation 2022 (Dhs)]]/Table2[[#This Row],[Charges personnel 2022]], "")</f>
        <v/>
      </c>
      <c r="AN2098" s="5">
        <f>IFERROR(Table2[[#This Row],[Resultat d''exploitation 2021 (Dhs)]]/Table2[[#This Row],[Charges personnel 2021]], "")</f>
        <v>0.57252066427722847</v>
      </c>
      <c r="AO2098" s="5" t="str">
        <f>IFERROR(Table2[[#This Row],[Resultat d''exploitation 2020 (Dhs)]]/Table2[[#This Row],[Charges personnel 2020]], "")</f>
        <v/>
      </c>
      <c r="AR2098" s="5">
        <v>7.1190244192890786E-2</v>
      </c>
      <c r="AT2098">
        <v>1695625000088</v>
      </c>
      <c r="AU2098">
        <v>316897</v>
      </c>
      <c r="AV2098" t="s">
        <v>92</v>
      </c>
      <c r="AW2098" t="s">
        <v>10800</v>
      </c>
      <c r="AX2098" t="s">
        <v>10801</v>
      </c>
      <c r="AY2098" t="s">
        <v>122</v>
      </c>
      <c r="AZ2098">
        <v>192000</v>
      </c>
      <c r="BA2098">
        <v>2014</v>
      </c>
      <c r="BB2098">
        <v>11</v>
      </c>
      <c r="BC2098" t="s">
        <v>10802</v>
      </c>
      <c r="BD2098" t="s">
        <v>3492</v>
      </c>
      <c r="BE2098" t="s">
        <v>3567</v>
      </c>
      <c r="BH2098" t="s">
        <v>127</v>
      </c>
      <c r="BI2098" t="s">
        <v>98</v>
      </c>
      <c r="BK2098" t="s">
        <v>10224</v>
      </c>
      <c r="BM2098" t="s">
        <v>10225</v>
      </c>
      <c r="BO2098" t="s">
        <v>389</v>
      </c>
      <c r="BQ2098" t="s">
        <v>1882</v>
      </c>
      <c r="BS2098" t="s">
        <v>10226</v>
      </c>
      <c r="BU2098" t="s">
        <v>4750</v>
      </c>
      <c r="BV2098" s="5"/>
      <c r="BW2098" t="s">
        <v>10227</v>
      </c>
    </row>
    <row r="2099" spans="2:75" x14ac:dyDescent="0.3">
      <c r="B2099" t="s">
        <v>10803</v>
      </c>
      <c r="C2099" t="s">
        <v>10804</v>
      </c>
      <c r="E2099" t="s">
        <v>411</v>
      </c>
      <c r="H2099" s="4">
        <v>118452599</v>
      </c>
      <c r="O2099" s="4">
        <v>3161263</v>
      </c>
      <c r="V2099" s="4">
        <v>8040547</v>
      </c>
      <c r="AC2099" s="4">
        <v>7059050</v>
      </c>
      <c r="AJ2099" s="5">
        <v>2.66880003198579E-2</v>
      </c>
      <c r="AL2099" s="5" t="str">
        <f>IFERROR(Table2[[#This Row],[Resultat d''exploitation 2023 (Dhs)]]/Table2[[#This Row],[Charges personnel 2023]], "")</f>
        <v/>
      </c>
      <c r="AM2099" s="5" t="str">
        <f>IFERROR(Table2[[#This Row],[Resultat d''exploitation 2022 (Dhs)]]/Table2[[#This Row],[Charges personnel 2022]], "")</f>
        <v/>
      </c>
      <c r="AN2099" s="5">
        <f>IFERROR(Table2[[#This Row],[Resultat d''exploitation 2021 (Dhs)]]/Table2[[#This Row],[Charges personnel 2021]], "")</f>
        <v>0.44783122374823808</v>
      </c>
      <c r="AO2099" s="5" t="str">
        <f>IFERROR(Table2[[#This Row],[Resultat d''exploitation 2020 (Dhs)]]/Table2[[#This Row],[Charges personnel 2020]], "")</f>
        <v/>
      </c>
      <c r="AR2099" s="5">
        <v>5.9593880249094407E-2</v>
      </c>
      <c r="AT2099">
        <v>190940000073</v>
      </c>
      <c r="AU2099">
        <v>197123</v>
      </c>
      <c r="AV2099" t="s">
        <v>92</v>
      </c>
      <c r="AW2099" t="s">
        <v>10805</v>
      </c>
      <c r="AX2099" t="s">
        <v>10806</v>
      </c>
      <c r="AY2099" t="s">
        <v>122</v>
      </c>
      <c r="AZ2099">
        <v>2000000</v>
      </c>
      <c r="BA2099">
        <v>2009</v>
      </c>
      <c r="BB2099">
        <v>16</v>
      </c>
      <c r="BC2099" t="s">
        <v>10807</v>
      </c>
      <c r="BD2099" t="s">
        <v>10808</v>
      </c>
      <c r="BE2099" t="s">
        <v>10979</v>
      </c>
      <c r="BH2099" t="s">
        <v>138</v>
      </c>
      <c r="BI2099" t="s">
        <v>1223</v>
      </c>
      <c r="BK2099" t="s">
        <v>10224</v>
      </c>
      <c r="BM2099" t="s">
        <v>10225</v>
      </c>
      <c r="BO2099" t="s">
        <v>389</v>
      </c>
      <c r="BQ2099" t="s">
        <v>1882</v>
      </c>
      <c r="BS2099" t="s">
        <v>10226</v>
      </c>
      <c r="BU2099" t="s">
        <v>4750</v>
      </c>
      <c r="BV2099" s="5"/>
      <c r="BW2099" t="s">
        <v>10227</v>
      </c>
    </row>
    <row r="2100" spans="2:75" x14ac:dyDescent="0.3">
      <c r="B2100" t="s">
        <v>10809</v>
      </c>
      <c r="H2100" s="4">
        <v>206178612</v>
      </c>
      <c r="I2100" s="4">
        <v>58407538.810198307</v>
      </c>
      <c r="L2100" s="5">
        <v>2.5299999999999998</v>
      </c>
      <c r="O2100" s="4">
        <v>54698088</v>
      </c>
      <c r="P2100" s="4">
        <v>32593307.114765819</v>
      </c>
      <c r="S2100" s="5">
        <v>0.67820000000000003</v>
      </c>
      <c r="V2100" s="4">
        <v>164280243</v>
      </c>
      <c r="W2100" s="4">
        <v>183491838.48989159</v>
      </c>
      <c r="Z2100" s="5">
        <v>-0.1047</v>
      </c>
      <c r="AC2100" s="4">
        <v>134612</v>
      </c>
      <c r="AD2100" s="4">
        <v>67576.305220883529</v>
      </c>
      <c r="AG2100" s="5">
        <v>0.99199999999999999</v>
      </c>
      <c r="AJ2100" s="5">
        <v>0.26529467566694059</v>
      </c>
      <c r="AK2100" s="5">
        <v>0.55803253790031004</v>
      </c>
      <c r="AL2100" s="5" t="str">
        <f>IFERROR(Table2[[#This Row],[Resultat d''exploitation 2023 (Dhs)]]/Table2[[#This Row],[Charges personnel 2023]], "")</f>
        <v/>
      </c>
      <c r="AM2100" s="5" t="str">
        <f>IFERROR(Table2[[#This Row],[Resultat d''exploitation 2022 (Dhs)]]/Table2[[#This Row],[Charges personnel 2022]], "")</f>
        <v/>
      </c>
      <c r="AN2100" s="5">
        <f>IFERROR(Table2[[#This Row],[Resultat d''exploitation 2021 (Dhs)]]/Table2[[#This Row],[Charges personnel 2021]], "")</f>
        <v>406.33887023445163</v>
      </c>
      <c r="AO2100" s="5">
        <f>IFERROR(Table2[[#This Row],[Resultat d''exploitation 2020 (Dhs)]]/Table2[[#This Row],[Charges personnel 2020]], "")</f>
        <v>482.31857317782601</v>
      </c>
      <c r="AR2100" s="5">
        <v>6.5289022316242966E-4</v>
      </c>
      <c r="AS2100" s="5">
        <v>1.1569791605237831E-3</v>
      </c>
      <c r="BE2100" t="s">
        <v>10979</v>
      </c>
      <c r="BH2100"/>
      <c r="BJ2100" s="5">
        <v>2.5299999999999998</v>
      </c>
      <c r="BK2100" t="s">
        <v>10219</v>
      </c>
      <c r="BL2100" s="5">
        <v>0.67820000000000014</v>
      </c>
      <c r="BM2100" t="s">
        <v>10220</v>
      </c>
      <c r="BN2100" s="5">
        <v>-0.1046999999999997</v>
      </c>
      <c r="BO2100" t="s">
        <v>295</v>
      </c>
      <c r="BP2100" s="5">
        <v>0.99200000000000021</v>
      </c>
      <c r="BQ2100" t="s">
        <v>1053</v>
      </c>
      <c r="BR2100" s="5">
        <v>-0.52458923512747868</v>
      </c>
      <c r="BS2100" t="s">
        <v>10221</v>
      </c>
      <c r="BT2100" s="5">
        <v>-0.15753012048192769</v>
      </c>
      <c r="BU2100" t="s">
        <v>1054</v>
      </c>
      <c r="BV2100" s="5">
        <v>-0.43569405099150138</v>
      </c>
      <c r="BW2100" t="s">
        <v>10222</v>
      </c>
    </row>
    <row r="2101" spans="2:75" x14ac:dyDescent="0.3">
      <c r="B2101" t="s">
        <v>10810</v>
      </c>
      <c r="C2101" t="s">
        <v>10811</v>
      </c>
      <c r="E2101" t="s">
        <v>411</v>
      </c>
      <c r="H2101" s="4">
        <v>116450256</v>
      </c>
      <c r="I2101" s="4">
        <v>91693114.960629925</v>
      </c>
      <c r="L2101" s="5">
        <v>0.27</v>
      </c>
      <c r="O2101" s="4">
        <v>12535451</v>
      </c>
      <c r="P2101" s="4">
        <v>11667396.686522709</v>
      </c>
      <c r="S2101" s="5">
        <v>7.4399999999999994E-2</v>
      </c>
      <c r="V2101" s="4">
        <v>228688430</v>
      </c>
      <c r="W2101" s="4">
        <v>324980005.68424052</v>
      </c>
      <c r="Z2101" s="5">
        <v>-0.29630000000000001</v>
      </c>
      <c r="AC2101" s="4">
        <v>167436</v>
      </c>
      <c r="AD2101" s="4">
        <v>159645.30892448511</v>
      </c>
      <c r="AG2101" s="5">
        <v>4.8800000000000003E-2</v>
      </c>
      <c r="AJ2101" s="5">
        <v>0.1076464013956311</v>
      </c>
      <c r="AK2101" s="5">
        <v>0.12724397782246041</v>
      </c>
      <c r="AL2101" s="5" t="str">
        <f>IFERROR(Table2[[#This Row],[Resultat d''exploitation 2023 (Dhs)]]/Table2[[#This Row],[Charges personnel 2023]], "")</f>
        <v/>
      </c>
      <c r="AM2101" s="5" t="str">
        <f>IFERROR(Table2[[#This Row],[Resultat d''exploitation 2022 (Dhs)]]/Table2[[#This Row],[Charges personnel 2022]], "")</f>
        <v/>
      </c>
      <c r="AN2101" s="5">
        <f>IFERROR(Table2[[#This Row],[Resultat d''exploitation 2021 (Dhs)]]/Table2[[#This Row],[Charges personnel 2021]], "")</f>
        <v>74.867119376955969</v>
      </c>
      <c r="AO2101" s="5">
        <f>IFERROR(Table2[[#This Row],[Resultat d''exploitation 2020 (Dhs)]]/Table2[[#This Row],[Charges personnel 2020]], "")</f>
        <v>73.083241625606306</v>
      </c>
      <c r="AR2101" s="5">
        <v>1.437832820221537E-3</v>
      </c>
      <c r="AS2101" s="5">
        <v>1.7410828391317241E-3</v>
      </c>
      <c r="AT2101">
        <v>1538855000089</v>
      </c>
      <c r="AU2101">
        <v>306935</v>
      </c>
      <c r="AV2101" t="s">
        <v>92</v>
      </c>
      <c r="AW2101" t="s">
        <v>10812</v>
      </c>
      <c r="AX2101" t="s">
        <v>10813</v>
      </c>
      <c r="AY2101" t="s">
        <v>122</v>
      </c>
      <c r="AZ2101">
        <v>40000000</v>
      </c>
      <c r="BA2101">
        <v>2014</v>
      </c>
      <c r="BB2101">
        <v>11</v>
      </c>
      <c r="BC2101" t="s">
        <v>10814</v>
      </c>
      <c r="BD2101" t="s">
        <v>10815</v>
      </c>
      <c r="BE2101" t="s">
        <v>10979</v>
      </c>
      <c r="BH2101" t="s">
        <v>97</v>
      </c>
      <c r="BI2101" t="s">
        <v>98</v>
      </c>
      <c r="BJ2101" s="5">
        <v>0.27</v>
      </c>
      <c r="BK2101" t="s">
        <v>10219</v>
      </c>
      <c r="BL2101" s="5">
        <v>7.4400000000000022E-2</v>
      </c>
      <c r="BM2101" t="s">
        <v>10220</v>
      </c>
      <c r="BN2101" s="5">
        <v>-0.29630000000000012</v>
      </c>
      <c r="BO2101" t="s">
        <v>295</v>
      </c>
      <c r="BP2101" s="5">
        <v>4.8800000000000177E-2</v>
      </c>
      <c r="BQ2101" t="s">
        <v>1053</v>
      </c>
      <c r="BR2101" s="5">
        <v>-0.15401574803149601</v>
      </c>
      <c r="BS2101" t="s">
        <v>10221</v>
      </c>
      <c r="BT2101" s="5">
        <v>2.440884820747535E-2</v>
      </c>
      <c r="BU2101" t="s">
        <v>1054</v>
      </c>
      <c r="BV2101" s="5">
        <v>-0.17417322834645649</v>
      </c>
      <c r="BW2101" t="s">
        <v>10222</v>
      </c>
    </row>
    <row r="2102" spans="2:75" x14ac:dyDescent="0.3">
      <c r="B2102" t="s">
        <v>10816</v>
      </c>
      <c r="C2102" t="s">
        <v>10817</v>
      </c>
      <c r="E2102" t="s">
        <v>411</v>
      </c>
      <c r="H2102" s="4">
        <v>293778037</v>
      </c>
      <c r="I2102" s="4">
        <v>211047440.3735632</v>
      </c>
      <c r="L2102" s="5">
        <v>0.39200000000000002</v>
      </c>
      <c r="O2102" s="4">
        <v>16914876</v>
      </c>
      <c r="P2102" s="4">
        <v>18280423.646384951</v>
      </c>
      <c r="S2102" s="5">
        <v>-7.4700000000000003E-2</v>
      </c>
      <c r="V2102" s="4">
        <v>70124048</v>
      </c>
      <c r="W2102" s="4">
        <v>69477903.497473493</v>
      </c>
      <c r="Z2102" s="5">
        <v>9.2999999999999992E-3</v>
      </c>
      <c r="AC2102" s="4">
        <v>5329435</v>
      </c>
      <c r="AD2102" s="4">
        <v>5862319.8768012319</v>
      </c>
      <c r="AG2102" s="5">
        <v>-9.0899999999999995E-2</v>
      </c>
      <c r="AJ2102" s="5">
        <v>5.7577061147018292E-2</v>
      </c>
      <c r="AK2102" s="5">
        <v>8.661760414638435E-2</v>
      </c>
      <c r="AL2102" s="5" t="str">
        <f>IFERROR(Table2[[#This Row],[Resultat d''exploitation 2023 (Dhs)]]/Table2[[#This Row],[Charges personnel 2023]], "")</f>
        <v/>
      </c>
      <c r="AM2102" s="5" t="str">
        <f>IFERROR(Table2[[#This Row],[Resultat d''exploitation 2022 (Dhs)]]/Table2[[#This Row],[Charges personnel 2022]], "")</f>
        <v/>
      </c>
      <c r="AN2102" s="5">
        <f>IFERROR(Table2[[#This Row],[Resultat d''exploitation 2021 (Dhs)]]/Table2[[#This Row],[Charges personnel 2021]], "")</f>
        <v>3.173859142667093</v>
      </c>
      <c r="AO2102" s="5">
        <f>IFERROR(Table2[[#This Row],[Resultat d''exploitation 2020 (Dhs)]]/Table2[[#This Row],[Charges personnel 2020]], "")</f>
        <v>3.1182917395424767</v>
      </c>
      <c r="AR2102" s="5">
        <v>1.8141025974654459E-2</v>
      </c>
      <c r="AS2102" s="5">
        <v>2.777726119977892E-2</v>
      </c>
      <c r="AT2102">
        <v>1514093000042</v>
      </c>
      <c r="AU2102">
        <v>36365</v>
      </c>
      <c r="AV2102" t="s">
        <v>92</v>
      </c>
      <c r="AW2102" t="s">
        <v>10818</v>
      </c>
      <c r="AX2102" t="s">
        <v>10819</v>
      </c>
      <c r="AY2102" t="s">
        <v>122</v>
      </c>
      <c r="AZ2102">
        <v>11200000</v>
      </c>
      <c r="BA2102">
        <v>1978</v>
      </c>
      <c r="BB2102">
        <v>47</v>
      </c>
      <c r="BC2102" t="s">
        <v>10820</v>
      </c>
      <c r="BD2102" t="s">
        <v>10821</v>
      </c>
      <c r="BE2102" t="s">
        <v>4977</v>
      </c>
      <c r="BH2102" t="s">
        <v>127</v>
      </c>
      <c r="BI2102" t="s">
        <v>278</v>
      </c>
      <c r="BJ2102" s="5">
        <v>0.39200000000000013</v>
      </c>
      <c r="BK2102" t="s">
        <v>10219</v>
      </c>
      <c r="BL2102" s="5">
        <v>-7.4699999999999767E-2</v>
      </c>
      <c r="BM2102" t="s">
        <v>10220</v>
      </c>
      <c r="BN2102" s="5">
        <v>9.300000000000086E-3</v>
      </c>
      <c r="BO2102" t="s">
        <v>295</v>
      </c>
      <c r="BP2102" s="5">
        <v>-9.0899999999999981E-2</v>
      </c>
      <c r="BQ2102" t="s">
        <v>1053</v>
      </c>
      <c r="BR2102" s="5">
        <v>-0.33527298850574699</v>
      </c>
      <c r="BS2102" t="s">
        <v>10221</v>
      </c>
      <c r="BT2102" s="5">
        <v>1.781982180178221E-2</v>
      </c>
      <c r="BU2102" t="s">
        <v>1054</v>
      </c>
      <c r="BV2102" s="5">
        <v>-0.3469109195402299</v>
      </c>
      <c r="BW2102" t="s">
        <v>10222</v>
      </c>
    </row>
    <row r="2103" spans="2:75" x14ac:dyDescent="0.3">
      <c r="B2103" t="s">
        <v>10822</v>
      </c>
      <c r="H2103" s="4">
        <v>195976496</v>
      </c>
      <c r="I2103" s="4">
        <v>182439486.12921241</v>
      </c>
      <c r="L2103" s="5">
        <v>7.4200000000000002E-2</v>
      </c>
      <c r="O2103" s="4">
        <v>-15643598</v>
      </c>
      <c r="P2103" s="4">
        <v>3772996.4787033908</v>
      </c>
      <c r="S2103" s="5">
        <v>-5.1462000000000003</v>
      </c>
      <c r="V2103" s="4">
        <v>28922400</v>
      </c>
      <c r="W2103" s="4">
        <v>17327102.803738318</v>
      </c>
      <c r="Z2103" s="5">
        <v>0.66920000000000002</v>
      </c>
      <c r="AC2103" s="4">
        <v>10228982</v>
      </c>
      <c r="AD2103" s="4">
        <v>6914744.8117352799</v>
      </c>
      <c r="AG2103" s="5">
        <v>0.4793</v>
      </c>
      <c r="AJ2103" s="5">
        <v>-7.9823847855714294E-2</v>
      </c>
      <c r="AK2103" s="5">
        <v>2.068081071019447E-2</v>
      </c>
      <c r="AL2103" s="5" t="str">
        <f>IFERROR(Table2[[#This Row],[Resultat d''exploitation 2023 (Dhs)]]/Table2[[#This Row],[Charges personnel 2023]], "")</f>
        <v/>
      </c>
      <c r="AM2103" s="5" t="str">
        <f>IFERROR(Table2[[#This Row],[Resultat d''exploitation 2022 (Dhs)]]/Table2[[#This Row],[Charges personnel 2022]], "")</f>
        <v/>
      </c>
      <c r="AN2103" s="5">
        <f>IFERROR(Table2[[#This Row],[Resultat d''exploitation 2021 (Dhs)]]/Table2[[#This Row],[Charges personnel 2021]], "")</f>
        <v>-1.5293406518850068</v>
      </c>
      <c r="AO2103" s="5">
        <f>IFERROR(Table2[[#This Row],[Resultat d''exploitation 2020 (Dhs)]]/Table2[[#This Row],[Charges personnel 2020]], "")</f>
        <v>0.54564507894782943</v>
      </c>
      <c r="AR2103" s="5">
        <v>5.2194942805794432E-2</v>
      </c>
      <c r="AS2103" s="5">
        <v>3.7901580181156212E-2</v>
      </c>
      <c r="BE2103" t="s">
        <v>10979</v>
      </c>
      <c r="BH2103"/>
      <c r="BJ2103" s="5">
        <v>7.4200000000000266E-2</v>
      </c>
      <c r="BK2103" t="s">
        <v>10219</v>
      </c>
      <c r="BM2103" t="s">
        <v>10359</v>
      </c>
      <c r="BN2103" s="5">
        <v>0.66920000000000002</v>
      </c>
      <c r="BO2103" t="s">
        <v>295</v>
      </c>
      <c r="BP2103" s="5">
        <v>0.47930000000000011</v>
      </c>
      <c r="BQ2103" t="s">
        <v>1053</v>
      </c>
      <c r="BS2103" t="s">
        <v>10360</v>
      </c>
      <c r="BU2103" t="s">
        <v>10361</v>
      </c>
      <c r="BV2103" s="5">
        <v>0.37711785514801699</v>
      </c>
      <c r="BW2103" t="s">
        <v>10222</v>
      </c>
    </row>
    <row r="2104" spans="2:75" x14ac:dyDescent="0.3">
      <c r="B2104" t="s">
        <v>10823</v>
      </c>
      <c r="H2104" s="4">
        <v>125458831</v>
      </c>
      <c r="O2104" s="4">
        <v>51957193</v>
      </c>
      <c r="V2104" s="4">
        <v>0</v>
      </c>
      <c r="AC2104" s="4">
        <v>20342817</v>
      </c>
      <c r="AJ2104" s="5">
        <v>0.41413739141248662</v>
      </c>
      <c r="AL2104" s="5" t="str">
        <f>IFERROR(Table2[[#This Row],[Resultat d''exploitation 2023 (Dhs)]]/Table2[[#This Row],[Charges personnel 2023]], "")</f>
        <v/>
      </c>
      <c r="AM2104" s="5" t="str">
        <f>IFERROR(Table2[[#This Row],[Resultat d''exploitation 2022 (Dhs)]]/Table2[[#This Row],[Charges personnel 2022]], "")</f>
        <v/>
      </c>
      <c r="AN2104" s="5">
        <f>IFERROR(Table2[[#This Row],[Resultat d''exploitation 2021 (Dhs)]]/Table2[[#This Row],[Charges personnel 2021]], "")</f>
        <v>2.5540805385999392</v>
      </c>
      <c r="AO2104" s="5" t="str">
        <f>IFERROR(Table2[[#This Row],[Resultat d''exploitation 2020 (Dhs)]]/Table2[[#This Row],[Charges personnel 2020]], "")</f>
        <v/>
      </c>
      <c r="AR2104" s="5">
        <v>0.16214735015345391</v>
      </c>
      <c r="BE2104" t="s">
        <v>10979</v>
      </c>
      <c r="BH2104"/>
      <c r="BK2104" t="s">
        <v>10224</v>
      </c>
      <c r="BM2104" t="s">
        <v>10225</v>
      </c>
      <c r="BO2104" t="s">
        <v>389</v>
      </c>
      <c r="BQ2104" t="s">
        <v>1882</v>
      </c>
      <c r="BS2104" t="s">
        <v>10226</v>
      </c>
      <c r="BU2104" t="s">
        <v>4750</v>
      </c>
      <c r="BV2104" s="5"/>
      <c r="BW2104" t="s">
        <v>10227</v>
      </c>
    </row>
    <row r="2105" spans="2:75" x14ac:dyDescent="0.3">
      <c r="B2105" t="s">
        <v>10824</v>
      </c>
      <c r="C2105" t="s">
        <v>10825</v>
      </c>
      <c r="E2105" t="s">
        <v>411</v>
      </c>
      <c r="H2105" s="4">
        <v>201081231</v>
      </c>
      <c r="I2105" s="4">
        <v>227467455.88235289</v>
      </c>
      <c r="L2105" s="5">
        <v>-0.11600000000000001</v>
      </c>
      <c r="O2105" s="4">
        <v>20197742</v>
      </c>
      <c r="P2105" s="4">
        <v>76914478.293983266</v>
      </c>
      <c r="S2105" s="5">
        <v>-0.73740000000000006</v>
      </c>
      <c r="V2105" s="4">
        <v>25131445</v>
      </c>
      <c r="W2105" s="4">
        <v>31011161.154985189</v>
      </c>
      <c r="Z2105" s="5">
        <v>-0.18959999999999999</v>
      </c>
      <c r="AC2105" s="4">
        <v>12021008</v>
      </c>
      <c r="AD2105" s="4">
        <v>12021008</v>
      </c>
      <c r="AG2105" s="5">
        <v>0</v>
      </c>
      <c r="AJ2105" s="5">
        <v>0.100445685057498</v>
      </c>
      <c r="AK2105" s="5">
        <v>0.33813398930246857</v>
      </c>
      <c r="AL2105" s="5" t="str">
        <f>IFERROR(Table2[[#This Row],[Resultat d''exploitation 2023 (Dhs)]]/Table2[[#This Row],[Charges personnel 2023]], "")</f>
        <v/>
      </c>
      <c r="AM2105" s="5" t="str">
        <f>IFERROR(Table2[[#This Row],[Resultat d''exploitation 2022 (Dhs)]]/Table2[[#This Row],[Charges personnel 2022]], "")</f>
        <v/>
      </c>
      <c r="AN2105" s="5">
        <f>IFERROR(Table2[[#This Row],[Resultat d''exploitation 2021 (Dhs)]]/Table2[[#This Row],[Charges personnel 2021]], "")</f>
        <v>1.6802036900732451</v>
      </c>
      <c r="AO2105" s="5">
        <f>IFERROR(Table2[[#This Row],[Resultat d''exploitation 2020 (Dhs)]]/Table2[[#This Row],[Charges personnel 2020]], "")</f>
        <v>6.3983384998981174</v>
      </c>
      <c r="AR2105" s="5">
        <v>5.9781850052429808E-2</v>
      </c>
      <c r="AS2105" s="5">
        <v>5.2847155446347958E-2</v>
      </c>
      <c r="AT2105">
        <v>1603940000046</v>
      </c>
      <c r="AU2105">
        <v>20937</v>
      </c>
      <c r="AV2105" t="s">
        <v>298</v>
      </c>
      <c r="AW2105" t="s">
        <v>10826</v>
      </c>
      <c r="AX2105" t="s">
        <v>10827</v>
      </c>
      <c r="AY2105" t="s">
        <v>82</v>
      </c>
      <c r="AZ2105">
        <v>4000000</v>
      </c>
      <c r="BA2105">
        <v>1969</v>
      </c>
      <c r="BB2105">
        <v>56</v>
      </c>
      <c r="BC2105" t="s">
        <v>10828</v>
      </c>
      <c r="BD2105" t="s">
        <v>10829</v>
      </c>
      <c r="BE2105" t="s">
        <v>10830</v>
      </c>
      <c r="BH2105" t="s">
        <v>138</v>
      </c>
      <c r="BI2105" t="s">
        <v>611</v>
      </c>
      <c r="BJ2105" s="5">
        <v>-0.1159999999999998</v>
      </c>
      <c r="BK2105" t="s">
        <v>10219</v>
      </c>
      <c r="BL2105" s="5">
        <v>-0.73740000000000006</v>
      </c>
      <c r="BM2105" t="s">
        <v>10220</v>
      </c>
      <c r="BN2105" s="5">
        <v>-0.18959999999999991</v>
      </c>
      <c r="BO2105" t="s">
        <v>295</v>
      </c>
      <c r="BP2105" s="5">
        <v>0</v>
      </c>
      <c r="BQ2105" t="s">
        <v>1053</v>
      </c>
      <c r="BR2105" s="5">
        <v>-0.7029411764705884</v>
      </c>
      <c r="BS2105" t="s">
        <v>10221</v>
      </c>
      <c r="BT2105" s="5">
        <v>-0.73740000000000006</v>
      </c>
      <c r="BU2105" t="s">
        <v>1054</v>
      </c>
      <c r="BV2105" s="5">
        <v>0.1312217194570133</v>
      </c>
      <c r="BW2105" t="s">
        <v>10222</v>
      </c>
    </row>
    <row r="2106" spans="2:75" x14ac:dyDescent="0.3">
      <c r="B2106" t="s">
        <v>10831</v>
      </c>
      <c r="C2106" t="s">
        <v>10831</v>
      </c>
      <c r="E2106" t="s">
        <v>411</v>
      </c>
      <c r="H2106" s="4">
        <v>102897579</v>
      </c>
      <c r="I2106" s="4">
        <v>176224660.04452819</v>
      </c>
      <c r="L2106" s="5">
        <v>-0.41610000000000003</v>
      </c>
      <c r="O2106" s="4">
        <v>6635592</v>
      </c>
      <c r="P2106" s="4">
        <v>-1444624.1264450389</v>
      </c>
      <c r="S2106" s="5">
        <v>-5.5933000000000002</v>
      </c>
      <c r="V2106" s="4">
        <v>7956890</v>
      </c>
      <c r="W2106" s="4">
        <v>13086990.13157895</v>
      </c>
      <c r="Z2106" s="5">
        <v>-0.39200000000000002</v>
      </c>
      <c r="AC2106" s="4">
        <v>5069961</v>
      </c>
      <c r="AD2106" s="4">
        <v>5216545.9409404257</v>
      </c>
      <c r="AG2106" s="5">
        <v>-2.81E-2</v>
      </c>
      <c r="AJ2106" s="5">
        <v>6.4487348142564169E-2</v>
      </c>
      <c r="AK2106" s="5">
        <v>-8.1976275402092617E-3</v>
      </c>
      <c r="AL2106" s="5" t="str">
        <f>IFERROR(Table2[[#This Row],[Resultat d''exploitation 2023 (Dhs)]]/Table2[[#This Row],[Charges personnel 2023]], "")</f>
        <v/>
      </c>
      <c r="AM2106" s="5" t="str">
        <f>IFERROR(Table2[[#This Row],[Resultat d''exploitation 2022 (Dhs)]]/Table2[[#This Row],[Charges personnel 2022]], "")</f>
        <v/>
      </c>
      <c r="AN2106" s="5">
        <f>IFERROR(Table2[[#This Row],[Resultat d''exploitation 2021 (Dhs)]]/Table2[[#This Row],[Charges personnel 2021]], "")</f>
        <v>1.3088053340055279</v>
      </c>
      <c r="AO2106" s="5">
        <f>IFERROR(Table2[[#This Row],[Resultat d''exploitation 2020 (Dhs)]]/Table2[[#This Row],[Charges personnel 2020]], "")</f>
        <v>-0.27693116150044023</v>
      </c>
      <c r="AR2106" s="5">
        <v>4.9271917272222701E-2</v>
      </c>
      <c r="AS2106" s="5">
        <v>2.960167969467109E-2</v>
      </c>
      <c r="AT2106">
        <v>1525283000067</v>
      </c>
      <c r="AU2106">
        <v>63565</v>
      </c>
      <c r="AV2106" t="s">
        <v>92</v>
      </c>
      <c r="AW2106" t="s">
        <v>10832</v>
      </c>
      <c r="AX2106" t="s">
        <v>10833</v>
      </c>
      <c r="AY2106" t="s">
        <v>122</v>
      </c>
      <c r="AZ2106">
        <v>15000000</v>
      </c>
      <c r="BA2106">
        <v>1991</v>
      </c>
      <c r="BB2106">
        <v>34</v>
      </c>
      <c r="BC2106" t="s">
        <v>10834</v>
      </c>
      <c r="BD2106" t="s">
        <v>10835</v>
      </c>
      <c r="BE2106" t="s">
        <v>11320</v>
      </c>
      <c r="BH2106" t="s">
        <v>138</v>
      </c>
      <c r="BI2106" t="s">
        <v>611</v>
      </c>
      <c r="BJ2106" s="5">
        <v>-0.41610000000000003</v>
      </c>
      <c r="BK2106" t="s">
        <v>10219</v>
      </c>
      <c r="BM2106" t="s">
        <v>10359</v>
      </c>
      <c r="BN2106" s="5">
        <v>-0.39200000000000013</v>
      </c>
      <c r="BO2106" t="s">
        <v>295</v>
      </c>
      <c r="BP2106" s="5">
        <v>-2.8099999999999899E-2</v>
      </c>
      <c r="BQ2106" t="s">
        <v>1053</v>
      </c>
      <c r="BS2106" t="s">
        <v>10360</v>
      </c>
      <c r="BU2106" t="s">
        <v>10361</v>
      </c>
      <c r="BV2106" s="5">
        <v>0.66449734543586247</v>
      </c>
      <c r="BW2106" t="s">
        <v>10222</v>
      </c>
    </row>
    <row r="2107" spans="2:75" x14ac:dyDescent="0.3">
      <c r="B2107" t="s">
        <v>10836</v>
      </c>
      <c r="C2107" t="s">
        <v>10836</v>
      </c>
      <c r="E2107" t="s">
        <v>411</v>
      </c>
      <c r="H2107" s="4">
        <v>105876275</v>
      </c>
      <c r="I2107" s="4">
        <v>119337550.72137059</v>
      </c>
      <c r="L2107" s="5">
        <v>-0.1128</v>
      </c>
      <c r="O2107" s="4">
        <v>11620746</v>
      </c>
      <c r="P2107" s="4">
        <v>7859289.8687948054</v>
      </c>
      <c r="S2107" s="5">
        <v>0.47860000000000003</v>
      </c>
      <c r="V2107" s="4">
        <v>59977401</v>
      </c>
      <c r="W2107" s="4">
        <v>58145808.046534173</v>
      </c>
      <c r="Z2107" s="5">
        <v>3.15E-2</v>
      </c>
      <c r="AC2107" s="4">
        <v>1191250</v>
      </c>
      <c r="AD2107" s="4">
        <v>1175846.4120027639</v>
      </c>
      <c r="AG2107" s="5">
        <v>1.3100000000000001E-2</v>
      </c>
      <c r="AJ2107" s="5">
        <v>0.1097577904020518</v>
      </c>
      <c r="AK2107" s="5">
        <v>6.5857643476735006E-2</v>
      </c>
      <c r="AL2107" s="5" t="str">
        <f>IFERROR(Table2[[#This Row],[Resultat d''exploitation 2023 (Dhs)]]/Table2[[#This Row],[Charges personnel 2023]], "")</f>
        <v/>
      </c>
      <c r="AM2107" s="5" t="str">
        <f>IFERROR(Table2[[#This Row],[Resultat d''exploitation 2022 (Dhs)]]/Table2[[#This Row],[Charges personnel 2022]], "")</f>
        <v/>
      </c>
      <c r="AN2107" s="5">
        <f>IFERROR(Table2[[#This Row],[Resultat d''exploitation 2021 (Dhs)]]/Table2[[#This Row],[Charges personnel 2021]], "")</f>
        <v>9.7550858342077653</v>
      </c>
      <c r="AO2107" s="5">
        <f>IFERROR(Table2[[#This Row],[Resultat d''exploitation 2020 (Dhs)]]/Table2[[#This Row],[Charges personnel 2020]], "")</f>
        <v>6.6839425528445044</v>
      </c>
      <c r="AR2107" s="5">
        <v>1.125134030263154E-2</v>
      </c>
      <c r="AS2107" s="5">
        <v>9.853113331847501E-3</v>
      </c>
      <c r="AT2107">
        <v>92586000062</v>
      </c>
      <c r="AU2107">
        <v>74963</v>
      </c>
      <c r="AV2107" t="s">
        <v>92</v>
      </c>
      <c r="AW2107" t="s">
        <v>10837</v>
      </c>
      <c r="AX2107" t="s">
        <v>10838</v>
      </c>
      <c r="AY2107" t="s">
        <v>122</v>
      </c>
      <c r="AZ2107">
        <v>1000000</v>
      </c>
      <c r="BA2107">
        <v>1995</v>
      </c>
      <c r="BB2107">
        <v>30</v>
      </c>
      <c r="BC2107" t="s">
        <v>10839</v>
      </c>
      <c r="BD2107" t="s">
        <v>10840</v>
      </c>
      <c r="BE2107" t="s">
        <v>10979</v>
      </c>
      <c r="BH2107" t="s">
        <v>176</v>
      </c>
      <c r="BI2107" t="s">
        <v>178</v>
      </c>
      <c r="BJ2107" s="5">
        <v>-0.1127999999999999</v>
      </c>
      <c r="BK2107" t="s">
        <v>10219</v>
      </c>
      <c r="BL2107" s="5">
        <v>0.47860000000000008</v>
      </c>
      <c r="BM2107" t="s">
        <v>10220</v>
      </c>
      <c r="BN2107" s="5">
        <v>3.1500000000000077E-2</v>
      </c>
      <c r="BO2107" t="s">
        <v>295</v>
      </c>
      <c r="BP2107" s="5">
        <v>1.309999999999989E-2</v>
      </c>
      <c r="BQ2107" t="s">
        <v>1053</v>
      </c>
      <c r="BR2107" s="5">
        <v>0.66659152389540122</v>
      </c>
      <c r="BS2107" t="s">
        <v>10221</v>
      </c>
      <c r="BT2107" s="5">
        <v>0.45948080150034598</v>
      </c>
      <c r="BU2107" t="s">
        <v>1054</v>
      </c>
      <c r="BV2107" s="5">
        <v>0.1419071235347156</v>
      </c>
      <c r="BW2107" t="s">
        <v>10222</v>
      </c>
    </row>
    <row r="2108" spans="2:75" x14ac:dyDescent="0.3">
      <c r="B2108" t="s">
        <v>10841</v>
      </c>
      <c r="C2108" t="s">
        <v>10842</v>
      </c>
      <c r="E2108" t="s">
        <v>102</v>
      </c>
      <c r="H2108" s="4">
        <v>2412607025</v>
      </c>
      <c r="I2108" s="4">
        <v>2137698941.1660459</v>
      </c>
      <c r="L2108" s="5">
        <v>0.12859999999999999</v>
      </c>
      <c r="O2108" s="4">
        <v>78264213</v>
      </c>
      <c r="P2108" s="4">
        <v>298376717.49904692</v>
      </c>
      <c r="S2108" s="5">
        <v>-0.73770000000000002</v>
      </c>
      <c r="V2108" s="4">
        <v>380699104</v>
      </c>
      <c r="W2108" s="4">
        <v>286433755.17267323</v>
      </c>
      <c r="Z2108" s="5">
        <v>0.3291</v>
      </c>
      <c r="AC2108" s="4">
        <v>515378761</v>
      </c>
      <c r="AD2108" s="4">
        <v>434698685.05398113</v>
      </c>
      <c r="AG2108" s="5">
        <v>0.18559999999999999</v>
      </c>
      <c r="AJ2108" s="5">
        <v>3.2439685447736767E-2</v>
      </c>
      <c r="AK2108" s="5">
        <v>0.13957845595240459</v>
      </c>
      <c r="AL2108" s="5" t="str">
        <f>IFERROR(Table2[[#This Row],[Resultat d''exploitation 2023 (Dhs)]]/Table2[[#This Row],[Charges personnel 2023]], "")</f>
        <v/>
      </c>
      <c r="AM2108" s="5" t="str">
        <f>IFERROR(Table2[[#This Row],[Resultat d''exploitation 2022 (Dhs)]]/Table2[[#This Row],[Charges personnel 2022]], "")</f>
        <v/>
      </c>
      <c r="AN2108" s="5">
        <f>IFERROR(Table2[[#This Row],[Resultat d''exploitation 2021 (Dhs)]]/Table2[[#This Row],[Charges personnel 2021]], "")</f>
        <v>0.15185766066134029</v>
      </c>
      <c r="AO2108" s="5">
        <f>IFERROR(Table2[[#This Row],[Resultat d''exploitation 2020 (Dhs)]]/Table2[[#This Row],[Charges personnel 2020]], "")</f>
        <v>0.68639894197516227</v>
      </c>
      <c r="AR2108" s="5">
        <v>0.21361902525339779</v>
      </c>
      <c r="AS2108" s="5">
        <v>0.20334887980852301</v>
      </c>
      <c r="AT2108">
        <v>1573665000052</v>
      </c>
      <c r="AU2108">
        <v>13111</v>
      </c>
      <c r="AV2108" t="s">
        <v>1327</v>
      </c>
      <c r="AW2108" t="s">
        <v>10843</v>
      </c>
      <c r="AX2108" t="s">
        <v>10844</v>
      </c>
      <c r="AY2108" t="s">
        <v>567</v>
      </c>
      <c r="AZ2108">
        <v>350000000</v>
      </c>
      <c r="BA2108">
        <v>1998</v>
      </c>
      <c r="BB2108">
        <v>27</v>
      </c>
      <c r="BC2108" t="s">
        <v>10845</v>
      </c>
      <c r="BD2108" t="s">
        <v>10846</v>
      </c>
      <c r="BE2108" t="s">
        <v>10847</v>
      </c>
      <c r="BG2108" t="s">
        <v>10848</v>
      </c>
      <c r="BH2108" t="s">
        <v>97</v>
      </c>
      <c r="BI2108" t="s">
        <v>195</v>
      </c>
      <c r="BJ2108" s="5">
        <v>0.1286000000000003</v>
      </c>
      <c r="BK2108" t="s">
        <v>10219</v>
      </c>
      <c r="BL2108" s="5">
        <v>-0.73770000000000002</v>
      </c>
      <c r="BM2108" t="s">
        <v>10220</v>
      </c>
      <c r="BN2108" s="5">
        <v>0.32909999999999989</v>
      </c>
      <c r="BO2108" t="s">
        <v>295</v>
      </c>
      <c r="BP2108" s="5">
        <v>0.18559999999999999</v>
      </c>
      <c r="BQ2108" t="s">
        <v>1053</v>
      </c>
      <c r="BR2108" s="5">
        <v>-0.76758816232500449</v>
      </c>
      <c r="BS2108" t="s">
        <v>10221</v>
      </c>
      <c r="BT2108" s="5">
        <v>-0.77876180836707154</v>
      </c>
      <c r="BU2108" t="s">
        <v>1054</v>
      </c>
      <c r="BV2108" s="5">
        <v>5.0505050505050157E-2</v>
      </c>
      <c r="BW2108" t="s">
        <v>10222</v>
      </c>
    </row>
    <row r="2109" spans="2:75" x14ac:dyDescent="0.3">
      <c r="B2109" t="s">
        <v>10849</v>
      </c>
      <c r="C2109" t="s">
        <v>10850</v>
      </c>
      <c r="E2109" t="s">
        <v>411</v>
      </c>
      <c r="H2109" s="4">
        <v>123767605</v>
      </c>
      <c r="I2109" s="4">
        <v>113122753.86162139</v>
      </c>
      <c r="L2109" s="5">
        <v>9.4100000000000003E-2</v>
      </c>
      <c r="O2109" s="4">
        <v>9244814</v>
      </c>
      <c r="P2109" s="4">
        <v>6580407.1464161146</v>
      </c>
      <c r="S2109" s="5">
        <v>0.40489999999999998</v>
      </c>
      <c r="V2109" s="4">
        <v>38721284</v>
      </c>
      <c r="W2109" s="4">
        <v>23189174.751467239</v>
      </c>
      <c r="Z2109" s="5">
        <v>0.66979999999999995</v>
      </c>
      <c r="AC2109" s="4">
        <v>5866422</v>
      </c>
      <c r="AD2109" s="4">
        <v>4744760.59527661</v>
      </c>
      <c r="AG2109" s="5">
        <v>0.2364</v>
      </c>
      <c r="AJ2109" s="5">
        <v>7.4694941378238677E-2</v>
      </c>
      <c r="AK2109" s="5">
        <v>5.8170499937312943E-2</v>
      </c>
      <c r="AL2109" s="5" t="str">
        <f>IFERROR(Table2[[#This Row],[Resultat d''exploitation 2023 (Dhs)]]/Table2[[#This Row],[Charges personnel 2023]], "")</f>
        <v/>
      </c>
      <c r="AM2109" s="5" t="str">
        <f>IFERROR(Table2[[#This Row],[Resultat d''exploitation 2022 (Dhs)]]/Table2[[#This Row],[Charges personnel 2022]], "")</f>
        <v/>
      </c>
      <c r="AN2109" s="5">
        <f>IFERROR(Table2[[#This Row],[Resultat d''exploitation 2021 (Dhs)]]/Table2[[#This Row],[Charges personnel 2021]], "")</f>
        <v>1.5758862898032224</v>
      </c>
      <c r="AO2109" s="5">
        <f>IFERROR(Table2[[#This Row],[Resultat d''exploitation 2020 (Dhs)]]/Table2[[#This Row],[Charges personnel 2020]], "")</f>
        <v>1.3868786452506967</v>
      </c>
      <c r="AR2109" s="5">
        <v>4.7398687241301952E-2</v>
      </c>
      <c r="AS2109" s="5">
        <v>4.1943467899311297E-2</v>
      </c>
      <c r="AT2109">
        <v>81062000034</v>
      </c>
      <c r="AU2109">
        <v>202825</v>
      </c>
      <c r="AV2109" t="s">
        <v>92</v>
      </c>
      <c r="AW2109" t="s">
        <v>10851</v>
      </c>
      <c r="AX2109" t="s">
        <v>10852</v>
      </c>
      <c r="AY2109" t="s">
        <v>122</v>
      </c>
      <c r="AZ2109">
        <v>14000000</v>
      </c>
      <c r="BA2109">
        <v>2009</v>
      </c>
      <c r="BB2109">
        <v>16</v>
      </c>
      <c r="BC2109" t="s">
        <v>10853</v>
      </c>
      <c r="BD2109" t="s">
        <v>9517</v>
      </c>
      <c r="BE2109" t="s">
        <v>11321</v>
      </c>
      <c r="BF2109" t="s">
        <v>10854</v>
      </c>
      <c r="BH2109" t="s">
        <v>127</v>
      </c>
      <c r="BI2109" t="s">
        <v>178</v>
      </c>
      <c r="BJ2109" s="5">
        <v>9.4100000000000295E-2</v>
      </c>
      <c r="BK2109" t="s">
        <v>10219</v>
      </c>
      <c r="BL2109" s="5">
        <v>0.40489999999999998</v>
      </c>
      <c r="BM2109" t="s">
        <v>10220</v>
      </c>
      <c r="BN2109" s="5">
        <v>0.66980000000000017</v>
      </c>
      <c r="BO2109" t="s">
        <v>295</v>
      </c>
      <c r="BP2109" s="5">
        <v>0.23639999999999989</v>
      </c>
      <c r="BQ2109" t="s">
        <v>1053</v>
      </c>
      <c r="BR2109" s="5">
        <v>0.28406909788867529</v>
      </c>
      <c r="BS2109" t="s">
        <v>10221</v>
      </c>
      <c r="BT2109" s="5">
        <v>0.13628275638951809</v>
      </c>
      <c r="BU2109" t="s">
        <v>1054</v>
      </c>
      <c r="BV2109" s="5">
        <v>0.13006123754684171</v>
      </c>
      <c r="BW2109" t="s">
        <v>10222</v>
      </c>
    </row>
    <row r="2110" spans="2:75" x14ac:dyDescent="0.3">
      <c r="B2110" t="s">
        <v>10855</v>
      </c>
      <c r="H2110" s="4">
        <v>269569199</v>
      </c>
      <c r="I2110" s="4">
        <v>174185318.55776691</v>
      </c>
      <c r="L2110" s="5">
        <v>0.54759999999999998</v>
      </c>
      <c r="O2110" s="4">
        <v>4468479</v>
      </c>
      <c r="P2110" s="4">
        <v>3876196.2179042329</v>
      </c>
      <c r="S2110" s="5">
        <v>0.15279999999999999</v>
      </c>
      <c r="V2110" s="4">
        <v>75276251</v>
      </c>
      <c r="W2110" s="4">
        <v>76229114.936708853</v>
      </c>
      <c r="Z2110" s="5">
        <v>-1.2500000000000001E-2</v>
      </c>
      <c r="AC2110" s="4">
        <v>8670879</v>
      </c>
      <c r="AD2110" s="4">
        <v>5551138.9244558252</v>
      </c>
      <c r="AG2110" s="5">
        <v>0.56200000000000006</v>
      </c>
      <c r="AJ2110" s="5">
        <v>1.6576370804143689E-2</v>
      </c>
      <c r="AK2110" s="5">
        <v>2.2253288910906281E-2</v>
      </c>
      <c r="AL2110" s="5" t="str">
        <f>IFERROR(Table2[[#This Row],[Resultat d''exploitation 2023 (Dhs)]]/Table2[[#This Row],[Charges personnel 2023]], "")</f>
        <v/>
      </c>
      <c r="AM2110" s="5" t="str">
        <f>IFERROR(Table2[[#This Row],[Resultat d''exploitation 2022 (Dhs)]]/Table2[[#This Row],[Charges personnel 2022]], "")</f>
        <v/>
      </c>
      <c r="AN2110" s="5">
        <f>IFERROR(Table2[[#This Row],[Resultat d''exploitation 2021 (Dhs)]]/Table2[[#This Row],[Charges personnel 2021]], "")</f>
        <v>0.51534325412683069</v>
      </c>
      <c r="AO2110" s="5">
        <f>IFERROR(Table2[[#This Row],[Resultat d''exploitation 2020 (Dhs)]]/Table2[[#This Row],[Charges personnel 2020]], "")</f>
        <v>0.69827043975200354</v>
      </c>
      <c r="AR2110" s="5">
        <v>3.2165688929468528E-2</v>
      </c>
      <c r="AS2110" s="5">
        <v>3.1869155049452931E-2</v>
      </c>
      <c r="BE2110" t="s">
        <v>10979</v>
      </c>
      <c r="BH2110"/>
      <c r="BJ2110" s="5">
        <v>0.54759999999999964</v>
      </c>
      <c r="BK2110" t="s">
        <v>10219</v>
      </c>
      <c r="BL2110" s="5">
        <v>0.15279999999999999</v>
      </c>
      <c r="BM2110" t="s">
        <v>10220</v>
      </c>
      <c r="BN2110" s="5">
        <v>-1.2499999999999839E-2</v>
      </c>
      <c r="BO2110" t="s">
        <v>295</v>
      </c>
      <c r="BP2110" s="5">
        <v>0.56200000000000028</v>
      </c>
      <c r="BQ2110" t="s">
        <v>1053</v>
      </c>
      <c r="BR2110" s="5">
        <v>-0.25510467821142391</v>
      </c>
      <c r="BS2110" t="s">
        <v>10221</v>
      </c>
      <c r="BT2110" s="5">
        <v>-0.26197183098591559</v>
      </c>
      <c r="BU2110" t="s">
        <v>1054</v>
      </c>
      <c r="BV2110" s="5">
        <v>9.3047299043684806E-3</v>
      </c>
      <c r="BW2110" t="s">
        <v>10222</v>
      </c>
    </row>
    <row r="2111" spans="2:75" x14ac:dyDescent="0.3">
      <c r="B2111" t="s">
        <v>10856</v>
      </c>
      <c r="C2111" t="s">
        <v>10857</v>
      </c>
      <c r="E2111" t="s">
        <v>102</v>
      </c>
      <c r="H2111" s="4">
        <v>1307144465</v>
      </c>
      <c r="I2111" s="4">
        <v>1227596229.3388431</v>
      </c>
      <c r="L2111" s="5">
        <v>6.4799999999999996E-2</v>
      </c>
      <c r="O2111" s="4">
        <v>217965686</v>
      </c>
      <c r="P2111" s="4">
        <v>140008791.1099692</v>
      </c>
      <c r="S2111" s="5">
        <v>0.55679999999999996</v>
      </c>
      <c r="V2111" s="4">
        <v>271236214</v>
      </c>
      <c r="W2111" s="4">
        <v>335397816.24829978</v>
      </c>
      <c r="Z2111" s="5">
        <v>-0.1913</v>
      </c>
      <c r="AC2111" s="4">
        <v>81922622</v>
      </c>
      <c r="AD2111" s="4">
        <v>86270663.437236726</v>
      </c>
      <c r="AG2111" s="5">
        <v>-5.04E-2</v>
      </c>
      <c r="AJ2111" s="5">
        <v>0.16674950002561501</v>
      </c>
      <c r="AK2111" s="5">
        <v>0.11405117396407689</v>
      </c>
      <c r="AL2111" s="5" t="str">
        <f>IFERROR(Table2[[#This Row],[Resultat d''exploitation 2023 (Dhs)]]/Table2[[#This Row],[Charges personnel 2023]], "")</f>
        <v/>
      </c>
      <c r="AM2111" s="5" t="str">
        <f>IFERROR(Table2[[#This Row],[Resultat d''exploitation 2022 (Dhs)]]/Table2[[#This Row],[Charges personnel 2022]], "")</f>
        <v/>
      </c>
      <c r="AN2111" s="5">
        <f>IFERROR(Table2[[#This Row],[Resultat d''exploitation 2021 (Dhs)]]/Table2[[#This Row],[Charges personnel 2021]], "")</f>
        <v>2.6606287821207677</v>
      </c>
      <c r="AO2111" s="5">
        <f>IFERROR(Table2[[#This Row],[Resultat d''exploitation 2020 (Dhs)]]/Table2[[#This Row],[Charges personnel 2020]], "")</f>
        <v>1.6229015233182693</v>
      </c>
      <c r="AR2111" s="5">
        <v>6.2672967061831231E-2</v>
      </c>
      <c r="AS2111" s="5">
        <v>7.0276090277419836E-2</v>
      </c>
      <c r="AT2111">
        <v>204799000009</v>
      </c>
      <c r="AU2111">
        <v>2973</v>
      </c>
      <c r="AV2111" t="s">
        <v>92</v>
      </c>
      <c r="AW2111" t="s">
        <v>10858</v>
      </c>
      <c r="AX2111" t="s">
        <v>10859</v>
      </c>
      <c r="AY2111" t="s">
        <v>82</v>
      </c>
      <c r="AZ2111">
        <v>163895520</v>
      </c>
      <c r="BA2111">
        <v>1930</v>
      </c>
      <c r="BB2111">
        <v>95</v>
      </c>
      <c r="BC2111" t="s">
        <v>10860</v>
      </c>
      <c r="BD2111" t="s">
        <v>10861</v>
      </c>
      <c r="BE2111" t="s">
        <v>10862</v>
      </c>
      <c r="BG2111" t="s">
        <v>10863</v>
      </c>
      <c r="BH2111" t="s">
        <v>153</v>
      </c>
      <c r="BI2111" t="s">
        <v>562</v>
      </c>
      <c r="BJ2111" s="5">
        <v>6.4799999999999969E-2</v>
      </c>
      <c r="BK2111" t="s">
        <v>10219</v>
      </c>
      <c r="BL2111" s="5">
        <v>0.55679999999999974</v>
      </c>
      <c r="BM2111" t="s">
        <v>10220</v>
      </c>
      <c r="BN2111" s="5">
        <v>-0.19130000000000011</v>
      </c>
      <c r="BO2111" t="s">
        <v>295</v>
      </c>
      <c r="BP2111" s="5">
        <v>-5.04E-2</v>
      </c>
      <c r="BQ2111" t="s">
        <v>1053</v>
      </c>
      <c r="BR2111" s="5">
        <v>0.46205860255447018</v>
      </c>
      <c r="BS2111" t="s">
        <v>10221</v>
      </c>
      <c r="BT2111" s="5">
        <v>0.63942712721145711</v>
      </c>
      <c r="BU2111" t="s">
        <v>1054</v>
      </c>
      <c r="BV2111" s="5">
        <v>-0.108189331329827</v>
      </c>
      <c r="BW2111" t="s">
        <v>10222</v>
      </c>
    </row>
    <row r="2112" spans="2:75" x14ac:dyDescent="0.3">
      <c r="B2112" t="s">
        <v>10864</v>
      </c>
      <c r="C2112" t="s">
        <v>10865</v>
      </c>
      <c r="E2112" t="s">
        <v>411</v>
      </c>
      <c r="H2112" s="4">
        <v>161957830</v>
      </c>
      <c r="O2112" s="4">
        <v>13551489</v>
      </c>
      <c r="V2112" s="4">
        <v>169918</v>
      </c>
      <c r="AC2112" s="4">
        <v>132745633</v>
      </c>
      <c r="AJ2112" s="5">
        <v>8.3672947457989533E-2</v>
      </c>
      <c r="AL2112" s="5" t="str">
        <f>IFERROR(Table2[[#This Row],[Resultat d''exploitation 2023 (Dhs)]]/Table2[[#This Row],[Charges personnel 2023]], "")</f>
        <v/>
      </c>
      <c r="AM2112" s="5" t="str">
        <f>IFERROR(Table2[[#This Row],[Resultat d''exploitation 2022 (Dhs)]]/Table2[[#This Row],[Charges personnel 2022]], "")</f>
        <v/>
      </c>
      <c r="AN2112" s="5">
        <f>IFERROR(Table2[[#This Row],[Resultat d''exploitation 2021 (Dhs)]]/Table2[[#This Row],[Charges personnel 2021]], "")</f>
        <v>0.10208613792967487</v>
      </c>
      <c r="AO2112" s="5" t="str">
        <f>IFERROR(Table2[[#This Row],[Resultat d''exploitation 2020 (Dhs)]]/Table2[[#This Row],[Charges personnel 2020]], "")</f>
        <v/>
      </c>
      <c r="AR2112" s="5">
        <v>0.819630844646412</v>
      </c>
      <c r="AT2112">
        <v>31817000070</v>
      </c>
      <c r="AU2112">
        <v>58689</v>
      </c>
      <c r="AV2112" t="s">
        <v>218</v>
      </c>
      <c r="AW2112" t="s">
        <v>10866</v>
      </c>
      <c r="AX2112" t="s">
        <v>10867</v>
      </c>
      <c r="AY2112" t="s">
        <v>122</v>
      </c>
      <c r="AZ2112">
        <v>5000000</v>
      </c>
      <c r="BA2112">
        <v>2013</v>
      </c>
      <c r="BB2112">
        <v>12</v>
      </c>
      <c r="BC2112" t="s">
        <v>10868</v>
      </c>
      <c r="BD2112" t="s">
        <v>10869</v>
      </c>
      <c r="BE2112" t="s">
        <v>10979</v>
      </c>
      <c r="BH2112" t="s">
        <v>86</v>
      </c>
      <c r="BI2112" t="s">
        <v>1239</v>
      </c>
      <c r="BK2112" t="s">
        <v>10224</v>
      </c>
      <c r="BM2112" t="s">
        <v>10225</v>
      </c>
      <c r="BO2112" t="s">
        <v>389</v>
      </c>
      <c r="BQ2112" t="s">
        <v>1882</v>
      </c>
      <c r="BS2112" t="s">
        <v>10226</v>
      </c>
      <c r="BU2112" t="s">
        <v>4750</v>
      </c>
      <c r="BV2112" s="5"/>
      <c r="BW2112" t="s">
        <v>10227</v>
      </c>
    </row>
    <row r="2113" spans="2:75" x14ac:dyDescent="0.3">
      <c r="B2113" t="s">
        <v>10870</v>
      </c>
      <c r="C2113" t="s">
        <v>10871</v>
      </c>
      <c r="E2113" t="s">
        <v>411</v>
      </c>
      <c r="H2113" s="4">
        <v>123994829</v>
      </c>
      <c r="I2113" s="4">
        <v>112722571.8181818</v>
      </c>
      <c r="L2113" s="5">
        <v>0.1</v>
      </c>
      <c r="O2113" s="4">
        <v>2318325</v>
      </c>
      <c r="P2113" s="4">
        <v>1850514.846743295</v>
      </c>
      <c r="S2113" s="5">
        <v>0.25280000000000002</v>
      </c>
      <c r="V2113" s="4">
        <v>3091330</v>
      </c>
      <c r="W2113" s="4">
        <v>1497592.2875690339</v>
      </c>
      <c r="Z2113" s="5">
        <v>1.0642</v>
      </c>
      <c r="AC2113" s="4">
        <v>6028677</v>
      </c>
      <c r="AD2113" s="4">
        <v>4873233.3683614898</v>
      </c>
      <c r="AG2113" s="5">
        <v>0.23710000000000001</v>
      </c>
      <c r="AJ2113" s="5">
        <v>1.8696949047770368E-2</v>
      </c>
      <c r="AK2113" s="5">
        <v>1.641654210771664E-2</v>
      </c>
      <c r="AL2113" s="5" t="str">
        <f>IFERROR(Table2[[#This Row],[Resultat d''exploitation 2023 (Dhs)]]/Table2[[#This Row],[Charges personnel 2023]], "")</f>
        <v/>
      </c>
      <c r="AM2113" s="5" t="str">
        <f>IFERROR(Table2[[#This Row],[Resultat d''exploitation 2022 (Dhs)]]/Table2[[#This Row],[Charges personnel 2022]], "")</f>
        <v/>
      </c>
      <c r="AN2113" s="5">
        <f>IFERROR(Table2[[#This Row],[Resultat d''exploitation 2021 (Dhs)]]/Table2[[#This Row],[Charges personnel 2021]], "")</f>
        <v>0.3845495454475335</v>
      </c>
      <c r="AO2113" s="5">
        <f>IFERROR(Table2[[#This Row],[Resultat d''exploitation 2020 (Dhs)]]/Table2[[#This Row],[Charges personnel 2020]], "")</f>
        <v>0.37973039804688996</v>
      </c>
      <c r="AR2113" s="5">
        <v>4.8620390451927627E-2</v>
      </c>
      <c r="AS2113" s="5">
        <v>4.3232098857909948E-2</v>
      </c>
      <c r="AT2113">
        <v>1635988000087</v>
      </c>
      <c r="AU2113">
        <v>27733</v>
      </c>
      <c r="AV2113" t="s">
        <v>298</v>
      </c>
      <c r="AW2113" t="s">
        <v>10872</v>
      </c>
      <c r="AX2113" t="s">
        <v>10873</v>
      </c>
      <c r="AY2113" t="s">
        <v>122</v>
      </c>
      <c r="AZ2113">
        <v>5000000</v>
      </c>
      <c r="BA2113">
        <v>1987</v>
      </c>
      <c r="BB2113">
        <v>38</v>
      </c>
      <c r="BC2113" t="s">
        <v>10874</v>
      </c>
      <c r="BD2113" t="s">
        <v>10875</v>
      </c>
      <c r="BE2113" t="s">
        <v>10876</v>
      </c>
      <c r="BH2113" t="s">
        <v>138</v>
      </c>
      <c r="BI2113" t="s">
        <v>224</v>
      </c>
      <c r="BJ2113" s="5">
        <v>0.1000000000000001</v>
      </c>
      <c r="BK2113" t="s">
        <v>10219</v>
      </c>
      <c r="BL2113" s="5">
        <v>0.25280000000000008</v>
      </c>
      <c r="BM2113" t="s">
        <v>10220</v>
      </c>
      <c r="BN2113" s="5">
        <v>1.0642</v>
      </c>
      <c r="BO2113" t="s">
        <v>295</v>
      </c>
      <c r="BP2113" s="5">
        <v>0.23710000000000009</v>
      </c>
      <c r="BQ2113" t="s">
        <v>1053</v>
      </c>
      <c r="BR2113" s="5">
        <v>0.1389090909090909</v>
      </c>
      <c r="BS2113" t="s">
        <v>10221</v>
      </c>
      <c r="BT2113" s="5">
        <v>1.2690970818850509E-2</v>
      </c>
      <c r="BU2113" t="s">
        <v>1054</v>
      </c>
      <c r="BV2113" s="5">
        <v>0.12463636363636341</v>
      </c>
      <c r="BW2113" t="s">
        <v>10222</v>
      </c>
    </row>
    <row r="2114" spans="2:75" x14ac:dyDescent="0.3">
      <c r="B2114" t="s">
        <v>10877</v>
      </c>
      <c r="H2114" s="4">
        <v>117469383</v>
      </c>
      <c r="I2114" s="4">
        <v>110820172.6415094</v>
      </c>
      <c r="L2114" s="5">
        <v>0.06</v>
      </c>
      <c r="O2114" s="4">
        <v>4478738</v>
      </c>
      <c r="P2114" s="4">
        <v>2195567.4297759691</v>
      </c>
      <c r="S2114" s="5">
        <v>1.0399</v>
      </c>
      <c r="V2114" s="4">
        <v>0</v>
      </c>
      <c r="AC2114" s="4">
        <v>19507058</v>
      </c>
      <c r="AD2114" s="4">
        <v>19302452.008707698</v>
      </c>
      <c r="AG2114" s="5">
        <v>1.06E-2</v>
      </c>
      <c r="AJ2114" s="5">
        <v>3.8126853871361527E-2</v>
      </c>
      <c r="AK2114" s="5">
        <v>1.9811983481368318E-2</v>
      </c>
      <c r="AL2114" s="5" t="str">
        <f>IFERROR(Table2[[#This Row],[Resultat d''exploitation 2023 (Dhs)]]/Table2[[#This Row],[Charges personnel 2023]], "")</f>
        <v/>
      </c>
      <c r="AM2114" s="5" t="str">
        <f>IFERROR(Table2[[#This Row],[Resultat d''exploitation 2022 (Dhs)]]/Table2[[#This Row],[Charges personnel 2022]], "")</f>
        <v/>
      </c>
      <c r="AN2114" s="5">
        <f>IFERROR(Table2[[#This Row],[Resultat d''exploitation 2021 (Dhs)]]/Table2[[#This Row],[Charges personnel 2021]], "")</f>
        <v>0.22959576990030992</v>
      </c>
      <c r="AO2114" s="5">
        <f>IFERROR(Table2[[#This Row],[Resultat d''exploitation 2020 (Dhs)]]/Table2[[#This Row],[Charges personnel 2020]], "")</f>
        <v>0.11374551941823284</v>
      </c>
      <c r="AR2114" s="5">
        <v>0.16606078538779759</v>
      </c>
      <c r="AS2114" s="5">
        <v>0.17417814418272859</v>
      </c>
      <c r="BE2114" t="s">
        <v>10979</v>
      </c>
      <c r="BH2114"/>
      <c r="BJ2114" s="5">
        <v>6.0000000000000282E-2</v>
      </c>
      <c r="BK2114" t="s">
        <v>10219</v>
      </c>
      <c r="BL2114" s="5">
        <v>1.0399</v>
      </c>
      <c r="BM2114" t="s">
        <v>10220</v>
      </c>
      <c r="BO2114" t="s">
        <v>389</v>
      </c>
      <c r="BP2114" s="5">
        <v>1.0599999999999939E-2</v>
      </c>
      <c r="BQ2114" t="s">
        <v>1053</v>
      </c>
      <c r="BR2114" s="5">
        <v>0.92443396226415064</v>
      </c>
      <c r="BS2114" t="s">
        <v>10221</v>
      </c>
      <c r="BT2114" s="5">
        <v>1.018503859093608</v>
      </c>
      <c r="BU2114" t="s">
        <v>1054</v>
      </c>
      <c r="BV2114" s="5">
        <v>-4.6603773584906083E-2</v>
      </c>
      <c r="BW2114" t="s">
        <v>10222</v>
      </c>
    </row>
    <row r="2115" spans="2:75" x14ac:dyDescent="0.3">
      <c r="B2115" t="s">
        <v>10878</v>
      </c>
      <c r="C2115" t="s">
        <v>10878</v>
      </c>
      <c r="E2115" t="s">
        <v>411</v>
      </c>
      <c r="H2115" s="4">
        <v>168348933</v>
      </c>
      <c r="I2115" s="4">
        <v>49227713.024153464</v>
      </c>
      <c r="L2115" s="5">
        <v>2.4198</v>
      </c>
      <c r="O2115" s="4">
        <v>-3812600</v>
      </c>
      <c r="P2115" s="4">
        <v>166633.88708965431</v>
      </c>
      <c r="S2115" s="5">
        <v>-23.880099999999999</v>
      </c>
      <c r="V2115" s="4">
        <v>21413335</v>
      </c>
      <c r="W2115" s="4">
        <v>12656383.355990309</v>
      </c>
      <c r="Z2115" s="5">
        <v>0.69189999999999996</v>
      </c>
      <c r="AC2115" s="4">
        <v>1145734</v>
      </c>
      <c r="AD2115" s="4">
        <v>536568.16372406692</v>
      </c>
      <c r="AG2115" s="5">
        <v>1.1353</v>
      </c>
      <c r="AJ2115" s="5">
        <v>-2.2647010183307781E-2</v>
      </c>
      <c r="AK2115" s="5">
        <v>3.384960967166924E-3</v>
      </c>
      <c r="AL2115" s="5" t="str">
        <f>IFERROR(Table2[[#This Row],[Resultat d''exploitation 2023 (Dhs)]]/Table2[[#This Row],[Charges personnel 2023]], "")</f>
        <v/>
      </c>
      <c r="AM2115" s="5" t="str">
        <f>IFERROR(Table2[[#This Row],[Resultat d''exploitation 2022 (Dhs)]]/Table2[[#This Row],[Charges personnel 2022]], "")</f>
        <v/>
      </c>
      <c r="AN2115" s="5">
        <f>IFERROR(Table2[[#This Row],[Resultat d''exploitation 2021 (Dhs)]]/Table2[[#This Row],[Charges personnel 2021]], "")</f>
        <v>-3.327648476871595</v>
      </c>
      <c r="AO2115" s="5">
        <f>IFERROR(Table2[[#This Row],[Resultat d''exploitation 2020 (Dhs)]]/Table2[[#This Row],[Charges personnel 2020]], "")</f>
        <v>0.31055492732391532</v>
      </c>
      <c r="AR2115" s="5">
        <v>6.8057099001631333E-3</v>
      </c>
      <c r="AS2115" s="5">
        <v>1.089971747135198E-2</v>
      </c>
      <c r="AT2115">
        <v>2040707000015</v>
      </c>
      <c r="AU2115">
        <v>11795</v>
      </c>
      <c r="AV2115" t="s">
        <v>79</v>
      </c>
      <c r="AW2115" t="s">
        <v>10879</v>
      </c>
      <c r="AX2115" t="s">
        <v>10880</v>
      </c>
      <c r="AY2115" t="s">
        <v>122</v>
      </c>
      <c r="AZ2115">
        <v>4000000</v>
      </c>
      <c r="BA2115">
        <v>2018</v>
      </c>
      <c r="BB2115">
        <v>7</v>
      </c>
      <c r="BD2115" t="s">
        <v>10881</v>
      </c>
      <c r="BE2115" t="s">
        <v>10979</v>
      </c>
      <c r="BH2115" t="s">
        <v>127</v>
      </c>
      <c r="BI2115" t="s">
        <v>224</v>
      </c>
      <c r="BJ2115" s="5">
        <v>2.4198</v>
      </c>
      <c r="BK2115" t="s">
        <v>10219</v>
      </c>
      <c r="BM2115" t="s">
        <v>10359</v>
      </c>
      <c r="BN2115" s="5">
        <v>0.69189999999999974</v>
      </c>
      <c r="BO2115" t="s">
        <v>295</v>
      </c>
      <c r="BP2115" s="5">
        <v>1.1353</v>
      </c>
      <c r="BQ2115" t="s">
        <v>1053</v>
      </c>
      <c r="BS2115" t="s">
        <v>10360</v>
      </c>
      <c r="BU2115" t="s">
        <v>10361</v>
      </c>
      <c r="BV2115" s="5">
        <v>-0.37560676062927661</v>
      </c>
      <c r="BW2115" t="s">
        <v>10222</v>
      </c>
    </row>
    <row r="2116" spans="2:75" x14ac:dyDescent="0.3">
      <c r="B2116" t="s">
        <v>10882</v>
      </c>
      <c r="C2116" t="s">
        <v>10883</v>
      </c>
      <c r="E2116" t="s">
        <v>411</v>
      </c>
      <c r="H2116" s="4">
        <v>118860694</v>
      </c>
      <c r="I2116" s="4">
        <v>112771056.9259962</v>
      </c>
      <c r="L2116" s="5">
        <v>5.3999999999999999E-2</v>
      </c>
      <c r="O2116" s="4">
        <v>28280560</v>
      </c>
      <c r="P2116" s="4">
        <v>27698883.447600391</v>
      </c>
      <c r="S2116" s="5">
        <v>2.1000000000000001E-2</v>
      </c>
      <c r="V2116" s="4">
        <v>20378170</v>
      </c>
      <c r="W2116" s="4">
        <v>23209760.820045561</v>
      </c>
      <c r="Z2116" s="5">
        <v>-0.122</v>
      </c>
      <c r="AC2116" s="4">
        <v>8171684</v>
      </c>
      <c r="AD2116" s="4">
        <v>7579708.7468694923</v>
      </c>
      <c r="AG2116" s="5">
        <v>7.8100000000000003E-2</v>
      </c>
      <c r="AJ2116" s="5">
        <v>0.23793029510663971</v>
      </c>
      <c r="AK2116" s="5">
        <v>0.24562050053124221</v>
      </c>
      <c r="AL2116" s="5" t="str">
        <f>IFERROR(Table2[[#This Row],[Resultat d''exploitation 2023 (Dhs)]]/Table2[[#This Row],[Charges personnel 2023]], "")</f>
        <v/>
      </c>
      <c r="AM2116" s="5" t="str">
        <f>IFERROR(Table2[[#This Row],[Resultat d''exploitation 2022 (Dhs)]]/Table2[[#This Row],[Charges personnel 2022]], "")</f>
        <v/>
      </c>
      <c r="AN2116" s="5">
        <f>IFERROR(Table2[[#This Row],[Resultat d''exploitation 2021 (Dhs)]]/Table2[[#This Row],[Charges personnel 2021]], "")</f>
        <v>3.4607995120711963</v>
      </c>
      <c r="AO2116" s="5">
        <f>IFERROR(Table2[[#This Row],[Resultat d''exploitation 2020 (Dhs)]]/Table2[[#This Row],[Charges personnel 2020]], "")</f>
        <v>3.6543466738138655</v>
      </c>
      <c r="AR2116" s="5">
        <v>6.8750094964109831E-2</v>
      </c>
      <c r="AS2116" s="5">
        <v>6.7213245610028532E-2</v>
      </c>
      <c r="AT2116">
        <v>1520140000024</v>
      </c>
      <c r="AU2116">
        <v>102113</v>
      </c>
      <c r="AV2116" t="s">
        <v>92</v>
      </c>
      <c r="AW2116" t="s">
        <v>10884</v>
      </c>
      <c r="AX2116" t="s">
        <v>10885</v>
      </c>
      <c r="AY2116" t="s">
        <v>122</v>
      </c>
      <c r="AZ2116">
        <v>3000000</v>
      </c>
      <c r="BA2116">
        <v>2000</v>
      </c>
      <c r="BB2116">
        <v>25</v>
      </c>
      <c r="BC2116" t="s">
        <v>10886</v>
      </c>
      <c r="BD2116" t="s">
        <v>10887</v>
      </c>
      <c r="BE2116" t="s">
        <v>11322</v>
      </c>
      <c r="BH2116" t="s">
        <v>86</v>
      </c>
      <c r="BI2116" t="s">
        <v>562</v>
      </c>
      <c r="BJ2116" s="5">
        <v>5.4000000000000048E-2</v>
      </c>
      <c r="BK2116" t="s">
        <v>10219</v>
      </c>
      <c r="BL2116" s="5">
        <v>2.100000000000013E-2</v>
      </c>
      <c r="BM2116" t="s">
        <v>10220</v>
      </c>
      <c r="BN2116" s="5">
        <v>-0.12200000000000009</v>
      </c>
      <c r="BO2116" t="s">
        <v>295</v>
      </c>
      <c r="BP2116" s="5">
        <v>7.8100000000000058E-2</v>
      </c>
      <c r="BQ2116" t="s">
        <v>1053</v>
      </c>
      <c r="BR2116" s="5">
        <v>-3.130929791271353E-2</v>
      </c>
      <c r="BS2116" t="s">
        <v>10221</v>
      </c>
      <c r="BT2116" s="5">
        <v>-5.2963546980799532E-2</v>
      </c>
      <c r="BU2116" t="s">
        <v>1054</v>
      </c>
      <c r="BV2116" s="5">
        <v>2.286527514231507E-2</v>
      </c>
      <c r="BW2116" t="s">
        <v>10222</v>
      </c>
    </row>
    <row r="2117" spans="2:75" x14ac:dyDescent="0.3">
      <c r="B2117" t="s">
        <v>10888</v>
      </c>
      <c r="C2117" t="s">
        <v>10888</v>
      </c>
      <c r="E2117" t="s">
        <v>411</v>
      </c>
      <c r="H2117" s="4">
        <v>208660669</v>
      </c>
      <c r="I2117" s="4">
        <v>137620807.94090489</v>
      </c>
      <c r="L2117" s="5">
        <v>0.51619999999999999</v>
      </c>
      <c r="O2117" s="4">
        <v>1732187</v>
      </c>
      <c r="P2117" s="4">
        <v>109956.39036652409</v>
      </c>
      <c r="S2117" s="5">
        <v>14.753399999999999</v>
      </c>
      <c r="V2117" s="4">
        <v>19104248</v>
      </c>
      <c r="W2117" s="4">
        <v>17928160.660660662</v>
      </c>
      <c r="Z2117" s="5">
        <v>6.5600000000000006E-2</v>
      </c>
      <c r="AC2117" s="4">
        <v>6499376</v>
      </c>
      <c r="AD2117" s="4">
        <v>5202830.6115914183</v>
      </c>
      <c r="AG2117" s="5">
        <v>0.2492</v>
      </c>
      <c r="AJ2117" s="5">
        <v>8.3014542620871209E-3</v>
      </c>
      <c r="AK2117" s="5">
        <v>7.9898085189079805E-4</v>
      </c>
      <c r="AL2117" s="5" t="str">
        <f>IFERROR(Table2[[#This Row],[Resultat d''exploitation 2023 (Dhs)]]/Table2[[#This Row],[Charges personnel 2023]], "")</f>
        <v/>
      </c>
      <c r="AM2117" s="5" t="str">
        <f>IFERROR(Table2[[#This Row],[Resultat d''exploitation 2022 (Dhs)]]/Table2[[#This Row],[Charges personnel 2022]], "")</f>
        <v/>
      </c>
      <c r="AN2117" s="5">
        <f>IFERROR(Table2[[#This Row],[Resultat d''exploitation 2021 (Dhs)]]/Table2[[#This Row],[Charges personnel 2021]], "")</f>
        <v>0.26651589321805663</v>
      </c>
      <c r="AO2117" s="5">
        <f>IFERROR(Table2[[#This Row],[Resultat d''exploitation 2020 (Dhs)]]/Table2[[#This Row],[Charges personnel 2020]], "")</f>
        <v>2.1133955451394397E-2</v>
      </c>
      <c r="AR2117" s="5">
        <v>3.1148064612023268E-2</v>
      </c>
      <c r="AS2117" s="5">
        <v>3.7805552005083003E-2</v>
      </c>
      <c r="AT2117">
        <v>1951724000060</v>
      </c>
      <c r="AU2117">
        <v>26815</v>
      </c>
      <c r="AV2117" t="s">
        <v>458</v>
      </c>
      <c r="AW2117" t="s">
        <v>10889</v>
      </c>
      <c r="AX2117" t="s">
        <v>10890</v>
      </c>
      <c r="AY2117" t="s">
        <v>122</v>
      </c>
      <c r="AZ2117">
        <v>6500000</v>
      </c>
      <c r="BA2117">
        <v>2017</v>
      </c>
      <c r="BB2117">
        <v>8</v>
      </c>
      <c r="BD2117" t="s">
        <v>10891</v>
      </c>
      <c r="BE2117" t="s">
        <v>11265</v>
      </c>
      <c r="BH2117" t="s">
        <v>138</v>
      </c>
      <c r="BI2117" t="s">
        <v>178</v>
      </c>
      <c r="BJ2117" s="5">
        <v>0.51619999999999999</v>
      </c>
      <c r="BK2117" t="s">
        <v>10219</v>
      </c>
      <c r="BL2117" s="5">
        <v>14.75339999999999</v>
      </c>
      <c r="BM2117" t="s">
        <v>10220</v>
      </c>
      <c r="BN2117" s="5">
        <v>6.5599999999999881E-2</v>
      </c>
      <c r="BO2117" t="s">
        <v>295</v>
      </c>
      <c r="BP2117" s="5">
        <v>0.24920000000000009</v>
      </c>
      <c r="BQ2117" t="s">
        <v>1053</v>
      </c>
      <c r="BR2117" s="5">
        <v>9.3900540825748546</v>
      </c>
      <c r="BS2117" t="s">
        <v>10221</v>
      </c>
      <c r="BT2117" s="5">
        <v>11.61079090617995</v>
      </c>
      <c r="BU2117" t="s">
        <v>1054</v>
      </c>
      <c r="BV2117" s="5">
        <v>-0.17609814008705979</v>
      </c>
      <c r="BW2117" t="s">
        <v>10222</v>
      </c>
    </row>
    <row r="2118" spans="2:75" x14ac:dyDescent="0.3">
      <c r="B2118" t="s">
        <v>10892</v>
      </c>
      <c r="H2118" s="4">
        <v>155379007</v>
      </c>
      <c r="I2118" s="4">
        <v>123170041.2207689</v>
      </c>
      <c r="L2118" s="5">
        <v>0.26150000000000001</v>
      </c>
      <c r="O2118" s="4">
        <v>5135409</v>
      </c>
      <c r="P2118" s="4">
        <v>4264227.3519887077</v>
      </c>
      <c r="S2118" s="5">
        <v>0.20430000000000001</v>
      </c>
      <c r="V2118" s="4">
        <v>2998326</v>
      </c>
      <c r="W2118" s="4">
        <v>3732975.5976095619</v>
      </c>
      <c r="Z2118" s="5">
        <v>-0.1968</v>
      </c>
      <c r="AC2118" s="4">
        <v>21507245</v>
      </c>
      <c r="AD2118" s="4">
        <v>15275031.96022727</v>
      </c>
      <c r="AG2118" s="5">
        <v>0.40799999999999997</v>
      </c>
      <c r="AJ2118" s="5">
        <v>3.3050854804343027E-2</v>
      </c>
      <c r="AK2118" s="5">
        <v>3.46206537703884E-2</v>
      </c>
      <c r="AL2118" s="5" t="str">
        <f>IFERROR(Table2[[#This Row],[Resultat d''exploitation 2023 (Dhs)]]/Table2[[#This Row],[Charges personnel 2023]], "")</f>
        <v/>
      </c>
      <c r="AM2118" s="5" t="str">
        <f>IFERROR(Table2[[#This Row],[Resultat d''exploitation 2022 (Dhs)]]/Table2[[#This Row],[Charges personnel 2022]], "")</f>
        <v/>
      </c>
      <c r="AN2118" s="5">
        <f>IFERROR(Table2[[#This Row],[Resultat d''exploitation 2021 (Dhs)]]/Table2[[#This Row],[Charges personnel 2021]], "")</f>
        <v>0.2387757706763465</v>
      </c>
      <c r="AO2118" s="5">
        <f>IFERROR(Table2[[#This Row],[Resultat d''exploitation 2020 (Dhs)]]/Table2[[#This Row],[Charges personnel 2020]], "")</f>
        <v>0.27916323599792076</v>
      </c>
      <c r="AR2118" s="5">
        <v>0.13841795886879371</v>
      </c>
      <c r="AS2118" s="5">
        <v>0.1240158061881983</v>
      </c>
      <c r="BE2118" t="s">
        <v>10979</v>
      </c>
      <c r="BH2118"/>
      <c r="BJ2118" s="5">
        <v>0.26150000000000029</v>
      </c>
      <c r="BK2118" t="s">
        <v>10219</v>
      </c>
      <c r="BL2118" s="5">
        <v>0.2042999999999999</v>
      </c>
      <c r="BM2118" t="s">
        <v>10220</v>
      </c>
      <c r="BN2118" s="5">
        <v>-0.1968</v>
      </c>
      <c r="BO2118" t="s">
        <v>295</v>
      </c>
      <c r="BP2118" s="5">
        <v>0.40800000000000042</v>
      </c>
      <c r="BQ2118" t="s">
        <v>1053</v>
      </c>
      <c r="BR2118" s="5">
        <v>-4.5342845818470368E-2</v>
      </c>
      <c r="BS2118" t="s">
        <v>10221</v>
      </c>
      <c r="BT2118" s="5">
        <v>-0.14467329545454569</v>
      </c>
      <c r="BU2118" t="s">
        <v>1054</v>
      </c>
      <c r="BV2118" s="5">
        <v>0.11613158937772509</v>
      </c>
      <c r="BW2118" t="s">
        <v>10222</v>
      </c>
    </row>
    <row r="2119" spans="2:75" x14ac:dyDescent="0.3">
      <c r="B2119" t="s">
        <v>10893</v>
      </c>
      <c r="C2119" t="s">
        <v>10894</v>
      </c>
      <c r="E2119" t="s">
        <v>411</v>
      </c>
      <c r="H2119" s="4">
        <v>163626531</v>
      </c>
      <c r="I2119" s="4">
        <v>129862326.19047619</v>
      </c>
      <c r="L2119" s="5">
        <v>0.26</v>
      </c>
      <c r="O2119" s="4">
        <v>4820378</v>
      </c>
      <c r="P2119" s="4">
        <v>4069203.106533851</v>
      </c>
      <c r="S2119" s="5">
        <v>0.18459999999999999</v>
      </c>
      <c r="V2119" s="4">
        <v>84532470</v>
      </c>
      <c r="W2119" s="4">
        <v>73538468.89952153</v>
      </c>
      <c r="Z2119" s="5">
        <v>0.14949999999999999</v>
      </c>
      <c r="AC2119" s="4">
        <v>1488862</v>
      </c>
      <c r="AD2119" s="4">
        <v>1581372.278279342</v>
      </c>
      <c r="AG2119" s="5">
        <v>-5.8500000000000003E-2</v>
      </c>
      <c r="AJ2119" s="5">
        <v>2.9459635735967538E-2</v>
      </c>
      <c r="AK2119" s="5">
        <v>3.1334746773019673E-2</v>
      </c>
      <c r="AL2119" s="5" t="str">
        <f>IFERROR(Table2[[#This Row],[Resultat d''exploitation 2023 (Dhs)]]/Table2[[#This Row],[Charges personnel 2023]], "")</f>
        <v/>
      </c>
      <c r="AM2119" s="5" t="str">
        <f>IFERROR(Table2[[#This Row],[Resultat d''exploitation 2022 (Dhs)]]/Table2[[#This Row],[Charges personnel 2022]], "")</f>
        <v/>
      </c>
      <c r="AN2119" s="5">
        <f>IFERROR(Table2[[#This Row],[Resultat d''exploitation 2021 (Dhs)]]/Table2[[#This Row],[Charges personnel 2021]], "")</f>
        <v>3.2376257839880394</v>
      </c>
      <c r="AO2119" s="5">
        <f>IFERROR(Table2[[#This Row],[Resultat d''exploitation 2020 (Dhs)]]/Table2[[#This Row],[Charges personnel 2020]], "")</f>
        <v>2.5732100925415651</v>
      </c>
      <c r="AR2119" s="5">
        <v>9.0991478637409973E-3</v>
      </c>
      <c r="AS2119" s="5">
        <v>1.217729825630766E-2</v>
      </c>
      <c r="AT2119">
        <v>1971400000077</v>
      </c>
      <c r="AU2119">
        <v>19439</v>
      </c>
      <c r="AV2119" t="s">
        <v>538</v>
      </c>
      <c r="AW2119" t="s">
        <v>10895</v>
      </c>
      <c r="AX2119" t="s">
        <v>10896</v>
      </c>
      <c r="AY2119" t="s">
        <v>82</v>
      </c>
      <c r="AZ2119">
        <v>49342400</v>
      </c>
      <c r="BA2119">
        <v>2007</v>
      </c>
      <c r="BB2119">
        <v>18</v>
      </c>
      <c r="BC2119" t="s">
        <v>10897</v>
      </c>
      <c r="BD2119" t="s">
        <v>1288</v>
      </c>
      <c r="BE2119" t="s">
        <v>10979</v>
      </c>
      <c r="BH2119" t="s">
        <v>127</v>
      </c>
      <c r="BI2119" t="s">
        <v>98</v>
      </c>
      <c r="BJ2119" s="5">
        <v>0.26</v>
      </c>
      <c r="BK2119" t="s">
        <v>10219</v>
      </c>
      <c r="BL2119" s="5">
        <v>0.1846000000000001</v>
      </c>
      <c r="BM2119" t="s">
        <v>10220</v>
      </c>
      <c r="BN2119" s="5">
        <v>0.14949999999999999</v>
      </c>
      <c r="BO2119" t="s">
        <v>295</v>
      </c>
      <c r="BP2119" s="5">
        <v>-5.850000000000033E-2</v>
      </c>
      <c r="BQ2119" t="s">
        <v>1053</v>
      </c>
      <c r="BR2119" s="5">
        <v>-5.9841269841269813E-2</v>
      </c>
      <c r="BS2119" t="s">
        <v>10221</v>
      </c>
      <c r="BT2119" s="5">
        <v>0.25820499203398878</v>
      </c>
      <c r="BU2119" t="s">
        <v>1054</v>
      </c>
      <c r="BV2119" s="5">
        <v>-0.25277777777777799</v>
      </c>
      <c r="BW2119" t="s">
        <v>10222</v>
      </c>
    </row>
    <row r="2120" spans="2:75" x14ac:dyDescent="0.3">
      <c r="B2120" t="s">
        <v>10898</v>
      </c>
      <c r="C2120" t="s">
        <v>10899</v>
      </c>
      <c r="E2120" t="s">
        <v>411</v>
      </c>
      <c r="H2120" s="4">
        <v>145537264</v>
      </c>
      <c r="I2120" s="4">
        <v>127664266.6666667</v>
      </c>
      <c r="L2120" s="5">
        <v>0.14000000000000001</v>
      </c>
      <c r="O2120" s="4">
        <v>2984280</v>
      </c>
      <c r="P2120" s="4">
        <v>1075881.462253948</v>
      </c>
      <c r="S2120" s="5">
        <v>1.7738</v>
      </c>
      <c r="V2120" s="4">
        <v>1244332</v>
      </c>
      <c r="AC2120" s="4">
        <v>19681276</v>
      </c>
      <c r="AD2120" s="4">
        <v>18706659.06282673</v>
      </c>
      <c r="AG2120" s="5">
        <v>5.21E-2</v>
      </c>
      <c r="AJ2120" s="5">
        <v>2.0505263861494611E-2</v>
      </c>
      <c r="AK2120" s="5">
        <v>8.4274283661777537E-3</v>
      </c>
      <c r="AL2120" s="5" t="str">
        <f>IFERROR(Table2[[#This Row],[Resultat d''exploitation 2023 (Dhs)]]/Table2[[#This Row],[Charges personnel 2023]], "")</f>
        <v/>
      </c>
      <c r="AM2120" s="5" t="str">
        <f>IFERROR(Table2[[#This Row],[Resultat d''exploitation 2022 (Dhs)]]/Table2[[#This Row],[Charges personnel 2022]], "")</f>
        <v/>
      </c>
      <c r="AN2120" s="5">
        <f>IFERROR(Table2[[#This Row],[Resultat d''exploitation 2021 (Dhs)]]/Table2[[#This Row],[Charges personnel 2021]], "")</f>
        <v>0.1516304125809729</v>
      </c>
      <c r="AO2120" s="5">
        <f>IFERROR(Table2[[#This Row],[Resultat d''exploitation 2020 (Dhs)]]/Table2[[#This Row],[Charges personnel 2020]], "")</f>
        <v>5.7513287575326852E-2</v>
      </c>
      <c r="AR2120" s="5">
        <v>0.13523186748927751</v>
      </c>
      <c r="AS2120" s="5">
        <v>0.14653011019653681</v>
      </c>
      <c r="AT2120">
        <v>1534299000008</v>
      </c>
      <c r="AU2120">
        <v>163991</v>
      </c>
      <c r="AV2120" t="s">
        <v>92</v>
      </c>
      <c r="AW2120" t="s">
        <v>10900</v>
      </c>
      <c r="AX2120" t="s">
        <v>10901</v>
      </c>
      <c r="AY2120" t="s">
        <v>122</v>
      </c>
      <c r="AZ2120">
        <v>7000000</v>
      </c>
      <c r="BA2120">
        <v>2007</v>
      </c>
      <c r="BB2120">
        <v>18</v>
      </c>
      <c r="BC2120" t="s">
        <v>10902</v>
      </c>
      <c r="BD2120" t="s">
        <v>10903</v>
      </c>
      <c r="BE2120" t="s">
        <v>4571</v>
      </c>
      <c r="BH2120" t="s">
        <v>127</v>
      </c>
      <c r="BI2120" t="s">
        <v>98</v>
      </c>
      <c r="BJ2120" s="5">
        <v>0.13999999999999971</v>
      </c>
      <c r="BK2120" t="s">
        <v>10219</v>
      </c>
      <c r="BL2120" s="5">
        <v>1.7737999999999989</v>
      </c>
      <c r="BM2120" t="s">
        <v>10220</v>
      </c>
      <c r="BO2120" t="s">
        <v>389</v>
      </c>
      <c r="BP2120" s="5">
        <v>5.2099999999999813E-2</v>
      </c>
      <c r="BQ2120" t="s">
        <v>1053</v>
      </c>
      <c r="BR2120" s="5">
        <v>1.433157894736842</v>
      </c>
      <c r="BS2120" t="s">
        <v>10221</v>
      </c>
      <c r="BT2120" s="5">
        <v>1.636441402908468</v>
      </c>
      <c r="BU2120" t="s">
        <v>1054</v>
      </c>
      <c r="BV2120" s="5">
        <v>-7.7105263157894566E-2</v>
      </c>
      <c r="BW2120" t="s">
        <v>10222</v>
      </c>
    </row>
    <row r="2121" spans="2:75" x14ac:dyDescent="0.3">
      <c r="B2121" t="s">
        <v>10904</v>
      </c>
      <c r="C2121" t="s">
        <v>10905</v>
      </c>
      <c r="E2121" t="s">
        <v>411</v>
      </c>
      <c r="H2121" s="4">
        <v>125037937</v>
      </c>
      <c r="I2121" s="4">
        <v>25834284.50413223</v>
      </c>
      <c r="L2121" s="5">
        <v>3.84</v>
      </c>
      <c r="O2121" s="4">
        <v>17941093</v>
      </c>
      <c r="P2121" s="4">
        <v>9236559.4110378902</v>
      </c>
      <c r="S2121" s="5">
        <v>0.94240000000000002</v>
      </c>
      <c r="V2121" s="4">
        <v>251928789</v>
      </c>
      <c r="W2121" s="4">
        <v>315581597.14393091</v>
      </c>
      <c r="Z2121" s="5">
        <v>-0.20169999999999999</v>
      </c>
      <c r="AC2121" s="4">
        <v>7756</v>
      </c>
      <c r="AD2121" s="4">
        <v>13700.75958311252</v>
      </c>
      <c r="AG2121" s="5">
        <v>-0.43390000000000001</v>
      </c>
      <c r="AJ2121" s="5">
        <v>0.14348519681670691</v>
      </c>
      <c r="AK2121" s="5">
        <v>0.35753107114541882</v>
      </c>
      <c r="AL2121" s="5" t="str">
        <f>IFERROR(Table2[[#This Row],[Resultat d''exploitation 2023 (Dhs)]]/Table2[[#This Row],[Charges personnel 2023]], "")</f>
        <v/>
      </c>
      <c r="AM2121" s="5" t="str">
        <f>IFERROR(Table2[[#This Row],[Resultat d''exploitation 2022 (Dhs)]]/Table2[[#This Row],[Charges personnel 2022]], "")</f>
        <v/>
      </c>
      <c r="AN2121" s="5">
        <f>IFERROR(Table2[[#This Row],[Resultat d''exploitation 2021 (Dhs)]]/Table2[[#This Row],[Charges personnel 2021]], "")</f>
        <v>2313.1888860237236</v>
      </c>
      <c r="AO2121" s="5">
        <f>IFERROR(Table2[[#This Row],[Resultat d''exploitation 2020 (Dhs)]]/Table2[[#This Row],[Charges personnel 2020]], "")</f>
        <v>674.16403849775031</v>
      </c>
      <c r="AR2121" s="5">
        <v>6.202917439368821E-5</v>
      </c>
      <c r="AS2121" s="5">
        <v>5.3033245727866253E-4</v>
      </c>
      <c r="AT2121">
        <v>101798000046</v>
      </c>
      <c r="AU2121">
        <v>40555</v>
      </c>
      <c r="AV2121" t="s">
        <v>298</v>
      </c>
      <c r="AW2121" t="s">
        <v>10906</v>
      </c>
      <c r="AX2121" t="s">
        <v>10907</v>
      </c>
      <c r="AY2121" t="s">
        <v>122</v>
      </c>
      <c r="AZ2121">
        <v>17000000</v>
      </c>
      <c r="BA2121">
        <v>1992</v>
      </c>
      <c r="BB2121">
        <v>33</v>
      </c>
      <c r="BC2121" t="s">
        <v>10908</v>
      </c>
      <c r="BD2121" t="s">
        <v>10909</v>
      </c>
      <c r="BE2121" t="s">
        <v>10979</v>
      </c>
      <c r="BH2121" t="s">
        <v>153</v>
      </c>
      <c r="BI2121" t="s">
        <v>98</v>
      </c>
      <c r="BJ2121" s="5">
        <v>3.84</v>
      </c>
      <c r="BK2121" t="s">
        <v>10219</v>
      </c>
      <c r="BL2121" s="5">
        <v>0.94240000000000013</v>
      </c>
      <c r="BM2121" t="s">
        <v>10220</v>
      </c>
      <c r="BN2121" s="5">
        <v>-0.2017000000000001</v>
      </c>
      <c r="BO2121" t="s">
        <v>295</v>
      </c>
      <c r="BP2121" s="5">
        <v>-0.43389999999999979</v>
      </c>
      <c r="BQ2121" t="s">
        <v>1053</v>
      </c>
      <c r="BR2121" s="5">
        <v>-0.59867768595041326</v>
      </c>
      <c r="BS2121" t="s">
        <v>10221</v>
      </c>
      <c r="BT2121" s="5">
        <v>2.431195901784136</v>
      </c>
      <c r="BU2121" t="s">
        <v>1054</v>
      </c>
      <c r="BV2121" s="5">
        <v>-0.88303719008264459</v>
      </c>
      <c r="BW2121" t="s">
        <v>10222</v>
      </c>
    </row>
    <row r="2122" spans="2:75" x14ac:dyDescent="0.3">
      <c r="B2122" t="s">
        <v>10910</v>
      </c>
      <c r="H2122" s="4">
        <v>137841073</v>
      </c>
      <c r="O2122" s="4">
        <v>133890</v>
      </c>
      <c r="V2122" s="4">
        <v>48205682</v>
      </c>
      <c r="AC2122" s="4">
        <v>14864960</v>
      </c>
      <c r="AJ2122" s="5">
        <v>9.7133602551106087E-4</v>
      </c>
      <c r="AL2122" s="5" t="str">
        <f>IFERROR(Table2[[#This Row],[Resultat d''exploitation 2023 (Dhs)]]/Table2[[#This Row],[Charges personnel 2023]], "")</f>
        <v/>
      </c>
      <c r="AM2122" s="5" t="str">
        <f>IFERROR(Table2[[#This Row],[Resultat d''exploitation 2022 (Dhs)]]/Table2[[#This Row],[Charges personnel 2022]], "")</f>
        <v/>
      </c>
      <c r="AN2122" s="5">
        <f>IFERROR(Table2[[#This Row],[Resultat d''exploitation 2021 (Dhs)]]/Table2[[#This Row],[Charges personnel 2021]], "")</f>
        <v>9.0070878091834759E-3</v>
      </c>
      <c r="AO2122" s="5" t="str">
        <f>IFERROR(Table2[[#This Row],[Resultat d''exploitation 2020 (Dhs)]]/Table2[[#This Row],[Charges personnel 2020]], "")</f>
        <v/>
      </c>
      <c r="AR2122" s="5">
        <v>0.10784129633117411</v>
      </c>
      <c r="BE2122" t="s">
        <v>10979</v>
      </c>
      <c r="BH2122"/>
      <c r="BK2122" t="s">
        <v>10224</v>
      </c>
      <c r="BM2122" t="s">
        <v>10225</v>
      </c>
      <c r="BO2122" t="s">
        <v>389</v>
      </c>
      <c r="BQ2122" t="s">
        <v>1882</v>
      </c>
      <c r="BS2122" t="s">
        <v>10226</v>
      </c>
      <c r="BU2122" t="s">
        <v>4750</v>
      </c>
      <c r="BV2122" s="5"/>
      <c r="BW2122" t="s">
        <v>10227</v>
      </c>
    </row>
    <row r="2123" spans="2:75" x14ac:dyDescent="0.3">
      <c r="B2123" t="s">
        <v>10911</v>
      </c>
      <c r="C2123" t="s">
        <v>10912</v>
      </c>
      <c r="E2123" t="s">
        <v>78</v>
      </c>
      <c r="H2123" s="4">
        <v>804294223</v>
      </c>
      <c r="I2123" s="4">
        <v>676616659.37578857</v>
      </c>
      <c r="L2123" s="5">
        <v>0.18870000000000001</v>
      </c>
      <c r="O2123" s="4">
        <v>29841013</v>
      </c>
      <c r="P2123" s="4">
        <v>31224247.14868683</v>
      </c>
      <c r="S2123" s="5">
        <v>-4.4299999999999999E-2</v>
      </c>
      <c r="V2123" s="4">
        <v>78384539</v>
      </c>
      <c r="W2123" s="4">
        <v>114096854.43959241</v>
      </c>
      <c r="Z2123" s="5">
        <v>-0.313</v>
      </c>
      <c r="AC2123" s="4">
        <v>31929909</v>
      </c>
      <c r="AD2123" s="4">
        <v>32648168.71165644</v>
      </c>
      <c r="AG2123" s="5">
        <v>-2.1999999999999999E-2</v>
      </c>
      <c r="AJ2123" s="5">
        <v>3.7102110330587322E-2</v>
      </c>
      <c r="AK2123" s="5">
        <v>4.6147618028637809E-2</v>
      </c>
      <c r="AL2123" s="5" t="str">
        <f>IFERROR(Table2[[#This Row],[Resultat d''exploitation 2023 (Dhs)]]/Table2[[#This Row],[Charges personnel 2023]], "")</f>
        <v/>
      </c>
      <c r="AM2123" s="5" t="str">
        <f>IFERROR(Table2[[#This Row],[Resultat d''exploitation 2022 (Dhs)]]/Table2[[#This Row],[Charges personnel 2022]], "")</f>
        <v/>
      </c>
      <c r="AN2123" s="5">
        <f>IFERROR(Table2[[#This Row],[Resultat d''exploitation 2021 (Dhs)]]/Table2[[#This Row],[Charges personnel 2021]], "")</f>
        <v>0.9345787048751063</v>
      </c>
      <c r="AO2123" s="5">
        <f>IFERROR(Table2[[#This Row],[Resultat d''exploitation 2020 (Dhs)]]/Table2[[#This Row],[Charges personnel 2020]], "")</f>
        <v>0.95638586728874553</v>
      </c>
      <c r="AR2123" s="5">
        <v>3.9699289248780287E-2</v>
      </c>
      <c r="AS2123" s="5">
        <v>4.8252091134995033E-2</v>
      </c>
      <c r="AT2123">
        <v>1533006000096</v>
      </c>
      <c r="AU2123">
        <v>66027</v>
      </c>
      <c r="AV2123" t="s">
        <v>92</v>
      </c>
      <c r="AW2123" t="s">
        <v>10913</v>
      </c>
      <c r="AX2123" t="s">
        <v>10914</v>
      </c>
      <c r="AY2123" t="s">
        <v>82</v>
      </c>
      <c r="AZ2123">
        <v>60000000</v>
      </c>
      <c r="BA2123">
        <v>1995</v>
      </c>
      <c r="BB2123">
        <v>30</v>
      </c>
      <c r="BC2123" t="s">
        <v>10915</v>
      </c>
      <c r="BD2123" t="s">
        <v>10916</v>
      </c>
      <c r="BE2123" t="s">
        <v>10917</v>
      </c>
      <c r="BH2123" t="s">
        <v>86</v>
      </c>
      <c r="BI2123" t="s">
        <v>178</v>
      </c>
      <c r="BJ2123" s="5">
        <v>0.18870000000000009</v>
      </c>
      <c r="BK2123" t="s">
        <v>10219</v>
      </c>
      <c r="BL2123" s="5">
        <v>-4.4300000000000117E-2</v>
      </c>
      <c r="BM2123" t="s">
        <v>10220</v>
      </c>
      <c r="BN2123" s="5">
        <v>-0.31299999999999978</v>
      </c>
      <c r="BO2123" t="s">
        <v>295</v>
      </c>
      <c r="BP2123" s="5">
        <v>-2.1999999999999909E-2</v>
      </c>
      <c r="BQ2123" t="s">
        <v>1053</v>
      </c>
      <c r="BR2123" s="5">
        <v>-0.19601245057625999</v>
      </c>
      <c r="BS2123" t="s">
        <v>10221</v>
      </c>
      <c r="BT2123" s="5">
        <v>-2.2801635991820168E-2</v>
      </c>
      <c r="BU2123" t="s">
        <v>1054</v>
      </c>
      <c r="BV2123" s="5">
        <v>-0.17725246067132169</v>
      </c>
      <c r="BW2123" t="s">
        <v>10222</v>
      </c>
    </row>
    <row r="2124" spans="2:75" x14ac:dyDescent="0.3">
      <c r="B2124" t="s">
        <v>10918</v>
      </c>
      <c r="H2124" s="4">
        <v>105626610</v>
      </c>
      <c r="I2124" s="4">
        <v>117362900</v>
      </c>
      <c r="L2124" s="5">
        <v>-0.1</v>
      </c>
      <c r="O2124" s="4">
        <v>2262828</v>
      </c>
      <c r="P2124" s="4">
        <v>2217371.876531112</v>
      </c>
      <c r="S2124" s="5">
        <v>2.0500000000000001E-2</v>
      </c>
      <c r="V2124" s="4">
        <v>29960000</v>
      </c>
      <c r="W2124" s="4">
        <v>20650675.489385169</v>
      </c>
      <c r="Z2124" s="5">
        <v>0.45079999999999998</v>
      </c>
      <c r="AC2124" s="4">
        <v>1928662</v>
      </c>
      <c r="AD2124" s="4">
        <v>2052423.1137597109</v>
      </c>
      <c r="AG2124" s="5">
        <v>-6.0299999999999999E-2</v>
      </c>
      <c r="AJ2124" s="5">
        <v>2.142289712791123E-2</v>
      </c>
      <c r="AK2124" s="5">
        <v>1.8893294870279381E-2</v>
      </c>
      <c r="AL2124" s="5" t="str">
        <f>IFERROR(Table2[[#This Row],[Resultat d''exploitation 2023 (Dhs)]]/Table2[[#This Row],[Charges personnel 2023]], "")</f>
        <v/>
      </c>
      <c r="AM2124" s="5" t="str">
        <f>IFERROR(Table2[[#This Row],[Resultat d''exploitation 2022 (Dhs)]]/Table2[[#This Row],[Charges personnel 2022]], "")</f>
        <v/>
      </c>
      <c r="AN2124" s="5">
        <f>IFERROR(Table2[[#This Row],[Resultat d''exploitation 2021 (Dhs)]]/Table2[[#This Row],[Charges personnel 2021]], "")</f>
        <v>1.1732631223096635</v>
      </c>
      <c r="AO2124" s="5">
        <f>IFERROR(Table2[[#This Row],[Resultat d''exploitation 2020 (Dhs)]]/Table2[[#This Row],[Charges personnel 2020]], "")</f>
        <v>1.0803678158102796</v>
      </c>
      <c r="AR2124" s="5">
        <v>1.8259243575080179E-2</v>
      </c>
      <c r="AS2124" s="5">
        <v>1.7487835710941969E-2</v>
      </c>
      <c r="BE2124" t="s">
        <v>10979</v>
      </c>
      <c r="BH2124"/>
      <c r="BJ2124" s="5">
        <v>-9.9999999999999978E-2</v>
      </c>
      <c r="BK2124" t="s">
        <v>10219</v>
      </c>
      <c r="BL2124" s="5">
        <v>2.0500000000000181E-2</v>
      </c>
      <c r="BM2124" t="s">
        <v>10220</v>
      </c>
      <c r="BN2124" s="5">
        <v>0.45079999999999992</v>
      </c>
      <c r="BO2124" t="s">
        <v>295</v>
      </c>
      <c r="BP2124" s="5">
        <v>-6.0300000000000131E-2</v>
      </c>
      <c r="BQ2124" t="s">
        <v>1053</v>
      </c>
      <c r="BR2124" s="5">
        <v>0.13388888888888889</v>
      </c>
      <c r="BS2124" t="s">
        <v>10221</v>
      </c>
      <c r="BT2124" s="5">
        <v>8.5984888794296443E-2</v>
      </c>
      <c r="BU2124" t="s">
        <v>1054</v>
      </c>
      <c r="BV2124" s="5">
        <v>4.411111111111099E-2</v>
      </c>
      <c r="BW2124" t="s">
        <v>10222</v>
      </c>
    </row>
    <row r="2125" spans="2:75" x14ac:dyDescent="0.3">
      <c r="B2125" t="s">
        <v>10919</v>
      </c>
      <c r="C2125" t="s">
        <v>10920</v>
      </c>
      <c r="E2125" t="s">
        <v>411</v>
      </c>
      <c r="H2125" s="4">
        <v>171687146</v>
      </c>
      <c r="I2125" s="4">
        <v>159175918.78360841</v>
      </c>
      <c r="L2125" s="5">
        <v>7.8600000000000003E-2</v>
      </c>
      <c r="O2125" s="4">
        <v>-37768639</v>
      </c>
      <c r="P2125" s="4">
        <v>7145302.3194218474</v>
      </c>
      <c r="S2125" s="5">
        <v>-6.2858000000000001</v>
      </c>
      <c r="V2125" s="4">
        <v>88035369</v>
      </c>
      <c r="AC2125" s="4">
        <v>31201963</v>
      </c>
      <c r="AD2125" s="4">
        <v>31201963</v>
      </c>
      <c r="AG2125" s="5">
        <v>0</v>
      </c>
      <c r="AJ2125" s="5">
        <v>-0.21998524572130751</v>
      </c>
      <c r="AK2125" s="5">
        <v>4.4889342395664278E-2</v>
      </c>
      <c r="AL2125" s="5" t="str">
        <f>IFERROR(Table2[[#This Row],[Resultat d''exploitation 2023 (Dhs)]]/Table2[[#This Row],[Charges personnel 2023]], "")</f>
        <v/>
      </c>
      <c r="AM2125" s="5" t="str">
        <f>IFERROR(Table2[[#This Row],[Resultat d''exploitation 2022 (Dhs)]]/Table2[[#This Row],[Charges personnel 2022]], "")</f>
        <v/>
      </c>
      <c r="AN2125" s="5">
        <f>IFERROR(Table2[[#This Row],[Resultat d''exploitation 2021 (Dhs)]]/Table2[[#This Row],[Charges personnel 2021]], "")</f>
        <v>-1.2104571433534486</v>
      </c>
      <c r="AO2125" s="5">
        <f>IFERROR(Table2[[#This Row],[Resultat d''exploitation 2020 (Dhs)]]/Table2[[#This Row],[Charges personnel 2020]], "")</f>
        <v>0.22900169195835043</v>
      </c>
      <c r="AR2125" s="5">
        <v>0.18173732703320719</v>
      </c>
      <c r="AS2125" s="5">
        <v>0.19602188093801731</v>
      </c>
      <c r="AT2125">
        <v>1512543000085</v>
      </c>
      <c r="AU2125">
        <v>27023</v>
      </c>
      <c r="AV2125" t="s">
        <v>92</v>
      </c>
      <c r="AW2125" t="s">
        <v>10921</v>
      </c>
      <c r="AX2125" t="s">
        <v>10922</v>
      </c>
      <c r="AY2125" t="s">
        <v>82</v>
      </c>
      <c r="AZ2125">
        <v>10000000</v>
      </c>
      <c r="BA2125">
        <v>1959</v>
      </c>
      <c r="BB2125">
        <v>66</v>
      </c>
      <c r="BC2125" t="s">
        <v>10923</v>
      </c>
      <c r="BD2125" t="s">
        <v>10924</v>
      </c>
      <c r="BE2125" t="s">
        <v>10925</v>
      </c>
      <c r="BF2125" t="s">
        <v>10926</v>
      </c>
      <c r="BH2125" t="s">
        <v>223</v>
      </c>
      <c r="BI2125" t="s">
        <v>89</v>
      </c>
      <c r="BJ2125" s="5">
        <v>7.8599999999999781E-2</v>
      </c>
      <c r="BK2125" t="s">
        <v>10219</v>
      </c>
      <c r="BM2125" t="s">
        <v>10359</v>
      </c>
      <c r="BO2125" t="s">
        <v>389</v>
      </c>
      <c r="BP2125" s="5">
        <v>0</v>
      </c>
      <c r="BQ2125" t="s">
        <v>1053</v>
      </c>
      <c r="BS2125" t="s">
        <v>10360</v>
      </c>
      <c r="BU2125" t="s">
        <v>10361</v>
      </c>
      <c r="BV2125" s="5">
        <v>-7.2872241794919246E-2</v>
      </c>
      <c r="BW2125" t="s">
        <v>10222</v>
      </c>
    </row>
    <row r="2126" spans="2:75" x14ac:dyDescent="0.3">
      <c r="B2126" t="s">
        <v>10927</v>
      </c>
      <c r="H2126" s="4">
        <v>132781188</v>
      </c>
      <c r="I2126" s="4">
        <v>127723343.5936899</v>
      </c>
      <c r="L2126" s="5">
        <v>3.9600000000000003E-2</v>
      </c>
      <c r="O2126" s="4">
        <v>3843182</v>
      </c>
      <c r="P2126" s="4">
        <v>-21244787.175234929</v>
      </c>
      <c r="S2126" s="5">
        <v>-1.1809000000000001</v>
      </c>
      <c r="V2126" s="4">
        <v>60000</v>
      </c>
      <c r="W2126" s="4">
        <v>1530612.2448979591</v>
      </c>
      <c r="Z2126" s="5">
        <v>-0.96079999999999999</v>
      </c>
      <c r="AC2126" s="4">
        <v>13346335</v>
      </c>
      <c r="AD2126" s="4">
        <v>13346335</v>
      </c>
      <c r="AG2126" s="5">
        <v>0</v>
      </c>
      <c r="AJ2126" s="5">
        <v>2.894372356421453E-2</v>
      </c>
      <c r="AK2126" s="5">
        <v>-0.16633441137289889</v>
      </c>
      <c r="AL2126" s="5" t="str">
        <f>IFERROR(Table2[[#This Row],[Resultat d''exploitation 2023 (Dhs)]]/Table2[[#This Row],[Charges personnel 2023]], "")</f>
        <v/>
      </c>
      <c r="AM2126" s="5" t="str">
        <f>IFERROR(Table2[[#This Row],[Resultat d''exploitation 2022 (Dhs)]]/Table2[[#This Row],[Charges personnel 2022]], "")</f>
        <v/>
      </c>
      <c r="AN2126" s="5">
        <f>IFERROR(Table2[[#This Row],[Resultat d''exploitation 2021 (Dhs)]]/Table2[[#This Row],[Charges personnel 2021]], "")</f>
        <v>0.28795785509654898</v>
      </c>
      <c r="AO2126" s="5">
        <f>IFERROR(Table2[[#This Row],[Resultat d''exploitation 2020 (Dhs)]]/Table2[[#This Row],[Charges personnel 2020]], "")</f>
        <v>-1.591806827509944</v>
      </c>
      <c r="AR2126" s="5">
        <v>0.1005137489807668</v>
      </c>
      <c r="AS2126" s="5">
        <v>0.1044940934404051</v>
      </c>
      <c r="BE2126" t="s">
        <v>10979</v>
      </c>
      <c r="BH2126"/>
      <c r="BJ2126" s="5">
        <v>3.9599999999999858E-2</v>
      </c>
      <c r="BK2126" t="s">
        <v>10219</v>
      </c>
      <c r="BM2126" t="s">
        <v>10359</v>
      </c>
      <c r="BN2126" s="5">
        <v>-0.96079999999999999</v>
      </c>
      <c r="BO2126" t="s">
        <v>295</v>
      </c>
      <c r="BP2126" s="5">
        <v>0</v>
      </c>
      <c r="BQ2126" t="s">
        <v>1053</v>
      </c>
      <c r="BS2126" t="s">
        <v>10360</v>
      </c>
      <c r="BU2126" t="s">
        <v>10361</v>
      </c>
      <c r="BV2126" s="5">
        <v>-3.8091573682185298E-2</v>
      </c>
      <c r="BW2126" t="s">
        <v>10222</v>
      </c>
    </row>
    <row r="2127" spans="2:75" x14ac:dyDescent="0.3">
      <c r="B2127" t="s">
        <v>10928</v>
      </c>
      <c r="C2127" t="s">
        <v>10929</v>
      </c>
      <c r="E2127" t="s">
        <v>102</v>
      </c>
      <c r="H2127" s="4">
        <v>1180364944</v>
      </c>
      <c r="I2127" s="4">
        <v>1222795963.9490311</v>
      </c>
      <c r="L2127" s="5">
        <v>-3.4700000000000002E-2</v>
      </c>
      <c r="O2127" s="4">
        <v>62573390</v>
      </c>
      <c r="P2127" s="4">
        <v>1027477668.308704</v>
      </c>
      <c r="S2127" s="5">
        <v>-0.93910000000000005</v>
      </c>
      <c r="V2127" s="4">
        <v>330507462</v>
      </c>
      <c r="W2127" s="4">
        <v>388466692.52468258</v>
      </c>
      <c r="Z2127" s="5">
        <v>-0.1492</v>
      </c>
      <c r="AC2127" s="4">
        <v>146669571</v>
      </c>
      <c r="AD2127" s="4">
        <v>139898484.3571156</v>
      </c>
      <c r="AG2127" s="5">
        <v>4.8399999999999999E-2</v>
      </c>
      <c r="AJ2127" s="5">
        <v>5.3011901376833842E-2</v>
      </c>
      <c r="AK2127" s="5">
        <v>0.84026910343280425</v>
      </c>
      <c r="AL2127" s="5" t="str">
        <f>IFERROR(Table2[[#This Row],[Resultat d''exploitation 2023 (Dhs)]]/Table2[[#This Row],[Charges personnel 2023]], "")</f>
        <v/>
      </c>
      <c r="AM2127" s="5" t="str">
        <f>IFERROR(Table2[[#This Row],[Resultat d''exploitation 2022 (Dhs)]]/Table2[[#This Row],[Charges personnel 2022]], "")</f>
        <v/>
      </c>
      <c r="AN2127" s="5">
        <f>IFERROR(Table2[[#This Row],[Resultat d''exploitation 2021 (Dhs)]]/Table2[[#This Row],[Charges personnel 2021]], "")</f>
        <v>0.42662830179001476</v>
      </c>
      <c r="AO2127" s="5">
        <f>IFERROR(Table2[[#This Row],[Resultat d''exploitation 2020 (Dhs)]]/Table2[[#This Row],[Charges personnel 2020]], "")</f>
        <v>7.3444517503555344</v>
      </c>
      <c r="AR2127" s="5">
        <v>0.12425781682652209</v>
      </c>
      <c r="AS2127" s="5">
        <v>0.11440868998725851</v>
      </c>
      <c r="AT2127">
        <v>1524476000031</v>
      </c>
      <c r="AU2127">
        <v>22497</v>
      </c>
      <c r="AV2127" t="s">
        <v>92</v>
      </c>
      <c r="AW2127" t="s">
        <v>10930</v>
      </c>
      <c r="AX2127" t="s">
        <v>10931</v>
      </c>
      <c r="AY2127" t="s">
        <v>82</v>
      </c>
      <c r="AZ2127">
        <v>44512500</v>
      </c>
      <c r="BA2127">
        <v>1953</v>
      </c>
      <c r="BB2127">
        <v>72</v>
      </c>
      <c r="BC2127" t="s">
        <v>10932</v>
      </c>
      <c r="BD2127" t="s">
        <v>10933</v>
      </c>
      <c r="BE2127" t="s">
        <v>11323</v>
      </c>
      <c r="BG2127" t="s">
        <v>10934</v>
      </c>
      <c r="BH2127" t="s">
        <v>153</v>
      </c>
      <c r="BI2127" t="s">
        <v>611</v>
      </c>
      <c r="BJ2127" s="5">
        <v>-3.4699999999999731E-2</v>
      </c>
      <c r="BK2127" t="s">
        <v>10219</v>
      </c>
      <c r="BL2127" s="5">
        <v>-0.93910000000000005</v>
      </c>
      <c r="BM2127" t="s">
        <v>10220</v>
      </c>
      <c r="BN2127" s="5">
        <v>-0.14919999999999989</v>
      </c>
      <c r="BO2127" t="s">
        <v>295</v>
      </c>
      <c r="BP2127" s="5">
        <v>4.8399999999999999E-2</v>
      </c>
      <c r="BQ2127" t="s">
        <v>1053</v>
      </c>
      <c r="BR2127" s="5">
        <v>-0.93691080493110956</v>
      </c>
      <c r="BS2127" t="s">
        <v>10221</v>
      </c>
      <c r="BT2127" s="5">
        <v>-0.94191148416634884</v>
      </c>
      <c r="BU2127" t="s">
        <v>1054</v>
      </c>
      <c r="BV2127" s="5">
        <v>8.6087226768879921E-2</v>
      </c>
      <c r="BW2127" t="s">
        <v>10222</v>
      </c>
    </row>
    <row r="2128" spans="2:75" x14ac:dyDescent="0.3">
      <c r="B2128" t="s">
        <v>10935</v>
      </c>
      <c r="C2128" t="s">
        <v>10936</v>
      </c>
      <c r="E2128" t="s">
        <v>411</v>
      </c>
      <c r="H2128" s="4">
        <v>103046796</v>
      </c>
      <c r="O2128" s="4">
        <v>3777233</v>
      </c>
      <c r="V2128" s="4">
        <v>28035684</v>
      </c>
      <c r="AC2128" s="4">
        <v>18695857</v>
      </c>
      <c r="AJ2128" s="5">
        <v>3.6655511346514839E-2</v>
      </c>
      <c r="AL2128" s="5" t="str">
        <f>IFERROR(Table2[[#This Row],[Resultat d''exploitation 2023 (Dhs)]]/Table2[[#This Row],[Charges personnel 2023]], "")</f>
        <v/>
      </c>
      <c r="AM2128" s="5" t="str">
        <f>IFERROR(Table2[[#This Row],[Resultat d''exploitation 2022 (Dhs)]]/Table2[[#This Row],[Charges personnel 2022]], "")</f>
        <v/>
      </c>
      <c r="AN2128" s="5">
        <f>IFERROR(Table2[[#This Row],[Resultat d''exploitation 2021 (Dhs)]]/Table2[[#This Row],[Charges personnel 2021]], "")</f>
        <v>0.20203583071907322</v>
      </c>
      <c r="AO2128" s="5" t="str">
        <f>IFERROR(Table2[[#This Row],[Resultat d''exploitation 2020 (Dhs)]]/Table2[[#This Row],[Charges personnel 2020]], "")</f>
        <v/>
      </c>
      <c r="AR2128" s="5">
        <v>0.1814307453091506</v>
      </c>
      <c r="AT2128">
        <v>102680000094</v>
      </c>
      <c r="AU2128">
        <v>31727</v>
      </c>
      <c r="AV2128" t="s">
        <v>92</v>
      </c>
      <c r="AW2128" t="s">
        <v>10937</v>
      </c>
      <c r="AX2128" t="s">
        <v>10938</v>
      </c>
      <c r="AY2128" t="s">
        <v>122</v>
      </c>
      <c r="AZ2128">
        <v>32880000</v>
      </c>
      <c r="BA2128">
        <v>1973</v>
      </c>
      <c r="BB2128">
        <v>52</v>
      </c>
      <c r="BC2128" t="s">
        <v>10939</v>
      </c>
      <c r="BD2128" t="s">
        <v>10940</v>
      </c>
      <c r="BE2128" t="s">
        <v>11324</v>
      </c>
      <c r="BH2128" t="s">
        <v>86</v>
      </c>
      <c r="BI2128" t="s">
        <v>331</v>
      </c>
      <c r="BK2128" t="s">
        <v>10224</v>
      </c>
      <c r="BM2128" t="s">
        <v>10225</v>
      </c>
      <c r="BO2128" t="s">
        <v>389</v>
      </c>
      <c r="BQ2128" t="s">
        <v>1882</v>
      </c>
      <c r="BS2128" t="s">
        <v>10226</v>
      </c>
      <c r="BU2128" t="s">
        <v>4750</v>
      </c>
      <c r="BV2128" s="5"/>
      <c r="BW2128" t="s">
        <v>10227</v>
      </c>
    </row>
    <row r="2129" spans="2:75" x14ac:dyDescent="0.3">
      <c r="B2129" t="s">
        <v>10941</v>
      </c>
      <c r="C2129" t="s">
        <v>10942</v>
      </c>
      <c r="E2129" t="s">
        <v>411</v>
      </c>
      <c r="H2129" s="4">
        <v>100965851</v>
      </c>
      <c r="I2129" s="4">
        <v>129909741.37931029</v>
      </c>
      <c r="L2129" s="5">
        <v>-0.2228</v>
      </c>
      <c r="O2129" s="4">
        <v>5523319</v>
      </c>
      <c r="P2129" s="4">
        <v>7440817.7286811266</v>
      </c>
      <c r="S2129" s="5">
        <v>-0.25769999999999998</v>
      </c>
      <c r="V2129" s="4">
        <v>8404171</v>
      </c>
      <c r="W2129" s="4">
        <v>9625668.3083266523</v>
      </c>
      <c r="Z2129" s="5">
        <v>-0.12690000000000001</v>
      </c>
      <c r="AC2129" s="4">
        <v>7746000</v>
      </c>
      <c r="AD2129" s="4">
        <v>7746000</v>
      </c>
      <c r="AG2129" s="5">
        <v>0</v>
      </c>
      <c r="AJ2129" s="5">
        <v>5.4704822920771501E-2</v>
      </c>
      <c r="AK2129" s="5">
        <v>5.7276826584970533E-2</v>
      </c>
      <c r="AL2129" s="5" t="str">
        <f>IFERROR(Table2[[#This Row],[Resultat d''exploitation 2023 (Dhs)]]/Table2[[#This Row],[Charges personnel 2023]], "")</f>
        <v/>
      </c>
      <c r="AM2129" s="5" t="str">
        <f>IFERROR(Table2[[#This Row],[Resultat d''exploitation 2022 (Dhs)]]/Table2[[#This Row],[Charges personnel 2022]], "")</f>
        <v/>
      </c>
      <c r="AN2129" s="5">
        <f>IFERROR(Table2[[#This Row],[Resultat d''exploitation 2021 (Dhs)]]/Table2[[#This Row],[Charges personnel 2021]], "")</f>
        <v>0.7130543506325846</v>
      </c>
      <c r="AO2129" s="5">
        <f>IFERROR(Table2[[#This Row],[Resultat d''exploitation 2020 (Dhs)]]/Table2[[#This Row],[Charges personnel 2020]], "")</f>
        <v>0.9606013076014881</v>
      </c>
      <c r="AR2129" s="5">
        <v>7.671900868740264E-2</v>
      </c>
      <c r="AS2129" s="5">
        <v>5.9626013551849349E-2</v>
      </c>
      <c r="AT2129">
        <v>1532734000068</v>
      </c>
      <c r="AU2129">
        <v>78069</v>
      </c>
      <c r="AV2129" t="s">
        <v>92</v>
      </c>
      <c r="AW2129" t="s">
        <v>10943</v>
      </c>
      <c r="AX2129" t="s">
        <v>10944</v>
      </c>
      <c r="AY2129" t="s">
        <v>122</v>
      </c>
      <c r="AZ2129">
        <v>2500000</v>
      </c>
      <c r="BA2129">
        <v>1995</v>
      </c>
      <c r="BB2129">
        <v>30</v>
      </c>
      <c r="BC2129" t="s">
        <v>10945</v>
      </c>
      <c r="BD2129" t="s">
        <v>10946</v>
      </c>
      <c r="BE2129" t="s">
        <v>11325</v>
      </c>
      <c r="BF2129" t="s">
        <v>10947</v>
      </c>
      <c r="BH2129" t="s">
        <v>138</v>
      </c>
      <c r="BI2129" t="s">
        <v>178</v>
      </c>
      <c r="BJ2129" s="5">
        <v>-0.22279999999999969</v>
      </c>
      <c r="BK2129" t="s">
        <v>10219</v>
      </c>
      <c r="BL2129" s="5">
        <v>-0.25769999999999998</v>
      </c>
      <c r="BM2129" t="s">
        <v>10220</v>
      </c>
      <c r="BN2129" s="5">
        <v>-0.12690000000000001</v>
      </c>
      <c r="BO2129" t="s">
        <v>295</v>
      </c>
      <c r="BP2129" s="5">
        <v>0</v>
      </c>
      <c r="BQ2129" t="s">
        <v>1053</v>
      </c>
      <c r="BR2129" s="5">
        <v>-4.4904786412764193E-2</v>
      </c>
      <c r="BS2129" t="s">
        <v>10221</v>
      </c>
      <c r="BT2129" s="5">
        <v>-0.25769999999999998</v>
      </c>
      <c r="BU2129" t="s">
        <v>1054</v>
      </c>
      <c r="BV2129" s="5">
        <v>0.28667009778692698</v>
      </c>
      <c r="BW2129" t="s">
        <v>10222</v>
      </c>
    </row>
    <row r="2130" spans="2:75" x14ac:dyDescent="0.3">
      <c r="B2130" t="s">
        <v>10948</v>
      </c>
      <c r="C2130" t="s">
        <v>10949</v>
      </c>
      <c r="E2130" t="s">
        <v>411</v>
      </c>
      <c r="H2130" s="4">
        <v>117163271</v>
      </c>
      <c r="I2130" s="4">
        <v>80925038.679375604</v>
      </c>
      <c r="L2130" s="5">
        <v>0.44779999999999998</v>
      </c>
      <c r="O2130" s="4">
        <v>4211651</v>
      </c>
      <c r="P2130" s="4">
        <v>3347894.2766295709</v>
      </c>
      <c r="S2130" s="5">
        <v>0.25800000000000001</v>
      </c>
      <c r="V2130" s="4">
        <v>22219720</v>
      </c>
      <c r="W2130" s="4">
        <v>26168554.94052526</v>
      </c>
      <c r="Z2130" s="5">
        <v>-0.15090000000000001</v>
      </c>
      <c r="AC2130" s="4">
        <v>2319243</v>
      </c>
      <c r="AD2130" s="4">
        <v>1709473.723004349</v>
      </c>
      <c r="AG2130" s="5">
        <v>0.35670000000000002</v>
      </c>
      <c r="AJ2130" s="5">
        <v>3.5946854027317142E-2</v>
      </c>
      <c r="AK2130" s="5">
        <v>4.1370314197734313E-2</v>
      </c>
      <c r="AL2130" s="5" t="str">
        <f>IFERROR(Table2[[#This Row],[Resultat d''exploitation 2023 (Dhs)]]/Table2[[#This Row],[Charges personnel 2023]], "")</f>
        <v/>
      </c>
      <c r="AM2130" s="5" t="str">
        <f>IFERROR(Table2[[#This Row],[Resultat d''exploitation 2022 (Dhs)]]/Table2[[#This Row],[Charges personnel 2022]], "")</f>
        <v/>
      </c>
      <c r="AN2130" s="5">
        <f>IFERROR(Table2[[#This Row],[Resultat d''exploitation 2021 (Dhs)]]/Table2[[#This Row],[Charges personnel 2021]], "")</f>
        <v>1.8159593453553595</v>
      </c>
      <c r="AO2130" s="5">
        <f>IFERROR(Table2[[#This Row],[Resultat d''exploitation 2020 (Dhs)]]/Table2[[#This Row],[Charges personnel 2020]], "")</f>
        <v>1.9584356469345119</v>
      </c>
      <c r="AR2130" s="5">
        <v>1.9794966291099881E-2</v>
      </c>
      <c r="AS2130" s="5">
        <v>2.11241631873328E-2</v>
      </c>
      <c r="AT2130">
        <v>1561014000092</v>
      </c>
      <c r="AU2130">
        <v>15503</v>
      </c>
      <c r="AV2130" t="s">
        <v>538</v>
      </c>
      <c r="AW2130" t="s">
        <v>10950</v>
      </c>
      <c r="AX2130" t="s">
        <v>10951</v>
      </c>
      <c r="AY2130" t="s">
        <v>122</v>
      </c>
      <c r="AZ2130">
        <v>5000000</v>
      </c>
      <c r="BC2130" t="s">
        <v>10952</v>
      </c>
      <c r="BD2130" t="s">
        <v>8627</v>
      </c>
      <c r="BE2130" t="s">
        <v>231</v>
      </c>
      <c r="BH2130" t="s">
        <v>176</v>
      </c>
      <c r="BI2130" t="s">
        <v>195</v>
      </c>
      <c r="BJ2130" s="5">
        <v>0.44779999999999998</v>
      </c>
      <c r="BK2130" t="s">
        <v>10219</v>
      </c>
      <c r="BL2130" s="5">
        <v>0.25800000000000001</v>
      </c>
      <c r="BM2130" t="s">
        <v>10220</v>
      </c>
      <c r="BN2130" s="5">
        <v>-0.1508999999999999</v>
      </c>
      <c r="BO2130" t="s">
        <v>295</v>
      </c>
      <c r="BP2130" s="5">
        <v>0.3566999999999998</v>
      </c>
      <c r="BQ2130" t="s">
        <v>1053</v>
      </c>
      <c r="BR2130" s="5">
        <v>-0.1310954551733666</v>
      </c>
      <c r="BS2130" t="s">
        <v>10221</v>
      </c>
      <c r="BT2130" s="5">
        <v>-7.2750055281196935E-2</v>
      </c>
      <c r="BU2130" t="s">
        <v>1054</v>
      </c>
      <c r="BV2130" s="5">
        <v>-6.2923055670673023E-2</v>
      </c>
      <c r="BW2130" t="s">
        <v>10222</v>
      </c>
    </row>
    <row r="2131" spans="2:75" x14ac:dyDescent="0.3">
      <c r="B2131" t="s">
        <v>10953</v>
      </c>
      <c r="C2131" t="s">
        <v>10954</v>
      </c>
      <c r="E2131" t="s">
        <v>411</v>
      </c>
      <c r="H2131" s="4">
        <v>274909315</v>
      </c>
      <c r="I2131" s="4">
        <v>260429438.23417959</v>
      </c>
      <c r="L2131" s="5">
        <v>5.5599999999999997E-2</v>
      </c>
      <c r="O2131" s="4">
        <v>85149439</v>
      </c>
      <c r="P2131" s="4">
        <v>55112905.501618117</v>
      </c>
      <c r="S2131" s="5">
        <v>0.54500000000000004</v>
      </c>
      <c r="V2131" s="4">
        <v>48314354</v>
      </c>
      <c r="W2131" s="4">
        <v>38988342.479018718</v>
      </c>
      <c r="Z2131" s="5">
        <v>0.2392</v>
      </c>
      <c r="AC2131" s="4">
        <v>33477607</v>
      </c>
      <c r="AD2131" s="4">
        <v>68057749.542589962</v>
      </c>
      <c r="AG2131" s="5">
        <v>-0.5081</v>
      </c>
      <c r="AJ2131" s="5">
        <v>0.30973646345886818</v>
      </c>
      <c r="AK2131" s="5">
        <v>0.21162317852891999</v>
      </c>
      <c r="AL2131" s="5" t="str">
        <f>IFERROR(Table2[[#This Row],[Resultat d''exploitation 2023 (Dhs)]]/Table2[[#This Row],[Charges personnel 2023]], "")</f>
        <v/>
      </c>
      <c r="AM2131" s="5" t="str">
        <f>IFERROR(Table2[[#This Row],[Resultat d''exploitation 2022 (Dhs)]]/Table2[[#This Row],[Charges personnel 2022]], "")</f>
        <v/>
      </c>
      <c r="AN2131" s="5">
        <f>IFERROR(Table2[[#This Row],[Resultat d''exploitation 2021 (Dhs)]]/Table2[[#This Row],[Charges personnel 2021]], "")</f>
        <v>2.5434744783281551</v>
      </c>
      <c r="AO2131" s="5">
        <f>IFERROR(Table2[[#This Row],[Resultat d''exploitation 2020 (Dhs)]]/Table2[[#This Row],[Charges personnel 2020]], "")</f>
        <v>0.80979617856933295</v>
      </c>
      <c r="AR2131" s="5">
        <v>0.12177691032404631</v>
      </c>
      <c r="AS2131" s="5">
        <v>0.2613289419354814</v>
      </c>
      <c r="AT2131">
        <v>93087000018</v>
      </c>
      <c r="AU2131">
        <v>29277</v>
      </c>
      <c r="AV2131" t="s">
        <v>92</v>
      </c>
      <c r="AW2131" t="s">
        <v>10955</v>
      </c>
      <c r="AX2131" t="s">
        <v>10956</v>
      </c>
      <c r="AY2131" t="s">
        <v>82</v>
      </c>
      <c r="AZ2131">
        <v>23922000</v>
      </c>
      <c r="BA2131">
        <v>1966</v>
      </c>
      <c r="BB2131">
        <v>59</v>
      </c>
      <c r="BC2131" t="s">
        <v>10957</v>
      </c>
      <c r="BD2131" t="s">
        <v>10958</v>
      </c>
      <c r="BE2131" t="s">
        <v>11116</v>
      </c>
      <c r="BH2131" t="s">
        <v>86</v>
      </c>
      <c r="BI2131" t="s">
        <v>611</v>
      </c>
      <c r="BJ2131" s="5">
        <v>5.5600000000000087E-2</v>
      </c>
      <c r="BK2131" t="s">
        <v>10219</v>
      </c>
      <c r="BL2131" s="5">
        <v>0.54500000000000015</v>
      </c>
      <c r="BM2131" t="s">
        <v>10220</v>
      </c>
      <c r="BN2131" s="5">
        <v>0.23920000000000011</v>
      </c>
      <c r="BO2131" t="s">
        <v>295</v>
      </c>
      <c r="BP2131" s="5">
        <v>-0.5081</v>
      </c>
      <c r="BQ2131" t="s">
        <v>1053</v>
      </c>
      <c r="BR2131" s="5">
        <v>0.46362258431223952</v>
      </c>
      <c r="BS2131" t="s">
        <v>10221</v>
      </c>
      <c r="BT2131" s="5">
        <v>2.1408822931490139</v>
      </c>
      <c r="BU2131" t="s">
        <v>1054</v>
      </c>
      <c r="BV2131" s="5">
        <v>-0.53400909435392196</v>
      </c>
      <c r="BW2131" t="s">
        <v>10222</v>
      </c>
    </row>
  </sheetData>
  <phoneticPr fontId="3"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7AF1-4179-45BC-8D93-2F3055FB9D5D}">
  <dimension ref="A1:AH9"/>
  <sheetViews>
    <sheetView workbookViewId="0">
      <selection sqref="A1:AH9"/>
    </sheetView>
  </sheetViews>
  <sheetFormatPr defaultRowHeight="14.4" x14ac:dyDescent="0.3"/>
  <sheetData>
    <row r="1" spans="1:34" x14ac:dyDescent="0.3">
      <c r="A1" s="1" t="s">
        <v>0</v>
      </c>
      <c r="B1" s="1" t="s">
        <v>1</v>
      </c>
      <c r="C1" s="1" t="s">
        <v>2</v>
      </c>
      <c r="D1" s="1" t="s">
        <v>3</v>
      </c>
      <c r="E1" s="1" t="s">
        <v>4</v>
      </c>
      <c r="F1" s="2" t="s">
        <v>5</v>
      </c>
      <c r="G1" s="2" t="s">
        <v>6</v>
      </c>
      <c r="H1" s="2" t="s">
        <v>7</v>
      </c>
      <c r="I1" s="2" t="s">
        <v>8</v>
      </c>
      <c r="J1" s="3" t="s">
        <v>9</v>
      </c>
      <c r="K1" s="3" t="s">
        <v>10</v>
      </c>
      <c r="L1" s="3" t="s">
        <v>11</v>
      </c>
      <c r="M1" s="2" t="s">
        <v>12</v>
      </c>
      <c r="N1" s="2" t="s">
        <v>13</v>
      </c>
      <c r="O1" s="2" t="s">
        <v>14</v>
      </c>
      <c r="P1" s="2" t="s">
        <v>15</v>
      </c>
      <c r="Q1" s="3" t="s">
        <v>16</v>
      </c>
      <c r="R1" s="3" t="s">
        <v>17</v>
      </c>
      <c r="S1" s="3" t="s">
        <v>18</v>
      </c>
      <c r="T1" s="2" t="s">
        <v>19</v>
      </c>
      <c r="U1" s="2" t="s">
        <v>20</v>
      </c>
      <c r="V1" s="2" t="s">
        <v>21</v>
      </c>
      <c r="W1" s="2" t="s">
        <v>22</v>
      </c>
      <c r="X1" s="3" t="s">
        <v>23</v>
      </c>
      <c r="Y1" s="3" t="s">
        <v>24</v>
      </c>
      <c r="Z1" s="3" t="s">
        <v>25</v>
      </c>
      <c r="AA1" s="2" t="s">
        <v>26</v>
      </c>
      <c r="AB1" s="2" t="s">
        <v>27</v>
      </c>
      <c r="AC1" s="2" t="s">
        <v>28</v>
      </c>
      <c r="AD1" s="2" t="s">
        <v>29</v>
      </c>
      <c r="AE1" s="3" t="s">
        <v>30</v>
      </c>
      <c r="AF1" s="3" t="s">
        <v>31</v>
      </c>
      <c r="AG1" s="3" t="s">
        <v>32</v>
      </c>
      <c r="AH1" s="1" t="s">
        <v>61</v>
      </c>
    </row>
    <row r="2" spans="1:34" x14ac:dyDescent="0.3">
      <c r="A2" t="s">
        <v>10959</v>
      </c>
      <c r="B2" t="s">
        <v>10959</v>
      </c>
      <c r="C2" t="s">
        <v>10960</v>
      </c>
      <c r="E2" t="s">
        <v>411</v>
      </c>
      <c r="F2" s="4">
        <v>694086463</v>
      </c>
      <c r="G2" s="4">
        <v>471846677</v>
      </c>
      <c r="H2" s="4">
        <v>378739910</v>
      </c>
      <c r="I2" s="4">
        <v>327998536.41638517</v>
      </c>
      <c r="J2" s="5">
        <v>0.47099999999999997</v>
      </c>
      <c r="K2" s="5">
        <v>0.2458329965806878</v>
      </c>
      <c r="L2" s="5">
        <v>0.1547</v>
      </c>
      <c r="M2" s="4">
        <v>72715807</v>
      </c>
      <c r="N2" s="4">
        <v>486718922</v>
      </c>
      <c r="O2" s="4">
        <v>44822422</v>
      </c>
      <c r="P2" s="4">
        <v>33534656.591351189</v>
      </c>
      <c r="Q2" s="5">
        <v>-0.85060000000000002</v>
      </c>
      <c r="R2" s="5">
        <v>9.8588269058731353</v>
      </c>
      <c r="S2" s="5">
        <v>0.33660000000000001</v>
      </c>
      <c r="T2" s="4"/>
      <c r="U2" s="4"/>
      <c r="V2" s="4">
        <v>0</v>
      </c>
      <c r="W2" s="4"/>
      <c r="X2" s="5"/>
      <c r="Y2" s="5"/>
      <c r="Z2" s="5"/>
      <c r="AA2" s="4">
        <v>516275132</v>
      </c>
      <c r="AB2" s="4">
        <v>361461270</v>
      </c>
      <c r="AC2" s="4">
        <v>266244514</v>
      </c>
      <c r="AD2" s="4">
        <v>232812621.54599509</v>
      </c>
      <c r="AE2" s="5">
        <v>0.42830000000000001</v>
      </c>
      <c r="AF2" s="5">
        <v>0.35762898761549688</v>
      </c>
      <c r="AG2" s="5">
        <v>0.14360000000000001</v>
      </c>
      <c r="AH2" t="s">
        <v>10961</v>
      </c>
    </row>
    <row r="3" spans="1:34" x14ac:dyDescent="0.3">
      <c r="A3" t="s">
        <v>10962</v>
      </c>
      <c r="B3" t="s">
        <v>10962</v>
      </c>
      <c r="C3" t="s">
        <v>10963</v>
      </c>
      <c r="E3" t="s">
        <v>411</v>
      </c>
      <c r="F3" s="4">
        <v>383055507</v>
      </c>
      <c r="G3" s="4">
        <v>443865013</v>
      </c>
      <c r="H3" s="4">
        <v>443616414</v>
      </c>
      <c r="I3" s="4">
        <v>365296783.59683788</v>
      </c>
      <c r="J3" s="5">
        <v>-0.13700000000000001</v>
      </c>
      <c r="K3" s="5">
        <v>5.6039179830699997E-4</v>
      </c>
      <c r="L3" s="5">
        <v>0.21440000000000001</v>
      </c>
      <c r="M3" s="4">
        <v>-295648065</v>
      </c>
      <c r="N3" s="4">
        <v>4193589574</v>
      </c>
      <c r="O3" s="4">
        <v>-138105586</v>
      </c>
      <c r="P3" s="4">
        <v>-173042959.5288811</v>
      </c>
      <c r="Q3" s="5">
        <v>-1.0705</v>
      </c>
      <c r="R3" s="5">
        <v>-31.365097426254721</v>
      </c>
      <c r="S3" s="5">
        <v>-0.2019</v>
      </c>
      <c r="T3" s="4">
        <v>128788479</v>
      </c>
      <c r="U3" s="4">
        <v>131551051</v>
      </c>
      <c r="V3" s="4">
        <v>74851178</v>
      </c>
      <c r="W3" s="4">
        <v>74264488.540529817</v>
      </c>
      <c r="X3" s="5">
        <v>-2.1000000000000001E-2</v>
      </c>
      <c r="Y3" s="5">
        <v>0.75750141166782969</v>
      </c>
      <c r="Z3" s="5">
        <v>7.9000000000000008E-3</v>
      </c>
      <c r="AA3" s="4">
        <v>239451548</v>
      </c>
      <c r="AB3" s="4">
        <v>251498317</v>
      </c>
      <c r="AC3" s="4">
        <v>257095608</v>
      </c>
      <c r="AD3" s="4">
        <v>260323620.89914939</v>
      </c>
      <c r="AE3" s="5">
        <v>-4.7899999999999998E-2</v>
      </c>
      <c r="AF3" s="5">
        <v>-2.1771243171139661E-2</v>
      </c>
      <c r="AG3" s="5">
        <v>-1.24E-2</v>
      </c>
      <c r="AH3" t="s">
        <v>10961</v>
      </c>
    </row>
    <row r="4" spans="1:34" x14ac:dyDescent="0.3">
      <c r="A4" t="s">
        <v>10964</v>
      </c>
      <c r="B4" t="s">
        <v>10964</v>
      </c>
      <c r="C4" t="s">
        <v>10965</v>
      </c>
      <c r="E4" t="s">
        <v>411</v>
      </c>
      <c r="F4" s="4"/>
      <c r="G4" s="4">
        <v>308083380</v>
      </c>
      <c r="H4" s="4">
        <v>265434214</v>
      </c>
      <c r="I4" s="4">
        <v>311725442.16089249</v>
      </c>
      <c r="J4" s="5"/>
      <c r="K4" s="5">
        <v>0.16067697286379221</v>
      </c>
      <c r="L4" s="5">
        <v>-0.14849999999999999</v>
      </c>
      <c r="M4" s="4"/>
      <c r="N4" s="4">
        <v>9674832</v>
      </c>
      <c r="O4" s="4">
        <v>5578428</v>
      </c>
      <c r="P4" s="4">
        <v>2936014736.8420849</v>
      </c>
      <c r="Q4" s="5"/>
      <c r="R4" s="5">
        <v>0.73432945625541823</v>
      </c>
      <c r="S4" s="5">
        <v>-0.99809999999999999</v>
      </c>
      <c r="T4" s="4"/>
      <c r="U4" s="4">
        <v>110861356</v>
      </c>
      <c r="V4" s="4">
        <v>41630817</v>
      </c>
      <c r="W4" s="4">
        <v>89221639.519931421</v>
      </c>
      <c r="X4" s="5"/>
      <c r="Y4" s="5">
        <v>1.6629637366953429</v>
      </c>
      <c r="Z4" s="5">
        <v>-0.53339999999999999</v>
      </c>
      <c r="AA4" s="4"/>
      <c r="AB4" s="4"/>
      <c r="AC4" s="4">
        <v>4325472</v>
      </c>
      <c r="AD4" s="4">
        <v>6540861.9386057761</v>
      </c>
      <c r="AE4" s="5"/>
      <c r="AF4" s="5"/>
      <c r="AG4" s="5">
        <v>-0.3387</v>
      </c>
      <c r="AH4" t="s">
        <v>10966</v>
      </c>
    </row>
    <row r="5" spans="1:34" x14ac:dyDescent="0.3">
      <c r="A5" t="s">
        <v>10967</v>
      </c>
      <c r="F5" s="4">
        <v>282175178</v>
      </c>
      <c r="G5" s="4">
        <v>217409028</v>
      </c>
      <c r="H5" s="4"/>
      <c r="I5" s="4"/>
      <c r="J5" s="5">
        <v>0.2979</v>
      </c>
      <c r="K5" s="5"/>
      <c r="L5" s="5"/>
      <c r="M5" s="4">
        <v>-69683690</v>
      </c>
      <c r="N5" s="4">
        <v>1302498878</v>
      </c>
      <c r="O5" s="4"/>
      <c r="P5" s="4"/>
      <c r="Q5" s="5">
        <v>-1.0535000000000001</v>
      </c>
      <c r="R5" s="5"/>
      <c r="S5" s="5"/>
      <c r="T5" s="4">
        <v>63327317</v>
      </c>
      <c r="U5" s="4">
        <v>73636415</v>
      </c>
      <c r="V5" s="4"/>
      <c r="W5" s="4"/>
      <c r="X5" s="5">
        <v>-0.14000000000000001</v>
      </c>
      <c r="Y5" s="5"/>
      <c r="Z5" s="5"/>
      <c r="AA5" s="4">
        <v>27078076</v>
      </c>
      <c r="AB5" s="4"/>
      <c r="AC5" s="4"/>
      <c r="AD5" s="4"/>
      <c r="AE5" s="5"/>
      <c r="AF5" s="5"/>
      <c r="AG5" s="5"/>
      <c r="AH5" t="s">
        <v>10961</v>
      </c>
    </row>
    <row r="6" spans="1:34" x14ac:dyDescent="0.3">
      <c r="A6" t="s">
        <v>10968</v>
      </c>
      <c r="B6" t="s">
        <v>10968</v>
      </c>
      <c r="F6" s="4">
        <v>1587890946</v>
      </c>
      <c r="G6" s="4">
        <v>947089911</v>
      </c>
      <c r="H6" s="4">
        <v>905340946</v>
      </c>
      <c r="I6" s="4">
        <v>1079200078.6744549</v>
      </c>
      <c r="J6" s="5">
        <v>0.67659999999999998</v>
      </c>
      <c r="K6" s="5">
        <v>4.6114080208628901E-2</v>
      </c>
      <c r="L6" s="5">
        <v>-0.16109999999999999</v>
      </c>
      <c r="M6" s="4">
        <v>65992958</v>
      </c>
      <c r="N6" s="4">
        <v>25245001</v>
      </c>
      <c r="O6" s="4">
        <v>8340586716</v>
      </c>
      <c r="P6" s="4">
        <v>4176976520.432693</v>
      </c>
      <c r="Q6" s="5">
        <v>1.6141000000000001</v>
      </c>
      <c r="R6" s="5">
        <v>-0.9969732343947012</v>
      </c>
      <c r="S6" s="5">
        <v>0.99680000000000002</v>
      </c>
      <c r="T6" s="4">
        <v>222729302</v>
      </c>
      <c r="U6" s="4">
        <v>160018178</v>
      </c>
      <c r="V6" s="4">
        <v>141362454</v>
      </c>
      <c r="W6" s="4">
        <v>148661745.7145862</v>
      </c>
      <c r="X6" s="5">
        <v>0.39190000000000003</v>
      </c>
      <c r="Y6" s="5">
        <v>0.13197085557102739</v>
      </c>
      <c r="Z6" s="5">
        <v>-4.9099999999999998E-2</v>
      </c>
      <c r="AA6" s="4">
        <v>337076512</v>
      </c>
      <c r="AB6" s="4">
        <v>225363717</v>
      </c>
      <c r="AC6" s="4">
        <v>264000882</v>
      </c>
      <c r="AD6" s="4">
        <v>229885825.49634269</v>
      </c>
      <c r="AE6" s="5">
        <v>0.49569999999999997</v>
      </c>
      <c r="AF6" s="5">
        <v>-0.14635240877717981</v>
      </c>
      <c r="AG6" s="5">
        <v>0.1484</v>
      </c>
      <c r="AH6" t="s">
        <v>10969</v>
      </c>
    </row>
    <row r="7" spans="1:34" x14ac:dyDescent="0.3">
      <c r="A7" t="s">
        <v>10970</v>
      </c>
      <c r="B7" t="s">
        <v>10971</v>
      </c>
      <c r="C7" t="s">
        <v>10972</v>
      </c>
      <c r="E7" t="s">
        <v>78</v>
      </c>
      <c r="F7" s="4">
        <v>1587456824</v>
      </c>
      <c r="G7" s="4">
        <v>129792802</v>
      </c>
      <c r="H7" s="4">
        <v>782032478</v>
      </c>
      <c r="I7" s="4">
        <v>641641350.50869715</v>
      </c>
      <c r="J7" s="5">
        <v>11.230700000000001</v>
      </c>
      <c r="K7" s="5">
        <v>-0.83403144287314368</v>
      </c>
      <c r="L7" s="5">
        <v>0.21879999999999999</v>
      </c>
      <c r="M7" s="4">
        <v>224601023</v>
      </c>
      <c r="N7" s="4">
        <v>208311095</v>
      </c>
      <c r="O7" s="4">
        <v>97373736</v>
      </c>
      <c r="P7" s="4">
        <v>66955742.28151001</v>
      </c>
      <c r="Q7" s="5">
        <v>7.8200000000000006E-2</v>
      </c>
      <c r="R7" s="5">
        <v>1.139294470533615</v>
      </c>
      <c r="S7" s="5">
        <v>0.45429999999999998</v>
      </c>
      <c r="T7" s="4">
        <v>11069166</v>
      </c>
      <c r="U7" s="4">
        <v>11484920</v>
      </c>
      <c r="V7" s="4">
        <v>8331580</v>
      </c>
      <c r="W7" s="4">
        <v>7539209.1213464849</v>
      </c>
      <c r="X7" s="5">
        <v>-3.6200000000000003E-2</v>
      </c>
      <c r="Y7" s="5">
        <v>0.37848043228295231</v>
      </c>
      <c r="Z7" s="5">
        <v>0.1051</v>
      </c>
      <c r="AA7" s="4">
        <v>224349197</v>
      </c>
      <c r="AB7" s="4">
        <v>193738512</v>
      </c>
      <c r="AC7" s="4">
        <v>132687173</v>
      </c>
      <c r="AD7" s="4">
        <v>102706999.7677839</v>
      </c>
      <c r="AE7" s="5">
        <v>0.158</v>
      </c>
      <c r="AF7" s="5">
        <v>0.46011485224724769</v>
      </c>
      <c r="AG7" s="5">
        <v>0.29189999999999999</v>
      </c>
      <c r="AH7" t="s">
        <v>10961</v>
      </c>
    </row>
    <row r="8" spans="1:34" x14ac:dyDescent="0.3">
      <c r="A8" t="s">
        <v>10973</v>
      </c>
      <c r="B8" t="s">
        <v>10973</v>
      </c>
      <c r="C8" t="s">
        <v>10974</v>
      </c>
      <c r="E8" t="s">
        <v>411</v>
      </c>
      <c r="F8" s="4"/>
      <c r="G8" s="4">
        <v>166120737</v>
      </c>
      <c r="H8" s="4">
        <v>147357116</v>
      </c>
      <c r="I8" s="4">
        <v>181541352.71652091</v>
      </c>
      <c r="J8" s="5"/>
      <c r="K8" s="5">
        <v>0.127334339252405</v>
      </c>
      <c r="L8" s="5">
        <v>-0.1883</v>
      </c>
      <c r="M8" s="4"/>
      <c r="N8" s="4">
        <v>15719089</v>
      </c>
      <c r="O8" s="4">
        <v>4169768</v>
      </c>
      <c r="P8" s="4">
        <v>1667907200.000036</v>
      </c>
      <c r="Q8" s="5"/>
      <c r="R8" s="5">
        <v>2.769775440743945</v>
      </c>
      <c r="S8" s="5">
        <v>-0.99750000000000005</v>
      </c>
      <c r="T8" s="4"/>
      <c r="U8" s="4">
        <v>92274378</v>
      </c>
      <c r="V8" s="4">
        <v>58585815</v>
      </c>
      <c r="W8" s="4">
        <v>47688901.0989011</v>
      </c>
      <c r="X8" s="5"/>
      <c r="Y8" s="5">
        <v>0.57502934797442007</v>
      </c>
      <c r="Z8" s="5">
        <v>0.22850000000000001</v>
      </c>
      <c r="AA8" s="4"/>
      <c r="AB8" s="4">
        <v>39019441</v>
      </c>
      <c r="AC8" s="4">
        <v>35878873</v>
      </c>
      <c r="AD8" s="4">
        <v>39092256.482893877</v>
      </c>
      <c r="AE8" s="5">
        <v>8.7499999999999994E-2</v>
      </c>
      <c r="AF8" s="5">
        <v>8.7532515305037598E-2</v>
      </c>
      <c r="AG8" s="5">
        <v>-8.2199999999999995E-2</v>
      </c>
      <c r="AH8" t="s">
        <v>10966</v>
      </c>
    </row>
    <row r="9" spans="1:34" x14ac:dyDescent="0.3">
      <c r="B9" t="s">
        <v>10975</v>
      </c>
      <c r="C9" t="s">
        <v>10976</v>
      </c>
      <c r="E9" t="s">
        <v>411</v>
      </c>
      <c r="F9" s="4"/>
      <c r="G9" s="4"/>
      <c r="H9" s="4">
        <v>221695064</v>
      </c>
      <c r="I9" s="4"/>
      <c r="J9" s="5"/>
      <c r="K9" s="5"/>
      <c r="L9" s="5"/>
      <c r="M9" s="4"/>
      <c r="N9" s="4"/>
      <c r="O9" s="4">
        <v>473858630</v>
      </c>
      <c r="P9" s="4"/>
      <c r="Q9" s="5"/>
      <c r="R9" s="5"/>
      <c r="S9" s="5"/>
      <c r="T9" s="4"/>
      <c r="U9" s="4"/>
      <c r="V9" s="4">
        <v>40315009</v>
      </c>
      <c r="W9" s="4"/>
      <c r="X9" s="5"/>
      <c r="Y9" s="5"/>
      <c r="Z9" s="5"/>
      <c r="AA9" s="4"/>
      <c r="AB9" s="4"/>
      <c r="AC9" s="4">
        <v>-64058177</v>
      </c>
      <c r="AD9" s="4"/>
      <c r="AE9" s="5"/>
      <c r="AF9" s="5"/>
      <c r="AG9" s="5"/>
      <c r="AH9" t="s">
        <v>10977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Valid Data</vt:lpstr>
      <vt:lpstr>Absurd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Jennifer De Roeck</cp:lastModifiedBy>
  <dcterms:created xsi:type="dcterms:W3CDTF">2025-08-10T18:58:17Z</dcterms:created>
  <dcterms:modified xsi:type="dcterms:W3CDTF">2025-08-10T21:16:33Z</dcterms:modified>
</cp:coreProperties>
</file>