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mc:AlternateContent xmlns:mc="http://schemas.openxmlformats.org/markup-compatibility/2006">
    <mc:Choice Requires="x15">
      <x15ac:absPath xmlns:x15ac="http://schemas.microsoft.com/office/spreadsheetml/2010/11/ac" url="C:\Users\Bala Ganesh M\Desktop\"/>
    </mc:Choice>
  </mc:AlternateContent>
  <xr:revisionPtr revIDLastSave="0" documentId="13_ncr:1_{C3673CD0-E675-48F7-BA6B-5449FF4CA531}" xr6:coauthVersionLast="36" xr6:coauthVersionMax="36" xr10:uidLastSave="{00000000-0000-0000-0000-000000000000}"/>
  <bookViews>
    <workbookView xWindow="0" yWindow="0" windowWidth="23040" windowHeight="8628" tabRatio="329" firstSheet="3" activeTab="3" xr2:uid="{00000000-000D-0000-FFFF-FFFF00000000}"/>
  </bookViews>
  <sheets>
    <sheet name="Sheet1" sheetId="1" state="hidden" r:id="rId1"/>
    <sheet name="page2" sheetId="5" state="hidden" r:id="rId2"/>
    <sheet name="Permit system_Org" sheetId="6" state="hidden" r:id="rId3"/>
    <sheet name="Permit system" sheetId="7" r:id="rId4"/>
    <sheet name="Record" sheetId="10" r:id="rId5"/>
  </sheets>
  <definedNames>
    <definedName name="_xlnm.Print_Area" localSheetId="1">page2!$A$1:$F$44</definedName>
    <definedName name="_xlnm.Print_Area" localSheetId="3">'Permit system'!$A$1:$R$68</definedName>
    <definedName name="_xlnm.Print_Area" localSheetId="2">'Permit system_Org'!$A$1:$R$67</definedName>
    <definedName name="_xlnm.Print_Area" localSheetId="0">Sheet1!$A$1:$M$68</definedName>
  </definedNames>
  <calcPr calcId="191029" iterate="1"/>
</workbook>
</file>

<file path=xl/calcChain.xml><?xml version="1.0" encoding="utf-8"?>
<calcChain xmlns="http://schemas.openxmlformats.org/spreadsheetml/2006/main">
  <c r="D13" i="7" l="1"/>
  <c r="C18" i="7" l="1"/>
  <c r="C20" i="7"/>
  <c r="D14" i="7" l="1"/>
  <c r="E124" i="7"/>
  <c r="E123" i="7"/>
  <c r="E118" i="7"/>
  <c r="E117" i="7"/>
  <c r="E110" i="7"/>
  <c r="E109" i="7"/>
  <c r="E106" i="7"/>
  <c r="E105" i="7"/>
  <c r="E102" i="7"/>
  <c r="E100" i="7"/>
  <c r="E101" i="7"/>
  <c r="E99" i="7"/>
  <c r="E98" i="7"/>
  <c r="T16" i="7"/>
  <c r="T14" i="7"/>
  <c r="T12" i="7"/>
  <c r="T10" i="7"/>
  <c r="F98" i="7" l="1"/>
  <c r="F99" i="7" s="1"/>
  <c r="O16" i="7" s="1"/>
  <c r="C124" i="7"/>
  <c r="C123" i="7"/>
  <c r="C118" i="7"/>
  <c r="C117" i="7"/>
  <c r="C110" i="7"/>
  <c r="C109" i="7"/>
  <c r="C106" i="7"/>
  <c r="C105" i="7"/>
  <c r="T4" i="7"/>
  <c r="C102" i="7"/>
  <c r="C99" i="7"/>
  <c r="C101" i="7"/>
  <c r="C100" i="7"/>
  <c r="C98" i="7"/>
  <c r="E16" i="7" l="1"/>
  <c r="E97" i="7"/>
  <c r="A122" i="7"/>
  <c r="A120" i="7"/>
  <c r="A116" i="7"/>
  <c r="A114" i="7"/>
  <c r="A112" i="7"/>
  <c r="A108" i="7"/>
  <c r="A104" i="7"/>
  <c r="A97" i="7"/>
  <c r="D16" i="7"/>
  <c r="C12" i="7"/>
  <c r="C11" i="7"/>
  <c r="B64" i="7" l="1"/>
  <c r="D17" i="7" l="1"/>
  <c r="Q2" i="7"/>
  <c r="P61" i="6"/>
  <c r="K61" i="6"/>
  <c r="F61" i="6"/>
  <c r="B61" i="6"/>
  <c r="Q2" i="6"/>
  <c r="K61" i="7" l="1"/>
  <c r="P61" i="7"/>
  <c r="B61" i="7"/>
  <c r="F61" i="7"/>
</calcChain>
</file>

<file path=xl/sharedStrings.xml><?xml version="1.0" encoding="utf-8"?>
<sst xmlns="http://schemas.openxmlformats.org/spreadsheetml/2006/main" count="227" uniqueCount="136">
  <si>
    <t>QSP for Verification of Purchased Product</t>
  </si>
  <si>
    <t>03.01.07</t>
  </si>
  <si>
    <t>Nature of Work</t>
  </si>
  <si>
    <t>(Tick as appropriate)</t>
  </si>
  <si>
    <t>A. Request Department</t>
  </si>
  <si>
    <t>IF WORK DONE BY CONTRACTOR</t>
  </si>
  <si>
    <t xml:space="preserve">B. PREPARATION </t>
  </si>
  <si>
    <t>YES</t>
  </si>
  <si>
    <t>N/A</t>
  </si>
  <si>
    <t xml:space="preserve">     (to be filled by issuing authority)</t>
  </si>
  <si>
    <t>Type  …………………………………</t>
  </si>
  <si>
    <t>QTY ………………………………….</t>
  </si>
  <si>
    <t>1. Safety Shoe</t>
  </si>
  <si>
    <t>2. Helmet</t>
  </si>
  <si>
    <t xml:space="preserve">    </t>
  </si>
  <si>
    <t>3. Safety Belt</t>
  </si>
  <si>
    <t>4. Gloves (Specify the type)</t>
  </si>
  <si>
    <t>6. Ear protection</t>
  </si>
  <si>
    <t>7. Eye Protection</t>
  </si>
  <si>
    <t>8. Any other</t>
  </si>
  <si>
    <t>I</t>
  </si>
  <si>
    <t>II</t>
  </si>
  <si>
    <t>III</t>
  </si>
  <si>
    <t>Signature :</t>
  </si>
  <si>
    <t>NOTE : In case of emergency, the permits will automatically stands cancelled.</t>
  </si>
  <si>
    <t>Syrma Technology Pvt. Ltd.</t>
  </si>
  <si>
    <t>Document Number:STP 1001QSP005</t>
  </si>
  <si>
    <t>Rev: C</t>
  </si>
  <si>
    <t>Page 2 of 4</t>
  </si>
  <si>
    <t xml:space="preserve">6.3.1 Document the Control System for Customer / Supplier Document </t>
  </si>
  <si>
    <t xml:space="preserve">6.3.1.1 - Master List always updated as and when the document is received </t>
  </si>
  <si>
    <t xml:space="preserve">    ……………………………………………………………………………………………………………………………………………………</t>
  </si>
  <si>
    <t>1. Electrical energy to the equipment got isolated?</t>
  </si>
  <si>
    <t xml:space="preserve">3. Is the welding Machine provided with MCB ?  </t>
  </si>
  <si>
    <t>4. Are welding machine cables  in  good condition ?</t>
  </si>
  <si>
    <t>5. Following Personal Protective Eqpt.Should be used</t>
  </si>
  <si>
    <t xml:space="preserve"> (tick the required PPE listed below)</t>
  </si>
  <si>
    <t>5. Respiratory Protection (Specify the type)</t>
  </si>
  <si>
    <t>6. Has proper access ladders, scaffolds &amp; platform provided for hot works at height ?</t>
  </si>
  <si>
    <t>7 . Has hot work information board provided ?</t>
  </si>
  <si>
    <t>8. Is the ventilation adequate to allow welding fumes ?</t>
  </si>
  <si>
    <t>9. Are the electrical power tools have earthling and three pin plugs ?</t>
  </si>
  <si>
    <t>10. Is the gas cutting set provided with FBA ? (Flash Back Arrester)</t>
  </si>
  <si>
    <t>11. Is the grinder guard in position ?</t>
  </si>
  <si>
    <t>12. Are the  fire  extinguishers provided ?</t>
  </si>
  <si>
    <t>Name       :</t>
  </si>
  <si>
    <t>1V</t>
  </si>
  <si>
    <t>REQUEST  DEPT. INCHARGE</t>
  </si>
  <si>
    <t>SAFETY DEPT . INCHRGE</t>
  </si>
  <si>
    <t>FACILITY  DEPT.  INCHRAGE</t>
  </si>
  <si>
    <t>ELECTRICAL SAFETY . INCHARGE</t>
  </si>
  <si>
    <t>2. Is the flammable materials around the areas is removed ?</t>
  </si>
  <si>
    <t>STP3001FRM1149/D</t>
  </si>
  <si>
    <t xml:space="preserve">Contact number : </t>
  </si>
  <si>
    <t xml:space="preserve">7. Location of work  : </t>
  </si>
  <si>
    <t xml:space="preserve">Permit no : </t>
  </si>
  <si>
    <t>1149 HOT WORK PERMIT SYSTEM REV D</t>
  </si>
  <si>
    <t xml:space="preserve">Name       : </t>
  </si>
  <si>
    <t xml:space="preserve">      6. Name &amp; Sign of supervisor : </t>
  </si>
  <si>
    <t xml:space="preserve">4. Finishing date / time of work : </t>
  </si>
  <si>
    <t xml:space="preserve">3. Starting date / time of work : </t>
  </si>
  <si>
    <t xml:space="preserve">1. Name / Designation. : </t>
  </si>
  <si>
    <t xml:space="preserve">2. Department / Ext. No  : </t>
  </si>
  <si>
    <t xml:space="preserve">8. Job description : </t>
  </si>
  <si>
    <t>Date :</t>
  </si>
  <si>
    <t xml:space="preserve">Date       :  </t>
  </si>
  <si>
    <t xml:space="preserve">Date       : </t>
  </si>
  <si>
    <t xml:space="preserve">      5. Name of the contractor : </t>
  </si>
  <si>
    <t>Request Department</t>
  </si>
  <si>
    <t>Bala Ganesh M</t>
  </si>
  <si>
    <t>Equipment</t>
  </si>
  <si>
    <t>Process</t>
  </si>
  <si>
    <t>Mugilan N Engineer</t>
  </si>
  <si>
    <t>Requester</t>
  </si>
  <si>
    <t>Dept.</t>
  </si>
  <si>
    <t>Vijayan J Senior Engineer</t>
  </si>
  <si>
    <t>Amalraj Manager</t>
  </si>
  <si>
    <t>Sasi Kumar S Asst.Manager</t>
  </si>
  <si>
    <t>Magesh Suraj D Asst.Manager</t>
  </si>
  <si>
    <t>Madheswaran V Dept.Manager</t>
  </si>
  <si>
    <t>Marudhupandian K Senior Engineer</t>
  </si>
  <si>
    <t>NMTronics</t>
  </si>
  <si>
    <t>Brightintegra</t>
  </si>
  <si>
    <t>Transtec</t>
  </si>
  <si>
    <t>Inetest</t>
  </si>
  <si>
    <t>Accurex Solutions</t>
  </si>
  <si>
    <t>Kyoritsuelectric</t>
  </si>
  <si>
    <t>Servo Enterprises</t>
  </si>
  <si>
    <t>Maximsmt</t>
  </si>
  <si>
    <t xml:space="preserve">2. Department / Ext. No : </t>
  </si>
  <si>
    <t>72-84</t>
  </si>
  <si>
    <t>Suppliers</t>
  </si>
  <si>
    <t>Date     :</t>
  </si>
  <si>
    <t>Phone No</t>
  </si>
  <si>
    <t>72-125</t>
  </si>
  <si>
    <t>Work Area</t>
  </si>
  <si>
    <t>Job</t>
  </si>
  <si>
    <t>Preventive Maintenance</t>
  </si>
  <si>
    <t>Breakdown maintenance</t>
  </si>
  <si>
    <t>Installation</t>
  </si>
  <si>
    <t>Re-Installation</t>
  </si>
  <si>
    <t>Quartely maintenance</t>
  </si>
  <si>
    <t>Yearly maintenance</t>
  </si>
  <si>
    <t>Monthly Maintenance</t>
  </si>
  <si>
    <t>Depanelling</t>
  </si>
  <si>
    <t>Half-yearly maintenance</t>
  </si>
  <si>
    <t>SMT Line Link Conveyor</t>
  </si>
  <si>
    <t>SMT Line Screen Printer</t>
  </si>
  <si>
    <t>SMT Line SPI</t>
  </si>
  <si>
    <t>SMT Line NXT</t>
  </si>
  <si>
    <t>SMT Line AMX</t>
  </si>
  <si>
    <t>SMT Line Oven</t>
  </si>
  <si>
    <t>SMT Line AOI</t>
  </si>
  <si>
    <t>SMT Line Pre AOI</t>
  </si>
  <si>
    <t>Backend Wave Machine</t>
  </si>
  <si>
    <t>X-ray Machine</t>
  </si>
  <si>
    <t>Router Machine</t>
  </si>
  <si>
    <t>Conformal coating</t>
  </si>
  <si>
    <t>UV-Machine</t>
  </si>
  <si>
    <t>Glue Curing</t>
  </si>
  <si>
    <t>Service &amp; Calibration</t>
  </si>
  <si>
    <t>Stencil  Cleaning</t>
  </si>
  <si>
    <t>PCB Cleaning</t>
  </si>
  <si>
    <t>Backing Oven</t>
  </si>
  <si>
    <t>Invoice No</t>
  </si>
  <si>
    <t>Date Issue</t>
  </si>
  <si>
    <t>Company</t>
  </si>
  <si>
    <t>Pemite Date</t>
  </si>
  <si>
    <t>Supplier</t>
  </si>
  <si>
    <t>Invoice Save  as PDF</t>
  </si>
  <si>
    <t>Invoice emailed</t>
  </si>
  <si>
    <t>Inovice Save as .xlsx</t>
  </si>
  <si>
    <t>a</t>
  </si>
  <si>
    <t>r</t>
  </si>
  <si>
    <t>Co2</t>
  </si>
  <si>
    <t>4.5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</si>
</sst>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amily val="2"/>
    </font>
    <font>
      <b/>
      <sz val="12"/>
      <name val="Arial"/>
      <family val="2"/>
    </font>
    <font>
      <b/>
      <sz val="10"/>
      <name val="Arial"/>
      <family val="2"/>
    </font>
    <font>
      <b/>
      <sz val="11"/>
      <name val="Arial"/>
      <family val="2"/>
    </font>
    <font>
      <sz val="10"/>
      <name val="Arial"/>
      <family val="2"/>
      <charset val="134"/>
    </font>
    <font>
      <b/>
      <sz val="10"/>
      <name val="Arial"/>
      <family val="2"/>
      <charset val="134"/>
    </font>
    <font>
      <sz val="8"/>
      <name val="Arial"/>
      <family val="2"/>
      <charset val="134"/>
    </font>
    <font>
      <b/>
      <sz val="12"/>
      <name val="Arial"/>
      <family val="2"/>
      <charset val="134"/>
    </font>
    <font>
      <sz val="14"/>
      <name val="Arial"/>
      <family val="2"/>
    </font>
    <font>
      <sz val="10"/>
      <name val="Arial"/>
      <family val="2"/>
    </font>
    <font>
      <sz val="11"/>
      <name val="Arial"/>
      <family val="2"/>
      <charset val="134"/>
    </font>
    <font>
      <sz val="11"/>
      <name val="Arial"/>
      <family val="2"/>
    </font>
    <font>
      <b/>
      <sz val="11"/>
      <name val="Arial"/>
      <family val="2"/>
      <charset val="134"/>
    </font>
    <font>
      <sz val="11"/>
      <color theme="1"/>
      <name val="Calibri"/>
      <family val="2"/>
      <scheme val="minor"/>
    </font>
    <font>
      <sz val="11"/>
      <color rgb="FF000000"/>
      <name val="Arial"/>
      <family val="2"/>
    </font>
    <font>
      <sz val="10"/>
      <color rgb="FF000000"/>
      <name val="Arial"/>
      <family val="2"/>
    </font>
    <font>
      <sz val="8"/>
      <color rgb="FF000000"/>
      <name val="Segoe UI"/>
      <family val="2"/>
    </font>
    <font>
      <sz val="10"/>
      <name val="Marlett"/>
      <charset val="2"/>
    </font>
    <font>
      <sz val="12"/>
      <name val="Marlett"/>
      <charset val="2"/>
    </font>
    <font>
      <b/>
      <sz val="12"/>
      <name val="Marlett"/>
      <charset val="2"/>
    </font>
  </fonts>
  <fills count="3">
    <fill>
      <patternFill patternType="none"/>
    </fill>
    <fill>
      <patternFill patternType="gray125"/>
    </fill>
    <fill>
      <patternFill patternType="solid">
        <fgColor rgb="FF00B0F0"/>
        <bgColor indexed="64"/>
      </patternFill>
    </fill>
  </fills>
  <borders count="53">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indexed="8"/>
      </left>
      <right style="thin">
        <color indexed="8"/>
      </right>
      <top/>
      <bottom/>
      <diagonal/>
    </border>
    <border>
      <left style="thin">
        <color indexed="8"/>
      </left>
      <right style="thin">
        <color indexed="64"/>
      </right>
      <top/>
      <bottom/>
      <diagonal/>
    </border>
    <border>
      <left style="thin">
        <color indexed="64"/>
      </left>
      <right/>
      <top/>
      <bottom style="double">
        <color indexed="8"/>
      </bottom>
      <diagonal/>
    </border>
    <border>
      <left/>
      <right/>
      <top/>
      <bottom style="double">
        <color indexed="8"/>
      </bottom>
      <diagonal/>
    </border>
    <border>
      <left/>
      <right style="thin">
        <color indexed="8"/>
      </right>
      <top/>
      <bottom style="double">
        <color indexed="8"/>
      </bottom>
      <diagonal/>
    </border>
    <border>
      <left style="thin">
        <color indexed="8"/>
      </left>
      <right/>
      <top/>
      <bottom style="double">
        <color indexed="8"/>
      </bottom>
      <diagonal/>
    </border>
    <border>
      <left style="thin">
        <color indexed="64"/>
      </left>
      <right/>
      <top style="thin">
        <color indexed="64"/>
      </top>
      <bottom style="thin">
        <color indexed="8"/>
      </bottom>
      <diagonal/>
    </border>
    <border>
      <left/>
      <right style="thin">
        <color indexed="8"/>
      </right>
      <top style="thin">
        <color indexed="8"/>
      </top>
      <bottom style="thin">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8"/>
      </bottom>
      <diagonal/>
    </border>
    <border>
      <left style="medium">
        <color indexed="64"/>
      </left>
      <right/>
      <top style="thin">
        <color indexed="8"/>
      </top>
      <bottom/>
      <diagonal/>
    </border>
    <border>
      <left/>
      <right style="medium">
        <color indexed="64"/>
      </right>
      <top style="thin">
        <color indexed="8"/>
      </top>
      <bottom/>
      <diagonal/>
    </border>
    <border>
      <left style="medium">
        <color indexed="64"/>
      </left>
      <right/>
      <top/>
      <bottom style="thin">
        <color indexed="8"/>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thin">
        <color indexed="8"/>
      </right>
      <top style="thin">
        <color indexed="64"/>
      </top>
      <bottom style="thin">
        <color indexed="8"/>
      </bottom>
      <diagonal/>
    </border>
    <border>
      <left style="medium">
        <color indexed="64"/>
      </left>
      <right/>
      <top/>
      <bottom style="double">
        <color indexed="8"/>
      </bottom>
      <diagonal/>
    </border>
    <border>
      <left/>
      <right style="medium">
        <color indexed="64"/>
      </right>
      <top/>
      <bottom style="double">
        <color indexed="8"/>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hair">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hair">
        <color indexed="8"/>
      </left>
      <right/>
      <top/>
      <bottom/>
      <diagonal/>
    </border>
    <border>
      <left style="thin">
        <color indexed="8"/>
      </left>
      <right style="thin">
        <color indexed="8"/>
      </right>
      <top style="thin">
        <color indexed="64"/>
      </top>
      <bottom style="thin">
        <color indexed="8"/>
      </bottom>
      <diagonal/>
    </border>
    <border>
      <left style="thin">
        <color indexed="8"/>
      </left>
      <right style="thin">
        <color indexed="8"/>
      </right>
      <top style="hair">
        <color indexed="8"/>
      </top>
      <bottom style="thin">
        <color indexed="64"/>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hair">
        <color indexed="8"/>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9" fillId="0" borderId="0"/>
    <xf numFmtId="0" fontId="9" fillId="0" borderId="0"/>
    <xf numFmtId="0" fontId="9" fillId="0" borderId="0"/>
    <xf numFmtId="0" fontId="9" fillId="0" borderId="0"/>
  </cellStyleXfs>
  <cellXfs count="140">
    <xf numFmtId="0" fontId="0" fillId="0" borderId="0" xfId="0"/>
    <xf numFmtId="0" fontId="1" fillId="0" borderId="0" xfId="0" applyFont="1"/>
    <xf numFmtId="0" fontId="0" fillId="0" borderId="0" xfId="0" applyAlignment="1">
      <alignment vertical="center" wrapText="1"/>
    </xf>
    <xf numFmtId="0" fontId="0" fillId="0" borderId="1" xfId="0" applyFont="1" applyBorder="1" applyAlignment="1">
      <alignmen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0" xfId="0" applyBorder="1" applyAlignment="1">
      <alignment horizontal="left" vertical="center"/>
    </xf>
    <xf numFmtId="0" fontId="0" fillId="0" borderId="6" xfId="0" applyBorder="1" applyAlignment="1">
      <alignment horizontal="left" vertical="center"/>
    </xf>
    <xf numFmtId="0" fontId="2" fillId="0" borderId="0" xfId="0" applyFont="1"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2" fillId="0" borderId="8" xfId="0" applyFont="1" applyBorder="1" applyAlignment="1">
      <alignment horizontal="left" vertical="center"/>
    </xf>
    <xf numFmtId="0" fontId="0" fillId="0" borderId="9" xfId="0" applyBorder="1" applyAlignment="1">
      <alignment horizontal="left" vertical="center"/>
    </xf>
    <xf numFmtId="0" fontId="4" fillId="0" borderId="0" xfId="1" applyFont="1" applyBorder="1"/>
    <xf numFmtId="0" fontId="4" fillId="0" borderId="0" xfId="2" applyFont="1" applyBorder="1"/>
    <xf numFmtId="0" fontId="9" fillId="0" borderId="0" xfId="1" applyBorder="1"/>
    <xf numFmtId="0" fontId="10" fillId="0" borderId="0" xfId="1" applyFont="1" applyBorder="1"/>
    <xf numFmtId="0" fontId="4" fillId="0" borderId="3" xfId="1" applyFont="1" applyBorder="1"/>
    <xf numFmtId="0" fontId="11" fillId="0" borderId="0" xfId="1" applyFont="1" applyBorder="1"/>
    <xf numFmtId="0" fontId="14" fillId="0" borderId="0" xfId="0" applyFont="1" applyBorder="1" applyAlignment="1">
      <alignment horizontal="center" readingOrder="1"/>
    </xf>
    <xf numFmtId="0" fontId="4" fillId="0" borderId="8" xfId="1" applyFont="1" applyBorder="1"/>
    <xf numFmtId="0" fontId="10" fillId="0" borderId="10" xfId="1" applyFont="1" applyBorder="1"/>
    <xf numFmtId="0" fontId="10" fillId="0" borderId="0" xfId="1" applyFont="1" applyBorder="1" applyAlignment="1"/>
    <xf numFmtId="0" fontId="10" fillId="0" borderId="11" xfId="1" applyFont="1" applyBorder="1"/>
    <xf numFmtId="0" fontId="4" fillId="0" borderId="12" xfId="1" applyFont="1" applyBorder="1" applyAlignment="1"/>
    <xf numFmtId="0" fontId="0" fillId="0" borderId="12" xfId="0" applyBorder="1"/>
    <xf numFmtId="0" fontId="4" fillId="0" borderId="11" xfId="1" applyFont="1" applyBorder="1" applyAlignment="1"/>
    <xf numFmtId="0" fontId="0" fillId="0" borderId="11" xfId="0" applyBorder="1"/>
    <xf numFmtId="0" fontId="13" fillId="0" borderId="0" xfId="0" applyFont="1" applyBorder="1"/>
    <xf numFmtId="0" fontId="4" fillId="0" borderId="13" xfId="1" applyFont="1" applyBorder="1"/>
    <xf numFmtId="0" fontId="4" fillId="0" borderId="14" xfId="1" applyFont="1" applyBorder="1"/>
    <xf numFmtId="0" fontId="0" fillId="0" borderId="0" xfId="0" applyBorder="1"/>
    <xf numFmtId="0" fontId="10" fillId="0" borderId="0" xfId="1" applyFont="1" applyBorder="1" applyAlignment="1">
      <alignment horizontal="left"/>
    </xf>
    <xf numFmtId="0" fontId="4" fillId="0" borderId="0" xfId="1" applyFont="1" applyBorder="1" applyAlignment="1">
      <alignment horizontal="left"/>
    </xf>
    <xf numFmtId="0" fontId="5" fillId="0" borderId="0" xfId="1" applyFont="1" applyBorder="1" applyAlignment="1">
      <alignment horizontal="left"/>
    </xf>
    <xf numFmtId="0" fontId="4" fillId="0" borderId="0" xfId="1" applyFont="1" applyBorder="1" applyAlignment="1"/>
    <xf numFmtId="0" fontId="4" fillId="0" borderId="0" xfId="1" applyFont="1" applyBorder="1" applyAlignment="1">
      <alignment horizontal="center"/>
    </xf>
    <xf numFmtId="0" fontId="12" fillId="0" borderId="0" xfId="1" applyFont="1" applyBorder="1"/>
    <xf numFmtId="0" fontId="10" fillId="0" borderId="0" xfId="4" applyFont="1" applyBorder="1"/>
    <xf numFmtId="0" fontId="12" fillId="0" borderId="0" xfId="1" applyFont="1" applyBorder="1" applyAlignment="1">
      <alignment horizontal="left"/>
    </xf>
    <xf numFmtId="0" fontId="13" fillId="0" borderId="11" xfId="0" applyFont="1" applyBorder="1"/>
    <xf numFmtId="0" fontId="4" fillId="0" borderId="6" xfId="1" applyFont="1" applyBorder="1"/>
    <xf numFmtId="0" fontId="10" fillId="0" borderId="5" xfId="1" applyFont="1" applyBorder="1"/>
    <xf numFmtId="0" fontId="10" fillId="0" borderId="15" xfId="1" applyFont="1" applyBorder="1"/>
    <xf numFmtId="0" fontId="10" fillId="0" borderId="16" xfId="1" applyFont="1" applyBorder="1"/>
    <xf numFmtId="0" fontId="4" fillId="0" borderId="16" xfId="1" applyFont="1" applyBorder="1"/>
    <xf numFmtId="0" fontId="4" fillId="0" borderId="17" xfId="1" applyFont="1" applyBorder="1"/>
    <xf numFmtId="0" fontId="10" fillId="0" borderId="18" xfId="1" applyFont="1" applyBorder="1"/>
    <xf numFmtId="0" fontId="5" fillId="0" borderId="19" xfId="1" applyFont="1" applyBorder="1" applyAlignment="1">
      <alignment horizontal="center" vertical="center"/>
    </xf>
    <xf numFmtId="0" fontId="5" fillId="0" borderId="8" xfId="1" applyFont="1" applyBorder="1" applyAlignment="1">
      <alignment horizontal="center" vertical="center"/>
    </xf>
    <xf numFmtId="0" fontId="5" fillId="0" borderId="20" xfId="1" applyFont="1" applyBorder="1" applyAlignment="1">
      <alignment horizontal="center" vertical="center"/>
    </xf>
    <xf numFmtId="0" fontId="0" fillId="0" borderId="0" xfId="0" applyAlignment="1">
      <alignment vertical="center"/>
    </xf>
    <xf numFmtId="0" fontId="4" fillId="0" borderId="21" xfId="1" applyFont="1" applyBorder="1"/>
    <xf numFmtId="0" fontId="4" fillId="0" borderId="22" xfId="1" applyFont="1" applyBorder="1"/>
    <xf numFmtId="0" fontId="10" fillId="0" borderId="22" xfId="1" applyFont="1" applyBorder="1"/>
    <xf numFmtId="0" fontId="10" fillId="0" borderId="23" xfId="1" applyFont="1" applyBorder="1"/>
    <xf numFmtId="0" fontId="4" fillId="0" borderId="24" xfId="1" applyFont="1" applyBorder="1"/>
    <xf numFmtId="0" fontId="10" fillId="0" borderId="25" xfId="1" applyFont="1" applyBorder="1"/>
    <xf numFmtId="0" fontId="9" fillId="0" borderId="0" xfId="2" applyBorder="1"/>
    <xf numFmtId="0" fontId="0" fillId="0" borderId="25" xfId="0" applyBorder="1"/>
    <xf numFmtId="0" fontId="10" fillId="0" borderId="26" xfId="1" applyFont="1" applyBorder="1"/>
    <xf numFmtId="0" fontId="4" fillId="0" borderId="27" xfId="1" applyFont="1" applyBorder="1"/>
    <xf numFmtId="0" fontId="4" fillId="0" borderId="28" xfId="1" applyFont="1" applyBorder="1"/>
    <xf numFmtId="0" fontId="15" fillId="0" borderId="0" xfId="0" applyFont="1" applyBorder="1" applyAlignment="1">
      <alignment horizontal="center" readingOrder="1"/>
    </xf>
    <xf numFmtId="0" fontId="4" fillId="0" borderId="25" xfId="1" applyFont="1" applyBorder="1"/>
    <xf numFmtId="0" fontId="6" fillId="0" borderId="24" xfId="1" applyFont="1" applyBorder="1"/>
    <xf numFmtId="0" fontId="4" fillId="0" borderId="29" xfId="1" applyFont="1" applyBorder="1"/>
    <xf numFmtId="0" fontId="4" fillId="0" borderId="26" xfId="1" applyFont="1" applyBorder="1"/>
    <xf numFmtId="0" fontId="7" fillId="0" borderId="24" xfId="1" applyFont="1" applyBorder="1"/>
    <xf numFmtId="0" fontId="10" fillId="0" borderId="24" xfId="1" applyFont="1" applyBorder="1"/>
    <xf numFmtId="0" fontId="10" fillId="0" borderId="24" xfId="1" applyFont="1" applyBorder="1" applyAlignment="1"/>
    <xf numFmtId="0" fontId="10" fillId="0" borderId="30" xfId="1" applyFont="1" applyBorder="1"/>
    <xf numFmtId="0" fontId="5" fillId="0" borderId="31" xfId="1" applyFont="1" applyBorder="1" applyAlignment="1"/>
    <xf numFmtId="0" fontId="5" fillId="0" borderId="25" xfId="1" applyFont="1" applyBorder="1" applyAlignment="1">
      <alignment horizontal="center"/>
    </xf>
    <xf numFmtId="0" fontId="4" fillId="0" borderId="30" xfId="1" applyFont="1" applyBorder="1" applyAlignment="1"/>
    <xf numFmtId="0" fontId="13" fillId="0" borderId="24" xfId="0" applyFont="1" applyBorder="1"/>
    <xf numFmtId="0" fontId="4" fillId="0" borderId="25" xfId="1" applyFont="1" applyBorder="1" applyAlignment="1">
      <alignment horizontal="left"/>
    </xf>
    <xf numFmtId="0" fontId="4" fillId="0" borderId="25" xfId="1" applyFont="1" applyBorder="1" applyAlignment="1">
      <alignment horizontal="center"/>
    </xf>
    <xf numFmtId="0" fontId="10" fillId="0" borderId="24" xfId="1" applyFont="1" applyBorder="1" applyAlignment="1">
      <alignment horizontal="left"/>
    </xf>
    <xf numFmtId="0" fontId="5" fillId="0" borderId="25" xfId="1" applyFont="1" applyBorder="1" applyAlignment="1">
      <alignment horizontal="left"/>
    </xf>
    <xf numFmtId="0" fontId="4" fillId="0" borderId="25" xfId="1" applyFont="1" applyBorder="1" applyAlignment="1"/>
    <xf numFmtId="0" fontId="10" fillId="0" borderId="24" xfId="3" applyFont="1" applyBorder="1"/>
    <xf numFmtId="0" fontId="11" fillId="0" borderId="0" xfId="3" applyFont="1" applyBorder="1"/>
    <xf numFmtId="0" fontId="10" fillId="0" borderId="24" xfId="4" applyFont="1" applyBorder="1"/>
    <xf numFmtId="0" fontId="5" fillId="0" borderId="32" xfId="1" applyFont="1" applyBorder="1" applyAlignment="1">
      <alignment horizontal="center" vertical="center"/>
    </xf>
    <xf numFmtId="0" fontId="10" fillId="0" borderId="27" xfId="1" applyFont="1" applyBorder="1"/>
    <xf numFmtId="0" fontId="10" fillId="0" borderId="33" xfId="1" applyFont="1" applyBorder="1"/>
    <xf numFmtId="0" fontId="4" fillId="0" borderId="34" xfId="1" applyFont="1" applyBorder="1"/>
    <xf numFmtId="0" fontId="0" fillId="0" borderId="24" xfId="0" applyBorder="1"/>
    <xf numFmtId="0" fontId="0" fillId="0" borderId="35" xfId="0" applyBorder="1"/>
    <xf numFmtId="0" fontId="0" fillId="0" borderId="36" xfId="0" applyBorder="1"/>
    <xf numFmtId="0" fontId="0" fillId="0" borderId="37" xfId="0" applyBorder="1"/>
    <xf numFmtId="14" fontId="10" fillId="0" borderId="3" xfId="1" applyNumberFormat="1" applyFont="1" applyBorder="1"/>
    <xf numFmtId="14" fontId="10" fillId="0" borderId="0" xfId="1" applyNumberFormat="1" applyFont="1" applyBorder="1"/>
    <xf numFmtId="14" fontId="2" fillId="0" borderId="0" xfId="0" applyNumberFormat="1" applyFont="1" applyBorder="1"/>
    <xf numFmtId="0" fontId="10" fillId="0" borderId="3" xfId="1" applyFont="1" applyBorder="1"/>
    <xf numFmtId="0" fontId="4" fillId="0" borderId="12" xfId="1" applyFont="1" applyBorder="1"/>
    <xf numFmtId="0" fontId="0" fillId="0" borderId="38" xfId="0" applyBorder="1"/>
    <xf numFmtId="0" fontId="4" fillId="0" borderId="39" xfId="1" applyFont="1" applyBorder="1"/>
    <xf numFmtId="0" fontId="4" fillId="0" borderId="38" xfId="1" applyFont="1" applyBorder="1"/>
    <xf numFmtId="0" fontId="2" fillId="0" borderId="0" xfId="0" applyFont="1"/>
    <xf numFmtId="0" fontId="2" fillId="0" borderId="0" xfId="0" applyFont="1" applyAlignment="1">
      <alignment horizontal="left"/>
    </xf>
    <xf numFmtId="0" fontId="0" fillId="0" borderId="0" xfId="0" applyFont="1"/>
    <xf numFmtId="0" fontId="0" fillId="0" borderId="0" xfId="0" applyFont="1" applyBorder="1"/>
    <xf numFmtId="0" fontId="0" fillId="0" borderId="0" xfId="0" applyFont="1" applyAlignment="1">
      <alignment horizontal="right"/>
    </xf>
    <xf numFmtId="0" fontId="0" fillId="0" borderId="0" xfId="0" applyFont="1" applyBorder="1" applyAlignment="1">
      <alignment horizontal="center" vertical="center"/>
    </xf>
    <xf numFmtId="0" fontId="0" fillId="2" borderId="0" xfId="0" applyFont="1" applyFill="1" applyBorder="1" applyAlignment="1">
      <alignment horizontal="center" vertical="center"/>
    </xf>
    <xf numFmtId="0" fontId="0" fillId="0" borderId="0" xfId="0" applyFont="1" applyAlignment="1">
      <alignment horizontal="center" vertical="center"/>
    </xf>
    <xf numFmtId="0" fontId="3" fillId="0" borderId="1" xfId="0" applyFont="1" applyBorder="1" applyAlignment="1">
      <alignment horizontal="center" vertical="center" wrapText="1"/>
    </xf>
    <xf numFmtId="0" fontId="2" fillId="0" borderId="3" xfId="0" applyFont="1" applyBorder="1" applyAlignment="1">
      <alignment horizontal="left" vertical="center"/>
    </xf>
    <xf numFmtId="0" fontId="8" fillId="0" borderId="6" xfId="0" applyFont="1" applyBorder="1" applyAlignment="1">
      <alignment horizontal="left" vertical="center"/>
    </xf>
    <xf numFmtId="0" fontId="0" fillId="0" borderId="0" xfId="0" applyFont="1" applyBorder="1" applyAlignment="1">
      <alignment horizontal="left" vertical="center"/>
    </xf>
    <xf numFmtId="0" fontId="2" fillId="0" borderId="0" xfId="0" applyFont="1" applyBorder="1" applyAlignment="1">
      <alignment horizontal="left" vertical="center"/>
    </xf>
    <xf numFmtId="0" fontId="5" fillId="0" borderId="40" xfId="1" applyFont="1" applyBorder="1" applyAlignment="1">
      <alignment horizontal="center" vertical="center"/>
    </xf>
    <xf numFmtId="0" fontId="5" fillId="0" borderId="41" xfId="1" applyFont="1" applyBorder="1" applyAlignment="1">
      <alignment horizontal="center" vertical="center"/>
    </xf>
    <xf numFmtId="0" fontId="5" fillId="0" borderId="38" xfId="1" applyFont="1" applyBorder="1" applyAlignment="1">
      <alignment horizontal="center" vertical="center"/>
    </xf>
    <xf numFmtId="0" fontId="5" fillId="0" borderId="42" xfId="1" applyFont="1" applyBorder="1" applyAlignment="1">
      <alignment horizontal="center" vertical="center"/>
    </xf>
    <xf numFmtId="0" fontId="5" fillId="0" borderId="43" xfId="1" applyFont="1" applyBorder="1" applyAlignment="1">
      <alignment horizontal="center" vertical="center"/>
    </xf>
    <xf numFmtId="0" fontId="5" fillId="0" borderId="44" xfId="1" applyFont="1" applyBorder="1" applyAlignment="1">
      <alignment horizontal="center" vertical="center"/>
    </xf>
    <xf numFmtId="0" fontId="5" fillId="0" borderId="45" xfId="1" applyFont="1" applyBorder="1" applyAlignment="1">
      <alignment horizontal="center" vertical="center"/>
    </xf>
    <xf numFmtId="0" fontId="5" fillId="0" borderId="46" xfId="1" applyFont="1" applyBorder="1" applyAlignment="1">
      <alignment horizontal="center" vertical="center"/>
    </xf>
    <xf numFmtId="0" fontId="5" fillId="0" borderId="24" xfId="1" applyFont="1" applyBorder="1" applyAlignment="1">
      <alignment horizontal="center"/>
    </xf>
    <xf numFmtId="0" fontId="5" fillId="0" borderId="47" xfId="1" applyFont="1" applyBorder="1" applyAlignment="1">
      <alignment horizontal="center"/>
    </xf>
    <xf numFmtId="0" fontId="4" fillId="0" borderId="24" xfId="1" applyFont="1" applyBorder="1" applyAlignment="1">
      <alignment horizontal="center"/>
    </xf>
    <xf numFmtId="0" fontId="4" fillId="0" borderId="47" xfId="1" applyFont="1" applyBorder="1" applyAlignment="1">
      <alignment horizontal="center"/>
    </xf>
    <xf numFmtId="0" fontId="4" fillId="0" borderId="48" xfId="1" applyFont="1" applyBorder="1" applyAlignment="1">
      <alignment horizontal="center" vertical="center"/>
    </xf>
    <xf numFmtId="0" fontId="4" fillId="0" borderId="49" xfId="1" applyFont="1" applyBorder="1" applyAlignment="1">
      <alignment horizontal="center" vertical="center"/>
    </xf>
    <xf numFmtId="0" fontId="4" fillId="0" borderId="50" xfId="1" applyFont="1" applyBorder="1" applyAlignment="1">
      <alignment horizontal="center" vertical="center"/>
    </xf>
    <xf numFmtId="0" fontId="4" fillId="0" borderId="51" xfId="1" applyFont="1" applyBorder="1" applyAlignment="1">
      <alignment horizontal="center" vertical="center"/>
    </xf>
    <xf numFmtId="0" fontId="4" fillId="0" borderId="0" xfId="1" applyFont="1" applyBorder="1" applyAlignment="1">
      <alignment horizontal="center" vertical="center"/>
    </xf>
    <xf numFmtId="0" fontId="5" fillId="0" borderId="52" xfId="1" applyFont="1" applyBorder="1" applyAlignment="1">
      <alignment horizontal="center" vertical="center"/>
    </xf>
    <xf numFmtId="14" fontId="10" fillId="0" borderId="0" xfId="1" applyNumberFormat="1" applyFont="1" applyBorder="1" applyAlignment="1">
      <alignment horizontal="left"/>
    </xf>
    <xf numFmtId="14" fontId="10" fillId="0" borderId="0" xfId="1" applyNumberFormat="1" applyFont="1" applyBorder="1" applyAlignment="1"/>
    <xf numFmtId="0" fontId="0" fillId="0" borderId="22" xfId="0" applyBorder="1" applyAlignment="1">
      <alignment horizontal="center"/>
    </xf>
    <xf numFmtId="0" fontId="17" fillId="0" borderId="0" xfId="0" applyFont="1"/>
    <xf numFmtId="0" fontId="18" fillId="0" borderId="0" xfId="0" applyFont="1"/>
    <xf numFmtId="0" fontId="19" fillId="0" borderId="0" xfId="0" applyFont="1"/>
    <xf numFmtId="0" fontId="17" fillId="0" borderId="13" xfId="1" applyFont="1" applyBorder="1" applyAlignment="1">
      <alignment horizontal="center" vertical="center"/>
    </xf>
  </cellXfs>
  <cellStyles count="5">
    <cellStyle name="Normal" xfId="0" builtinId="0"/>
    <cellStyle name="Normal 2" xfId="1" xr:uid="{00000000-0005-0000-0000-000001000000}"/>
    <cellStyle name="Normal 3" xfId="2" xr:uid="{00000000-0005-0000-0000-000002000000}"/>
    <cellStyle name="Normal 5" xfId="3" xr:uid="{00000000-0005-0000-0000-000003000000}"/>
    <cellStyle name="Normal 6" xfId="4" xr:uid="{00000000-0005-0000-0000-000004000000}"/>
  </cellStyles>
  <dxfs count="15">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strike val="0"/>
        <outline val="0"/>
        <shadow val="0"/>
        <u val="none"/>
        <vertAlign val="baseline"/>
        <sz val="10"/>
        <color auto="1"/>
        <name val="Arial"/>
        <family val="2"/>
        <scheme val="none"/>
      </font>
    </dxf>
    <dxf>
      <font>
        <strike val="0"/>
        <outline val="0"/>
        <shadow val="0"/>
        <u val="none"/>
        <vertAlign val="baseline"/>
        <sz val="10"/>
        <color auto="1"/>
        <name val="Arial"/>
        <family val="2"/>
        <scheme val="none"/>
      </font>
    </dxf>
    <dxf>
      <font>
        <strike val="0"/>
        <outline val="0"/>
        <shadow val="0"/>
        <u val="none"/>
        <vertAlign val="baseline"/>
        <sz val="10"/>
        <color auto="1"/>
        <name val="Arial"/>
        <family val="2"/>
        <scheme val="none"/>
      </font>
    </dxf>
    <dxf>
      <font>
        <strike val="0"/>
        <outline val="0"/>
        <shadow val="0"/>
        <u val="none"/>
        <vertAlign val="baseline"/>
        <sz val="10"/>
        <color auto="1"/>
        <name val="Arial"/>
        <family val="2"/>
        <scheme val="none"/>
      </font>
    </dxf>
    <dxf>
      <font>
        <strike val="0"/>
        <outline val="0"/>
        <shadow val="0"/>
        <u val="none"/>
        <vertAlign val="baseline"/>
        <sz val="10"/>
        <color auto="1"/>
        <name val="Arial"/>
        <family val="2"/>
        <scheme val="none"/>
      </font>
    </dxf>
    <dxf>
      <font>
        <strike val="0"/>
        <outline val="0"/>
        <shadow val="0"/>
        <u val="none"/>
        <vertAlign val="baseline"/>
        <sz val="10"/>
        <color auto="1"/>
        <name val="Arial"/>
        <family val="2"/>
        <scheme val="none"/>
      </font>
    </dxf>
    <dxf>
      <font>
        <strike val="0"/>
        <outline val="0"/>
        <shadow val="0"/>
        <u val="none"/>
        <vertAlign val="baseline"/>
        <sz val="10"/>
        <color auto="1"/>
        <name val="Arial"/>
        <family val="2"/>
        <scheme val="none"/>
      </font>
    </dxf>
    <dxf>
      <font>
        <strike val="0"/>
        <outline val="0"/>
        <shadow val="0"/>
        <u val="none"/>
        <vertAlign val="baseline"/>
        <sz val="10"/>
        <color auto="1"/>
        <name val="Arial"/>
        <family val="2"/>
        <scheme val="none"/>
      </font>
    </dxf>
    <dxf>
      <font>
        <strike val="0"/>
        <outline val="0"/>
        <shadow val="0"/>
        <u val="none"/>
        <vertAlign val="baseline"/>
        <sz val="10"/>
        <color auto="1"/>
        <name val="Arial"/>
        <family val="2"/>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Drop" dropStyle="combo" dx="26" fmlaLink="$C$75" fmlaRange="$A$75:$A$84" noThreeD="1" sel="1" val="0"/>
</file>

<file path=xl/ctrlProps/ctrlProp10.xml><?xml version="1.0" encoding="utf-8"?>
<formControlPr xmlns="http://schemas.microsoft.com/office/spreadsheetml/2009/9/main" objectType="CheckBox" fmlaLink="$B$99" lockText="1" noThreeD="1"/>
</file>

<file path=xl/ctrlProps/ctrlProp11.xml><?xml version="1.0" encoding="utf-8"?>
<formControlPr xmlns="http://schemas.microsoft.com/office/spreadsheetml/2009/9/main" objectType="CheckBox" fmlaLink="$B$100" lockText="1" noThreeD="1"/>
</file>

<file path=xl/ctrlProps/ctrlProp12.xml><?xml version="1.0" encoding="utf-8"?>
<formControlPr xmlns="http://schemas.microsoft.com/office/spreadsheetml/2009/9/main" objectType="CheckBox" fmlaLink="$B$101" lockText="1" noThreeD="1"/>
</file>

<file path=xl/ctrlProps/ctrlProp13.xml><?xml version="1.0" encoding="utf-8"?>
<formControlPr xmlns="http://schemas.microsoft.com/office/spreadsheetml/2009/9/main" objectType="CheckBox" fmlaLink="$B$102" lockText="1" noThreeD="1"/>
</file>

<file path=xl/ctrlProps/ctrlProp14.xml><?xml version="1.0" encoding="utf-8"?>
<formControlPr xmlns="http://schemas.microsoft.com/office/spreadsheetml/2009/9/main" objectType="CheckBox" fmlaLink="$B$105" lockText="1" noThreeD="1"/>
</file>

<file path=xl/ctrlProps/ctrlProp15.xml><?xml version="1.0" encoding="utf-8"?>
<formControlPr xmlns="http://schemas.microsoft.com/office/spreadsheetml/2009/9/main" objectType="CheckBox" fmlaLink="$B$106" lockText="1" noThreeD="1"/>
</file>

<file path=xl/ctrlProps/ctrlProp16.xml><?xml version="1.0" encoding="utf-8"?>
<formControlPr xmlns="http://schemas.microsoft.com/office/spreadsheetml/2009/9/main" objectType="CheckBox" fmlaLink="$B$109" lockText="1" noThreeD="1"/>
</file>

<file path=xl/ctrlProps/ctrlProp17.xml><?xml version="1.0" encoding="utf-8"?>
<formControlPr xmlns="http://schemas.microsoft.com/office/spreadsheetml/2009/9/main" objectType="CheckBox" fmlaLink="$B$110" lockText="1" noThreeD="1"/>
</file>

<file path=xl/ctrlProps/ctrlProp18.xml><?xml version="1.0" encoding="utf-8"?>
<formControlPr xmlns="http://schemas.microsoft.com/office/spreadsheetml/2009/9/main" objectType="CheckBox" fmlaLink="$B$117" lockText="1" noThreeD="1"/>
</file>

<file path=xl/ctrlProps/ctrlProp19.xml><?xml version="1.0" encoding="utf-8"?>
<formControlPr xmlns="http://schemas.microsoft.com/office/spreadsheetml/2009/9/main" objectType="CheckBox" fmlaLink="$B$118" lockText="1" noThreeD="1"/>
</file>

<file path=xl/ctrlProps/ctrlProp2.xml><?xml version="1.0" encoding="utf-8"?>
<formControlPr xmlns="http://schemas.microsoft.com/office/spreadsheetml/2009/9/main" objectType="Drop" dropStyle="combo" dx="26" fmlaLink="$G$75" fmlaRange="$E$75:$E$78" noThreeD="1" sel="1" val="0"/>
</file>

<file path=xl/ctrlProps/ctrlProp20.xml><?xml version="1.0" encoding="utf-8"?>
<formControlPr xmlns="http://schemas.microsoft.com/office/spreadsheetml/2009/9/main" objectType="CheckBox" fmlaLink="$B$123" lockText="1" noThreeD="1"/>
</file>

<file path=xl/ctrlProps/ctrlProp21.xml><?xml version="1.0" encoding="utf-8"?>
<formControlPr xmlns="http://schemas.microsoft.com/office/spreadsheetml/2009/9/main" objectType="CheckBox" fmlaLink="$B$124" lockText="1" noThreeD="1"/>
</file>

<file path=xl/ctrlProps/ctrlProp22.xml><?xml version="1.0" encoding="utf-8"?>
<formControlPr xmlns="http://schemas.microsoft.com/office/spreadsheetml/2009/9/main" objectType="CheckBox" fmlaLink="$B$105" lockText="1" noThreeD="1"/>
</file>

<file path=xl/ctrlProps/ctrlProp23.xml><?xml version="1.0" encoding="utf-8"?>
<formControlPr xmlns="http://schemas.microsoft.com/office/spreadsheetml/2009/9/main" objectType="CheckBox" fmlaLink="$B$106" lockText="1" noThreeD="1"/>
</file>

<file path=xl/ctrlProps/ctrlProp24.xml><?xml version="1.0" encoding="utf-8"?>
<formControlPr xmlns="http://schemas.microsoft.com/office/spreadsheetml/2009/9/main" objectType="CheckBox" fmlaLink="$B$109" lockText="1" noThreeD="1"/>
</file>

<file path=xl/ctrlProps/ctrlProp25.xml><?xml version="1.0" encoding="utf-8"?>
<formControlPr xmlns="http://schemas.microsoft.com/office/spreadsheetml/2009/9/main" objectType="CheckBox" fmlaLink="$B$110" lockText="1" noThreeD="1"/>
</file>

<file path=xl/ctrlProps/ctrlProp26.xml><?xml version="1.0" encoding="utf-8"?>
<formControlPr xmlns="http://schemas.microsoft.com/office/spreadsheetml/2009/9/main" objectType="CheckBox" fmlaLink="$B$117" lockText="1" noThreeD="1"/>
</file>

<file path=xl/ctrlProps/ctrlProp27.xml><?xml version="1.0" encoding="utf-8"?>
<formControlPr xmlns="http://schemas.microsoft.com/office/spreadsheetml/2009/9/main" objectType="CheckBox" fmlaLink="$B$118" lockText="1" noThreeD="1"/>
</file>

<file path=xl/ctrlProps/ctrlProp28.xml><?xml version="1.0" encoding="utf-8"?>
<formControlPr xmlns="http://schemas.microsoft.com/office/spreadsheetml/2009/9/main" objectType="CheckBox" fmlaLink="$B$123" lockText="1" noThreeD="1"/>
</file>

<file path=xl/ctrlProps/ctrlProp29.xml><?xml version="1.0" encoding="utf-8"?>
<formControlPr xmlns="http://schemas.microsoft.com/office/spreadsheetml/2009/9/main" objectType="CheckBox" fmlaLink="$B$124" lockText="1" noThreeD="1"/>
</file>

<file path=xl/ctrlProps/ctrlProp3.xml><?xml version="1.0" encoding="utf-8"?>
<formControlPr xmlns="http://schemas.microsoft.com/office/spreadsheetml/2009/9/main" objectType="Drop" dropStyle="combo" dx="26" fmlaLink="C87" fmlaRange="$A$87:$A$95" noThreeD="1" sel="2" val="0"/>
</file>

<file path=xl/ctrlProps/ctrlProp30.xml><?xml version="1.0" encoding="utf-8"?>
<formControlPr xmlns="http://schemas.microsoft.com/office/spreadsheetml/2009/9/main" objectType="Drop" dropStyle="combo" dx="26" fmlaLink="$G$84" fmlaRange="$E$84:$E$93" noThreeD="1" sel="1" val="0"/>
</file>

<file path=xl/ctrlProps/ctrlProp31.xml><?xml version="1.0" encoding="utf-8"?>
<formControlPr xmlns="http://schemas.microsoft.com/office/spreadsheetml/2009/9/main" objectType="Drop" dropStyle="combo" dx="26" fmlaLink="$J$75" fmlaRange="$H$75:$H$93" noThreeD="1" sel="1" val="0"/>
</file>

<file path=xl/ctrlProps/ctrlProp4.xml><?xml version="1.0" encoding="utf-8"?>
<formControlPr xmlns="http://schemas.microsoft.com/office/spreadsheetml/2009/9/main" objectType="CheckBox" fmlaLink="$B$98" lockText="1" noThreeD="1"/>
</file>

<file path=xl/ctrlProps/ctrlProp5.xml><?xml version="1.0" encoding="utf-8"?>
<formControlPr xmlns="http://schemas.microsoft.com/office/spreadsheetml/2009/9/main" objectType="CheckBox" fmlaLink="$B$99" lockText="1" noThreeD="1"/>
</file>

<file path=xl/ctrlProps/ctrlProp6.xml><?xml version="1.0" encoding="utf-8"?>
<formControlPr xmlns="http://schemas.microsoft.com/office/spreadsheetml/2009/9/main" objectType="CheckBox" fmlaLink="$B$100" lockText="1" noThreeD="1"/>
</file>

<file path=xl/ctrlProps/ctrlProp7.xml><?xml version="1.0" encoding="utf-8"?>
<formControlPr xmlns="http://schemas.microsoft.com/office/spreadsheetml/2009/9/main" objectType="CheckBox" fmlaLink="$B$101" lockText="1" noThreeD="1"/>
</file>

<file path=xl/ctrlProps/ctrlProp8.xml><?xml version="1.0" encoding="utf-8"?>
<formControlPr xmlns="http://schemas.microsoft.com/office/spreadsheetml/2009/9/main" objectType="CheckBox" fmlaLink="$B$102" lockText="1" noThreeD="1"/>
</file>

<file path=xl/ctrlProps/ctrlProp9.xml><?xml version="1.0" encoding="utf-8"?>
<formControlPr xmlns="http://schemas.microsoft.com/office/spreadsheetml/2009/9/main" objectType="CheckBox" fmlaLink="$B$98"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219075</xdr:colOff>
      <xdr:row>16</xdr:row>
      <xdr:rowOff>76200</xdr:rowOff>
    </xdr:from>
    <xdr:ext cx="233074" cy="188190"/>
    <xdr:sp macro="" textlink="" fLocksText="0">
      <xdr:nvSpPr>
        <xdr:cNvPr id="1025" name="Text 18">
          <a:extLst>
            <a:ext uri="{FF2B5EF4-FFF2-40B4-BE49-F238E27FC236}">
              <a16:creationId xmlns:a16="http://schemas.microsoft.com/office/drawing/2014/main" id="{00000000-0008-0000-0000-000001040000}"/>
            </a:ext>
          </a:extLst>
        </xdr:cNvPr>
        <xdr:cNvSpPr txBox="1">
          <a:spLocks noChangeArrowheads="1"/>
        </xdr:cNvSpPr>
      </xdr:nvSpPr>
      <xdr:spPr bwMode="auto">
        <a:xfrm>
          <a:off x="1438275" y="2847975"/>
          <a:ext cx="233074" cy="188190"/>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n-US" sz="1000" b="1" i="0" strike="noStrike">
              <a:solidFill>
                <a:srgbClr val="000000"/>
              </a:solidFill>
              <a:latin typeface="Arial"/>
              <a:cs typeface="Arial"/>
            </a:rPr>
            <a:t>OK</a:t>
          </a:r>
        </a:p>
      </xdr:txBody>
    </xdr:sp>
    <xdr:clientData/>
  </xdr:oneCellAnchor>
  <xdr:twoCellAnchor>
    <xdr:from>
      <xdr:col>3</xdr:col>
      <xdr:colOff>419100</xdr:colOff>
      <xdr:row>31</xdr:row>
      <xdr:rowOff>30480</xdr:rowOff>
    </xdr:from>
    <xdr:to>
      <xdr:col>4</xdr:col>
      <xdr:colOff>274320</xdr:colOff>
      <xdr:row>35</xdr:row>
      <xdr:rowOff>121920</xdr:rowOff>
    </xdr:to>
    <xdr:cxnSp macro="">
      <xdr:nvCxnSpPr>
        <xdr:cNvPr id="11669" name="AutoShape 0">
          <a:extLst>
            <a:ext uri="{FF2B5EF4-FFF2-40B4-BE49-F238E27FC236}">
              <a16:creationId xmlns:a16="http://schemas.microsoft.com/office/drawing/2014/main" id="{00000000-0008-0000-0000-0000952D0000}"/>
            </a:ext>
          </a:extLst>
        </xdr:cNvPr>
        <xdr:cNvCxnSpPr>
          <a:cxnSpLocks noChangeShapeType="1"/>
          <a:stCxn id="1051" idx="1"/>
          <a:endCxn id="1042" idx="3"/>
        </xdr:cNvCxnSpPr>
      </xdr:nvCxnSpPr>
      <xdr:spPr bwMode="auto">
        <a:xfrm flipH="1">
          <a:off x="2247900" y="5257800"/>
          <a:ext cx="464820" cy="762000"/>
        </a:xfrm>
        <a:prstGeom prst="bentConnector3">
          <a:avLst>
            <a:gd name="adj1" fmla="val 50000"/>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4</xdr:col>
      <xdr:colOff>57150</xdr:colOff>
      <xdr:row>29</xdr:row>
      <xdr:rowOff>85725</xdr:rowOff>
    </xdr:from>
    <xdr:to>
      <xdr:col>5</xdr:col>
      <xdr:colOff>28575</xdr:colOff>
      <xdr:row>31</xdr:row>
      <xdr:rowOff>104775</xdr:rowOff>
    </xdr:to>
    <xdr:sp macro="" textlink="" fLocksText="0">
      <xdr:nvSpPr>
        <xdr:cNvPr id="1027" name="Text 42">
          <a:extLst>
            <a:ext uri="{FF2B5EF4-FFF2-40B4-BE49-F238E27FC236}">
              <a16:creationId xmlns:a16="http://schemas.microsoft.com/office/drawing/2014/main" id="{00000000-0008-0000-0000-000003040000}"/>
            </a:ext>
          </a:extLst>
        </xdr:cNvPr>
        <xdr:cNvSpPr txBox="1">
          <a:spLocks noChangeArrowheads="1"/>
        </xdr:cNvSpPr>
      </xdr:nvSpPr>
      <xdr:spPr bwMode="auto">
        <a:xfrm>
          <a:off x="2495550" y="4819650"/>
          <a:ext cx="581025" cy="342900"/>
        </a:xfrm>
        <a:prstGeom prst="rect">
          <a:avLst/>
        </a:prstGeom>
        <a:noFill/>
        <a:ln w="9525">
          <a:noFill/>
          <a:round/>
          <a:headEnd/>
          <a:tailEnd/>
        </a:ln>
        <a:effectLst/>
      </xdr:spPr>
      <xdr:txBody>
        <a:bodyPr vertOverflow="clip" wrap="square" lIns="20160" tIns="20160" rIns="20160" bIns="20160" anchor="t" upright="1"/>
        <a:lstStyle/>
        <a:p>
          <a:pPr algn="l" rtl="0">
            <a:defRPr sz="1000"/>
          </a:pPr>
          <a:r>
            <a:rPr lang="en-US" sz="800" b="1" i="0" strike="noStrike">
              <a:solidFill>
                <a:srgbClr val="000000"/>
              </a:solidFill>
              <a:latin typeface="Arial"/>
              <a:cs typeface="Arial"/>
            </a:rPr>
            <a:t>Use as it is</a:t>
          </a:r>
        </a:p>
      </xdr:txBody>
    </xdr:sp>
    <xdr:clientData/>
  </xdr:twoCellAnchor>
  <xdr:oneCellAnchor>
    <xdr:from>
      <xdr:col>4</xdr:col>
      <xdr:colOff>76200</xdr:colOff>
      <xdr:row>35</xdr:row>
      <xdr:rowOff>76200</xdr:rowOff>
    </xdr:from>
    <xdr:ext cx="532387" cy="188190"/>
    <xdr:sp macro="" textlink="" fLocksText="0">
      <xdr:nvSpPr>
        <xdr:cNvPr id="1028" name="Text 49">
          <a:extLst>
            <a:ext uri="{FF2B5EF4-FFF2-40B4-BE49-F238E27FC236}">
              <a16:creationId xmlns:a16="http://schemas.microsoft.com/office/drawing/2014/main" id="{00000000-0008-0000-0000-000004040000}"/>
            </a:ext>
          </a:extLst>
        </xdr:cNvPr>
        <xdr:cNvSpPr txBox="1">
          <a:spLocks noChangeArrowheads="1"/>
        </xdr:cNvSpPr>
      </xdr:nvSpPr>
      <xdr:spPr bwMode="auto">
        <a:xfrm>
          <a:off x="2514600" y="6105525"/>
          <a:ext cx="532387" cy="188190"/>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n-US" sz="1000" b="1" i="0" strike="noStrike">
              <a:solidFill>
                <a:srgbClr val="000000"/>
              </a:solidFill>
              <a:latin typeface="Arial"/>
              <a:cs typeface="Arial"/>
            </a:rPr>
            <a:t>OK QTY</a:t>
          </a:r>
        </a:p>
      </xdr:txBody>
    </xdr:sp>
    <xdr:clientData/>
  </xdr:oneCellAnchor>
  <xdr:twoCellAnchor>
    <xdr:from>
      <xdr:col>6</xdr:col>
      <xdr:colOff>342900</xdr:colOff>
      <xdr:row>41</xdr:row>
      <xdr:rowOff>123825</xdr:rowOff>
    </xdr:from>
    <xdr:to>
      <xdr:col>7</xdr:col>
      <xdr:colOff>323850</xdr:colOff>
      <xdr:row>42</xdr:row>
      <xdr:rowOff>160093</xdr:rowOff>
    </xdr:to>
    <xdr:sp macro="" textlink="" fLocksText="0">
      <xdr:nvSpPr>
        <xdr:cNvPr id="1029" name="Text 50">
          <a:extLst>
            <a:ext uri="{FF2B5EF4-FFF2-40B4-BE49-F238E27FC236}">
              <a16:creationId xmlns:a16="http://schemas.microsoft.com/office/drawing/2014/main" id="{00000000-0008-0000-0000-000005040000}"/>
            </a:ext>
          </a:extLst>
        </xdr:cNvPr>
        <xdr:cNvSpPr txBox="1">
          <a:spLocks noChangeArrowheads="1"/>
        </xdr:cNvSpPr>
      </xdr:nvSpPr>
      <xdr:spPr bwMode="auto">
        <a:xfrm>
          <a:off x="4000500" y="6800850"/>
          <a:ext cx="590550" cy="190500"/>
        </a:xfrm>
        <a:prstGeom prst="rect">
          <a:avLst/>
        </a:prstGeom>
        <a:noFill/>
        <a:ln w="9525">
          <a:noFill/>
          <a:round/>
          <a:headEnd/>
          <a:tailEnd/>
        </a:ln>
        <a:effectLst/>
      </xdr:spPr>
      <xdr:txBody>
        <a:bodyPr vertOverflow="clip" wrap="square" lIns="20160" tIns="20160" rIns="20160" bIns="20160" anchor="t" upright="1"/>
        <a:lstStyle/>
        <a:p>
          <a:pPr algn="l" rtl="0">
            <a:defRPr sz="1000"/>
          </a:pPr>
          <a:r>
            <a:rPr lang="en-US" sz="1000" b="1" i="0" strike="noStrike">
              <a:solidFill>
                <a:srgbClr val="000000"/>
              </a:solidFill>
              <a:latin typeface="Arial"/>
              <a:cs typeface="Arial"/>
            </a:rPr>
            <a:t>REJ QTY</a:t>
          </a:r>
        </a:p>
      </xdr:txBody>
    </xdr:sp>
    <xdr:clientData/>
  </xdr:twoCellAnchor>
  <xdr:twoCellAnchor>
    <xdr:from>
      <xdr:col>0</xdr:col>
      <xdr:colOff>175260</xdr:colOff>
      <xdr:row>6</xdr:row>
      <xdr:rowOff>91440</xdr:rowOff>
    </xdr:from>
    <xdr:to>
      <xdr:col>12</xdr:col>
      <xdr:colOff>411480</xdr:colOff>
      <xdr:row>57</xdr:row>
      <xdr:rowOff>15240</xdr:rowOff>
    </xdr:to>
    <xdr:grpSp>
      <xdr:nvGrpSpPr>
        <xdr:cNvPr id="11673" name="Group 69">
          <a:extLst>
            <a:ext uri="{FF2B5EF4-FFF2-40B4-BE49-F238E27FC236}">
              <a16:creationId xmlns:a16="http://schemas.microsoft.com/office/drawing/2014/main" id="{00000000-0008-0000-0000-0000992D0000}"/>
            </a:ext>
          </a:extLst>
        </xdr:cNvPr>
        <xdr:cNvGrpSpPr>
          <a:grpSpLocks/>
        </xdr:cNvGrpSpPr>
      </xdr:nvGrpSpPr>
      <xdr:grpSpPr bwMode="auto">
        <a:xfrm>
          <a:off x="175260" y="1127760"/>
          <a:ext cx="7551420" cy="8473440"/>
          <a:chOff x="282" y="1943"/>
          <a:chExt cx="12175" cy="14935"/>
        </a:xfrm>
      </xdr:grpSpPr>
      <xdr:sp macro="" textlink="" fLocksText="0">
        <xdr:nvSpPr>
          <xdr:cNvPr id="1031" name="Oval 1">
            <a:extLst>
              <a:ext uri="{FF2B5EF4-FFF2-40B4-BE49-F238E27FC236}">
                <a16:creationId xmlns:a16="http://schemas.microsoft.com/office/drawing/2014/main" id="{00000000-0008-0000-0000-000007040000}"/>
              </a:ext>
            </a:extLst>
          </xdr:cNvPr>
          <xdr:cNvSpPr>
            <a:spLocks noChangeArrowheads="1"/>
          </xdr:cNvSpPr>
        </xdr:nvSpPr>
        <xdr:spPr bwMode="auto">
          <a:xfrm>
            <a:off x="1056" y="1943"/>
            <a:ext cx="2261" cy="1034"/>
          </a:xfrm>
          <a:prstGeom prst="ellipse">
            <a:avLst/>
          </a:prstGeom>
          <a:solidFill>
            <a:srgbClr val="FFFFFF"/>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en-US" sz="800" b="0" i="0" strike="noStrike">
                <a:solidFill>
                  <a:srgbClr val="000000"/>
                </a:solidFill>
                <a:latin typeface="Arial"/>
                <a:cs typeface="Arial"/>
              </a:rPr>
              <a:t>Receive the Material</a:t>
            </a:r>
          </a:p>
          <a:p>
            <a:pPr algn="ctr" rtl="0">
              <a:defRPr sz="1000"/>
            </a:pPr>
            <a:r>
              <a:rPr lang="en-US" sz="800" b="0" i="0" strike="noStrike">
                <a:solidFill>
                  <a:srgbClr val="000000"/>
                </a:solidFill>
                <a:latin typeface="Arial"/>
                <a:cs typeface="Arial"/>
              </a:rPr>
              <a:t>from the vendor</a:t>
            </a:r>
          </a:p>
          <a:p>
            <a:pPr algn="ctr" rtl="0">
              <a:defRPr sz="1000"/>
            </a:pPr>
            <a:r>
              <a:rPr lang="en-US" sz="800" b="0" i="0" strike="noStrike">
                <a:solidFill>
                  <a:srgbClr val="000000"/>
                </a:solidFill>
                <a:latin typeface="Arial"/>
                <a:cs typeface="Arial"/>
              </a:rPr>
              <a:t>-Stores</a:t>
            </a:r>
          </a:p>
        </xdr:txBody>
      </xdr:sp>
      <xdr:sp macro="" textlink="" fLocksText="0">
        <xdr:nvSpPr>
          <xdr:cNvPr id="1032" name="AutoShape 2">
            <a:extLst>
              <a:ext uri="{FF2B5EF4-FFF2-40B4-BE49-F238E27FC236}">
                <a16:creationId xmlns:a16="http://schemas.microsoft.com/office/drawing/2014/main" id="{00000000-0008-0000-0000-000008040000}"/>
              </a:ext>
            </a:extLst>
          </xdr:cNvPr>
          <xdr:cNvSpPr>
            <a:spLocks noChangeArrowheads="1"/>
          </xdr:cNvSpPr>
        </xdr:nvSpPr>
        <xdr:spPr bwMode="auto">
          <a:xfrm>
            <a:off x="454" y="3380"/>
            <a:ext cx="3452" cy="1974"/>
          </a:xfrm>
          <a:prstGeom prst="flowChartDecision">
            <a:avLst/>
          </a:prstGeom>
          <a:solidFill>
            <a:srgbClr val="FFFFFF"/>
          </a:solidFill>
          <a:ln w="9360">
            <a:solidFill>
              <a:srgbClr val="000000"/>
            </a:solidFill>
            <a:miter lim="800000"/>
            <a:headEnd/>
            <a:tailEnd/>
          </a:ln>
          <a:effectLst/>
        </xdr:spPr>
        <xdr:txBody>
          <a:bodyPr vertOverflow="clip" wrap="square" lIns="20160" tIns="20160" rIns="20160" bIns="20160" anchor="ctr" upright="1"/>
          <a:lstStyle/>
          <a:p>
            <a:pPr algn="ctr" rtl="0">
              <a:lnSpc>
                <a:spcPts val="800"/>
              </a:lnSpc>
              <a:defRPr sz="1000"/>
            </a:pPr>
            <a:r>
              <a:rPr lang="en-US" sz="800" b="0" i="0" strike="noStrike">
                <a:solidFill>
                  <a:srgbClr val="000000"/>
                </a:solidFill>
                <a:latin typeface="Arial"/>
                <a:cs typeface="Arial"/>
              </a:rPr>
              <a:t>Verify Purchase Order / MSDS / Test certificate / Condition of packing / material as applicable</a:t>
            </a:r>
          </a:p>
        </xdr:txBody>
      </xdr:sp>
      <xdr:cxnSp macro="">
        <xdr:nvCxnSpPr>
          <xdr:cNvPr id="11680" name="AutoShape 0">
            <a:extLst>
              <a:ext uri="{FF2B5EF4-FFF2-40B4-BE49-F238E27FC236}">
                <a16:creationId xmlns:a16="http://schemas.microsoft.com/office/drawing/2014/main" id="{00000000-0008-0000-0000-0000A02D0000}"/>
              </a:ext>
            </a:extLst>
          </xdr:cNvPr>
          <xdr:cNvCxnSpPr>
            <a:cxnSpLocks noChangeShapeType="1"/>
            <a:stCxn id="1031" idx="4"/>
            <a:endCxn id="1032" idx="0"/>
          </xdr:cNvCxnSpPr>
        </xdr:nvCxnSpPr>
        <xdr:spPr bwMode="auto">
          <a:xfrm flipH="1">
            <a:off x="2176" y="2988"/>
            <a:ext cx="7" cy="350"/>
          </a:xfrm>
          <a:prstGeom prst="bentConnector3">
            <a:avLst>
              <a:gd name="adj1" fmla="val 50000"/>
            </a:avLst>
          </a:prstGeom>
          <a:noFill/>
          <a:ln w="9525">
            <a:solidFill>
              <a:srgbClr val="000000"/>
            </a:solidFill>
            <a:round/>
            <a:headEnd/>
            <a:tailEnd/>
          </a:ln>
          <a:extLst>
            <a:ext uri="{909E8E84-426E-40DD-AFC4-6F175D3DCCD1}">
              <a14:hiddenFill xmlns:a14="http://schemas.microsoft.com/office/drawing/2010/main">
                <a:noFill/>
              </a14:hiddenFill>
            </a:ext>
          </a:extLst>
        </xdr:spPr>
      </xdr:cxnSp>
      <xdr:sp macro="" textlink="" fLocksText="0">
        <xdr:nvSpPr>
          <xdr:cNvPr id="1034" name="Text 7">
            <a:extLst>
              <a:ext uri="{FF2B5EF4-FFF2-40B4-BE49-F238E27FC236}">
                <a16:creationId xmlns:a16="http://schemas.microsoft.com/office/drawing/2014/main" id="{00000000-0008-0000-0000-00000A040000}"/>
              </a:ext>
            </a:extLst>
          </xdr:cNvPr>
          <xdr:cNvSpPr txBox="1">
            <a:spLocks noChangeArrowheads="1"/>
          </xdr:cNvSpPr>
        </xdr:nvSpPr>
        <xdr:spPr bwMode="auto">
          <a:xfrm>
            <a:off x="3992" y="4213"/>
            <a:ext cx="835" cy="363"/>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n-US" sz="1000" b="1" i="0" strike="noStrike">
                <a:solidFill>
                  <a:srgbClr val="000000"/>
                </a:solidFill>
                <a:latin typeface="Arial"/>
                <a:cs typeface="Arial"/>
              </a:rPr>
              <a:t>NOT OK</a:t>
            </a:r>
          </a:p>
        </xdr:txBody>
      </xdr:sp>
      <xdr:sp macro="" textlink="" fLocksText="0">
        <xdr:nvSpPr>
          <xdr:cNvPr id="1035" name="Rectangle 8">
            <a:extLst>
              <a:ext uri="{FF2B5EF4-FFF2-40B4-BE49-F238E27FC236}">
                <a16:creationId xmlns:a16="http://schemas.microsoft.com/office/drawing/2014/main" id="{00000000-0008-0000-0000-00000B040000}"/>
              </a:ext>
            </a:extLst>
          </xdr:cNvPr>
          <xdr:cNvSpPr>
            <a:spLocks noChangeArrowheads="1"/>
          </xdr:cNvSpPr>
        </xdr:nvSpPr>
        <xdr:spPr bwMode="auto">
          <a:xfrm>
            <a:off x="4938" y="3595"/>
            <a:ext cx="3047" cy="1504"/>
          </a:xfrm>
          <a:prstGeom prst="rect">
            <a:avLst/>
          </a:prstGeom>
          <a:solidFill>
            <a:srgbClr val="FFFFFF"/>
          </a:solidFill>
          <a:ln w="9360">
            <a:solidFill>
              <a:srgbClr val="000000"/>
            </a:solidFill>
            <a:miter lim="800000"/>
            <a:headEnd/>
            <a:tailEnd/>
          </a:ln>
          <a:effectLst/>
        </xdr:spPr>
        <xdr:txBody>
          <a:bodyPr vertOverflow="clip" wrap="square" lIns="20160" tIns="20160" rIns="20160" bIns="20160" anchor="ctr" upright="1"/>
          <a:lstStyle/>
          <a:p>
            <a:pPr algn="ctr" rtl="0">
              <a:lnSpc>
                <a:spcPts val="1100"/>
              </a:lnSpc>
              <a:defRPr sz="1000"/>
            </a:pPr>
            <a:r>
              <a:rPr lang="en-US" sz="1000" b="0" i="0" strike="noStrike">
                <a:solidFill>
                  <a:srgbClr val="000000"/>
                </a:solidFill>
                <a:latin typeface="Arial"/>
                <a:cs typeface="Arial"/>
              </a:rPr>
              <a:t>Get the required documents from the vendor</a:t>
            </a:r>
          </a:p>
          <a:p>
            <a:pPr algn="ctr" rtl="0">
              <a:lnSpc>
                <a:spcPts val="1100"/>
              </a:lnSpc>
              <a:defRPr sz="1000"/>
            </a:pPr>
            <a:r>
              <a:rPr lang="en-US" sz="1000" b="0" i="0" strike="noStrike">
                <a:solidFill>
                  <a:srgbClr val="000000"/>
                </a:solidFill>
                <a:latin typeface="Arial"/>
                <a:cs typeface="Arial"/>
              </a:rPr>
              <a:t>Return the material to the vendor if the packing / material is damaged</a:t>
            </a:r>
          </a:p>
          <a:p>
            <a:pPr algn="ctr" rtl="0">
              <a:lnSpc>
                <a:spcPts val="1000"/>
              </a:lnSpc>
              <a:defRPr sz="1000"/>
            </a:pPr>
            <a:r>
              <a:rPr lang="en-US" sz="1000" b="0" i="0" strike="noStrike">
                <a:solidFill>
                  <a:srgbClr val="000000"/>
                </a:solidFill>
                <a:latin typeface="Arial"/>
                <a:cs typeface="Arial"/>
              </a:rPr>
              <a:t>-Purchase</a:t>
            </a:r>
          </a:p>
        </xdr:txBody>
      </xdr:sp>
      <xdr:cxnSp macro="">
        <xdr:nvCxnSpPr>
          <xdr:cNvPr id="11683" name="AutoShape 0">
            <a:extLst>
              <a:ext uri="{FF2B5EF4-FFF2-40B4-BE49-F238E27FC236}">
                <a16:creationId xmlns:a16="http://schemas.microsoft.com/office/drawing/2014/main" id="{00000000-0008-0000-0000-0000A32D0000}"/>
              </a:ext>
            </a:extLst>
          </xdr:cNvPr>
          <xdr:cNvCxnSpPr>
            <a:cxnSpLocks noChangeShapeType="1"/>
            <a:stCxn id="1035" idx="0"/>
            <a:endCxn id="1031" idx="6"/>
          </xdr:cNvCxnSpPr>
        </xdr:nvCxnSpPr>
        <xdr:spPr bwMode="auto">
          <a:xfrm flipH="1" flipV="1">
            <a:off x="3308" y="2466"/>
            <a:ext cx="3154" cy="1135"/>
          </a:xfrm>
          <a:prstGeom prst="bentConnector3">
            <a:avLst>
              <a:gd name="adj1" fmla="val 50000"/>
            </a:avLst>
          </a:prstGeom>
          <a:noFill/>
          <a:ln w="9525">
            <a:solidFill>
              <a:srgbClr val="000000"/>
            </a:solidFill>
            <a:round/>
            <a:headEnd/>
            <a:tailEnd/>
          </a:ln>
          <a:extLst>
            <a:ext uri="{909E8E84-426E-40DD-AFC4-6F175D3DCCD1}">
              <a14:hiddenFill xmlns:a14="http://schemas.microsoft.com/office/drawing/2010/main">
                <a:noFill/>
              </a14:hiddenFill>
            </a:ext>
          </a:extLst>
        </xdr:spPr>
      </xdr:cxnSp>
      <xdr:cxnSp macro="">
        <xdr:nvCxnSpPr>
          <xdr:cNvPr id="11684" name="AutoShape 0">
            <a:extLst>
              <a:ext uri="{FF2B5EF4-FFF2-40B4-BE49-F238E27FC236}">
                <a16:creationId xmlns:a16="http://schemas.microsoft.com/office/drawing/2014/main" id="{00000000-0008-0000-0000-0000A42D0000}"/>
              </a:ext>
            </a:extLst>
          </xdr:cNvPr>
          <xdr:cNvCxnSpPr>
            <a:cxnSpLocks noChangeShapeType="1"/>
            <a:stCxn id="1032" idx="3"/>
            <a:endCxn id="1035" idx="1"/>
          </xdr:cNvCxnSpPr>
        </xdr:nvCxnSpPr>
        <xdr:spPr bwMode="auto">
          <a:xfrm flipV="1">
            <a:off x="3903" y="4341"/>
            <a:ext cx="1038" cy="4"/>
          </a:xfrm>
          <a:prstGeom prst="bentConnector3">
            <a:avLst>
              <a:gd name="adj1" fmla="val 50000"/>
            </a:avLst>
          </a:prstGeom>
          <a:noFill/>
          <a:ln w="9525">
            <a:solidFill>
              <a:srgbClr val="000000"/>
            </a:solidFill>
            <a:round/>
            <a:headEnd/>
            <a:tailEnd/>
          </a:ln>
          <a:extLst>
            <a:ext uri="{909E8E84-426E-40DD-AFC4-6F175D3DCCD1}">
              <a14:hiddenFill xmlns:a14="http://schemas.microsoft.com/office/drawing/2010/main">
                <a:noFill/>
              </a14:hiddenFill>
            </a:ext>
          </a:extLst>
        </xdr:spPr>
      </xdr:cxnSp>
      <xdr:sp macro="" textlink="" fLocksText="0">
        <xdr:nvSpPr>
          <xdr:cNvPr id="1038" name="Rectangle 12">
            <a:extLst>
              <a:ext uri="{FF2B5EF4-FFF2-40B4-BE49-F238E27FC236}">
                <a16:creationId xmlns:a16="http://schemas.microsoft.com/office/drawing/2014/main" id="{00000000-0008-0000-0000-00000E040000}"/>
              </a:ext>
            </a:extLst>
          </xdr:cNvPr>
          <xdr:cNvSpPr>
            <a:spLocks noChangeArrowheads="1"/>
          </xdr:cNvSpPr>
        </xdr:nvSpPr>
        <xdr:spPr bwMode="auto">
          <a:xfrm>
            <a:off x="651" y="5704"/>
            <a:ext cx="3047" cy="551"/>
          </a:xfrm>
          <a:prstGeom prst="rect">
            <a:avLst/>
          </a:prstGeom>
          <a:solidFill>
            <a:srgbClr val="FFFFFF"/>
          </a:solidFill>
          <a:ln w="9360">
            <a:solidFill>
              <a:srgbClr val="000000"/>
            </a:solidFill>
            <a:miter lim="800000"/>
            <a:headEnd/>
            <a:tailEnd/>
          </a:ln>
          <a:effectLst/>
        </xdr:spPr>
        <xdr:txBody>
          <a:bodyPr vertOverflow="clip" wrap="square" lIns="20160" tIns="20160" rIns="20160" bIns="20160" anchor="ctr" upright="1"/>
          <a:lstStyle/>
          <a:p>
            <a:pPr algn="ctr" rtl="0">
              <a:lnSpc>
                <a:spcPts val="900"/>
              </a:lnSpc>
              <a:defRPr sz="1000"/>
            </a:pPr>
            <a:r>
              <a:rPr lang="en-US" sz="1000" b="0" i="0" strike="noStrike">
                <a:solidFill>
                  <a:srgbClr val="000000"/>
                </a:solidFill>
                <a:latin typeface="Arial"/>
                <a:cs typeface="Arial"/>
              </a:rPr>
              <a:t>Preapre RIR &amp; Keep the material at Incoming Inspection Area</a:t>
            </a:r>
          </a:p>
        </xdr:txBody>
      </xdr:sp>
      <xdr:cxnSp macro="">
        <xdr:nvCxnSpPr>
          <xdr:cNvPr id="11686" name="AutoShape 0">
            <a:extLst>
              <a:ext uri="{FF2B5EF4-FFF2-40B4-BE49-F238E27FC236}">
                <a16:creationId xmlns:a16="http://schemas.microsoft.com/office/drawing/2014/main" id="{00000000-0008-0000-0000-0000A62D0000}"/>
              </a:ext>
            </a:extLst>
          </xdr:cNvPr>
          <xdr:cNvCxnSpPr>
            <a:cxnSpLocks noChangeShapeType="1"/>
            <a:stCxn id="1032" idx="2"/>
            <a:endCxn id="1038" idx="0"/>
          </xdr:cNvCxnSpPr>
        </xdr:nvCxnSpPr>
        <xdr:spPr bwMode="auto">
          <a:xfrm>
            <a:off x="2176" y="5355"/>
            <a:ext cx="0" cy="368"/>
          </a:xfrm>
          <a:prstGeom prst="bentConnector3">
            <a:avLst>
              <a:gd name="adj1" fmla="val 50000"/>
            </a:avLst>
          </a:prstGeom>
          <a:noFill/>
          <a:ln w="9525">
            <a:solidFill>
              <a:srgbClr val="000000"/>
            </a:solidFill>
            <a:round/>
            <a:headEnd/>
            <a:tailEnd/>
          </a:ln>
          <a:extLst>
            <a:ext uri="{909E8E84-426E-40DD-AFC4-6F175D3DCCD1}">
              <a14:hiddenFill xmlns:a14="http://schemas.microsoft.com/office/drawing/2010/main">
                <a:noFill/>
              </a14:hiddenFill>
            </a:ext>
          </a:extLst>
        </xdr:spPr>
      </xdr:cxnSp>
      <xdr:sp macro="" textlink="" fLocksText="0">
        <xdr:nvSpPr>
          <xdr:cNvPr id="1040" name="AutoShape 14">
            <a:extLst>
              <a:ext uri="{FF2B5EF4-FFF2-40B4-BE49-F238E27FC236}">
                <a16:creationId xmlns:a16="http://schemas.microsoft.com/office/drawing/2014/main" id="{00000000-0008-0000-0000-000010040000}"/>
              </a:ext>
            </a:extLst>
          </xdr:cNvPr>
          <xdr:cNvSpPr>
            <a:spLocks noChangeArrowheads="1"/>
          </xdr:cNvSpPr>
        </xdr:nvSpPr>
        <xdr:spPr bwMode="auto">
          <a:xfrm>
            <a:off x="282" y="6644"/>
            <a:ext cx="3809" cy="1625"/>
          </a:xfrm>
          <a:prstGeom prst="flowChartDecision">
            <a:avLst/>
          </a:prstGeom>
          <a:solidFill>
            <a:srgbClr val="FFFFFF"/>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en-US" sz="800" b="0" i="0" strike="noStrike">
                <a:solidFill>
                  <a:srgbClr val="000000"/>
                </a:solidFill>
                <a:latin typeface="Arial"/>
                <a:cs typeface="Arial"/>
              </a:rPr>
              <a:t>Incoming Inspection as per the sampling plan </a:t>
            </a:r>
          </a:p>
          <a:p>
            <a:pPr algn="ctr" rtl="0">
              <a:defRPr sz="1000"/>
            </a:pPr>
            <a:r>
              <a:rPr lang="en-US" sz="800" b="0" i="0" strike="noStrike">
                <a:solidFill>
                  <a:srgbClr val="000000"/>
                </a:solidFill>
                <a:latin typeface="Arial"/>
                <a:cs typeface="Arial"/>
              </a:rPr>
              <a:t>AQL =0.65   C=o</a:t>
            </a:r>
          </a:p>
          <a:p>
            <a:pPr algn="ctr" rtl="0">
              <a:defRPr sz="1000"/>
            </a:pPr>
            <a:r>
              <a:rPr lang="en-US" sz="800" b="0" i="0" strike="noStrike">
                <a:solidFill>
                  <a:srgbClr val="000000"/>
                </a:solidFill>
                <a:latin typeface="Arial"/>
                <a:cs typeface="Arial"/>
              </a:rPr>
              <a:t>-IQC</a:t>
            </a:r>
          </a:p>
        </xdr:txBody>
      </xdr:sp>
      <xdr:cxnSp macro="">
        <xdr:nvCxnSpPr>
          <xdr:cNvPr id="11688" name="AutoShape 0">
            <a:extLst>
              <a:ext uri="{FF2B5EF4-FFF2-40B4-BE49-F238E27FC236}">
                <a16:creationId xmlns:a16="http://schemas.microsoft.com/office/drawing/2014/main" id="{00000000-0008-0000-0000-0000A82D0000}"/>
              </a:ext>
            </a:extLst>
          </xdr:cNvPr>
          <xdr:cNvCxnSpPr>
            <a:cxnSpLocks noChangeShapeType="1"/>
            <a:stCxn id="1038" idx="2"/>
            <a:endCxn id="1040" idx="0"/>
          </xdr:cNvCxnSpPr>
        </xdr:nvCxnSpPr>
        <xdr:spPr bwMode="auto">
          <a:xfrm>
            <a:off x="2176" y="6263"/>
            <a:ext cx="10" cy="370"/>
          </a:xfrm>
          <a:prstGeom prst="bentConnector3">
            <a:avLst>
              <a:gd name="adj1" fmla="val 50000"/>
            </a:avLst>
          </a:prstGeom>
          <a:noFill/>
          <a:ln w="9525">
            <a:solidFill>
              <a:srgbClr val="000000"/>
            </a:solidFill>
            <a:round/>
            <a:headEnd/>
            <a:tailEnd/>
          </a:ln>
          <a:extLst>
            <a:ext uri="{909E8E84-426E-40DD-AFC4-6F175D3DCCD1}">
              <a14:hiddenFill xmlns:a14="http://schemas.microsoft.com/office/drawing/2010/main">
                <a:noFill/>
              </a14:hiddenFill>
            </a:ext>
          </a:extLst>
        </xdr:spPr>
      </xdr:cxnSp>
      <xdr:sp macro="" textlink="" fLocksText="0">
        <xdr:nvSpPr>
          <xdr:cNvPr id="1042" name="Rectangle 16">
            <a:extLst>
              <a:ext uri="{FF2B5EF4-FFF2-40B4-BE49-F238E27FC236}">
                <a16:creationId xmlns:a16="http://schemas.microsoft.com/office/drawing/2014/main" id="{00000000-0008-0000-0000-000012040000}"/>
              </a:ext>
            </a:extLst>
          </xdr:cNvPr>
          <xdr:cNvSpPr>
            <a:spLocks noChangeArrowheads="1"/>
          </xdr:cNvSpPr>
        </xdr:nvSpPr>
        <xdr:spPr bwMode="auto">
          <a:xfrm>
            <a:off x="651" y="8927"/>
            <a:ext cx="3047" cy="537"/>
          </a:xfrm>
          <a:prstGeom prst="rect">
            <a:avLst/>
          </a:prstGeom>
          <a:solidFill>
            <a:srgbClr val="FFFFFF"/>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en-US" sz="1000" b="0" i="0" strike="noStrike">
                <a:solidFill>
                  <a:srgbClr val="000000"/>
                </a:solidFill>
                <a:latin typeface="Arial"/>
                <a:cs typeface="Arial"/>
              </a:rPr>
              <a:t>Affix "IQC Accepted" Sticker</a:t>
            </a:r>
          </a:p>
          <a:p>
            <a:pPr algn="ctr" rtl="0">
              <a:defRPr sz="1000"/>
            </a:pPr>
            <a:r>
              <a:rPr lang="en-US" sz="1000" b="0" i="0" strike="noStrike">
                <a:solidFill>
                  <a:srgbClr val="000000"/>
                </a:solidFill>
                <a:latin typeface="Arial"/>
                <a:cs typeface="Arial"/>
              </a:rPr>
              <a:t>-IQC </a:t>
            </a:r>
          </a:p>
        </xdr:txBody>
      </xdr:sp>
      <xdr:cxnSp macro="">
        <xdr:nvCxnSpPr>
          <xdr:cNvPr id="11690" name="AutoShape 0">
            <a:extLst>
              <a:ext uri="{FF2B5EF4-FFF2-40B4-BE49-F238E27FC236}">
                <a16:creationId xmlns:a16="http://schemas.microsoft.com/office/drawing/2014/main" id="{00000000-0008-0000-0000-0000AA2D0000}"/>
              </a:ext>
            </a:extLst>
          </xdr:cNvPr>
          <xdr:cNvCxnSpPr>
            <a:cxnSpLocks noChangeShapeType="1"/>
            <a:stCxn id="1040" idx="2"/>
            <a:endCxn id="1042" idx="0"/>
          </xdr:cNvCxnSpPr>
        </xdr:nvCxnSpPr>
        <xdr:spPr bwMode="auto">
          <a:xfrm flipH="1">
            <a:off x="2176" y="8261"/>
            <a:ext cx="9" cy="652"/>
          </a:xfrm>
          <a:prstGeom prst="bentConnector3">
            <a:avLst>
              <a:gd name="adj1" fmla="val 50000"/>
            </a:avLst>
          </a:prstGeom>
          <a:noFill/>
          <a:ln w="9525">
            <a:solidFill>
              <a:srgbClr val="000000"/>
            </a:solidFill>
            <a:round/>
            <a:headEnd/>
            <a:tailEnd/>
          </a:ln>
          <a:extLst>
            <a:ext uri="{909E8E84-426E-40DD-AFC4-6F175D3DCCD1}">
              <a14:hiddenFill xmlns:a14="http://schemas.microsoft.com/office/drawing/2010/main">
                <a:noFill/>
              </a14:hiddenFill>
            </a:ext>
          </a:extLst>
        </xdr:spPr>
      </xdr:cxnSp>
      <xdr:sp macro="" textlink="" fLocksText="0">
        <xdr:nvSpPr>
          <xdr:cNvPr id="1044" name="Text 19">
            <a:extLst>
              <a:ext uri="{FF2B5EF4-FFF2-40B4-BE49-F238E27FC236}">
                <a16:creationId xmlns:a16="http://schemas.microsoft.com/office/drawing/2014/main" id="{00000000-0008-0000-0000-000014040000}"/>
              </a:ext>
            </a:extLst>
          </xdr:cNvPr>
          <xdr:cNvSpPr txBox="1">
            <a:spLocks noChangeArrowheads="1"/>
          </xdr:cNvSpPr>
        </xdr:nvSpPr>
        <xdr:spPr bwMode="auto">
          <a:xfrm>
            <a:off x="2371" y="8578"/>
            <a:ext cx="356" cy="363"/>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n-US" sz="1000" b="1" i="0" strike="noStrike">
                <a:solidFill>
                  <a:srgbClr val="000000"/>
                </a:solidFill>
                <a:latin typeface="Arial"/>
                <a:cs typeface="Arial"/>
              </a:rPr>
              <a:t>OK</a:t>
            </a:r>
          </a:p>
        </xdr:txBody>
      </xdr:sp>
      <xdr:sp macro="" textlink="" fLocksText="0">
        <xdr:nvSpPr>
          <xdr:cNvPr id="1045" name="Rectangle 21">
            <a:extLst>
              <a:ext uri="{FF2B5EF4-FFF2-40B4-BE49-F238E27FC236}">
                <a16:creationId xmlns:a16="http://schemas.microsoft.com/office/drawing/2014/main" id="{00000000-0008-0000-0000-000015040000}"/>
              </a:ext>
            </a:extLst>
          </xdr:cNvPr>
          <xdr:cNvSpPr>
            <a:spLocks noChangeArrowheads="1"/>
          </xdr:cNvSpPr>
        </xdr:nvSpPr>
        <xdr:spPr bwMode="auto">
          <a:xfrm>
            <a:off x="651" y="9867"/>
            <a:ext cx="3047" cy="524"/>
          </a:xfrm>
          <a:prstGeom prst="rect">
            <a:avLst/>
          </a:prstGeom>
          <a:solidFill>
            <a:srgbClr val="FFFFFF"/>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en-US" sz="1000" b="0" i="0" strike="noStrike">
                <a:solidFill>
                  <a:srgbClr val="000000"/>
                </a:solidFill>
                <a:latin typeface="Arial"/>
                <a:cs typeface="Arial"/>
              </a:rPr>
              <a:t>Move the material to Stores</a:t>
            </a:r>
          </a:p>
          <a:p>
            <a:pPr algn="ctr" rtl="0">
              <a:defRPr sz="1000"/>
            </a:pPr>
            <a:r>
              <a:rPr lang="en-US" sz="1000" b="0" i="0" strike="noStrike">
                <a:solidFill>
                  <a:srgbClr val="000000"/>
                </a:solidFill>
                <a:latin typeface="Arial"/>
                <a:cs typeface="Arial"/>
              </a:rPr>
              <a:t>-Stores</a:t>
            </a:r>
          </a:p>
        </xdr:txBody>
      </xdr:sp>
      <xdr:sp macro="" textlink="" fLocksText="0">
        <xdr:nvSpPr>
          <xdr:cNvPr id="1046" name="Rectangle 22">
            <a:extLst>
              <a:ext uri="{FF2B5EF4-FFF2-40B4-BE49-F238E27FC236}">
                <a16:creationId xmlns:a16="http://schemas.microsoft.com/office/drawing/2014/main" id="{00000000-0008-0000-0000-000016040000}"/>
              </a:ext>
            </a:extLst>
          </xdr:cNvPr>
          <xdr:cNvSpPr>
            <a:spLocks noChangeArrowheads="1"/>
          </xdr:cNvSpPr>
        </xdr:nvSpPr>
        <xdr:spPr bwMode="auto">
          <a:xfrm>
            <a:off x="9410" y="7772"/>
            <a:ext cx="3047" cy="537"/>
          </a:xfrm>
          <a:prstGeom prst="rect">
            <a:avLst/>
          </a:prstGeom>
          <a:solidFill>
            <a:srgbClr val="FFFFFF"/>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en-US" sz="1000" b="0" i="0" strike="noStrike">
                <a:solidFill>
                  <a:srgbClr val="000000"/>
                </a:solidFill>
                <a:latin typeface="Arial"/>
                <a:cs typeface="Arial"/>
              </a:rPr>
              <a:t>Discuss with Buyer / QA Head</a:t>
            </a:r>
          </a:p>
          <a:p>
            <a:pPr algn="ctr" rtl="0">
              <a:defRPr sz="1000"/>
            </a:pPr>
            <a:r>
              <a:rPr lang="en-US" sz="1000" b="0" i="0" strike="noStrike">
                <a:solidFill>
                  <a:srgbClr val="000000"/>
                </a:solidFill>
                <a:latin typeface="Arial"/>
                <a:cs typeface="Arial"/>
              </a:rPr>
              <a:t>Raise SCAR to the Vendor </a:t>
            </a:r>
          </a:p>
        </xdr:txBody>
      </xdr:sp>
      <xdr:cxnSp macro="">
        <xdr:nvCxnSpPr>
          <xdr:cNvPr id="11694" name="AutoShape 0">
            <a:extLst>
              <a:ext uri="{FF2B5EF4-FFF2-40B4-BE49-F238E27FC236}">
                <a16:creationId xmlns:a16="http://schemas.microsoft.com/office/drawing/2014/main" id="{00000000-0008-0000-0000-0000AE2D0000}"/>
              </a:ext>
            </a:extLst>
          </xdr:cNvPr>
          <xdr:cNvCxnSpPr>
            <a:cxnSpLocks noChangeShapeType="1"/>
            <a:stCxn id="1042" idx="2"/>
            <a:endCxn id="1045" idx="0"/>
          </xdr:cNvCxnSpPr>
        </xdr:nvCxnSpPr>
        <xdr:spPr bwMode="auto">
          <a:xfrm>
            <a:off x="2176" y="9455"/>
            <a:ext cx="0" cy="422"/>
          </a:xfrm>
          <a:prstGeom prst="bentConnector3">
            <a:avLst>
              <a:gd name="adj1" fmla="val 50000"/>
            </a:avLst>
          </a:prstGeom>
          <a:noFill/>
          <a:ln w="9525">
            <a:solidFill>
              <a:srgbClr val="000000"/>
            </a:solidFill>
            <a:round/>
            <a:headEnd/>
            <a:tailEnd/>
          </a:ln>
          <a:extLst>
            <a:ext uri="{909E8E84-426E-40DD-AFC4-6F175D3DCCD1}">
              <a14:hiddenFill xmlns:a14="http://schemas.microsoft.com/office/drawing/2010/main">
                <a:noFill/>
              </a14:hiddenFill>
            </a:ext>
          </a:extLst>
        </xdr:spPr>
      </xdr:cxnSp>
      <xdr:sp macro="" textlink="" fLocksText="0">
        <xdr:nvSpPr>
          <xdr:cNvPr id="1048" name="AutoShape 34">
            <a:extLst>
              <a:ext uri="{FF2B5EF4-FFF2-40B4-BE49-F238E27FC236}">
                <a16:creationId xmlns:a16="http://schemas.microsoft.com/office/drawing/2014/main" id="{00000000-0008-0000-0000-000018040000}"/>
              </a:ext>
            </a:extLst>
          </xdr:cNvPr>
          <xdr:cNvSpPr>
            <a:spLocks noChangeArrowheads="1"/>
          </xdr:cNvSpPr>
        </xdr:nvSpPr>
        <xdr:spPr bwMode="auto">
          <a:xfrm>
            <a:off x="4533" y="9142"/>
            <a:ext cx="3821" cy="1934"/>
          </a:xfrm>
          <a:prstGeom prst="flowChartDecision">
            <a:avLst/>
          </a:prstGeom>
          <a:solidFill>
            <a:srgbClr val="FFFFFF"/>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en-US" sz="1000" b="0" i="0" strike="noStrike">
                <a:solidFill>
                  <a:srgbClr val="000000"/>
                </a:solidFill>
                <a:latin typeface="Arial"/>
                <a:cs typeface="Arial"/>
              </a:rPr>
              <a:t>Segregate /  Rework / Rejected</a:t>
            </a:r>
          </a:p>
          <a:p>
            <a:pPr algn="ctr" rtl="0">
              <a:defRPr sz="1000"/>
            </a:pPr>
            <a:endParaRPr lang="en-US" sz="1000" b="0" i="0" strike="noStrike">
              <a:solidFill>
                <a:srgbClr val="000000"/>
              </a:solidFill>
              <a:latin typeface="Arial"/>
              <a:cs typeface="Arial"/>
            </a:endParaRPr>
          </a:p>
          <a:p>
            <a:pPr algn="ctr" rtl="0">
              <a:defRPr sz="1000"/>
            </a:pPr>
            <a:r>
              <a:rPr lang="en-US" sz="1000" b="0" i="0" strike="noStrike">
                <a:solidFill>
                  <a:srgbClr val="000000"/>
                </a:solidFill>
                <a:latin typeface="Arial"/>
                <a:cs typeface="Arial"/>
              </a:rPr>
              <a:t>-Purchase</a:t>
            </a:r>
          </a:p>
          <a:p>
            <a:pPr algn="ctr" rtl="0">
              <a:defRPr sz="1000"/>
            </a:pPr>
            <a:endParaRPr lang="en-US" sz="1000" b="0" i="0" strike="noStrike">
              <a:solidFill>
                <a:srgbClr val="000000"/>
              </a:solidFill>
              <a:latin typeface="Arial"/>
              <a:cs typeface="Arial"/>
            </a:endParaRPr>
          </a:p>
        </xdr:txBody>
      </xdr:sp>
      <xdr:sp macro="" textlink="" fLocksText="0">
        <xdr:nvSpPr>
          <xdr:cNvPr id="1049" name="Rectangle 38">
            <a:extLst>
              <a:ext uri="{FF2B5EF4-FFF2-40B4-BE49-F238E27FC236}">
                <a16:creationId xmlns:a16="http://schemas.microsoft.com/office/drawing/2014/main" id="{00000000-0008-0000-0000-000019040000}"/>
              </a:ext>
            </a:extLst>
          </xdr:cNvPr>
          <xdr:cNvSpPr>
            <a:spLocks noChangeArrowheads="1"/>
          </xdr:cNvSpPr>
        </xdr:nvSpPr>
        <xdr:spPr bwMode="auto">
          <a:xfrm>
            <a:off x="4901" y="11707"/>
            <a:ext cx="3071" cy="1128"/>
          </a:xfrm>
          <a:prstGeom prst="rect">
            <a:avLst/>
          </a:prstGeom>
          <a:solidFill>
            <a:srgbClr val="FFFFFF"/>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en-US" sz="1000" b="0" i="0" strike="noStrike">
                <a:solidFill>
                  <a:srgbClr val="000000"/>
                </a:solidFill>
                <a:latin typeface="Arial"/>
                <a:cs typeface="Arial"/>
              </a:rPr>
              <a:t>Move the material to nonconforming material Storage Place</a:t>
            </a:r>
          </a:p>
          <a:p>
            <a:pPr algn="ctr" rtl="0">
              <a:defRPr sz="1000"/>
            </a:pPr>
            <a:r>
              <a:rPr lang="en-US" sz="1000" b="0" i="0" strike="noStrike">
                <a:solidFill>
                  <a:srgbClr val="000000"/>
                </a:solidFill>
                <a:latin typeface="Arial"/>
                <a:cs typeface="Arial"/>
              </a:rPr>
              <a:t>-Stores</a:t>
            </a:r>
          </a:p>
        </xdr:txBody>
      </xdr:sp>
      <xdr:cxnSp macro="">
        <xdr:nvCxnSpPr>
          <xdr:cNvPr id="11697" name="AutoShape 0">
            <a:extLst>
              <a:ext uri="{FF2B5EF4-FFF2-40B4-BE49-F238E27FC236}">
                <a16:creationId xmlns:a16="http://schemas.microsoft.com/office/drawing/2014/main" id="{00000000-0008-0000-0000-0000B12D0000}"/>
              </a:ext>
            </a:extLst>
          </xdr:cNvPr>
          <xdr:cNvCxnSpPr>
            <a:cxnSpLocks noChangeShapeType="1"/>
            <a:stCxn id="1048" idx="2"/>
            <a:endCxn id="1049" idx="0"/>
          </xdr:cNvCxnSpPr>
        </xdr:nvCxnSpPr>
        <xdr:spPr bwMode="auto">
          <a:xfrm flipH="1">
            <a:off x="6439" y="11086"/>
            <a:ext cx="8" cy="623"/>
          </a:xfrm>
          <a:prstGeom prst="bentConnector3">
            <a:avLst>
              <a:gd name="adj1" fmla="val 50000"/>
            </a:avLst>
          </a:prstGeom>
          <a:noFill/>
          <a:ln w="9525">
            <a:solidFill>
              <a:srgbClr val="000000"/>
            </a:solidFill>
            <a:round/>
            <a:headEnd/>
            <a:tailEnd/>
          </a:ln>
          <a:extLst>
            <a:ext uri="{909E8E84-426E-40DD-AFC4-6F175D3DCCD1}">
              <a14:hiddenFill xmlns:a14="http://schemas.microsoft.com/office/drawing/2010/main">
                <a:noFill/>
              </a14:hiddenFill>
            </a:ext>
          </a:extLst>
        </xdr:spPr>
      </xdr:cxnSp>
      <xdr:sp macro="" textlink="" fLocksText="0">
        <xdr:nvSpPr>
          <xdr:cNvPr id="1051" name="AutoShape 40">
            <a:extLst>
              <a:ext uri="{FF2B5EF4-FFF2-40B4-BE49-F238E27FC236}">
                <a16:creationId xmlns:a16="http://schemas.microsoft.com/office/drawing/2014/main" id="{00000000-0008-0000-0000-00001B040000}"/>
              </a:ext>
            </a:extLst>
          </xdr:cNvPr>
          <xdr:cNvSpPr>
            <a:spLocks noChangeArrowheads="1"/>
          </xdr:cNvSpPr>
        </xdr:nvSpPr>
        <xdr:spPr bwMode="auto">
          <a:xfrm>
            <a:off x="4459" y="7141"/>
            <a:ext cx="4042" cy="1786"/>
          </a:xfrm>
          <a:prstGeom prst="flowChartDecision">
            <a:avLst/>
          </a:prstGeom>
          <a:solidFill>
            <a:srgbClr val="FFFFFF"/>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en-US" sz="800" b="0" i="0" strike="noStrike">
                <a:solidFill>
                  <a:srgbClr val="000000"/>
                </a:solidFill>
                <a:latin typeface="Arial"/>
                <a:cs typeface="Arial"/>
              </a:rPr>
              <a:t>MRB Recomendation</a:t>
            </a:r>
          </a:p>
          <a:p>
            <a:pPr algn="ctr" rtl="0">
              <a:defRPr sz="1000"/>
            </a:pPr>
            <a:endParaRPr lang="en-US" sz="800" b="0" i="0" strike="noStrike">
              <a:solidFill>
                <a:srgbClr val="000000"/>
              </a:solidFill>
              <a:latin typeface="Arial"/>
              <a:cs typeface="Arial"/>
            </a:endParaRPr>
          </a:p>
        </xdr:txBody>
      </xdr:sp>
      <xdr:sp macro="" textlink="" fLocksText="0">
        <xdr:nvSpPr>
          <xdr:cNvPr id="1052" name="Rectangle 43">
            <a:extLst>
              <a:ext uri="{FF2B5EF4-FFF2-40B4-BE49-F238E27FC236}">
                <a16:creationId xmlns:a16="http://schemas.microsoft.com/office/drawing/2014/main" id="{00000000-0008-0000-0000-00001C040000}"/>
              </a:ext>
            </a:extLst>
          </xdr:cNvPr>
          <xdr:cNvSpPr>
            <a:spLocks noChangeArrowheads="1"/>
          </xdr:cNvSpPr>
        </xdr:nvSpPr>
        <xdr:spPr bwMode="auto">
          <a:xfrm>
            <a:off x="4938" y="5690"/>
            <a:ext cx="3047" cy="698"/>
          </a:xfrm>
          <a:prstGeom prst="rect">
            <a:avLst/>
          </a:prstGeom>
          <a:solidFill>
            <a:srgbClr val="FFFFFF"/>
          </a:solidFill>
          <a:ln w="9360">
            <a:solidFill>
              <a:srgbClr val="000000"/>
            </a:solidFill>
            <a:miter lim="800000"/>
            <a:headEnd/>
            <a:tailEnd/>
          </a:ln>
          <a:effectLst/>
        </xdr:spPr>
        <xdr:txBody>
          <a:bodyPr vertOverflow="clip" wrap="square" lIns="20160" tIns="20160" rIns="20160" bIns="20160" anchor="ctr" upright="1"/>
          <a:lstStyle/>
          <a:p>
            <a:pPr algn="ctr" rtl="0">
              <a:lnSpc>
                <a:spcPts val="900"/>
              </a:lnSpc>
              <a:defRPr sz="1000"/>
            </a:pPr>
            <a:r>
              <a:rPr lang="en-US" sz="1000" b="0" i="0" strike="noStrike">
                <a:solidFill>
                  <a:srgbClr val="000000"/>
                </a:solidFill>
                <a:latin typeface="Arial"/>
                <a:cs typeface="Arial"/>
              </a:rPr>
              <a:t>Raise MRB &amp; move the material to MRB Area</a:t>
            </a:r>
          </a:p>
          <a:p>
            <a:pPr algn="ctr" rtl="0">
              <a:lnSpc>
                <a:spcPts val="900"/>
              </a:lnSpc>
              <a:defRPr sz="1000"/>
            </a:pPr>
            <a:r>
              <a:rPr lang="en-US" sz="1000" b="0" i="0" strike="noStrike">
                <a:solidFill>
                  <a:srgbClr val="000000"/>
                </a:solidFill>
                <a:latin typeface="Arial"/>
                <a:cs typeface="Arial"/>
              </a:rPr>
              <a:t>-Purchase / Stores</a:t>
            </a:r>
          </a:p>
        </xdr:txBody>
      </xdr:sp>
      <xdr:cxnSp macro="">
        <xdr:nvCxnSpPr>
          <xdr:cNvPr id="11700" name="AutoShape 0">
            <a:extLst>
              <a:ext uri="{FF2B5EF4-FFF2-40B4-BE49-F238E27FC236}">
                <a16:creationId xmlns:a16="http://schemas.microsoft.com/office/drawing/2014/main" id="{00000000-0008-0000-0000-0000B42D0000}"/>
              </a:ext>
            </a:extLst>
          </xdr:cNvPr>
          <xdr:cNvCxnSpPr>
            <a:cxnSpLocks noChangeShapeType="1"/>
            <a:stCxn id="1052" idx="2"/>
            <a:endCxn id="1051" idx="0"/>
          </xdr:cNvCxnSpPr>
        </xdr:nvCxnSpPr>
        <xdr:spPr bwMode="auto">
          <a:xfrm>
            <a:off x="6464" y="6408"/>
            <a:ext cx="17" cy="728"/>
          </a:xfrm>
          <a:prstGeom prst="bentConnector3">
            <a:avLst>
              <a:gd name="adj1" fmla="val 50000"/>
            </a:avLst>
          </a:prstGeom>
          <a:noFill/>
          <a:ln w="9525">
            <a:solidFill>
              <a:srgbClr val="000000"/>
            </a:solidFill>
            <a:round/>
            <a:headEnd/>
            <a:tailEnd/>
          </a:ln>
          <a:extLst>
            <a:ext uri="{909E8E84-426E-40DD-AFC4-6F175D3DCCD1}">
              <a14:hiddenFill xmlns:a14="http://schemas.microsoft.com/office/drawing/2010/main">
                <a:noFill/>
              </a14:hiddenFill>
            </a:ext>
          </a:extLst>
        </xdr:spPr>
      </xdr:cxnSp>
      <xdr:cxnSp macro="">
        <xdr:nvCxnSpPr>
          <xdr:cNvPr id="11701" name="AutoShape 0">
            <a:extLst>
              <a:ext uri="{FF2B5EF4-FFF2-40B4-BE49-F238E27FC236}">
                <a16:creationId xmlns:a16="http://schemas.microsoft.com/office/drawing/2014/main" id="{00000000-0008-0000-0000-0000B52D0000}"/>
              </a:ext>
            </a:extLst>
          </xdr:cNvPr>
          <xdr:cNvCxnSpPr>
            <a:cxnSpLocks noChangeShapeType="1"/>
            <a:stCxn id="1051" idx="3"/>
            <a:endCxn id="1046" idx="1"/>
          </xdr:cNvCxnSpPr>
        </xdr:nvCxnSpPr>
        <xdr:spPr bwMode="auto">
          <a:xfrm>
            <a:off x="8499" y="8028"/>
            <a:ext cx="914" cy="7"/>
          </a:xfrm>
          <a:prstGeom prst="bentConnector3">
            <a:avLst>
              <a:gd name="adj1" fmla="val 50000"/>
            </a:avLst>
          </a:prstGeom>
          <a:noFill/>
          <a:ln w="9525">
            <a:solidFill>
              <a:srgbClr val="000000"/>
            </a:solidFill>
            <a:round/>
            <a:headEnd/>
            <a:tailEnd/>
          </a:ln>
          <a:extLst>
            <a:ext uri="{909E8E84-426E-40DD-AFC4-6F175D3DCCD1}">
              <a14:hiddenFill xmlns:a14="http://schemas.microsoft.com/office/drawing/2010/main">
                <a:noFill/>
              </a14:hiddenFill>
            </a:ext>
          </a:extLst>
        </xdr:spPr>
      </xdr:cxnSp>
      <xdr:sp macro="" textlink="" fLocksText="0">
        <xdr:nvSpPr>
          <xdr:cNvPr id="1055" name="Text 54">
            <a:extLst>
              <a:ext uri="{FF2B5EF4-FFF2-40B4-BE49-F238E27FC236}">
                <a16:creationId xmlns:a16="http://schemas.microsoft.com/office/drawing/2014/main" id="{00000000-0008-0000-0000-00001F040000}"/>
              </a:ext>
            </a:extLst>
          </xdr:cNvPr>
          <xdr:cNvSpPr txBox="1">
            <a:spLocks noChangeArrowheads="1"/>
          </xdr:cNvSpPr>
        </xdr:nvSpPr>
        <xdr:spPr bwMode="auto">
          <a:xfrm>
            <a:off x="8513" y="7665"/>
            <a:ext cx="823" cy="363"/>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n-US" sz="1000" b="1" i="0" strike="noStrike">
                <a:solidFill>
                  <a:srgbClr val="000000"/>
                </a:solidFill>
                <a:latin typeface="Arial"/>
                <a:cs typeface="Arial"/>
              </a:rPr>
              <a:t>NOT OK</a:t>
            </a:r>
          </a:p>
        </xdr:txBody>
      </xdr:sp>
      <xdr:cxnSp macro="">
        <xdr:nvCxnSpPr>
          <xdr:cNvPr id="11703" name="AutoShape 0">
            <a:extLst>
              <a:ext uri="{FF2B5EF4-FFF2-40B4-BE49-F238E27FC236}">
                <a16:creationId xmlns:a16="http://schemas.microsoft.com/office/drawing/2014/main" id="{00000000-0008-0000-0000-0000B72D0000}"/>
              </a:ext>
            </a:extLst>
          </xdr:cNvPr>
          <xdr:cNvCxnSpPr>
            <a:cxnSpLocks noChangeShapeType="1"/>
            <a:stCxn id="1046" idx="2"/>
            <a:endCxn id="1048" idx="3"/>
          </xdr:cNvCxnSpPr>
        </xdr:nvCxnSpPr>
        <xdr:spPr bwMode="auto">
          <a:xfrm flipH="1">
            <a:off x="8351" y="8306"/>
            <a:ext cx="2582" cy="1818"/>
          </a:xfrm>
          <a:prstGeom prst="bentConnector3">
            <a:avLst>
              <a:gd name="adj1" fmla="val 50000"/>
            </a:avLst>
          </a:prstGeom>
          <a:noFill/>
          <a:ln w="9525">
            <a:solidFill>
              <a:srgbClr val="000000"/>
            </a:solidFill>
            <a:round/>
            <a:headEnd/>
            <a:tailEnd/>
          </a:ln>
          <a:extLst>
            <a:ext uri="{909E8E84-426E-40DD-AFC4-6F175D3DCCD1}">
              <a14:hiddenFill xmlns:a14="http://schemas.microsoft.com/office/drawing/2010/main">
                <a:noFill/>
              </a14:hiddenFill>
            </a:ext>
          </a:extLst>
        </xdr:spPr>
      </xdr:cxnSp>
      <xdr:sp macro="" textlink="" fLocksText="0">
        <xdr:nvSpPr>
          <xdr:cNvPr id="1057" name="AutoShape 56">
            <a:extLst>
              <a:ext uri="{FF2B5EF4-FFF2-40B4-BE49-F238E27FC236}">
                <a16:creationId xmlns:a16="http://schemas.microsoft.com/office/drawing/2014/main" id="{00000000-0008-0000-0000-000021040000}"/>
              </a:ext>
            </a:extLst>
          </xdr:cNvPr>
          <xdr:cNvSpPr>
            <a:spLocks noChangeArrowheads="1"/>
          </xdr:cNvSpPr>
        </xdr:nvSpPr>
        <xdr:spPr bwMode="auto">
          <a:xfrm>
            <a:off x="4533" y="13373"/>
            <a:ext cx="3821" cy="2122"/>
          </a:xfrm>
          <a:prstGeom prst="flowChartDecision">
            <a:avLst/>
          </a:prstGeom>
          <a:solidFill>
            <a:srgbClr val="FFFFFF"/>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en-US" sz="800" b="0" i="0" strike="noStrike">
                <a:solidFill>
                  <a:srgbClr val="000000"/>
                </a:solidFill>
                <a:latin typeface="Arial"/>
                <a:cs typeface="Arial"/>
              </a:rPr>
              <a:t>Whether to Return back the rejected materia to the  Vendor</a:t>
            </a:r>
          </a:p>
          <a:p>
            <a:pPr algn="ctr" rtl="0">
              <a:defRPr sz="1000"/>
            </a:pPr>
            <a:endParaRPr lang="en-US" sz="800" b="0" i="0" strike="noStrike">
              <a:solidFill>
                <a:srgbClr val="000000"/>
              </a:solidFill>
              <a:latin typeface="Arial"/>
              <a:cs typeface="Arial"/>
            </a:endParaRPr>
          </a:p>
          <a:p>
            <a:pPr algn="ctr" rtl="0">
              <a:defRPr sz="1000"/>
            </a:pPr>
            <a:r>
              <a:rPr lang="en-US" sz="800" b="0" i="0" strike="noStrike">
                <a:solidFill>
                  <a:srgbClr val="000000"/>
                </a:solidFill>
                <a:latin typeface="Arial"/>
                <a:cs typeface="Arial"/>
              </a:rPr>
              <a:t>-Buyer</a:t>
            </a:r>
          </a:p>
        </xdr:txBody>
      </xdr:sp>
      <xdr:sp macro="" textlink="" fLocksText="0">
        <xdr:nvSpPr>
          <xdr:cNvPr id="1058" name="Rectangle 57">
            <a:extLst>
              <a:ext uri="{FF2B5EF4-FFF2-40B4-BE49-F238E27FC236}">
                <a16:creationId xmlns:a16="http://schemas.microsoft.com/office/drawing/2014/main" id="{00000000-0008-0000-0000-000022040000}"/>
              </a:ext>
            </a:extLst>
          </xdr:cNvPr>
          <xdr:cNvSpPr>
            <a:spLocks noChangeArrowheads="1"/>
          </xdr:cNvSpPr>
        </xdr:nvSpPr>
        <xdr:spPr bwMode="auto">
          <a:xfrm>
            <a:off x="9238" y="14152"/>
            <a:ext cx="3059" cy="618"/>
          </a:xfrm>
          <a:prstGeom prst="rect">
            <a:avLst/>
          </a:prstGeom>
          <a:solidFill>
            <a:srgbClr val="FFFFFF"/>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en-US" sz="1000" b="0" i="0" strike="noStrike">
                <a:solidFill>
                  <a:srgbClr val="000000"/>
                </a:solidFill>
                <a:latin typeface="Arial"/>
                <a:cs typeface="Arial"/>
              </a:rPr>
              <a:t>Scrap the material</a:t>
            </a:r>
          </a:p>
          <a:p>
            <a:pPr algn="ctr" rtl="0">
              <a:defRPr sz="1000"/>
            </a:pPr>
            <a:r>
              <a:rPr lang="en-US" sz="1000" b="0" i="0" strike="noStrike">
                <a:solidFill>
                  <a:srgbClr val="000000"/>
                </a:solidFill>
                <a:latin typeface="Arial"/>
                <a:cs typeface="Arial"/>
              </a:rPr>
              <a:t>- Stores</a:t>
            </a:r>
          </a:p>
        </xdr:txBody>
      </xdr:sp>
      <xdr:sp macro="" textlink="" fLocksText="0">
        <xdr:nvSpPr>
          <xdr:cNvPr id="1059" name="Rectangle 58">
            <a:extLst>
              <a:ext uri="{FF2B5EF4-FFF2-40B4-BE49-F238E27FC236}">
                <a16:creationId xmlns:a16="http://schemas.microsoft.com/office/drawing/2014/main" id="{00000000-0008-0000-0000-000023040000}"/>
              </a:ext>
            </a:extLst>
          </xdr:cNvPr>
          <xdr:cNvSpPr>
            <a:spLocks noChangeArrowheads="1"/>
          </xdr:cNvSpPr>
        </xdr:nvSpPr>
        <xdr:spPr bwMode="auto">
          <a:xfrm>
            <a:off x="4901" y="16018"/>
            <a:ext cx="3071" cy="860"/>
          </a:xfrm>
          <a:prstGeom prst="rect">
            <a:avLst/>
          </a:prstGeom>
          <a:solidFill>
            <a:srgbClr val="FFFFFF"/>
          </a:solidFill>
          <a:ln w="9360">
            <a:solidFill>
              <a:srgbClr val="000000"/>
            </a:solidFill>
            <a:miter lim="800000"/>
            <a:headEnd/>
            <a:tailEnd/>
          </a:ln>
          <a:effectLst/>
        </xdr:spPr>
        <xdr:txBody>
          <a:bodyPr vertOverflow="clip" wrap="square" lIns="20160" tIns="20160" rIns="20160" bIns="20160" anchor="ctr" upright="1"/>
          <a:lstStyle/>
          <a:p>
            <a:pPr algn="ctr" rtl="0">
              <a:lnSpc>
                <a:spcPts val="800"/>
              </a:lnSpc>
              <a:defRPr sz="1000"/>
            </a:pPr>
            <a:r>
              <a:rPr lang="en-US" sz="1000" b="0" i="0" strike="noStrike">
                <a:solidFill>
                  <a:srgbClr val="000000"/>
                </a:solidFill>
                <a:latin typeface="Arial"/>
                <a:cs typeface="Arial"/>
              </a:rPr>
              <a:t>Return the material to the Vendor </a:t>
            </a:r>
          </a:p>
          <a:p>
            <a:pPr algn="ctr" rtl="0">
              <a:lnSpc>
                <a:spcPts val="1000"/>
              </a:lnSpc>
              <a:defRPr sz="1000"/>
            </a:pPr>
            <a:r>
              <a:rPr lang="en-US" sz="1000" b="0" i="0" strike="noStrike">
                <a:solidFill>
                  <a:srgbClr val="000000"/>
                </a:solidFill>
                <a:latin typeface="Arial"/>
                <a:cs typeface="Arial"/>
              </a:rPr>
              <a:t>- Stores</a:t>
            </a:r>
          </a:p>
        </xdr:txBody>
      </xdr:sp>
      <xdr:cxnSp macro="">
        <xdr:nvCxnSpPr>
          <xdr:cNvPr id="11707" name="AutoShape 0">
            <a:extLst>
              <a:ext uri="{FF2B5EF4-FFF2-40B4-BE49-F238E27FC236}">
                <a16:creationId xmlns:a16="http://schemas.microsoft.com/office/drawing/2014/main" id="{00000000-0008-0000-0000-0000BB2D0000}"/>
              </a:ext>
            </a:extLst>
          </xdr:cNvPr>
          <xdr:cNvCxnSpPr>
            <a:cxnSpLocks noChangeShapeType="1"/>
            <a:stCxn id="1049" idx="2"/>
            <a:endCxn id="1057" idx="0"/>
          </xdr:cNvCxnSpPr>
        </xdr:nvCxnSpPr>
        <xdr:spPr bwMode="auto">
          <a:xfrm>
            <a:off x="6439" y="12840"/>
            <a:ext cx="9" cy="532"/>
          </a:xfrm>
          <a:prstGeom prst="bentConnector3">
            <a:avLst>
              <a:gd name="adj1" fmla="val 50000"/>
            </a:avLst>
          </a:prstGeom>
          <a:noFill/>
          <a:ln w="9525">
            <a:solidFill>
              <a:srgbClr val="000000"/>
            </a:solidFill>
            <a:round/>
            <a:headEnd/>
            <a:tailEnd/>
          </a:ln>
          <a:extLst>
            <a:ext uri="{909E8E84-426E-40DD-AFC4-6F175D3DCCD1}">
              <a14:hiddenFill xmlns:a14="http://schemas.microsoft.com/office/drawing/2010/main">
                <a:noFill/>
              </a14:hiddenFill>
            </a:ext>
          </a:extLst>
        </xdr:spPr>
      </xdr:cxnSp>
      <xdr:cxnSp macro="">
        <xdr:nvCxnSpPr>
          <xdr:cNvPr id="11708" name="AutoShape 0">
            <a:extLst>
              <a:ext uri="{FF2B5EF4-FFF2-40B4-BE49-F238E27FC236}">
                <a16:creationId xmlns:a16="http://schemas.microsoft.com/office/drawing/2014/main" id="{00000000-0008-0000-0000-0000BC2D0000}"/>
              </a:ext>
            </a:extLst>
          </xdr:cNvPr>
          <xdr:cNvCxnSpPr>
            <a:cxnSpLocks noChangeShapeType="1"/>
            <a:stCxn id="1057" idx="3"/>
            <a:endCxn id="1058" idx="1"/>
          </xdr:cNvCxnSpPr>
        </xdr:nvCxnSpPr>
        <xdr:spPr bwMode="auto">
          <a:xfrm flipV="1">
            <a:off x="8351" y="14439"/>
            <a:ext cx="902" cy="6"/>
          </a:xfrm>
          <a:prstGeom prst="bentConnector3">
            <a:avLst>
              <a:gd name="adj1" fmla="val 50000"/>
            </a:avLst>
          </a:prstGeom>
          <a:noFill/>
          <a:ln w="9525">
            <a:solidFill>
              <a:srgbClr val="000000"/>
            </a:solidFill>
            <a:round/>
            <a:headEnd/>
            <a:tailEnd/>
          </a:ln>
          <a:extLst>
            <a:ext uri="{909E8E84-426E-40DD-AFC4-6F175D3DCCD1}">
              <a14:hiddenFill xmlns:a14="http://schemas.microsoft.com/office/drawing/2010/main">
                <a:noFill/>
              </a14:hiddenFill>
            </a:ext>
          </a:extLst>
        </xdr:spPr>
      </xdr:cxnSp>
      <xdr:cxnSp macro="">
        <xdr:nvCxnSpPr>
          <xdr:cNvPr id="11709" name="AutoShape 0">
            <a:extLst>
              <a:ext uri="{FF2B5EF4-FFF2-40B4-BE49-F238E27FC236}">
                <a16:creationId xmlns:a16="http://schemas.microsoft.com/office/drawing/2014/main" id="{00000000-0008-0000-0000-0000BD2D0000}"/>
              </a:ext>
            </a:extLst>
          </xdr:cNvPr>
          <xdr:cNvCxnSpPr>
            <a:cxnSpLocks noChangeShapeType="1"/>
            <a:stCxn id="1057" idx="2"/>
            <a:endCxn id="1059" idx="0"/>
          </xdr:cNvCxnSpPr>
        </xdr:nvCxnSpPr>
        <xdr:spPr bwMode="auto">
          <a:xfrm flipH="1">
            <a:off x="6439" y="15520"/>
            <a:ext cx="8" cy="492"/>
          </a:xfrm>
          <a:prstGeom prst="bentConnector3">
            <a:avLst>
              <a:gd name="adj1" fmla="val 50000"/>
            </a:avLst>
          </a:prstGeom>
          <a:noFill/>
          <a:ln w="9525">
            <a:solidFill>
              <a:srgbClr val="000000"/>
            </a:solidFill>
            <a:round/>
            <a:headEnd/>
            <a:tailEnd/>
          </a:ln>
          <a:extLst>
            <a:ext uri="{909E8E84-426E-40DD-AFC4-6F175D3DCCD1}">
              <a14:hiddenFill xmlns:a14="http://schemas.microsoft.com/office/drawing/2010/main">
                <a:noFill/>
              </a14:hiddenFill>
            </a:ext>
          </a:extLst>
        </xdr:spPr>
      </xdr:cxnSp>
      <xdr:sp macro="" textlink="" fLocksText="0">
        <xdr:nvSpPr>
          <xdr:cNvPr id="1063" name="Text 62">
            <a:extLst>
              <a:ext uri="{FF2B5EF4-FFF2-40B4-BE49-F238E27FC236}">
                <a16:creationId xmlns:a16="http://schemas.microsoft.com/office/drawing/2014/main" id="{00000000-0008-0000-0000-000027040000}"/>
              </a:ext>
            </a:extLst>
          </xdr:cNvPr>
          <xdr:cNvSpPr txBox="1">
            <a:spLocks noChangeArrowheads="1"/>
          </xdr:cNvSpPr>
        </xdr:nvSpPr>
        <xdr:spPr bwMode="auto">
          <a:xfrm>
            <a:off x="6867" y="15629"/>
            <a:ext cx="393" cy="349"/>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n-US" sz="1000" b="1" i="0" strike="noStrike">
                <a:solidFill>
                  <a:srgbClr val="000000"/>
                </a:solidFill>
                <a:latin typeface="Arial"/>
                <a:cs typeface="Arial"/>
              </a:rPr>
              <a:t>Yes</a:t>
            </a:r>
          </a:p>
        </xdr:txBody>
      </xdr:sp>
    </xdr:grpSp>
    <xdr:clientData/>
  </xdr:twoCellAnchor>
  <xdr:oneCellAnchor>
    <xdr:from>
      <xdr:col>8</xdr:col>
      <xdr:colOff>295275</xdr:colOff>
      <xdr:row>53</xdr:row>
      <xdr:rowOff>95250</xdr:rowOff>
    </xdr:from>
    <xdr:ext cx="211658" cy="188190"/>
    <xdr:sp macro="" textlink="" fLocksText="0">
      <xdr:nvSpPr>
        <xdr:cNvPr id="1064" name="Text 63">
          <a:extLst>
            <a:ext uri="{FF2B5EF4-FFF2-40B4-BE49-F238E27FC236}">
              <a16:creationId xmlns:a16="http://schemas.microsoft.com/office/drawing/2014/main" id="{00000000-0008-0000-0000-000028040000}"/>
            </a:ext>
          </a:extLst>
        </xdr:cNvPr>
        <xdr:cNvSpPr txBox="1">
          <a:spLocks noChangeArrowheads="1"/>
        </xdr:cNvSpPr>
      </xdr:nvSpPr>
      <xdr:spPr bwMode="auto">
        <a:xfrm>
          <a:off x="5172075" y="9210675"/>
          <a:ext cx="211658" cy="188190"/>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n-US" sz="1000" b="1" i="0" strike="noStrike">
              <a:solidFill>
                <a:srgbClr val="000000"/>
              </a:solidFill>
              <a:latin typeface="Arial"/>
              <a:cs typeface="Arial"/>
            </a:rPr>
            <a:t>No</a:t>
          </a:r>
        </a:p>
      </xdr:txBody>
    </xdr:sp>
    <xdr:clientData/>
  </xdr:oneCellAnchor>
  <xdr:twoCellAnchor>
    <xdr:from>
      <xdr:col>3</xdr:col>
      <xdr:colOff>419100</xdr:colOff>
      <xdr:row>35</xdr:row>
      <xdr:rowOff>121920</xdr:rowOff>
    </xdr:from>
    <xdr:to>
      <xdr:col>4</xdr:col>
      <xdr:colOff>327660</xdr:colOff>
      <xdr:row>39</xdr:row>
      <xdr:rowOff>60960</xdr:rowOff>
    </xdr:to>
    <xdr:cxnSp macro="">
      <xdr:nvCxnSpPr>
        <xdr:cNvPr id="11675" name="AutoShape 0">
          <a:extLst>
            <a:ext uri="{FF2B5EF4-FFF2-40B4-BE49-F238E27FC236}">
              <a16:creationId xmlns:a16="http://schemas.microsoft.com/office/drawing/2014/main" id="{00000000-0008-0000-0000-00009B2D0000}"/>
            </a:ext>
          </a:extLst>
        </xdr:cNvPr>
        <xdr:cNvCxnSpPr>
          <a:cxnSpLocks noChangeShapeType="1"/>
          <a:stCxn id="1048" idx="1"/>
          <a:endCxn id="1042" idx="3"/>
        </xdr:cNvCxnSpPr>
      </xdr:nvCxnSpPr>
      <xdr:spPr bwMode="auto">
        <a:xfrm flipH="1" flipV="1">
          <a:off x="2247900" y="6019800"/>
          <a:ext cx="518160" cy="609600"/>
        </a:xfrm>
        <a:prstGeom prst="bentConnector3">
          <a:avLst>
            <a:gd name="adj1" fmla="val 50000"/>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4</xdr:col>
      <xdr:colOff>45720</xdr:colOff>
      <xdr:row>23</xdr:row>
      <xdr:rowOff>60960</xdr:rowOff>
    </xdr:from>
    <xdr:to>
      <xdr:col>4</xdr:col>
      <xdr:colOff>571500</xdr:colOff>
      <xdr:row>28</xdr:row>
      <xdr:rowOff>144780</xdr:rowOff>
    </xdr:to>
    <xdr:cxnSp macro="">
      <xdr:nvCxnSpPr>
        <xdr:cNvPr id="11676" name="AutoShape 0">
          <a:extLst>
            <a:ext uri="{FF2B5EF4-FFF2-40B4-BE49-F238E27FC236}">
              <a16:creationId xmlns:a16="http://schemas.microsoft.com/office/drawing/2014/main" id="{00000000-0008-0000-0000-00009C2D0000}"/>
            </a:ext>
          </a:extLst>
        </xdr:cNvPr>
        <xdr:cNvCxnSpPr>
          <a:cxnSpLocks noChangeShapeType="1"/>
          <a:stCxn id="1040" idx="3"/>
          <a:endCxn id="1052" idx="1"/>
        </xdr:cNvCxnSpPr>
      </xdr:nvCxnSpPr>
      <xdr:spPr bwMode="auto">
        <a:xfrm flipV="1">
          <a:off x="2484120" y="3947160"/>
          <a:ext cx="525780" cy="922020"/>
        </a:xfrm>
        <a:prstGeom prst="bentConnector3">
          <a:avLst>
            <a:gd name="adj1" fmla="val 50000"/>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oneCellAnchor>
    <xdr:from>
      <xdr:col>3</xdr:col>
      <xdr:colOff>381000</xdr:colOff>
      <xdr:row>23</xdr:row>
      <xdr:rowOff>38100</xdr:rowOff>
    </xdr:from>
    <xdr:ext cx="539440" cy="188190"/>
    <xdr:sp macro="" textlink="" fLocksText="0">
      <xdr:nvSpPr>
        <xdr:cNvPr id="1067" name="Text 68">
          <a:extLst>
            <a:ext uri="{FF2B5EF4-FFF2-40B4-BE49-F238E27FC236}">
              <a16:creationId xmlns:a16="http://schemas.microsoft.com/office/drawing/2014/main" id="{00000000-0008-0000-0000-00002B040000}"/>
            </a:ext>
          </a:extLst>
        </xdr:cNvPr>
        <xdr:cNvSpPr txBox="1">
          <a:spLocks noChangeArrowheads="1"/>
        </xdr:cNvSpPr>
      </xdr:nvSpPr>
      <xdr:spPr bwMode="auto">
        <a:xfrm>
          <a:off x="2209800" y="4010025"/>
          <a:ext cx="539440" cy="188190"/>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n-US" sz="1000" b="1" i="0" strike="noStrike">
              <a:solidFill>
                <a:srgbClr val="000000"/>
              </a:solidFill>
              <a:latin typeface="Arial"/>
              <a:cs typeface="Arial"/>
            </a:rPr>
            <a:t>NOT OK</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200025</xdr:colOff>
      <xdr:row>3</xdr:row>
      <xdr:rowOff>0</xdr:rowOff>
    </xdr:to>
    <xdr:sp macro="" textlink="" fLocksText="0">
      <xdr:nvSpPr>
        <xdr:cNvPr id="3" name="Rectangle 2">
          <a:extLst>
            <a:ext uri="{FF2B5EF4-FFF2-40B4-BE49-F238E27FC236}">
              <a16:creationId xmlns:a16="http://schemas.microsoft.com/office/drawing/2014/main" id="{00000000-0008-0000-0200-000003000000}"/>
            </a:ext>
          </a:extLst>
        </xdr:cNvPr>
        <xdr:cNvSpPr>
          <a:spLocks noChangeArrowheads="1"/>
        </xdr:cNvSpPr>
      </xdr:nvSpPr>
      <xdr:spPr bwMode="auto">
        <a:xfrm>
          <a:off x="3048000" y="190500"/>
          <a:ext cx="4448175" cy="381000"/>
        </a:xfrm>
        <a:prstGeom prst="roundRect">
          <a:avLst>
            <a:gd name="adj" fmla="val 16667"/>
          </a:avLst>
        </a:prstGeom>
        <a:solidFill>
          <a:srgbClr val="FFFFFF"/>
        </a:solidFill>
        <a:ln w="9360">
          <a:solidFill>
            <a:srgbClr val="800000"/>
          </a:solidFill>
          <a:miter lim="800000"/>
          <a:headEnd/>
          <a:tailEnd/>
        </a:ln>
        <a:effectLst>
          <a:outerShdw dist="17819" dir="2700000" algn="ctr" rotWithShape="0">
            <a:srgbClr val="000000"/>
          </a:outerShdw>
        </a:effectLst>
      </xdr:spPr>
      <xdr:txBody>
        <a:bodyPr vertOverflow="clip" wrap="square" lIns="20160" tIns="20160" rIns="20160" bIns="20160" anchor="t" upright="1"/>
        <a:lstStyle/>
        <a:p>
          <a:pPr algn="ctr" rtl="0">
            <a:defRPr sz="1000"/>
          </a:pPr>
          <a:r>
            <a:rPr lang="en-US" sz="1400" b="1" i="0" strike="noStrike">
              <a:solidFill>
                <a:srgbClr val="800000"/>
              </a:solidFill>
              <a:latin typeface="Arial Black"/>
            </a:rPr>
            <a:t>WORK / HOT WORK PERMIT</a:t>
          </a:r>
        </a:p>
      </xdr:txBody>
    </xdr:sp>
    <xdr:clientData/>
  </xdr:twoCellAnchor>
  <xdr:twoCellAnchor>
    <xdr:from>
      <xdr:col>4</xdr:col>
      <xdr:colOff>228599</xdr:colOff>
      <xdr:row>6</xdr:row>
      <xdr:rowOff>0</xdr:rowOff>
    </xdr:from>
    <xdr:to>
      <xdr:col>6</xdr:col>
      <xdr:colOff>123824</xdr:colOff>
      <xdr:row>8</xdr:row>
      <xdr:rowOff>9525</xdr:rowOff>
    </xdr:to>
    <xdr:sp macro="" textlink="" fLocksText="0">
      <xdr:nvSpPr>
        <xdr:cNvPr id="4" name="Text 61">
          <a:extLst>
            <a:ext uri="{FF2B5EF4-FFF2-40B4-BE49-F238E27FC236}">
              <a16:creationId xmlns:a16="http://schemas.microsoft.com/office/drawing/2014/main" id="{00000000-0008-0000-0200-000004000000}"/>
            </a:ext>
          </a:extLst>
        </xdr:cNvPr>
        <xdr:cNvSpPr txBox="1">
          <a:spLocks noChangeArrowheads="1"/>
        </xdr:cNvSpPr>
      </xdr:nvSpPr>
      <xdr:spPr bwMode="auto">
        <a:xfrm>
          <a:off x="2666999" y="1143000"/>
          <a:ext cx="1114425" cy="390525"/>
        </a:xfrm>
        <a:prstGeom prst="rect">
          <a:avLst/>
        </a:prstGeom>
        <a:no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en-US" sz="1000" b="0" i="0" strike="noStrike">
              <a:solidFill>
                <a:srgbClr val="000000"/>
              </a:solidFill>
              <a:latin typeface="Arial"/>
              <a:cs typeface="Arial"/>
            </a:rPr>
            <a:t>Cutting</a:t>
          </a:r>
        </a:p>
      </xdr:txBody>
    </xdr:sp>
    <xdr:clientData/>
  </xdr:twoCellAnchor>
  <xdr:twoCellAnchor>
    <xdr:from>
      <xdr:col>6</xdr:col>
      <xdr:colOff>523873</xdr:colOff>
      <xdr:row>6</xdr:row>
      <xdr:rowOff>0</xdr:rowOff>
    </xdr:from>
    <xdr:to>
      <xdr:col>8</xdr:col>
      <xdr:colOff>472440</xdr:colOff>
      <xdr:row>7</xdr:row>
      <xdr:rowOff>180975</xdr:rowOff>
    </xdr:to>
    <xdr:sp macro="" textlink="" fLocksText="0">
      <xdr:nvSpPr>
        <xdr:cNvPr id="5" name="Text 63">
          <a:extLst>
            <a:ext uri="{FF2B5EF4-FFF2-40B4-BE49-F238E27FC236}">
              <a16:creationId xmlns:a16="http://schemas.microsoft.com/office/drawing/2014/main" id="{00000000-0008-0000-0200-000005000000}"/>
            </a:ext>
          </a:extLst>
        </xdr:cNvPr>
        <xdr:cNvSpPr txBox="1">
          <a:spLocks noChangeArrowheads="1"/>
        </xdr:cNvSpPr>
      </xdr:nvSpPr>
      <xdr:spPr bwMode="auto">
        <a:xfrm>
          <a:off x="4531993" y="1043940"/>
          <a:ext cx="1167767" cy="432435"/>
        </a:xfrm>
        <a:prstGeom prst="rect">
          <a:avLst/>
        </a:prstGeom>
        <a:no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en-US" sz="1000" b="0" i="0" strike="noStrike">
              <a:solidFill>
                <a:srgbClr val="000000"/>
              </a:solidFill>
              <a:latin typeface="Arial"/>
              <a:cs typeface="Arial"/>
            </a:rPr>
            <a:t>Drilling</a:t>
          </a:r>
        </a:p>
      </xdr:txBody>
    </xdr:sp>
    <xdr:clientData/>
  </xdr:twoCellAnchor>
  <xdr:twoCellAnchor>
    <xdr:from>
      <xdr:col>9</xdr:col>
      <xdr:colOff>396240</xdr:colOff>
      <xdr:row>6</xdr:row>
      <xdr:rowOff>0</xdr:rowOff>
    </xdr:from>
    <xdr:to>
      <xdr:col>11</xdr:col>
      <xdr:colOff>213360</xdr:colOff>
      <xdr:row>7</xdr:row>
      <xdr:rowOff>180975</xdr:rowOff>
    </xdr:to>
    <xdr:sp macro="" textlink="" fLocksText="0">
      <xdr:nvSpPr>
        <xdr:cNvPr id="6" name="Text 62">
          <a:extLst>
            <a:ext uri="{FF2B5EF4-FFF2-40B4-BE49-F238E27FC236}">
              <a16:creationId xmlns:a16="http://schemas.microsoft.com/office/drawing/2014/main" id="{00000000-0008-0000-0200-000006000000}"/>
            </a:ext>
          </a:extLst>
        </xdr:cNvPr>
        <xdr:cNvSpPr txBox="1">
          <a:spLocks noChangeArrowheads="1"/>
        </xdr:cNvSpPr>
      </xdr:nvSpPr>
      <xdr:spPr bwMode="auto">
        <a:xfrm>
          <a:off x="6233160" y="1043940"/>
          <a:ext cx="1196340" cy="432435"/>
        </a:xfrm>
        <a:prstGeom prst="rect">
          <a:avLst/>
        </a:prstGeom>
        <a:no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en-US" sz="1000" b="0" i="0" strike="noStrike">
              <a:solidFill>
                <a:srgbClr val="000000"/>
              </a:solidFill>
              <a:latin typeface="Arial"/>
              <a:cs typeface="Arial"/>
            </a:rPr>
            <a:t>Brazing</a:t>
          </a:r>
        </a:p>
      </xdr:txBody>
    </xdr:sp>
    <xdr:clientData/>
  </xdr:twoCellAnchor>
  <xdr:twoCellAnchor>
    <xdr:from>
      <xdr:col>12</xdr:col>
      <xdr:colOff>236219</xdr:colOff>
      <xdr:row>6</xdr:row>
      <xdr:rowOff>0</xdr:rowOff>
    </xdr:from>
    <xdr:to>
      <xdr:col>14</xdr:col>
      <xdr:colOff>198120</xdr:colOff>
      <xdr:row>7</xdr:row>
      <xdr:rowOff>180975</xdr:rowOff>
    </xdr:to>
    <xdr:sp macro="" textlink="" fLocksText="0">
      <xdr:nvSpPr>
        <xdr:cNvPr id="7" name="Text 64">
          <a:extLst>
            <a:ext uri="{FF2B5EF4-FFF2-40B4-BE49-F238E27FC236}">
              <a16:creationId xmlns:a16="http://schemas.microsoft.com/office/drawing/2014/main" id="{00000000-0008-0000-0200-000007000000}"/>
            </a:ext>
          </a:extLst>
        </xdr:cNvPr>
        <xdr:cNvSpPr txBox="1">
          <a:spLocks noChangeArrowheads="1"/>
        </xdr:cNvSpPr>
      </xdr:nvSpPr>
      <xdr:spPr bwMode="auto">
        <a:xfrm>
          <a:off x="8061959" y="1043940"/>
          <a:ext cx="1181101" cy="432435"/>
        </a:xfrm>
        <a:prstGeom prst="rect">
          <a:avLst/>
        </a:prstGeom>
        <a:no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en-US" sz="1000" b="0" i="0" strike="noStrike">
              <a:solidFill>
                <a:srgbClr val="000000"/>
              </a:solidFill>
              <a:latin typeface="Arial"/>
              <a:cs typeface="Arial"/>
            </a:rPr>
            <a:t>Grinding</a:t>
          </a:r>
        </a:p>
      </xdr:txBody>
    </xdr:sp>
    <xdr:clientData/>
  </xdr:twoCellAnchor>
  <xdr:twoCellAnchor>
    <xdr:from>
      <xdr:col>15</xdr:col>
      <xdr:colOff>200025</xdr:colOff>
      <xdr:row>6</xdr:row>
      <xdr:rowOff>0</xdr:rowOff>
    </xdr:from>
    <xdr:to>
      <xdr:col>16</xdr:col>
      <xdr:colOff>662940</xdr:colOff>
      <xdr:row>7</xdr:row>
      <xdr:rowOff>180975</xdr:rowOff>
    </xdr:to>
    <xdr:sp macro="" textlink="" fLocksText="0">
      <xdr:nvSpPr>
        <xdr:cNvPr id="8" name="Text 64">
          <a:extLst>
            <a:ext uri="{FF2B5EF4-FFF2-40B4-BE49-F238E27FC236}">
              <a16:creationId xmlns:a16="http://schemas.microsoft.com/office/drawing/2014/main" id="{00000000-0008-0000-0200-000008000000}"/>
            </a:ext>
          </a:extLst>
        </xdr:cNvPr>
        <xdr:cNvSpPr txBox="1">
          <a:spLocks noChangeArrowheads="1"/>
        </xdr:cNvSpPr>
      </xdr:nvSpPr>
      <xdr:spPr bwMode="auto">
        <a:xfrm>
          <a:off x="9854565" y="1043940"/>
          <a:ext cx="1232535" cy="432435"/>
        </a:xfrm>
        <a:prstGeom prst="rect">
          <a:avLst/>
        </a:prstGeom>
        <a:no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en-US" sz="1000" b="0" i="0" strike="noStrike">
              <a:solidFill>
                <a:srgbClr val="000000"/>
              </a:solidFill>
              <a:latin typeface="Arial"/>
              <a:cs typeface="Arial"/>
            </a:rPr>
            <a:t>Other</a:t>
          </a:r>
        </a:p>
      </xdr:txBody>
    </xdr:sp>
    <xdr:clientData/>
  </xdr:twoCellAnchor>
  <xdr:twoCellAnchor>
    <xdr:from>
      <xdr:col>2</xdr:col>
      <xdr:colOff>0</xdr:colOff>
      <xdr:row>5</xdr:row>
      <xdr:rowOff>164501</xdr:rowOff>
    </xdr:from>
    <xdr:to>
      <xdr:col>3</xdr:col>
      <xdr:colOff>447675</xdr:colOff>
      <xdr:row>7</xdr:row>
      <xdr:rowOff>257819</xdr:rowOff>
    </xdr:to>
    <xdr:sp macro="" textlink="" fLocksText="0">
      <xdr:nvSpPr>
        <xdr:cNvPr id="9" name="Text 63">
          <a:extLst>
            <a:ext uri="{FF2B5EF4-FFF2-40B4-BE49-F238E27FC236}">
              <a16:creationId xmlns:a16="http://schemas.microsoft.com/office/drawing/2014/main" id="{00000000-0008-0000-0200-000009000000}"/>
            </a:ext>
          </a:extLst>
        </xdr:cNvPr>
        <xdr:cNvSpPr txBox="1">
          <a:spLocks noChangeArrowheads="1"/>
        </xdr:cNvSpPr>
      </xdr:nvSpPr>
      <xdr:spPr bwMode="auto">
        <a:xfrm>
          <a:off x="1658471" y="1053352"/>
          <a:ext cx="1052792" cy="515471"/>
        </a:xfrm>
        <a:prstGeom prst="rect">
          <a:avLst/>
        </a:prstGeom>
        <a:no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en-US" sz="1000" b="0" i="0" strike="noStrike">
              <a:solidFill>
                <a:srgbClr val="000000"/>
              </a:solidFill>
              <a:latin typeface="Arial"/>
              <a:cs typeface="Arial"/>
            </a:rPr>
            <a:t>Welding</a:t>
          </a:r>
        </a:p>
      </xdr:txBody>
    </xdr:sp>
    <xdr:clientData/>
  </xdr:twoCellAnchor>
  <xdr:twoCellAnchor>
    <xdr:from>
      <xdr:col>13</xdr:col>
      <xdr:colOff>213360</xdr:colOff>
      <xdr:row>24</xdr:row>
      <xdr:rowOff>30480</xdr:rowOff>
    </xdr:from>
    <xdr:to>
      <xdr:col>13</xdr:col>
      <xdr:colOff>396240</xdr:colOff>
      <xdr:row>24</xdr:row>
      <xdr:rowOff>137160</xdr:rowOff>
    </xdr:to>
    <xdr:sp macro="" textlink="">
      <xdr:nvSpPr>
        <xdr:cNvPr id="12668" name="Rectangle 5">
          <a:extLst>
            <a:ext uri="{FF2B5EF4-FFF2-40B4-BE49-F238E27FC236}">
              <a16:creationId xmlns:a16="http://schemas.microsoft.com/office/drawing/2014/main" id="{00000000-0008-0000-0200-00007C310000}"/>
            </a:ext>
          </a:extLst>
        </xdr:cNvPr>
        <xdr:cNvSpPr>
          <a:spLocks noChangeArrowheads="1"/>
        </xdr:cNvSpPr>
      </xdr:nvSpPr>
      <xdr:spPr bwMode="auto">
        <a:xfrm>
          <a:off x="8648700" y="6469380"/>
          <a:ext cx="182880" cy="10668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14</xdr:col>
      <xdr:colOff>190500</xdr:colOff>
      <xdr:row>24</xdr:row>
      <xdr:rowOff>38100</xdr:rowOff>
    </xdr:from>
    <xdr:to>
      <xdr:col>14</xdr:col>
      <xdr:colOff>373380</xdr:colOff>
      <xdr:row>24</xdr:row>
      <xdr:rowOff>144780</xdr:rowOff>
    </xdr:to>
    <xdr:sp macro="" textlink="">
      <xdr:nvSpPr>
        <xdr:cNvPr id="12669" name="Rectangle 5">
          <a:extLst>
            <a:ext uri="{FF2B5EF4-FFF2-40B4-BE49-F238E27FC236}">
              <a16:creationId xmlns:a16="http://schemas.microsoft.com/office/drawing/2014/main" id="{00000000-0008-0000-0200-00007D310000}"/>
            </a:ext>
          </a:extLst>
        </xdr:cNvPr>
        <xdr:cNvSpPr>
          <a:spLocks noChangeArrowheads="1"/>
        </xdr:cNvSpPr>
      </xdr:nvSpPr>
      <xdr:spPr bwMode="auto">
        <a:xfrm>
          <a:off x="9235440" y="6477000"/>
          <a:ext cx="182880" cy="10668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13</xdr:col>
      <xdr:colOff>190500</xdr:colOff>
      <xdr:row>26</xdr:row>
      <xdr:rowOff>38100</xdr:rowOff>
    </xdr:from>
    <xdr:to>
      <xdr:col>13</xdr:col>
      <xdr:colOff>373380</xdr:colOff>
      <xdr:row>26</xdr:row>
      <xdr:rowOff>144780</xdr:rowOff>
    </xdr:to>
    <xdr:sp macro="" textlink="">
      <xdr:nvSpPr>
        <xdr:cNvPr id="12670" name="Rectangle 5">
          <a:extLst>
            <a:ext uri="{FF2B5EF4-FFF2-40B4-BE49-F238E27FC236}">
              <a16:creationId xmlns:a16="http://schemas.microsoft.com/office/drawing/2014/main" id="{00000000-0008-0000-0200-00007E310000}"/>
            </a:ext>
          </a:extLst>
        </xdr:cNvPr>
        <xdr:cNvSpPr>
          <a:spLocks noChangeArrowheads="1"/>
        </xdr:cNvSpPr>
      </xdr:nvSpPr>
      <xdr:spPr bwMode="auto">
        <a:xfrm>
          <a:off x="8625840" y="6842760"/>
          <a:ext cx="182880" cy="10668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13</xdr:col>
      <xdr:colOff>198120</xdr:colOff>
      <xdr:row>28</xdr:row>
      <xdr:rowOff>30480</xdr:rowOff>
    </xdr:from>
    <xdr:to>
      <xdr:col>13</xdr:col>
      <xdr:colOff>381000</xdr:colOff>
      <xdr:row>28</xdr:row>
      <xdr:rowOff>137160</xdr:rowOff>
    </xdr:to>
    <xdr:sp macro="" textlink="">
      <xdr:nvSpPr>
        <xdr:cNvPr id="12671" name="Rectangle 5">
          <a:extLst>
            <a:ext uri="{FF2B5EF4-FFF2-40B4-BE49-F238E27FC236}">
              <a16:creationId xmlns:a16="http://schemas.microsoft.com/office/drawing/2014/main" id="{00000000-0008-0000-0200-00007F310000}"/>
            </a:ext>
          </a:extLst>
        </xdr:cNvPr>
        <xdr:cNvSpPr>
          <a:spLocks noChangeArrowheads="1"/>
        </xdr:cNvSpPr>
      </xdr:nvSpPr>
      <xdr:spPr bwMode="auto">
        <a:xfrm>
          <a:off x="8633460" y="7200900"/>
          <a:ext cx="182880" cy="10668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14</xdr:col>
      <xdr:colOff>190500</xdr:colOff>
      <xdr:row>26</xdr:row>
      <xdr:rowOff>30480</xdr:rowOff>
    </xdr:from>
    <xdr:to>
      <xdr:col>14</xdr:col>
      <xdr:colOff>373380</xdr:colOff>
      <xdr:row>26</xdr:row>
      <xdr:rowOff>137160</xdr:rowOff>
    </xdr:to>
    <xdr:sp macro="" textlink="">
      <xdr:nvSpPr>
        <xdr:cNvPr id="12672" name="Rectangle 5">
          <a:extLst>
            <a:ext uri="{FF2B5EF4-FFF2-40B4-BE49-F238E27FC236}">
              <a16:creationId xmlns:a16="http://schemas.microsoft.com/office/drawing/2014/main" id="{00000000-0008-0000-0200-000080310000}"/>
            </a:ext>
          </a:extLst>
        </xdr:cNvPr>
        <xdr:cNvSpPr>
          <a:spLocks noChangeArrowheads="1"/>
        </xdr:cNvSpPr>
      </xdr:nvSpPr>
      <xdr:spPr bwMode="auto">
        <a:xfrm>
          <a:off x="9235440" y="6835140"/>
          <a:ext cx="182880" cy="10668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14</xdr:col>
      <xdr:colOff>213360</xdr:colOff>
      <xdr:row>28</xdr:row>
      <xdr:rowOff>38100</xdr:rowOff>
    </xdr:from>
    <xdr:to>
      <xdr:col>14</xdr:col>
      <xdr:colOff>396240</xdr:colOff>
      <xdr:row>28</xdr:row>
      <xdr:rowOff>144780</xdr:rowOff>
    </xdr:to>
    <xdr:sp macro="" textlink="">
      <xdr:nvSpPr>
        <xdr:cNvPr id="12673" name="Rectangle 5">
          <a:extLst>
            <a:ext uri="{FF2B5EF4-FFF2-40B4-BE49-F238E27FC236}">
              <a16:creationId xmlns:a16="http://schemas.microsoft.com/office/drawing/2014/main" id="{00000000-0008-0000-0200-000081310000}"/>
            </a:ext>
          </a:extLst>
        </xdr:cNvPr>
        <xdr:cNvSpPr>
          <a:spLocks noChangeArrowheads="1"/>
        </xdr:cNvSpPr>
      </xdr:nvSpPr>
      <xdr:spPr bwMode="auto">
        <a:xfrm>
          <a:off x="9258300" y="7208520"/>
          <a:ext cx="182880" cy="10668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13</xdr:col>
      <xdr:colOff>198120</xdr:colOff>
      <xdr:row>30</xdr:row>
      <xdr:rowOff>38100</xdr:rowOff>
    </xdr:from>
    <xdr:to>
      <xdr:col>13</xdr:col>
      <xdr:colOff>381000</xdr:colOff>
      <xdr:row>30</xdr:row>
      <xdr:rowOff>144780</xdr:rowOff>
    </xdr:to>
    <xdr:sp macro="" textlink="">
      <xdr:nvSpPr>
        <xdr:cNvPr id="12674" name="Rectangle 5">
          <a:extLst>
            <a:ext uri="{FF2B5EF4-FFF2-40B4-BE49-F238E27FC236}">
              <a16:creationId xmlns:a16="http://schemas.microsoft.com/office/drawing/2014/main" id="{00000000-0008-0000-0200-000082310000}"/>
            </a:ext>
          </a:extLst>
        </xdr:cNvPr>
        <xdr:cNvSpPr>
          <a:spLocks noChangeArrowheads="1"/>
        </xdr:cNvSpPr>
      </xdr:nvSpPr>
      <xdr:spPr bwMode="auto">
        <a:xfrm>
          <a:off x="8633460" y="7574280"/>
          <a:ext cx="182880" cy="10668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14</xdr:col>
      <xdr:colOff>228600</xdr:colOff>
      <xdr:row>30</xdr:row>
      <xdr:rowOff>45720</xdr:rowOff>
    </xdr:from>
    <xdr:to>
      <xdr:col>14</xdr:col>
      <xdr:colOff>411480</xdr:colOff>
      <xdr:row>30</xdr:row>
      <xdr:rowOff>152400</xdr:rowOff>
    </xdr:to>
    <xdr:sp macro="" textlink="">
      <xdr:nvSpPr>
        <xdr:cNvPr id="12675" name="Rectangle 5">
          <a:extLst>
            <a:ext uri="{FF2B5EF4-FFF2-40B4-BE49-F238E27FC236}">
              <a16:creationId xmlns:a16="http://schemas.microsoft.com/office/drawing/2014/main" id="{00000000-0008-0000-0200-000083310000}"/>
            </a:ext>
          </a:extLst>
        </xdr:cNvPr>
        <xdr:cNvSpPr>
          <a:spLocks noChangeArrowheads="1"/>
        </xdr:cNvSpPr>
      </xdr:nvSpPr>
      <xdr:spPr bwMode="auto">
        <a:xfrm>
          <a:off x="9273540" y="7581900"/>
          <a:ext cx="182880" cy="10668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13</xdr:col>
      <xdr:colOff>198120</xdr:colOff>
      <xdr:row>34</xdr:row>
      <xdr:rowOff>38100</xdr:rowOff>
    </xdr:from>
    <xdr:to>
      <xdr:col>13</xdr:col>
      <xdr:colOff>381000</xdr:colOff>
      <xdr:row>34</xdr:row>
      <xdr:rowOff>152400</xdr:rowOff>
    </xdr:to>
    <xdr:sp macro="" textlink="">
      <xdr:nvSpPr>
        <xdr:cNvPr id="12676" name="Rectangle 5">
          <a:extLst>
            <a:ext uri="{FF2B5EF4-FFF2-40B4-BE49-F238E27FC236}">
              <a16:creationId xmlns:a16="http://schemas.microsoft.com/office/drawing/2014/main" id="{00000000-0008-0000-0200-000084310000}"/>
            </a:ext>
          </a:extLst>
        </xdr:cNvPr>
        <xdr:cNvSpPr>
          <a:spLocks noChangeArrowheads="1"/>
        </xdr:cNvSpPr>
      </xdr:nvSpPr>
      <xdr:spPr bwMode="auto">
        <a:xfrm>
          <a:off x="8633460" y="8305800"/>
          <a:ext cx="182880" cy="11430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13</xdr:col>
      <xdr:colOff>190500</xdr:colOff>
      <xdr:row>35</xdr:row>
      <xdr:rowOff>45720</xdr:rowOff>
    </xdr:from>
    <xdr:to>
      <xdr:col>13</xdr:col>
      <xdr:colOff>373380</xdr:colOff>
      <xdr:row>35</xdr:row>
      <xdr:rowOff>160020</xdr:rowOff>
    </xdr:to>
    <xdr:sp macro="" textlink="">
      <xdr:nvSpPr>
        <xdr:cNvPr id="12677" name="Rectangle 5">
          <a:extLst>
            <a:ext uri="{FF2B5EF4-FFF2-40B4-BE49-F238E27FC236}">
              <a16:creationId xmlns:a16="http://schemas.microsoft.com/office/drawing/2014/main" id="{00000000-0008-0000-0200-000085310000}"/>
            </a:ext>
          </a:extLst>
        </xdr:cNvPr>
        <xdr:cNvSpPr>
          <a:spLocks noChangeArrowheads="1"/>
        </xdr:cNvSpPr>
      </xdr:nvSpPr>
      <xdr:spPr bwMode="auto">
        <a:xfrm>
          <a:off x="8625840" y="8633460"/>
          <a:ext cx="182880" cy="11430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13</xdr:col>
      <xdr:colOff>190500</xdr:colOff>
      <xdr:row>36</xdr:row>
      <xdr:rowOff>38100</xdr:rowOff>
    </xdr:from>
    <xdr:to>
      <xdr:col>13</xdr:col>
      <xdr:colOff>373380</xdr:colOff>
      <xdr:row>36</xdr:row>
      <xdr:rowOff>152400</xdr:rowOff>
    </xdr:to>
    <xdr:sp macro="" textlink="">
      <xdr:nvSpPr>
        <xdr:cNvPr id="12678" name="Rectangle 5">
          <a:extLst>
            <a:ext uri="{FF2B5EF4-FFF2-40B4-BE49-F238E27FC236}">
              <a16:creationId xmlns:a16="http://schemas.microsoft.com/office/drawing/2014/main" id="{00000000-0008-0000-0200-000086310000}"/>
            </a:ext>
          </a:extLst>
        </xdr:cNvPr>
        <xdr:cNvSpPr>
          <a:spLocks noChangeArrowheads="1"/>
        </xdr:cNvSpPr>
      </xdr:nvSpPr>
      <xdr:spPr bwMode="auto">
        <a:xfrm>
          <a:off x="8625840" y="8945880"/>
          <a:ext cx="182880" cy="11430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13</xdr:col>
      <xdr:colOff>190500</xdr:colOff>
      <xdr:row>37</xdr:row>
      <xdr:rowOff>38100</xdr:rowOff>
    </xdr:from>
    <xdr:to>
      <xdr:col>13</xdr:col>
      <xdr:colOff>373380</xdr:colOff>
      <xdr:row>37</xdr:row>
      <xdr:rowOff>152400</xdr:rowOff>
    </xdr:to>
    <xdr:sp macro="" textlink="">
      <xdr:nvSpPr>
        <xdr:cNvPr id="12679" name="Rectangle 5">
          <a:extLst>
            <a:ext uri="{FF2B5EF4-FFF2-40B4-BE49-F238E27FC236}">
              <a16:creationId xmlns:a16="http://schemas.microsoft.com/office/drawing/2014/main" id="{00000000-0008-0000-0200-000087310000}"/>
            </a:ext>
          </a:extLst>
        </xdr:cNvPr>
        <xdr:cNvSpPr>
          <a:spLocks noChangeArrowheads="1"/>
        </xdr:cNvSpPr>
      </xdr:nvSpPr>
      <xdr:spPr bwMode="auto">
        <a:xfrm>
          <a:off x="8625840" y="9265920"/>
          <a:ext cx="182880" cy="11430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13</xdr:col>
      <xdr:colOff>190500</xdr:colOff>
      <xdr:row>38</xdr:row>
      <xdr:rowOff>38100</xdr:rowOff>
    </xdr:from>
    <xdr:to>
      <xdr:col>13</xdr:col>
      <xdr:colOff>373380</xdr:colOff>
      <xdr:row>38</xdr:row>
      <xdr:rowOff>152400</xdr:rowOff>
    </xdr:to>
    <xdr:sp macro="" textlink="">
      <xdr:nvSpPr>
        <xdr:cNvPr id="12680" name="Rectangle 5">
          <a:extLst>
            <a:ext uri="{FF2B5EF4-FFF2-40B4-BE49-F238E27FC236}">
              <a16:creationId xmlns:a16="http://schemas.microsoft.com/office/drawing/2014/main" id="{00000000-0008-0000-0200-000088310000}"/>
            </a:ext>
          </a:extLst>
        </xdr:cNvPr>
        <xdr:cNvSpPr>
          <a:spLocks noChangeArrowheads="1"/>
        </xdr:cNvSpPr>
      </xdr:nvSpPr>
      <xdr:spPr bwMode="auto">
        <a:xfrm>
          <a:off x="8625840" y="9585960"/>
          <a:ext cx="182880" cy="11430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13</xdr:col>
      <xdr:colOff>190500</xdr:colOff>
      <xdr:row>39</xdr:row>
      <xdr:rowOff>38100</xdr:rowOff>
    </xdr:from>
    <xdr:to>
      <xdr:col>13</xdr:col>
      <xdr:colOff>373380</xdr:colOff>
      <xdr:row>39</xdr:row>
      <xdr:rowOff>152400</xdr:rowOff>
    </xdr:to>
    <xdr:sp macro="" textlink="">
      <xdr:nvSpPr>
        <xdr:cNvPr id="12681" name="Rectangle 5">
          <a:extLst>
            <a:ext uri="{FF2B5EF4-FFF2-40B4-BE49-F238E27FC236}">
              <a16:creationId xmlns:a16="http://schemas.microsoft.com/office/drawing/2014/main" id="{00000000-0008-0000-0200-000089310000}"/>
            </a:ext>
          </a:extLst>
        </xdr:cNvPr>
        <xdr:cNvSpPr>
          <a:spLocks noChangeArrowheads="1"/>
        </xdr:cNvSpPr>
      </xdr:nvSpPr>
      <xdr:spPr bwMode="auto">
        <a:xfrm>
          <a:off x="8625840" y="9906000"/>
          <a:ext cx="182880" cy="11430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13</xdr:col>
      <xdr:colOff>190500</xdr:colOff>
      <xdr:row>40</xdr:row>
      <xdr:rowOff>45720</xdr:rowOff>
    </xdr:from>
    <xdr:to>
      <xdr:col>13</xdr:col>
      <xdr:colOff>373380</xdr:colOff>
      <xdr:row>40</xdr:row>
      <xdr:rowOff>160020</xdr:rowOff>
    </xdr:to>
    <xdr:sp macro="" textlink="">
      <xdr:nvSpPr>
        <xdr:cNvPr id="12682" name="Rectangle 5">
          <a:extLst>
            <a:ext uri="{FF2B5EF4-FFF2-40B4-BE49-F238E27FC236}">
              <a16:creationId xmlns:a16="http://schemas.microsoft.com/office/drawing/2014/main" id="{00000000-0008-0000-0200-00008A310000}"/>
            </a:ext>
          </a:extLst>
        </xdr:cNvPr>
        <xdr:cNvSpPr>
          <a:spLocks noChangeArrowheads="1"/>
        </xdr:cNvSpPr>
      </xdr:nvSpPr>
      <xdr:spPr bwMode="auto">
        <a:xfrm>
          <a:off x="8625840" y="10233660"/>
          <a:ext cx="182880" cy="11430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14</xdr:col>
      <xdr:colOff>175260</xdr:colOff>
      <xdr:row>34</xdr:row>
      <xdr:rowOff>30480</xdr:rowOff>
    </xdr:from>
    <xdr:to>
      <xdr:col>14</xdr:col>
      <xdr:colOff>358140</xdr:colOff>
      <xdr:row>34</xdr:row>
      <xdr:rowOff>144780</xdr:rowOff>
    </xdr:to>
    <xdr:sp macro="" textlink="">
      <xdr:nvSpPr>
        <xdr:cNvPr id="12683" name="Rectangle 5">
          <a:extLst>
            <a:ext uri="{FF2B5EF4-FFF2-40B4-BE49-F238E27FC236}">
              <a16:creationId xmlns:a16="http://schemas.microsoft.com/office/drawing/2014/main" id="{00000000-0008-0000-0200-00008B310000}"/>
            </a:ext>
          </a:extLst>
        </xdr:cNvPr>
        <xdr:cNvSpPr>
          <a:spLocks noChangeArrowheads="1"/>
        </xdr:cNvSpPr>
      </xdr:nvSpPr>
      <xdr:spPr bwMode="auto">
        <a:xfrm>
          <a:off x="9220200" y="8298180"/>
          <a:ext cx="182880" cy="11430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14</xdr:col>
      <xdr:colOff>175260</xdr:colOff>
      <xdr:row>35</xdr:row>
      <xdr:rowOff>15240</xdr:rowOff>
    </xdr:from>
    <xdr:to>
      <xdr:col>14</xdr:col>
      <xdr:colOff>358140</xdr:colOff>
      <xdr:row>35</xdr:row>
      <xdr:rowOff>129540</xdr:rowOff>
    </xdr:to>
    <xdr:sp macro="" textlink="">
      <xdr:nvSpPr>
        <xdr:cNvPr id="12684" name="Rectangle 5">
          <a:extLst>
            <a:ext uri="{FF2B5EF4-FFF2-40B4-BE49-F238E27FC236}">
              <a16:creationId xmlns:a16="http://schemas.microsoft.com/office/drawing/2014/main" id="{00000000-0008-0000-0200-00008C310000}"/>
            </a:ext>
          </a:extLst>
        </xdr:cNvPr>
        <xdr:cNvSpPr>
          <a:spLocks noChangeArrowheads="1"/>
        </xdr:cNvSpPr>
      </xdr:nvSpPr>
      <xdr:spPr bwMode="auto">
        <a:xfrm>
          <a:off x="9220200" y="8602980"/>
          <a:ext cx="182880" cy="11430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14</xdr:col>
      <xdr:colOff>182880</xdr:colOff>
      <xdr:row>36</xdr:row>
      <xdr:rowOff>0</xdr:rowOff>
    </xdr:from>
    <xdr:to>
      <xdr:col>14</xdr:col>
      <xdr:colOff>365760</xdr:colOff>
      <xdr:row>36</xdr:row>
      <xdr:rowOff>114300</xdr:rowOff>
    </xdr:to>
    <xdr:sp macro="" textlink="">
      <xdr:nvSpPr>
        <xdr:cNvPr id="12685" name="Rectangle 5">
          <a:extLst>
            <a:ext uri="{FF2B5EF4-FFF2-40B4-BE49-F238E27FC236}">
              <a16:creationId xmlns:a16="http://schemas.microsoft.com/office/drawing/2014/main" id="{00000000-0008-0000-0200-00008D310000}"/>
            </a:ext>
          </a:extLst>
        </xdr:cNvPr>
        <xdr:cNvSpPr>
          <a:spLocks noChangeArrowheads="1"/>
        </xdr:cNvSpPr>
      </xdr:nvSpPr>
      <xdr:spPr bwMode="auto">
        <a:xfrm>
          <a:off x="9227820" y="8907780"/>
          <a:ext cx="182880" cy="11430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14</xdr:col>
      <xdr:colOff>182880</xdr:colOff>
      <xdr:row>37</xdr:row>
      <xdr:rowOff>38100</xdr:rowOff>
    </xdr:from>
    <xdr:to>
      <xdr:col>14</xdr:col>
      <xdr:colOff>365760</xdr:colOff>
      <xdr:row>37</xdr:row>
      <xdr:rowOff>152400</xdr:rowOff>
    </xdr:to>
    <xdr:sp macro="" textlink="">
      <xdr:nvSpPr>
        <xdr:cNvPr id="12686" name="Rectangle 5">
          <a:extLst>
            <a:ext uri="{FF2B5EF4-FFF2-40B4-BE49-F238E27FC236}">
              <a16:creationId xmlns:a16="http://schemas.microsoft.com/office/drawing/2014/main" id="{00000000-0008-0000-0200-00008E310000}"/>
            </a:ext>
          </a:extLst>
        </xdr:cNvPr>
        <xdr:cNvSpPr>
          <a:spLocks noChangeArrowheads="1"/>
        </xdr:cNvSpPr>
      </xdr:nvSpPr>
      <xdr:spPr bwMode="auto">
        <a:xfrm>
          <a:off x="9227820" y="9265920"/>
          <a:ext cx="182880" cy="11430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14</xdr:col>
      <xdr:colOff>190500</xdr:colOff>
      <xdr:row>38</xdr:row>
      <xdr:rowOff>53340</xdr:rowOff>
    </xdr:from>
    <xdr:to>
      <xdr:col>14</xdr:col>
      <xdr:colOff>373380</xdr:colOff>
      <xdr:row>38</xdr:row>
      <xdr:rowOff>167640</xdr:rowOff>
    </xdr:to>
    <xdr:sp macro="" textlink="">
      <xdr:nvSpPr>
        <xdr:cNvPr id="12687" name="Rectangle 5">
          <a:extLst>
            <a:ext uri="{FF2B5EF4-FFF2-40B4-BE49-F238E27FC236}">
              <a16:creationId xmlns:a16="http://schemas.microsoft.com/office/drawing/2014/main" id="{00000000-0008-0000-0200-00008F310000}"/>
            </a:ext>
          </a:extLst>
        </xdr:cNvPr>
        <xdr:cNvSpPr>
          <a:spLocks noChangeArrowheads="1"/>
        </xdr:cNvSpPr>
      </xdr:nvSpPr>
      <xdr:spPr bwMode="auto">
        <a:xfrm>
          <a:off x="9235440" y="9601200"/>
          <a:ext cx="182880" cy="11430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14</xdr:col>
      <xdr:colOff>190500</xdr:colOff>
      <xdr:row>39</xdr:row>
      <xdr:rowOff>38100</xdr:rowOff>
    </xdr:from>
    <xdr:to>
      <xdr:col>14</xdr:col>
      <xdr:colOff>373380</xdr:colOff>
      <xdr:row>39</xdr:row>
      <xdr:rowOff>152400</xdr:rowOff>
    </xdr:to>
    <xdr:sp macro="" textlink="">
      <xdr:nvSpPr>
        <xdr:cNvPr id="12688" name="Rectangle 5">
          <a:extLst>
            <a:ext uri="{FF2B5EF4-FFF2-40B4-BE49-F238E27FC236}">
              <a16:creationId xmlns:a16="http://schemas.microsoft.com/office/drawing/2014/main" id="{00000000-0008-0000-0200-000090310000}"/>
            </a:ext>
          </a:extLst>
        </xdr:cNvPr>
        <xdr:cNvSpPr>
          <a:spLocks noChangeArrowheads="1"/>
        </xdr:cNvSpPr>
      </xdr:nvSpPr>
      <xdr:spPr bwMode="auto">
        <a:xfrm>
          <a:off x="9235440" y="9906000"/>
          <a:ext cx="182880" cy="11430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14</xdr:col>
      <xdr:colOff>198120</xdr:colOff>
      <xdr:row>40</xdr:row>
      <xdr:rowOff>38100</xdr:rowOff>
    </xdr:from>
    <xdr:to>
      <xdr:col>14</xdr:col>
      <xdr:colOff>381000</xdr:colOff>
      <xdr:row>40</xdr:row>
      <xdr:rowOff>152400</xdr:rowOff>
    </xdr:to>
    <xdr:sp macro="" textlink="">
      <xdr:nvSpPr>
        <xdr:cNvPr id="12689" name="Rectangle 5">
          <a:extLst>
            <a:ext uri="{FF2B5EF4-FFF2-40B4-BE49-F238E27FC236}">
              <a16:creationId xmlns:a16="http://schemas.microsoft.com/office/drawing/2014/main" id="{00000000-0008-0000-0200-000091310000}"/>
            </a:ext>
          </a:extLst>
        </xdr:cNvPr>
        <xdr:cNvSpPr>
          <a:spLocks noChangeArrowheads="1"/>
        </xdr:cNvSpPr>
      </xdr:nvSpPr>
      <xdr:spPr bwMode="auto">
        <a:xfrm>
          <a:off x="9243060" y="10226040"/>
          <a:ext cx="182880" cy="11430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13</xdr:col>
      <xdr:colOff>198120</xdr:colOff>
      <xdr:row>43</xdr:row>
      <xdr:rowOff>38100</xdr:rowOff>
    </xdr:from>
    <xdr:to>
      <xdr:col>13</xdr:col>
      <xdr:colOff>381000</xdr:colOff>
      <xdr:row>43</xdr:row>
      <xdr:rowOff>144780</xdr:rowOff>
    </xdr:to>
    <xdr:sp macro="" textlink="">
      <xdr:nvSpPr>
        <xdr:cNvPr id="12690" name="Rectangle 5">
          <a:extLst>
            <a:ext uri="{FF2B5EF4-FFF2-40B4-BE49-F238E27FC236}">
              <a16:creationId xmlns:a16="http://schemas.microsoft.com/office/drawing/2014/main" id="{00000000-0008-0000-0200-000092310000}"/>
            </a:ext>
          </a:extLst>
        </xdr:cNvPr>
        <xdr:cNvSpPr>
          <a:spLocks noChangeArrowheads="1"/>
        </xdr:cNvSpPr>
      </xdr:nvSpPr>
      <xdr:spPr bwMode="auto">
        <a:xfrm>
          <a:off x="8633460" y="11049000"/>
          <a:ext cx="182880" cy="10668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14</xdr:col>
      <xdr:colOff>198120</xdr:colOff>
      <xdr:row>43</xdr:row>
      <xdr:rowOff>30480</xdr:rowOff>
    </xdr:from>
    <xdr:to>
      <xdr:col>14</xdr:col>
      <xdr:colOff>381000</xdr:colOff>
      <xdr:row>43</xdr:row>
      <xdr:rowOff>137160</xdr:rowOff>
    </xdr:to>
    <xdr:sp macro="" textlink="">
      <xdr:nvSpPr>
        <xdr:cNvPr id="12691" name="Rectangle 5">
          <a:extLst>
            <a:ext uri="{FF2B5EF4-FFF2-40B4-BE49-F238E27FC236}">
              <a16:creationId xmlns:a16="http://schemas.microsoft.com/office/drawing/2014/main" id="{00000000-0008-0000-0200-000093310000}"/>
            </a:ext>
          </a:extLst>
        </xdr:cNvPr>
        <xdr:cNvSpPr>
          <a:spLocks noChangeArrowheads="1"/>
        </xdr:cNvSpPr>
      </xdr:nvSpPr>
      <xdr:spPr bwMode="auto">
        <a:xfrm>
          <a:off x="9243060" y="11041380"/>
          <a:ext cx="182880" cy="10668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13</xdr:col>
      <xdr:colOff>198120</xdr:colOff>
      <xdr:row>45</xdr:row>
      <xdr:rowOff>38100</xdr:rowOff>
    </xdr:from>
    <xdr:to>
      <xdr:col>13</xdr:col>
      <xdr:colOff>381000</xdr:colOff>
      <xdr:row>45</xdr:row>
      <xdr:rowOff>144780</xdr:rowOff>
    </xdr:to>
    <xdr:sp macro="" textlink="">
      <xdr:nvSpPr>
        <xdr:cNvPr id="12692" name="Rectangle 5">
          <a:extLst>
            <a:ext uri="{FF2B5EF4-FFF2-40B4-BE49-F238E27FC236}">
              <a16:creationId xmlns:a16="http://schemas.microsoft.com/office/drawing/2014/main" id="{00000000-0008-0000-0200-000094310000}"/>
            </a:ext>
          </a:extLst>
        </xdr:cNvPr>
        <xdr:cNvSpPr>
          <a:spLocks noChangeArrowheads="1"/>
        </xdr:cNvSpPr>
      </xdr:nvSpPr>
      <xdr:spPr bwMode="auto">
        <a:xfrm>
          <a:off x="8633460" y="11414760"/>
          <a:ext cx="182880" cy="10668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14</xdr:col>
      <xdr:colOff>190500</xdr:colOff>
      <xdr:row>45</xdr:row>
      <xdr:rowOff>30480</xdr:rowOff>
    </xdr:from>
    <xdr:to>
      <xdr:col>14</xdr:col>
      <xdr:colOff>373380</xdr:colOff>
      <xdr:row>45</xdr:row>
      <xdr:rowOff>137160</xdr:rowOff>
    </xdr:to>
    <xdr:sp macro="" textlink="">
      <xdr:nvSpPr>
        <xdr:cNvPr id="12693" name="Rectangle 5">
          <a:extLst>
            <a:ext uri="{FF2B5EF4-FFF2-40B4-BE49-F238E27FC236}">
              <a16:creationId xmlns:a16="http://schemas.microsoft.com/office/drawing/2014/main" id="{00000000-0008-0000-0200-000095310000}"/>
            </a:ext>
          </a:extLst>
        </xdr:cNvPr>
        <xdr:cNvSpPr>
          <a:spLocks noChangeArrowheads="1"/>
        </xdr:cNvSpPr>
      </xdr:nvSpPr>
      <xdr:spPr bwMode="auto">
        <a:xfrm>
          <a:off x="9235440" y="11407140"/>
          <a:ext cx="182880" cy="10668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13</xdr:col>
      <xdr:colOff>190500</xdr:colOff>
      <xdr:row>47</xdr:row>
      <xdr:rowOff>38100</xdr:rowOff>
    </xdr:from>
    <xdr:to>
      <xdr:col>13</xdr:col>
      <xdr:colOff>373380</xdr:colOff>
      <xdr:row>47</xdr:row>
      <xdr:rowOff>144780</xdr:rowOff>
    </xdr:to>
    <xdr:sp macro="" textlink="">
      <xdr:nvSpPr>
        <xdr:cNvPr id="12694" name="Rectangle 5">
          <a:extLst>
            <a:ext uri="{FF2B5EF4-FFF2-40B4-BE49-F238E27FC236}">
              <a16:creationId xmlns:a16="http://schemas.microsoft.com/office/drawing/2014/main" id="{00000000-0008-0000-0200-000096310000}"/>
            </a:ext>
          </a:extLst>
        </xdr:cNvPr>
        <xdr:cNvSpPr>
          <a:spLocks noChangeArrowheads="1"/>
        </xdr:cNvSpPr>
      </xdr:nvSpPr>
      <xdr:spPr bwMode="auto">
        <a:xfrm>
          <a:off x="8625840" y="11780520"/>
          <a:ext cx="182880" cy="10668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14</xdr:col>
      <xdr:colOff>190500</xdr:colOff>
      <xdr:row>47</xdr:row>
      <xdr:rowOff>30480</xdr:rowOff>
    </xdr:from>
    <xdr:to>
      <xdr:col>14</xdr:col>
      <xdr:colOff>373380</xdr:colOff>
      <xdr:row>47</xdr:row>
      <xdr:rowOff>137160</xdr:rowOff>
    </xdr:to>
    <xdr:sp macro="" textlink="">
      <xdr:nvSpPr>
        <xdr:cNvPr id="12695" name="Rectangle 5">
          <a:extLst>
            <a:ext uri="{FF2B5EF4-FFF2-40B4-BE49-F238E27FC236}">
              <a16:creationId xmlns:a16="http://schemas.microsoft.com/office/drawing/2014/main" id="{00000000-0008-0000-0200-000097310000}"/>
            </a:ext>
          </a:extLst>
        </xdr:cNvPr>
        <xdr:cNvSpPr>
          <a:spLocks noChangeArrowheads="1"/>
        </xdr:cNvSpPr>
      </xdr:nvSpPr>
      <xdr:spPr bwMode="auto">
        <a:xfrm>
          <a:off x="9235440" y="11772900"/>
          <a:ext cx="182880" cy="10668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13</xdr:col>
      <xdr:colOff>182880</xdr:colOff>
      <xdr:row>49</xdr:row>
      <xdr:rowOff>38100</xdr:rowOff>
    </xdr:from>
    <xdr:to>
      <xdr:col>13</xdr:col>
      <xdr:colOff>365760</xdr:colOff>
      <xdr:row>49</xdr:row>
      <xdr:rowOff>144780</xdr:rowOff>
    </xdr:to>
    <xdr:sp macro="" textlink="">
      <xdr:nvSpPr>
        <xdr:cNvPr id="12696" name="Rectangle 5">
          <a:extLst>
            <a:ext uri="{FF2B5EF4-FFF2-40B4-BE49-F238E27FC236}">
              <a16:creationId xmlns:a16="http://schemas.microsoft.com/office/drawing/2014/main" id="{00000000-0008-0000-0200-000098310000}"/>
            </a:ext>
          </a:extLst>
        </xdr:cNvPr>
        <xdr:cNvSpPr>
          <a:spLocks noChangeArrowheads="1"/>
        </xdr:cNvSpPr>
      </xdr:nvSpPr>
      <xdr:spPr bwMode="auto">
        <a:xfrm>
          <a:off x="8618220" y="12146280"/>
          <a:ext cx="182880" cy="10668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14</xdr:col>
      <xdr:colOff>198120</xdr:colOff>
      <xdr:row>49</xdr:row>
      <xdr:rowOff>45720</xdr:rowOff>
    </xdr:from>
    <xdr:to>
      <xdr:col>14</xdr:col>
      <xdr:colOff>381000</xdr:colOff>
      <xdr:row>49</xdr:row>
      <xdr:rowOff>152400</xdr:rowOff>
    </xdr:to>
    <xdr:sp macro="" textlink="">
      <xdr:nvSpPr>
        <xdr:cNvPr id="12697" name="Rectangle 5">
          <a:extLst>
            <a:ext uri="{FF2B5EF4-FFF2-40B4-BE49-F238E27FC236}">
              <a16:creationId xmlns:a16="http://schemas.microsoft.com/office/drawing/2014/main" id="{00000000-0008-0000-0200-000099310000}"/>
            </a:ext>
          </a:extLst>
        </xdr:cNvPr>
        <xdr:cNvSpPr>
          <a:spLocks noChangeArrowheads="1"/>
        </xdr:cNvSpPr>
      </xdr:nvSpPr>
      <xdr:spPr bwMode="auto">
        <a:xfrm>
          <a:off x="9243060" y="12153900"/>
          <a:ext cx="182880" cy="10668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13</xdr:col>
      <xdr:colOff>182880</xdr:colOff>
      <xdr:row>51</xdr:row>
      <xdr:rowOff>38100</xdr:rowOff>
    </xdr:from>
    <xdr:to>
      <xdr:col>13</xdr:col>
      <xdr:colOff>365760</xdr:colOff>
      <xdr:row>51</xdr:row>
      <xdr:rowOff>144780</xdr:rowOff>
    </xdr:to>
    <xdr:sp macro="" textlink="">
      <xdr:nvSpPr>
        <xdr:cNvPr id="12698" name="Rectangle 5">
          <a:extLst>
            <a:ext uri="{FF2B5EF4-FFF2-40B4-BE49-F238E27FC236}">
              <a16:creationId xmlns:a16="http://schemas.microsoft.com/office/drawing/2014/main" id="{00000000-0008-0000-0200-00009A310000}"/>
            </a:ext>
          </a:extLst>
        </xdr:cNvPr>
        <xdr:cNvSpPr>
          <a:spLocks noChangeArrowheads="1"/>
        </xdr:cNvSpPr>
      </xdr:nvSpPr>
      <xdr:spPr bwMode="auto">
        <a:xfrm>
          <a:off x="8618220" y="12512040"/>
          <a:ext cx="182880" cy="10668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14</xdr:col>
      <xdr:colOff>198120</xdr:colOff>
      <xdr:row>51</xdr:row>
      <xdr:rowOff>15240</xdr:rowOff>
    </xdr:from>
    <xdr:to>
      <xdr:col>14</xdr:col>
      <xdr:colOff>381000</xdr:colOff>
      <xdr:row>51</xdr:row>
      <xdr:rowOff>121920</xdr:rowOff>
    </xdr:to>
    <xdr:sp macro="" textlink="">
      <xdr:nvSpPr>
        <xdr:cNvPr id="12699" name="Rectangle 5">
          <a:extLst>
            <a:ext uri="{FF2B5EF4-FFF2-40B4-BE49-F238E27FC236}">
              <a16:creationId xmlns:a16="http://schemas.microsoft.com/office/drawing/2014/main" id="{00000000-0008-0000-0200-00009B310000}"/>
            </a:ext>
          </a:extLst>
        </xdr:cNvPr>
        <xdr:cNvSpPr>
          <a:spLocks noChangeArrowheads="1"/>
        </xdr:cNvSpPr>
      </xdr:nvSpPr>
      <xdr:spPr bwMode="auto">
        <a:xfrm>
          <a:off x="9243060" y="12489180"/>
          <a:ext cx="182880" cy="10668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13</xdr:col>
      <xdr:colOff>198120</xdr:colOff>
      <xdr:row>53</xdr:row>
      <xdr:rowOff>38100</xdr:rowOff>
    </xdr:from>
    <xdr:to>
      <xdr:col>13</xdr:col>
      <xdr:colOff>381000</xdr:colOff>
      <xdr:row>53</xdr:row>
      <xdr:rowOff>144780</xdr:rowOff>
    </xdr:to>
    <xdr:sp macro="" textlink="">
      <xdr:nvSpPr>
        <xdr:cNvPr id="12700" name="Rectangle 5">
          <a:extLst>
            <a:ext uri="{FF2B5EF4-FFF2-40B4-BE49-F238E27FC236}">
              <a16:creationId xmlns:a16="http://schemas.microsoft.com/office/drawing/2014/main" id="{00000000-0008-0000-0200-00009C310000}"/>
            </a:ext>
          </a:extLst>
        </xdr:cNvPr>
        <xdr:cNvSpPr>
          <a:spLocks noChangeArrowheads="1"/>
        </xdr:cNvSpPr>
      </xdr:nvSpPr>
      <xdr:spPr bwMode="auto">
        <a:xfrm>
          <a:off x="8633460" y="12877800"/>
          <a:ext cx="182880" cy="10668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14</xdr:col>
      <xdr:colOff>182880</xdr:colOff>
      <xdr:row>53</xdr:row>
      <xdr:rowOff>15240</xdr:rowOff>
    </xdr:from>
    <xdr:to>
      <xdr:col>14</xdr:col>
      <xdr:colOff>365760</xdr:colOff>
      <xdr:row>53</xdr:row>
      <xdr:rowOff>121920</xdr:rowOff>
    </xdr:to>
    <xdr:sp macro="" textlink="">
      <xdr:nvSpPr>
        <xdr:cNvPr id="12701" name="Rectangle 5">
          <a:extLst>
            <a:ext uri="{FF2B5EF4-FFF2-40B4-BE49-F238E27FC236}">
              <a16:creationId xmlns:a16="http://schemas.microsoft.com/office/drawing/2014/main" id="{00000000-0008-0000-0200-00009D310000}"/>
            </a:ext>
          </a:extLst>
        </xdr:cNvPr>
        <xdr:cNvSpPr>
          <a:spLocks noChangeArrowheads="1"/>
        </xdr:cNvSpPr>
      </xdr:nvSpPr>
      <xdr:spPr bwMode="auto">
        <a:xfrm>
          <a:off x="9227820" y="12854940"/>
          <a:ext cx="182880" cy="10668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13</xdr:col>
      <xdr:colOff>213360</xdr:colOff>
      <xdr:row>55</xdr:row>
      <xdr:rowOff>38100</xdr:rowOff>
    </xdr:from>
    <xdr:to>
      <xdr:col>13</xdr:col>
      <xdr:colOff>396240</xdr:colOff>
      <xdr:row>55</xdr:row>
      <xdr:rowOff>144780</xdr:rowOff>
    </xdr:to>
    <xdr:sp macro="" textlink="">
      <xdr:nvSpPr>
        <xdr:cNvPr id="12702" name="Rectangle 5">
          <a:extLst>
            <a:ext uri="{FF2B5EF4-FFF2-40B4-BE49-F238E27FC236}">
              <a16:creationId xmlns:a16="http://schemas.microsoft.com/office/drawing/2014/main" id="{00000000-0008-0000-0200-00009E310000}"/>
            </a:ext>
          </a:extLst>
        </xdr:cNvPr>
        <xdr:cNvSpPr>
          <a:spLocks noChangeArrowheads="1"/>
        </xdr:cNvSpPr>
      </xdr:nvSpPr>
      <xdr:spPr bwMode="auto">
        <a:xfrm>
          <a:off x="8648700" y="13243560"/>
          <a:ext cx="182880" cy="10668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xdr:from>
      <xdr:col>14</xdr:col>
      <xdr:colOff>213360</xdr:colOff>
      <xdr:row>55</xdr:row>
      <xdr:rowOff>30480</xdr:rowOff>
    </xdr:from>
    <xdr:to>
      <xdr:col>14</xdr:col>
      <xdr:colOff>396240</xdr:colOff>
      <xdr:row>55</xdr:row>
      <xdr:rowOff>137160</xdr:rowOff>
    </xdr:to>
    <xdr:sp macro="" textlink="">
      <xdr:nvSpPr>
        <xdr:cNvPr id="12703" name="Rectangle 5">
          <a:extLst>
            <a:ext uri="{FF2B5EF4-FFF2-40B4-BE49-F238E27FC236}">
              <a16:creationId xmlns:a16="http://schemas.microsoft.com/office/drawing/2014/main" id="{00000000-0008-0000-0200-00009F310000}"/>
            </a:ext>
          </a:extLst>
        </xdr:cNvPr>
        <xdr:cNvSpPr>
          <a:spLocks noChangeArrowheads="1"/>
        </xdr:cNvSpPr>
      </xdr:nvSpPr>
      <xdr:spPr bwMode="auto">
        <a:xfrm>
          <a:off x="9258300" y="13235940"/>
          <a:ext cx="182880" cy="106680"/>
        </a:xfrm>
        <a:prstGeom prst="rect">
          <a:avLst/>
        </a:prstGeom>
        <a:solidFill>
          <a:srgbClr val="FFFFFF"/>
        </a:solidFill>
        <a:ln w="9360">
          <a:solidFill>
            <a:srgbClr val="000000"/>
          </a:solidFill>
          <a:miter lim="800000"/>
          <a:headEnd/>
          <a:tailEnd/>
        </a:ln>
        <a:effectLst>
          <a:outerShdw dist="17819" dir="2700000" algn="ctr" rotWithShape="0">
            <a:srgbClr val="000000"/>
          </a:outerShdw>
        </a:effectLst>
      </xdr:spPr>
    </xdr:sp>
    <xdr:clientData/>
  </xdr:twoCellAnchor>
  <xdr:twoCellAnchor editAs="oneCell">
    <xdr:from>
      <xdr:col>0</xdr:col>
      <xdr:colOff>137160</xdr:colOff>
      <xdr:row>0</xdr:row>
      <xdr:rowOff>99060</xdr:rowOff>
    </xdr:from>
    <xdr:to>
      <xdr:col>2</xdr:col>
      <xdr:colOff>434340</xdr:colOff>
      <xdr:row>4</xdr:row>
      <xdr:rowOff>38100</xdr:rowOff>
    </xdr:to>
    <xdr:pic>
      <xdr:nvPicPr>
        <xdr:cNvPr id="12704" name="Picture 45">
          <a:extLst>
            <a:ext uri="{FF2B5EF4-FFF2-40B4-BE49-F238E27FC236}">
              <a16:creationId xmlns:a16="http://schemas.microsoft.com/office/drawing/2014/main" id="{00000000-0008-0000-0200-0000A03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 y="99060"/>
          <a:ext cx="170688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200025</xdr:colOff>
      <xdr:row>3</xdr:row>
      <xdr:rowOff>0</xdr:rowOff>
    </xdr:to>
    <xdr:sp macro="" textlink="" fLocksText="0">
      <xdr:nvSpPr>
        <xdr:cNvPr id="2" name="Rectangle 2">
          <a:extLst>
            <a:ext uri="{FF2B5EF4-FFF2-40B4-BE49-F238E27FC236}">
              <a16:creationId xmlns:a16="http://schemas.microsoft.com/office/drawing/2014/main" id="{00000000-0008-0000-0300-000002000000}"/>
            </a:ext>
          </a:extLst>
        </xdr:cNvPr>
        <xdr:cNvSpPr>
          <a:spLocks noChangeArrowheads="1"/>
        </xdr:cNvSpPr>
      </xdr:nvSpPr>
      <xdr:spPr bwMode="auto">
        <a:xfrm>
          <a:off x="3603812" y="179294"/>
          <a:ext cx="5534025" cy="358588"/>
        </a:xfrm>
        <a:prstGeom prst="roundRect">
          <a:avLst>
            <a:gd name="adj" fmla="val 16667"/>
          </a:avLst>
        </a:prstGeom>
        <a:solidFill>
          <a:srgbClr val="FFFFFF"/>
        </a:solidFill>
        <a:ln w="9360">
          <a:solidFill>
            <a:srgbClr val="800000"/>
          </a:solidFill>
          <a:miter lim="800000"/>
          <a:headEnd/>
          <a:tailEnd/>
        </a:ln>
        <a:effectLst>
          <a:outerShdw dist="17819" dir="2700000" algn="ctr" rotWithShape="0">
            <a:srgbClr val="000000"/>
          </a:outerShdw>
        </a:effectLst>
      </xdr:spPr>
      <xdr:txBody>
        <a:bodyPr vertOverflow="clip" wrap="square" lIns="20160" tIns="20160" rIns="20160" bIns="20160" anchor="t" upright="1"/>
        <a:lstStyle/>
        <a:p>
          <a:pPr algn="ctr" rtl="0">
            <a:defRPr sz="1000"/>
          </a:pPr>
          <a:r>
            <a:rPr lang="en-US" sz="1400" b="1" i="0" strike="noStrike">
              <a:solidFill>
                <a:srgbClr val="800000"/>
              </a:solidFill>
              <a:latin typeface="Arial Black"/>
            </a:rPr>
            <a:t>WORK / HOT WORK PERMIT</a:t>
          </a:r>
        </a:p>
      </xdr:txBody>
    </xdr:sp>
    <xdr:clientData/>
  </xdr:twoCellAnchor>
  <xdr:twoCellAnchor>
    <xdr:from>
      <xdr:col>4</xdr:col>
      <xdr:colOff>228599</xdr:colOff>
      <xdr:row>6</xdr:row>
      <xdr:rowOff>0</xdr:rowOff>
    </xdr:from>
    <xdr:to>
      <xdr:col>6</xdr:col>
      <xdr:colOff>123824</xdr:colOff>
      <xdr:row>8</xdr:row>
      <xdr:rowOff>9525</xdr:rowOff>
    </xdr:to>
    <xdr:sp macro="" textlink="" fLocksText="0">
      <xdr:nvSpPr>
        <xdr:cNvPr id="3" name="Text 61">
          <a:extLst>
            <a:ext uri="{FF2B5EF4-FFF2-40B4-BE49-F238E27FC236}">
              <a16:creationId xmlns:a16="http://schemas.microsoft.com/office/drawing/2014/main" id="{00000000-0008-0000-0300-000003000000}"/>
            </a:ext>
          </a:extLst>
        </xdr:cNvPr>
        <xdr:cNvSpPr txBox="1">
          <a:spLocks noChangeArrowheads="1"/>
        </xdr:cNvSpPr>
      </xdr:nvSpPr>
      <xdr:spPr bwMode="auto">
        <a:xfrm>
          <a:off x="3222811" y="1066800"/>
          <a:ext cx="1311648" cy="529478"/>
        </a:xfrm>
        <a:prstGeom prst="rect">
          <a:avLst/>
        </a:prstGeom>
        <a:no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en-US" sz="1000" b="0" i="0" strike="noStrike">
              <a:solidFill>
                <a:srgbClr val="000000"/>
              </a:solidFill>
              <a:latin typeface="Arial"/>
              <a:cs typeface="Arial"/>
            </a:rPr>
            <a:t>Cutting</a:t>
          </a:r>
        </a:p>
      </xdr:txBody>
    </xdr:sp>
    <xdr:clientData/>
  </xdr:twoCellAnchor>
  <xdr:twoCellAnchor>
    <xdr:from>
      <xdr:col>6</xdr:col>
      <xdr:colOff>523873</xdr:colOff>
      <xdr:row>6</xdr:row>
      <xdr:rowOff>0</xdr:rowOff>
    </xdr:from>
    <xdr:to>
      <xdr:col>8</xdr:col>
      <xdr:colOff>472440</xdr:colOff>
      <xdr:row>7</xdr:row>
      <xdr:rowOff>180975</xdr:rowOff>
    </xdr:to>
    <xdr:sp macro="" textlink="" fLocksText="0">
      <xdr:nvSpPr>
        <xdr:cNvPr id="4" name="Text 63">
          <a:extLst>
            <a:ext uri="{FF2B5EF4-FFF2-40B4-BE49-F238E27FC236}">
              <a16:creationId xmlns:a16="http://schemas.microsoft.com/office/drawing/2014/main" id="{00000000-0008-0000-0300-000004000000}"/>
            </a:ext>
          </a:extLst>
        </xdr:cNvPr>
        <xdr:cNvSpPr txBox="1">
          <a:spLocks noChangeArrowheads="1"/>
        </xdr:cNvSpPr>
      </xdr:nvSpPr>
      <xdr:spPr bwMode="auto">
        <a:xfrm>
          <a:off x="4934508" y="1066800"/>
          <a:ext cx="1831156" cy="431987"/>
        </a:xfrm>
        <a:prstGeom prst="rect">
          <a:avLst/>
        </a:prstGeom>
        <a:no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en-US" sz="1000" b="0" i="0" strike="noStrike">
              <a:solidFill>
                <a:srgbClr val="000000"/>
              </a:solidFill>
              <a:latin typeface="Arial"/>
              <a:cs typeface="Arial"/>
            </a:rPr>
            <a:t>Drilling</a:t>
          </a:r>
        </a:p>
      </xdr:txBody>
    </xdr:sp>
    <xdr:clientData/>
  </xdr:twoCellAnchor>
  <xdr:twoCellAnchor>
    <xdr:from>
      <xdr:col>9</xdr:col>
      <xdr:colOff>396240</xdr:colOff>
      <xdr:row>6</xdr:row>
      <xdr:rowOff>0</xdr:rowOff>
    </xdr:from>
    <xdr:to>
      <xdr:col>11</xdr:col>
      <xdr:colOff>213360</xdr:colOff>
      <xdr:row>7</xdr:row>
      <xdr:rowOff>180975</xdr:rowOff>
    </xdr:to>
    <xdr:sp macro="" textlink="" fLocksText="0">
      <xdr:nvSpPr>
        <xdr:cNvPr id="5" name="Text 62">
          <a:extLst>
            <a:ext uri="{FF2B5EF4-FFF2-40B4-BE49-F238E27FC236}">
              <a16:creationId xmlns:a16="http://schemas.microsoft.com/office/drawing/2014/main" id="{00000000-0008-0000-0300-000005000000}"/>
            </a:ext>
          </a:extLst>
        </xdr:cNvPr>
        <xdr:cNvSpPr txBox="1">
          <a:spLocks noChangeArrowheads="1"/>
        </xdr:cNvSpPr>
      </xdr:nvSpPr>
      <xdr:spPr bwMode="auto">
        <a:xfrm>
          <a:off x="7299064" y="1066800"/>
          <a:ext cx="1242508" cy="431987"/>
        </a:xfrm>
        <a:prstGeom prst="rect">
          <a:avLst/>
        </a:prstGeom>
        <a:no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en-US" sz="1000" b="0" i="0" strike="noStrike">
              <a:solidFill>
                <a:srgbClr val="000000"/>
              </a:solidFill>
              <a:latin typeface="Arial"/>
              <a:cs typeface="Arial"/>
            </a:rPr>
            <a:t>Brazing</a:t>
          </a:r>
        </a:p>
      </xdr:txBody>
    </xdr:sp>
    <xdr:clientData/>
  </xdr:twoCellAnchor>
  <xdr:twoCellAnchor>
    <xdr:from>
      <xdr:col>12</xdr:col>
      <xdr:colOff>236219</xdr:colOff>
      <xdr:row>6</xdr:row>
      <xdr:rowOff>0</xdr:rowOff>
    </xdr:from>
    <xdr:to>
      <xdr:col>14</xdr:col>
      <xdr:colOff>198120</xdr:colOff>
      <xdr:row>7</xdr:row>
      <xdr:rowOff>180975</xdr:rowOff>
    </xdr:to>
    <xdr:sp macro="" textlink="" fLocksText="0">
      <xdr:nvSpPr>
        <xdr:cNvPr id="6" name="Text 64">
          <a:extLst>
            <a:ext uri="{FF2B5EF4-FFF2-40B4-BE49-F238E27FC236}">
              <a16:creationId xmlns:a16="http://schemas.microsoft.com/office/drawing/2014/main" id="{00000000-0008-0000-0300-000006000000}"/>
            </a:ext>
          </a:extLst>
        </xdr:cNvPr>
        <xdr:cNvSpPr txBox="1">
          <a:spLocks noChangeArrowheads="1"/>
        </xdr:cNvSpPr>
      </xdr:nvSpPr>
      <xdr:spPr bwMode="auto">
        <a:xfrm>
          <a:off x="9174031" y="1066800"/>
          <a:ext cx="1181101" cy="431987"/>
        </a:xfrm>
        <a:prstGeom prst="rect">
          <a:avLst/>
        </a:prstGeom>
        <a:no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en-US" sz="1000" b="0" i="0" strike="noStrike">
              <a:solidFill>
                <a:srgbClr val="000000"/>
              </a:solidFill>
              <a:latin typeface="Arial"/>
              <a:cs typeface="Arial"/>
            </a:rPr>
            <a:t>Grinding</a:t>
          </a:r>
        </a:p>
      </xdr:txBody>
    </xdr:sp>
    <xdr:clientData/>
  </xdr:twoCellAnchor>
  <xdr:twoCellAnchor>
    <xdr:from>
      <xdr:col>15</xdr:col>
      <xdr:colOff>200025</xdr:colOff>
      <xdr:row>6</xdr:row>
      <xdr:rowOff>0</xdr:rowOff>
    </xdr:from>
    <xdr:to>
      <xdr:col>16</xdr:col>
      <xdr:colOff>662940</xdr:colOff>
      <xdr:row>7</xdr:row>
      <xdr:rowOff>180975</xdr:rowOff>
    </xdr:to>
    <xdr:sp macro="" textlink="" fLocksText="0">
      <xdr:nvSpPr>
        <xdr:cNvPr id="7" name="Text 64">
          <a:extLst>
            <a:ext uri="{FF2B5EF4-FFF2-40B4-BE49-F238E27FC236}">
              <a16:creationId xmlns:a16="http://schemas.microsoft.com/office/drawing/2014/main" id="{00000000-0008-0000-0300-000007000000}"/>
            </a:ext>
          </a:extLst>
        </xdr:cNvPr>
        <xdr:cNvSpPr txBox="1">
          <a:spLocks noChangeArrowheads="1"/>
        </xdr:cNvSpPr>
      </xdr:nvSpPr>
      <xdr:spPr bwMode="auto">
        <a:xfrm>
          <a:off x="10939743" y="1066800"/>
          <a:ext cx="1305597" cy="431987"/>
        </a:xfrm>
        <a:prstGeom prst="rect">
          <a:avLst/>
        </a:prstGeom>
        <a:no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en-US" sz="1000" b="0" i="0" strike="noStrike">
              <a:solidFill>
                <a:srgbClr val="000000"/>
              </a:solidFill>
              <a:latin typeface="Arial"/>
              <a:cs typeface="Arial"/>
            </a:rPr>
            <a:t>Other</a:t>
          </a:r>
        </a:p>
      </xdr:txBody>
    </xdr:sp>
    <xdr:clientData/>
  </xdr:twoCellAnchor>
  <xdr:twoCellAnchor>
    <xdr:from>
      <xdr:col>2</xdr:col>
      <xdr:colOff>0</xdr:colOff>
      <xdr:row>5</xdr:row>
      <xdr:rowOff>164501</xdr:rowOff>
    </xdr:from>
    <xdr:to>
      <xdr:col>3</xdr:col>
      <xdr:colOff>447675</xdr:colOff>
      <xdr:row>7</xdr:row>
      <xdr:rowOff>257819</xdr:rowOff>
    </xdr:to>
    <xdr:sp macro="" textlink="" fLocksText="0">
      <xdr:nvSpPr>
        <xdr:cNvPr id="8" name="Text 63">
          <a:extLst>
            <a:ext uri="{FF2B5EF4-FFF2-40B4-BE49-F238E27FC236}">
              <a16:creationId xmlns:a16="http://schemas.microsoft.com/office/drawing/2014/main" id="{00000000-0008-0000-0300-000008000000}"/>
            </a:ext>
          </a:extLst>
        </xdr:cNvPr>
        <xdr:cNvSpPr txBox="1">
          <a:spLocks noChangeArrowheads="1"/>
        </xdr:cNvSpPr>
      </xdr:nvSpPr>
      <xdr:spPr bwMode="auto">
        <a:xfrm>
          <a:off x="1586753" y="1060972"/>
          <a:ext cx="1075204" cy="514659"/>
        </a:xfrm>
        <a:prstGeom prst="rect">
          <a:avLst/>
        </a:prstGeom>
        <a:no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en-US" sz="1000" b="0" i="0" strike="noStrike">
              <a:solidFill>
                <a:srgbClr val="000000"/>
              </a:solidFill>
              <a:latin typeface="Arial"/>
              <a:cs typeface="Arial"/>
            </a:rPr>
            <a:t>Welding</a:t>
          </a:r>
        </a:p>
      </xdr:txBody>
    </xdr:sp>
    <xdr:clientData/>
  </xdr:twoCellAnchor>
  <xdr:twoCellAnchor>
    <xdr:from>
      <xdr:col>13</xdr:col>
      <xdr:colOff>242055</xdr:colOff>
      <xdr:row>24</xdr:row>
      <xdr:rowOff>44824</xdr:rowOff>
    </xdr:from>
    <xdr:to>
      <xdr:col>14</xdr:col>
      <xdr:colOff>358591</xdr:colOff>
      <xdr:row>56</xdr:row>
      <xdr:rowOff>19273</xdr:rowOff>
    </xdr:to>
    <xdr:grpSp>
      <xdr:nvGrpSpPr>
        <xdr:cNvPr id="51" name="Group 50">
          <a:extLst>
            <a:ext uri="{FF2B5EF4-FFF2-40B4-BE49-F238E27FC236}">
              <a16:creationId xmlns:a16="http://schemas.microsoft.com/office/drawing/2014/main" id="{52CD5FF0-CB60-47CC-88CE-C074506B21DC}"/>
            </a:ext>
          </a:extLst>
        </xdr:cNvPr>
        <xdr:cNvGrpSpPr/>
      </xdr:nvGrpSpPr>
      <xdr:grpSpPr>
        <a:xfrm>
          <a:off x="9789467" y="6562165"/>
          <a:ext cx="726136" cy="6859343"/>
          <a:chOff x="9724637" y="6509610"/>
          <a:chExt cx="807714" cy="6825614"/>
        </a:xfrm>
      </xdr:grpSpPr>
      <xdr:grpSp>
        <xdr:nvGrpSpPr>
          <xdr:cNvPr id="47" name="Group 46">
            <a:extLst>
              <a:ext uri="{FF2B5EF4-FFF2-40B4-BE49-F238E27FC236}">
                <a16:creationId xmlns:a16="http://schemas.microsoft.com/office/drawing/2014/main" id="{00000000-0008-0000-0300-00002F000000}"/>
              </a:ext>
            </a:extLst>
          </xdr:cNvPr>
          <xdr:cNvGrpSpPr/>
        </xdr:nvGrpSpPr>
        <xdr:grpSpPr>
          <a:xfrm>
            <a:off x="9732251" y="6509610"/>
            <a:ext cx="800100" cy="1215475"/>
            <a:chOff x="8929634" y="6487078"/>
            <a:chExt cx="800107" cy="1210981"/>
          </a:xfrm>
        </xdr:grpSpPr>
        <xdr:sp macro="" textlink="">
          <xdr:nvSpPr>
            <xdr:cNvPr id="9" name="Rectangle 5">
              <a:extLst>
                <a:ext uri="{FF2B5EF4-FFF2-40B4-BE49-F238E27FC236}">
                  <a16:creationId xmlns:a16="http://schemas.microsoft.com/office/drawing/2014/main" id="{00000000-0008-0000-0300-000009000000}"/>
                </a:ext>
              </a:extLst>
            </xdr:cNvPr>
            <xdr:cNvSpPr>
              <a:spLocks noChangeArrowheads="1"/>
            </xdr:cNvSpPr>
          </xdr:nvSpPr>
          <xdr:spPr bwMode="auto">
            <a:xfrm>
              <a:off x="8929635" y="6487083"/>
              <a:ext cx="182880" cy="106680"/>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10" name="Rectangle 5">
              <a:extLst>
                <a:ext uri="{FF2B5EF4-FFF2-40B4-BE49-F238E27FC236}">
                  <a16:creationId xmlns:a16="http://schemas.microsoft.com/office/drawing/2014/main" id="{00000000-0008-0000-0300-00000A000000}"/>
                </a:ext>
              </a:extLst>
            </xdr:cNvPr>
            <xdr:cNvSpPr>
              <a:spLocks noChangeArrowheads="1"/>
            </xdr:cNvSpPr>
          </xdr:nvSpPr>
          <xdr:spPr bwMode="auto">
            <a:xfrm>
              <a:off x="9546857" y="6487078"/>
              <a:ext cx="182880" cy="106680"/>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11" name="Rectangle 5">
              <a:extLst>
                <a:ext uri="{FF2B5EF4-FFF2-40B4-BE49-F238E27FC236}">
                  <a16:creationId xmlns:a16="http://schemas.microsoft.com/office/drawing/2014/main" id="{00000000-0008-0000-0300-00000B000000}"/>
                </a:ext>
              </a:extLst>
            </xdr:cNvPr>
            <xdr:cNvSpPr>
              <a:spLocks noChangeArrowheads="1"/>
            </xdr:cNvSpPr>
          </xdr:nvSpPr>
          <xdr:spPr bwMode="auto">
            <a:xfrm>
              <a:off x="8929635" y="6855160"/>
              <a:ext cx="182880" cy="106680"/>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12" name="Rectangle 5">
              <a:extLst>
                <a:ext uri="{FF2B5EF4-FFF2-40B4-BE49-F238E27FC236}">
                  <a16:creationId xmlns:a16="http://schemas.microsoft.com/office/drawing/2014/main" id="{00000000-0008-0000-0300-00000C000000}"/>
                </a:ext>
              </a:extLst>
            </xdr:cNvPr>
            <xdr:cNvSpPr>
              <a:spLocks noChangeArrowheads="1"/>
            </xdr:cNvSpPr>
          </xdr:nvSpPr>
          <xdr:spPr bwMode="auto">
            <a:xfrm>
              <a:off x="8929635" y="7211809"/>
              <a:ext cx="182880" cy="106680"/>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13" name="Rectangle 5">
              <a:extLst>
                <a:ext uri="{FF2B5EF4-FFF2-40B4-BE49-F238E27FC236}">
                  <a16:creationId xmlns:a16="http://schemas.microsoft.com/office/drawing/2014/main" id="{00000000-0008-0000-0300-00000D000000}"/>
                </a:ext>
              </a:extLst>
            </xdr:cNvPr>
            <xdr:cNvSpPr>
              <a:spLocks noChangeArrowheads="1"/>
            </xdr:cNvSpPr>
          </xdr:nvSpPr>
          <xdr:spPr bwMode="auto">
            <a:xfrm>
              <a:off x="9546859" y="6847536"/>
              <a:ext cx="182880" cy="106680"/>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14" name="Rectangle 5">
              <a:extLst>
                <a:ext uri="{FF2B5EF4-FFF2-40B4-BE49-F238E27FC236}">
                  <a16:creationId xmlns:a16="http://schemas.microsoft.com/office/drawing/2014/main" id="{00000000-0008-0000-0300-00000E000000}"/>
                </a:ext>
              </a:extLst>
            </xdr:cNvPr>
            <xdr:cNvSpPr>
              <a:spLocks noChangeArrowheads="1"/>
            </xdr:cNvSpPr>
          </xdr:nvSpPr>
          <xdr:spPr bwMode="auto">
            <a:xfrm>
              <a:off x="9546861" y="7219425"/>
              <a:ext cx="182880" cy="106680"/>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15" name="Rectangle 5">
              <a:extLst>
                <a:ext uri="{FF2B5EF4-FFF2-40B4-BE49-F238E27FC236}">
                  <a16:creationId xmlns:a16="http://schemas.microsoft.com/office/drawing/2014/main" id="{00000000-0008-0000-0300-00000F000000}"/>
                </a:ext>
              </a:extLst>
            </xdr:cNvPr>
            <xdr:cNvSpPr>
              <a:spLocks noChangeArrowheads="1"/>
            </xdr:cNvSpPr>
          </xdr:nvSpPr>
          <xdr:spPr bwMode="auto">
            <a:xfrm>
              <a:off x="8929634" y="7583745"/>
              <a:ext cx="182880" cy="106680"/>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16" name="Rectangle 5">
              <a:extLst>
                <a:ext uri="{FF2B5EF4-FFF2-40B4-BE49-F238E27FC236}">
                  <a16:creationId xmlns:a16="http://schemas.microsoft.com/office/drawing/2014/main" id="{00000000-0008-0000-0300-000010000000}"/>
                </a:ext>
              </a:extLst>
            </xdr:cNvPr>
            <xdr:cNvSpPr>
              <a:spLocks noChangeArrowheads="1"/>
            </xdr:cNvSpPr>
          </xdr:nvSpPr>
          <xdr:spPr bwMode="auto">
            <a:xfrm>
              <a:off x="9546838" y="7591379"/>
              <a:ext cx="182880" cy="106680"/>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grpSp>
      <xdr:grpSp>
        <xdr:nvGrpSpPr>
          <xdr:cNvPr id="50" name="Group 49">
            <a:extLst>
              <a:ext uri="{FF2B5EF4-FFF2-40B4-BE49-F238E27FC236}">
                <a16:creationId xmlns:a16="http://schemas.microsoft.com/office/drawing/2014/main" id="{48857CA8-CEB7-4071-B24C-81EE9F5EA053}"/>
              </a:ext>
            </a:extLst>
          </xdr:cNvPr>
          <xdr:cNvGrpSpPr/>
        </xdr:nvGrpSpPr>
        <xdr:grpSpPr>
          <a:xfrm>
            <a:off x="9724637" y="8333138"/>
            <a:ext cx="786205" cy="1999584"/>
            <a:chOff x="9724649" y="8333177"/>
            <a:chExt cx="786214" cy="1999596"/>
          </a:xfrm>
        </xdr:grpSpPr>
        <xdr:sp macro="" textlink="">
          <xdr:nvSpPr>
            <xdr:cNvPr id="23" name="Rectangle 5">
              <a:extLst>
                <a:ext uri="{FF2B5EF4-FFF2-40B4-BE49-F238E27FC236}">
                  <a16:creationId xmlns:a16="http://schemas.microsoft.com/office/drawing/2014/main" id="{00000000-0008-0000-0300-000017000000}"/>
                </a:ext>
              </a:extLst>
            </xdr:cNvPr>
            <xdr:cNvSpPr>
              <a:spLocks noChangeArrowheads="1"/>
            </xdr:cNvSpPr>
          </xdr:nvSpPr>
          <xdr:spPr bwMode="auto">
            <a:xfrm>
              <a:off x="9733613" y="10218472"/>
              <a:ext cx="182880" cy="114301"/>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30" name="Rectangle 5">
              <a:extLst>
                <a:ext uri="{FF2B5EF4-FFF2-40B4-BE49-F238E27FC236}">
                  <a16:creationId xmlns:a16="http://schemas.microsoft.com/office/drawing/2014/main" id="{00000000-0008-0000-0300-00001E000000}"/>
                </a:ext>
              </a:extLst>
            </xdr:cNvPr>
            <xdr:cNvSpPr>
              <a:spLocks noChangeArrowheads="1"/>
            </xdr:cNvSpPr>
          </xdr:nvSpPr>
          <xdr:spPr bwMode="auto">
            <a:xfrm>
              <a:off x="10327983" y="10210852"/>
              <a:ext cx="182880" cy="114301"/>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17" name="Rectangle 5">
              <a:extLst>
                <a:ext uri="{FF2B5EF4-FFF2-40B4-BE49-F238E27FC236}">
                  <a16:creationId xmlns:a16="http://schemas.microsoft.com/office/drawing/2014/main" id="{00000000-0008-0000-0300-000011000000}"/>
                </a:ext>
              </a:extLst>
            </xdr:cNvPr>
            <xdr:cNvSpPr>
              <a:spLocks noChangeArrowheads="1"/>
            </xdr:cNvSpPr>
          </xdr:nvSpPr>
          <xdr:spPr bwMode="auto">
            <a:xfrm>
              <a:off x="9724657" y="8340673"/>
              <a:ext cx="182880" cy="112409"/>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18" name="Rectangle 5">
              <a:extLst>
                <a:ext uri="{FF2B5EF4-FFF2-40B4-BE49-F238E27FC236}">
                  <a16:creationId xmlns:a16="http://schemas.microsoft.com/office/drawing/2014/main" id="{00000000-0008-0000-0300-000012000000}"/>
                </a:ext>
              </a:extLst>
            </xdr:cNvPr>
            <xdr:cNvSpPr>
              <a:spLocks noChangeArrowheads="1"/>
            </xdr:cNvSpPr>
          </xdr:nvSpPr>
          <xdr:spPr bwMode="auto">
            <a:xfrm>
              <a:off x="9724657" y="8662547"/>
              <a:ext cx="182880" cy="112409"/>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19" name="Rectangle 5">
              <a:extLst>
                <a:ext uri="{FF2B5EF4-FFF2-40B4-BE49-F238E27FC236}">
                  <a16:creationId xmlns:a16="http://schemas.microsoft.com/office/drawing/2014/main" id="{00000000-0008-0000-0300-000013000000}"/>
                </a:ext>
              </a:extLst>
            </xdr:cNvPr>
            <xdr:cNvSpPr>
              <a:spLocks noChangeArrowheads="1"/>
            </xdr:cNvSpPr>
          </xdr:nvSpPr>
          <xdr:spPr bwMode="auto">
            <a:xfrm>
              <a:off x="9724657" y="8969432"/>
              <a:ext cx="182880" cy="112409"/>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20" name="Rectangle 5">
              <a:extLst>
                <a:ext uri="{FF2B5EF4-FFF2-40B4-BE49-F238E27FC236}">
                  <a16:creationId xmlns:a16="http://schemas.microsoft.com/office/drawing/2014/main" id="{00000000-0008-0000-0300-000014000000}"/>
                </a:ext>
              </a:extLst>
            </xdr:cNvPr>
            <xdr:cNvSpPr>
              <a:spLocks noChangeArrowheads="1"/>
            </xdr:cNvSpPr>
          </xdr:nvSpPr>
          <xdr:spPr bwMode="auto">
            <a:xfrm>
              <a:off x="9724657" y="9283813"/>
              <a:ext cx="182880" cy="112409"/>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21" name="Rectangle 5">
              <a:extLst>
                <a:ext uri="{FF2B5EF4-FFF2-40B4-BE49-F238E27FC236}">
                  <a16:creationId xmlns:a16="http://schemas.microsoft.com/office/drawing/2014/main" id="{00000000-0008-0000-0300-000015000000}"/>
                </a:ext>
              </a:extLst>
            </xdr:cNvPr>
            <xdr:cNvSpPr>
              <a:spLocks noChangeArrowheads="1"/>
            </xdr:cNvSpPr>
          </xdr:nvSpPr>
          <xdr:spPr bwMode="auto">
            <a:xfrm>
              <a:off x="9724657" y="9598192"/>
              <a:ext cx="182880" cy="112409"/>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22" name="Rectangle 5">
              <a:extLst>
                <a:ext uri="{FF2B5EF4-FFF2-40B4-BE49-F238E27FC236}">
                  <a16:creationId xmlns:a16="http://schemas.microsoft.com/office/drawing/2014/main" id="{00000000-0008-0000-0300-000016000000}"/>
                </a:ext>
              </a:extLst>
            </xdr:cNvPr>
            <xdr:cNvSpPr>
              <a:spLocks noChangeArrowheads="1"/>
            </xdr:cNvSpPr>
          </xdr:nvSpPr>
          <xdr:spPr bwMode="auto">
            <a:xfrm>
              <a:off x="9724649" y="9912570"/>
              <a:ext cx="182880" cy="112409"/>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24" name="Rectangle 5">
              <a:extLst>
                <a:ext uri="{FF2B5EF4-FFF2-40B4-BE49-F238E27FC236}">
                  <a16:creationId xmlns:a16="http://schemas.microsoft.com/office/drawing/2014/main" id="{00000000-0008-0000-0300-000018000000}"/>
                </a:ext>
              </a:extLst>
            </xdr:cNvPr>
            <xdr:cNvSpPr>
              <a:spLocks noChangeArrowheads="1"/>
            </xdr:cNvSpPr>
          </xdr:nvSpPr>
          <xdr:spPr bwMode="auto">
            <a:xfrm>
              <a:off x="10322820" y="8333177"/>
              <a:ext cx="182880" cy="112409"/>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25" name="Rectangle 5">
              <a:extLst>
                <a:ext uri="{FF2B5EF4-FFF2-40B4-BE49-F238E27FC236}">
                  <a16:creationId xmlns:a16="http://schemas.microsoft.com/office/drawing/2014/main" id="{00000000-0008-0000-0300-000019000000}"/>
                </a:ext>
              </a:extLst>
            </xdr:cNvPr>
            <xdr:cNvSpPr>
              <a:spLocks noChangeArrowheads="1"/>
            </xdr:cNvSpPr>
          </xdr:nvSpPr>
          <xdr:spPr bwMode="auto">
            <a:xfrm>
              <a:off x="10322820" y="8632566"/>
              <a:ext cx="182880" cy="112409"/>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26" name="Rectangle 5">
              <a:extLst>
                <a:ext uri="{FF2B5EF4-FFF2-40B4-BE49-F238E27FC236}">
                  <a16:creationId xmlns:a16="http://schemas.microsoft.com/office/drawing/2014/main" id="{00000000-0008-0000-0300-00001A000000}"/>
                </a:ext>
              </a:extLst>
            </xdr:cNvPr>
            <xdr:cNvSpPr>
              <a:spLocks noChangeArrowheads="1"/>
            </xdr:cNvSpPr>
          </xdr:nvSpPr>
          <xdr:spPr bwMode="auto">
            <a:xfrm>
              <a:off x="10322820" y="8931957"/>
              <a:ext cx="182880" cy="112409"/>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27" name="Rectangle 5">
              <a:extLst>
                <a:ext uri="{FF2B5EF4-FFF2-40B4-BE49-F238E27FC236}">
                  <a16:creationId xmlns:a16="http://schemas.microsoft.com/office/drawing/2014/main" id="{00000000-0008-0000-0300-00001B000000}"/>
                </a:ext>
              </a:extLst>
            </xdr:cNvPr>
            <xdr:cNvSpPr>
              <a:spLocks noChangeArrowheads="1"/>
            </xdr:cNvSpPr>
          </xdr:nvSpPr>
          <xdr:spPr bwMode="auto">
            <a:xfrm>
              <a:off x="10322853" y="9283801"/>
              <a:ext cx="182880" cy="112409"/>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28" name="Rectangle 5">
              <a:extLst>
                <a:ext uri="{FF2B5EF4-FFF2-40B4-BE49-F238E27FC236}">
                  <a16:creationId xmlns:a16="http://schemas.microsoft.com/office/drawing/2014/main" id="{00000000-0008-0000-0300-00001C000000}"/>
                </a:ext>
              </a:extLst>
            </xdr:cNvPr>
            <xdr:cNvSpPr>
              <a:spLocks noChangeArrowheads="1"/>
            </xdr:cNvSpPr>
          </xdr:nvSpPr>
          <xdr:spPr bwMode="auto">
            <a:xfrm>
              <a:off x="10322819" y="9613168"/>
              <a:ext cx="182880" cy="112409"/>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29" name="Rectangle 5">
              <a:extLst>
                <a:ext uri="{FF2B5EF4-FFF2-40B4-BE49-F238E27FC236}">
                  <a16:creationId xmlns:a16="http://schemas.microsoft.com/office/drawing/2014/main" id="{00000000-0008-0000-0300-00001D000000}"/>
                </a:ext>
              </a:extLst>
            </xdr:cNvPr>
            <xdr:cNvSpPr>
              <a:spLocks noChangeArrowheads="1"/>
            </xdr:cNvSpPr>
          </xdr:nvSpPr>
          <xdr:spPr bwMode="auto">
            <a:xfrm>
              <a:off x="10322803" y="9912521"/>
              <a:ext cx="182880" cy="112409"/>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grpSp>
      <xdr:grpSp>
        <xdr:nvGrpSpPr>
          <xdr:cNvPr id="48" name="Group 47">
            <a:extLst>
              <a:ext uri="{FF2B5EF4-FFF2-40B4-BE49-F238E27FC236}">
                <a16:creationId xmlns:a16="http://schemas.microsoft.com/office/drawing/2014/main" id="{00000000-0008-0000-0300-000030000000}"/>
              </a:ext>
            </a:extLst>
          </xdr:cNvPr>
          <xdr:cNvGrpSpPr/>
        </xdr:nvGrpSpPr>
        <xdr:grpSpPr>
          <a:xfrm>
            <a:off x="9728443" y="11028828"/>
            <a:ext cx="792480" cy="2306396"/>
            <a:chOff x="8925808" y="11044167"/>
            <a:chExt cx="792494" cy="2299912"/>
          </a:xfrm>
        </xdr:grpSpPr>
        <xdr:sp macro="" textlink="">
          <xdr:nvSpPr>
            <xdr:cNvPr id="31" name="Rectangle 5">
              <a:extLst>
                <a:ext uri="{FF2B5EF4-FFF2-40B4-BE49-F238E27FC236}">
                  <a16:creationId xmlns:a16="http://schemas.microsoft.com/office/drawing/2014/main" id="{00000000-0008-0000-0300-00001F000000}"/>
                </a:ext>
              </a:extLst>
            </xdr:cNvPr>
            <xdr:cNvSpPr>
              <a:spLocks noChangeArrowheads="1"/>
            </xdr:cNvSpPr>
          </xdr:nvSpPr>
          <xdr:spPr bwMode="auto">
            <a:xfrm>
              <a:off x="8925808" y="11051787"/>
              <a:ext cx="182880" cy="106680"/>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32" name="Rectangle 5">
              <a:extLst>
                <a:ext uri="{FF2B5EF4-FFF2-40B4-BE49-F238E27FC236}">
                  <a16:creationId xmlns:a16="http://schemas.microsoft.com/office/drawing/2014/main" id="{00000000-0008-0000-0300-000020000000}"/>
                </a:ext>
              </a:extLst>
            </xdr:cNvPr>
            <xdr:cNvSpPr>
              <a:spLocks noChangeArrowheads="1"/>
            </xdr:cNvSpPr>
          </xdr:nvSpPr>
          <xdr:spPr bwMode="auto">
            <a:xfrm>
              <a:off x="9535408" y="11044167"/>
              <a:ext cx="182880" cy="106680"/>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33" name="Rectangle 5">
              <a:extLst>
                <a:ext uri="{FF2B5EF4-FFF2-40B4-BE49-F238E27FC236}">
                  <a16:creationId xmlns:a16="http://schemas.microsoft.com/office/drawing/2014/main" id="{00000000-0008-0000-0300-000021000000}"/>
                </a:ext>
              </a:extLst>
            </xdr:cNvPr>
            <xdr:cNvSpPr>
              <a:spLocks noChangeArrowheads="1"/>
            </xdr:cNvSpPr>
          </xdr:nvSpPr>
          <xdr:spPr bwMode="auto">
            <a:xfrm>
              <a:off x="8925810" y="11416060"/>
              <a:ext cx="182880" cy="106680"/>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34" name="Rectangle 5">
              <a:extLst>
                <a:ext uri="{FF2B5EF4-FFF2-40B4-BE49-F238E27FC236}">
                  <a16:creationId xmlns:a16="http://schemas.microsoft.com/office/drawing/2014/main" id="{00000000-0008-0000-0300-000022000000}"/>
                </a:ext>
              </a:extLst>
            </xdr:cNvPr>
            <xdr:cNvSpPr>
              <a:spLocks noChangeArrowheads="1"/>
            </xdr:cNvSpPr>
          </xdr:nvSpPr>
          <xdr:spPr bwMode="auto">
            <a:xfrm>
              <a:off x="9535410" y="11408441"/>
              <a:ext cx="182880" cy="106680"/>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35" name="Rectangle 5">
              <a:extLst>
                <a:ext uri="{FF2B5EF4-FFF2-40B4-BE49-F238E27FC236}">
                  <a16:creationId xmlns:a16="http://schemas.microsoft.com/office/drawing/2014/main" id="{00000000-0008-0000-0300-000023000000}"/>
                </a:ext>
              </a:extLst>
            </xdr:cNvPr>
            <xdr:cNvSpPr>
              <a:spLocks noChangeArrowheads="1"/>
            </xdr:cNvSpPr>
          </xdr:nvSpPr>
          <xdr:spPr bwMode="auto">
            <a:xfrm>
              <a:off x="8925812" y="11780334"/>
              <a:ext cx="182880" cy="106680"/>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36" name="Rectangle 5">
              <a:extLst>
                <a:ext uri="{FF2B5EF4-FFF2-40B4-BE49-F238E27FC236}">
                  <a16:creationId xmlns:a16="http://schemas.microsoft.com/office/drawing/2014/main" id="{00000000-0008-0000-0300-000024000000}"/>
                </a:ext>
              </a:extLst>
            </xdr:cNvPr>
            <xdr:cNvSpPr>
              <a:spLocks noChangeArrowheads="1"/>
            </xdr:cNvSpPr>
          </xdr:nvSpPr>
          <xdr:spPr bwMode="auto">
            <a:xfrm>
              <a:off x="9535412" y="11772713"/>
              <a:ext cx="182880" cy="106680"/>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37" name="Rectangle 5">
              <a:extLst>
                <a:ext uri="{FF2B5EF4-FFF2-40B4-BE49-F238E27FC236}">
                  <a16:creationId xmlns:a16="http://schemas.microsoft.com/office/drawing/2014/main" id="{00000000-0008-0000-0300-000025000000}"/>
                </a:ext>
              </a:extLst>
            </xdr:cNvPr>
            <xdr:cNvSpPr>
              <a:spLocks noChangeArrowheads="1"/>
            </xdr:cNvSpPr>
          </xdr:nvSpPr>
          <xdr:spPr bwMode="auto">
            <a:xfrm>
              <a:off x="8925814" y="12144602"/>
              <a:ext cx="182880" cy="106680"/>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38" name="Rectangle 5">
              <a:extLst>
                <a:ext uri="{FF2B5EF4-FFF2-40B4-BE49-F238E27FC236}">
                  <a16:creationId xmlns:a16="http://schemas.microsoft.com/office/drawing/2014/main" id="{00000000-0008-0000-0300-000026000000}"/>
                </a:ext>
              </a:extLst>
            </xdr:cNvPr>
            <xdr:cNvSpPr>
              <a:spLocks noChangeArrowheads="1"/>
            </xdr:cNvSpPr>
          </xdr:nvSpPr>
          <xdr:spPr bwMode="auto">
            <a:xfrm>
              <a:off x="9535414" y="12152225"/>
              <a:ext cx="182880" cy="106680"/>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39" name="Rectangle 5">
              <a:extLst>
                <a:ext uri="{FF2B5EF4-FFF2-40B4-BE49-F238E27FC236}">
                  <a16:creationId xmlns:a16="http://schemas.microsoft.com/office/drawing/2014/main" id="{00000000-0008-0000-0300-000027000000}"/>
                </a:ext>
              </a:extLst>
            </xdr:cNvPr>
            <xdr:cNvSpPr>
              <a:spLocks noChangeArrowheads="1"/>
            </xdr:cNvSpPr>
          </xdr:nvSpPr>
          <xdr:spPr bwMode="auto">
            <a:xfrm>
              <a:off x="8925816" y="12508877"/>
              <a:ext cx="182880" cy="106680"/>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40" name="Rectangle 5">
              <a:extLst>
                <a:ext uri="{FF2B5EF4-FFF2-40B4-BE49-F238E27FC236}">
                  <a16:creationId xmlns:a16="http://schemas.microsoft.com/office/drawing/2014/main" id="{00000000-0008-0000-0300-000028000000}"/>
                </a:ext>
              </a:extLst>
            </xdr:cNvPr>
            <xdr:cNvSpPr>
              <a:spLocks noChangeArrowheads="1"/>
            </xdr:cNvSpPr>
          </xdr:nvSpPr>
          <xdr:spPr bwMode="auto">
            <a:xfrm>
              <a:off x="9535420" y="12486021"/>
              <a:ext cx="182880" cy="106680"/>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41" name="Rectangle 5">
              <a:extLst>
                <a:ext uri="{FF2B5EF4-FFF2-40B4-BE49-F238E27FC236}">
                  <a16:creationId xmlns:a16="http://schemas.microsoft.com/office/drawing/2014/main" id="{00000000-0008-0000-0300-000029000000}"/>
                </a:ext>
              </a:extLst>
            </xdr:cNvPr>
            <xdr:cNvSpPr>
              <a:spLocks noChangeArrowheads="1"/>
            </xdr:cNvSpPr>
          </xdr:nvSpPr>
          <xdr:spPr bwMode="auto">
            <a:xfrm>
              <a:off x="8925819" y="12873156"/>
              <a:ext cx="182880" cy="106680"/>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42" name="Rectangle 5">
              <a:extLst>
                <a:ext uri="{FF2B5EF4-FFF2-40B4-BE49-F238E27FC236}">
                  <a16:creationId xmlns:a16="http://schemas.microsoft.com/office/drawing/2014/main" id="{00000000-0008-0000-0300-00002A000000}"/>
                </a:ext>
              </a:extLst>
            </xdr:cNvPr>
            <xdr:cNvSpPr>
              <a:spLocks noChangeArrowheads="1"/>
            </xdr:cNvSpPr>
          </xdr:nvSpPr>
          <xdr:spPr bwMode="auto">
            <a:xfrm>
              <a:off x="9535422" y="12850289"/>
              <a:ext cx="182880" cy="106680"/>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43" name="Rectangle 5">
              <a:extLst>
                <a:ext uri="{FF2B5EF4-FFF2-40B4-BE49-F238E27FC236}">
                  <a16:creationId xmlns:a16="http://schemas.microsoft.com/office/drawing/2014/main" id="{00000000-0008-0000-0300-00002B000000}"/>
                </a:ext>
              </a:extLst>
            </xdr:cNvPr>
            <xdr:cNvSpPr>
              <a:spLocks noChangeArrowheads="1"/>
            </xdr:cNvSpPr>
          </xdr:nvSpPr>
          <xdr:spPr bwMode="auto">
            <a:xfrm>
              <a:off x="8925818" y="13237399"/>
              <a:ext cx="182880" cy="106680"/>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sp macro="" textlink="">
          <xdr:nvSpPr>
            <xdr:cNvPr id="44" name="Rectangle 5">
              <a:extLst>
                <a:ext uri="{FF2B5EF4-FFF2-40B4-BE49-F238E27FC236}">
                  <a16:creationId xmlns:a16="http://schemas.microsoft.com/office/drawing/2014/main" id="{00000000-0008-0000-0300-00002C000000}"/>
                </a:ext>
              </a:extLst>
            </xdr:cNvPr>
            <xdr:cNvSpPr>
              <a:spLocks noChangeArrowheads="1"/>
            </xdr:cNvSpPr>
          </xdr:nvSpPr>
          <xdr:spPr bwMode="auto">
            <a:xfrm>
              <a:off x="9535408" y="13229807"/>
              <a:ext cx="182880" cy="106680"/>
            </a:xfrm>
            <a:prstGeom prst="rect">
              <a:avLst/>
            </a:prstGeom>
            <a:solidFill>
              <a:srgbClr val="FFFFFF"/>
            </a:solidFill>
            <a:ln w="0">
              <a:solidFill>
                <a:srgbClr val="000000"/>
              </a:solidFill>
              <a:miter lim="800000"/>
              <a:headEnd/>
              <a:tailEnd/>
            </a:ln>
            <a:effectLst>
              <a:outerShdw dist="17819" dir="2700000" algn="ctr" rotWithShape="0">
                <a:srgbClr val="000000"/>
              </a:outerShdw>
            </a:effectLst>
          </xdr:spPr>
        </xdr:sp>
      </xdr:grpSp>
    </xdr:grpSp>
    <xdr:clientData fPrintsWithSheet="0"/>
  </xdr:twoCellAnchor>
  <xdr:twoCellAnchor editAs="oneCell">
    <xdr:from>
      <xdr:col>0</xdr:col>
      <xdr:colOff>137160</xdr:colOff>
      <xdr:row>0</xdr:row>
      <xdr:rowOff>99060</xdr:rowOff>
    </xdr:from>
    <xdr:to>
      <xdr:col>2</xdr:col>
      <xdr:colOff>260919</xdr:colOff>
      <xdr:row>4</xdr:row>
      <xdr:rowOff>38100</xdr:rowOff>
    </xdr:to>
    <xdr:pic>
      <xdr:nvPicPr>
        <xdr:cNvPr id="45" name="Picture 45">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 y="99060"/>
          <a:ext cx="1710512" cy="6562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7620</xdr:colOff>
          <xdr:row>10</xdr:row>
          <xdr:rowOff>152400</xdr:rowOff>
        </xdr:from>
        <xdr:to>
          <xdr:col>5</xdr:col>
          <xdr:colOff>213360</xdr:colOff>
          <xdr:row>11</xdr:row>
          <xdr:rowOff>15240</xdr:rowOff>
        </xdr:to>
        <xdr:sp macro="" textlink="">
          <xdr:nvSpPr>
            <xdr:cNvPr id="16520" name="Drop Down 136" hidden="1">
              <a:extLst>
                <a:ext uri="{63B3BB69-23CF-44E3-9099-C40C66FF867C}">
                  <a14:compatExt spid="_x0000_s16520"/>
                </a:ext>
                <a:ext uri="{FF2B5EF4-FFF2-40B4-BE49-F238E27FC236}">
                  <a16:creationId xmlns:a16="http://schemas.microsoft.com/office/drawing/2014/main" id="{00000000-0008-0000-0300-0000884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30480</xdr:colOff>
          <xdr:row>11</xdr:row>
          <xdr:rowOff>167640</xdr:rowOff>
        </xdr:from>
        <xdr:to>
          <xdr:col>3</xdr:col>
          <xdr:colOff>510540</xdr:colOff>
          <xdr:row>12</xdr:row>
          <xdr:rowOff>30480</xdr:rowOff>
        </xdr:to>
        <xdr:sp macro="" textlink="">
          <xdr:nvSpPr>
            <xdr:cNvPr id="16653" name="Drop Down 269" hidden="1">
              <a:extLst>
                <a:ext uri="{63B3BB69-23CF-44E3-9099-C40C66FF867C}">
                  <a14:compatExt spid="_x0000_s16653"/>
                </a:ext>
                <a:ext uri="{FF2B5EF4-FFF2-40B4-BE49-F238E27FC236}">
                  <a16:creationId xmlns:a16="http://schemas.microsoft.com/office/drawing/2014/main" id="{00000000-0008-0000-0300-00000D41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320040</xdr:colOff>
          <xdr:row>15</xdr:row>
          <xdr:rowOff>175260</xdr:rowOff>
        </xdr:from>
        <xdr:to>
          <xdr:col>4</xdr:col>
          <xdr:colOff>15240</xdr:colOff>
          <xdr:row>16</xdr:row>
          <xdr:rowOff>38100</xdr:rowOff>
        </xdr:to>
        <xdr:sp macro="" textlink="">
          <xdr:nvSpPr>
            <xdr:cNvPr id="16666" name="Drop Down 282" hidden="1">
              <a:extLst>
                <a:ext uri="{63B3BB69-23CF-44E3-9099-C40C66FF867C}">
                  <a14:compatExt spid="_x0000_s16666"/>
                </a:ext>
                <a:ext uri="{FF2B5EF4-FFF2-40B4-BE49-F238E27FC236}">
                  <a16:creationId xmlns:a16="http://schemas.microsoft.com/office/drawing/2014/main" id="{00000000-0008-0000-0300-00001A41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44824</xdr:colOff>
          <xdr:row>3</xdr:row>
          <xdr:rowOff>152136</xdr:rowOff>
        </xdr:from>
        <xdr:to>
          <xdr:col>20</xdr:col>
          <xdr:colOff>177518</xdr:colOff>
          <xdr:row>9</xdr:row>
          <xdr:rowOff>124020</xdr:rowOff>
        </xdr:to>
        <xdr:grpSp>
          <xdr:nvGrpSpPr>
            <xdr:cNvPr id="71" name="Group 70">
              <a:extLst>
                <a:ext uri="{FF2B5EF4-FFF2-40B4-BE49-F238E27FC236}">
                  <a16:creationId xmlns:a16="http://schemas.microsoft.com/office/drawing/2014/main" id="{00000000-0008-0000-0300-000047000000}"/>
                </a:ext>
              </a:extLst>
            </xdr:cNvPr>
            <xdr:cNvGrpSpPr/>
          </xdr:nvGrpSpPr>
          <xdr:grpSpPr>
            <a:xfrm>
              <a:off x="13205012" y="690018"/>
              <a:ext cx="1360859" cy="1191084"/>
              <a:chOff x="51107" y="21256902"/>
              <a:chExt cx="878928" cy="980888"/>
            </a:xfrm>
          </xdr:grpSpPr>
          <xdr:sp macro="" textlink="">
            <xdr:nvSpPr>
              <xdr:cNvPr id="16684" name="Check Box 300" hidden="1">
                <a:extLst>
                  <a:ext uri="{63B3BB69-23CF-44E3-9099-C40C66FF867C}">
                    <a14:compatExt spid="_x0000_s16684"/>
                  </a:ext>
                  <a:ext uri="{FF2B5EF4-FFF2-40B4-BE49-F238E27FC236}">
                    <a16:creationId xmlns:a16="http://schemas.microsoft.com/office/drawing/2014/main" id="{00000000-0008-0000-0300-00002C410000}"/>
                  </a:ext>
                </a:extLst>
              </xdr:cNvPr>
              <xdr:cNvSpPr/>
            </xdr:nvSpPr>
            <xdr:spPr bwMode="auto">
              <a:xfrm>
                <a:off x="51107" y="21256902"/>
                <a:ext cx="767255" cy="25776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Sudhagar</a:t>
                </a:r>
              </a:p>
            </xdr:txBody>
          </xdr:sp>
          <xdr:sp macro="" textlink="">
            <xdr:nvSpPr>
              <xdr:cNvPr id="16685" name="Check Box 301" hidden="1">
                <a:extLst>
                  <a:ext uri="{63B3BB69-23CF-44E3-9099-C40C66FF867C}">
                    <a14:compatExt spid="_x0000_s16685"/>
                  </a:ext>
                  <a:ext uri="{FF2B5EF4-FFF2-40B4-BE49-F238E27FC236}">
                    <a16:creationId xmlns:a16="http://schemas.microsoft.com/office/drawing/2014/main" id="{00000000-0008-0000-0300-00002D410000}"/>
                  </a:ext>
                </a:extLst>
              </xdr:cNvPr>
              <xdr:cNvSpPr/>
            </xdr:nvSpPr>
            <xdr:spPr bwMode="auto">
              <a:xfrm>
                <a:off x="51107" y="21440839"/>
                <a:ext cx="877612" cy="25776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Manoj Kumar</a:t>
                </a:r>
              </a:p>
            </xdr:txBody>
          </xdr:sp>
          <xdr:sp macro="" textlink="">
            <xdr:nvSpPr>
              <xdr:cNvPr id="16686" name="Check Box 302" hidden="1">
                <a:extLst>
                  <a:ext uri="{63B3BB69-23CF-44E3-9099-C40C66FF867C}">
                    <a14:compatExt spid="_x0000_s16686"/>
                  </a:ext>
                  <a:ext uri="{FF2B5EF4-FFF2-40B4-BE49-F238E27FC236}">
                    <a16:creationId xmlns:a16="http://schemas.microsoft.com/office/drawing/2014/main" id="{00000000-0008-0000-0300-00002E410000}"/>
                  </a:ext>
                </a:extLst>
              </xdr:cNvPr>
              <xdr:cNvSpPr/>
            </xdr:nvSpPr>
            <xdr:spPr bwMode="auto">
              <a:xfrm>
                <a:off x="51107" y="21610320"/>
                <a:ext cx="878928" cy="26013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Ganesh</a:t>
                </a:r>
              </a:p>
            </xdr:txBody>
          </xdr:sp>
          <xdr:sp macro="" textlink="">
            <xdr:nvSpPr>
              <xdr:cNvPr id="16687" name="Check Box 303" hidden="1">
                <a:extLst>
                  <a:ext uri="{63B3BB69-23CF-44E3-9099-C40C66FF867C}">
                    <a14:compatExt spid="_x0000_s16687"/>
                  </a:ext>
                  <a:ext uri="{FF2B5EF4-FFF2-40B4-BE49-F238E27FC236}">
                    <a16:creationId xmlns:a16="http://schemas.microsoft.com/office/drawing/2014/main" id="{00000000-0008-0000-0300-00002F410000}"/>
                  </a:ext>
                </a:extLst>
              </xdr:cNvPr>
              <xdr:cNvSpPr/>
            </xdr:nvSpPr>
            <xdr:spPr bwMode="auto">
              <a:xfrm>
                <a:off x="51107" y="21794250"/>
                <a:ext cx="878928" cy="26013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Vinoth</a:t>
                </a:r>
              </a:p>
            </xdr:txBody>
          </xdr:sp>
          <xdr:sp macro="" textlink="">
            <xdr:nvSpPr>
              <xdr:cNvPr id="16688" name="Check Box 304" hidden="1">
                <a:extLst>
                  <a:ext uri="{63B3BB69-23CF-44E3-9099-C40C66FF867C}">
                    <a14:compatExt spid="_x0000_s16688"/>
                  </a:ext>
                  <a:ext uri="{FF2B5EF4-FFF2-40B4-BE49-F238E27FC236}">
                    <a16:creationId xmlns:a16="http://schemas.microsoft.com/office/drawing/2014/main" id="{00000000-0008-0000-0300-000030410000}"/>
                  </a:ext>
                </a:extLst>
              </xdr:cNvPr>
              <xdr:cNvSpPr/>
            </xdr:nvSpPr>
            <xdr:spPr bwMode="auto">
              <a:xfrm>
                <a:off x="51107" y="21977659"/>
                <a:ext cx="878928" cy="26013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Duraga Prasath</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97</xdr:row>
          <xdr:rowOff>26896</xdr:rowOff>
        </xdr:from>
        <xdr:to>
          <xdr:col>1</xdr:col>
          <xdr:colOff>206188</xdr:colOff>
          <xdr:row>124</xdr:row>
          <xdr:rowOff>26894</xdr:rowOff>
        </xdr:to>
        <xdr:grpSp>
          <xdr:nvGrpSpPr>
            <xdr:cNvPr id="54" name="Group 53">
              <a:extLst>
                <a:ext uri="{FF2B5EF4-FFF2-40B4-BE49-F238E27FC236}">
                  <a16:creationId xmlns:a16="http://schemas.microsoft.com/office/drawing/2014/main" id="{00000000-0008-0000-0300-000036000000}"/>
                </a:ext>
              </a:extLst>
            </xdr:cNvPr>
            <xdr:cNvGrpSpPr/>
          </xdr:nvGrpSpPr>
          <xdr:grpSpPr>
            <a:xfrm>
              <a:off x="0" y="21353931"/>
              <a:ext cx="950259" cy="4598892"/>
              <a:chOff x="0" y="21273249"/>
              <a:chExt cx="950259" cy="4598892"/>
            </a:xfrm>
          </xdr:grpSpPr>
          <xdr:sp macro="" textlink="">
            <xdr:nvSpPr>
              <xdr:cNvPr id="16668" name="Check Box 284" hidden="1">
                <a:extLst>
                  <a:ext uri="{63B3BB69-23CF-44E3-9099-C40C66FF867C}">
                    <a14:compatExt spid="_x0000_s16668"/>
                  </a:ext>
                  <a:ext uri="{FF2B5EF4-FFF2-40B4-BE49-F238E27FC236}">
                    <a16:creationId xmlns:a16="http://schemas.microsoft.com/office/drawing/2014/main" id="{00000000-0008-0000-0300-00001C410000}"/>
                  </a:ext>
                </a:extLst>
              </xdr:cNvPr>
              <xdr:cNvSpPr/>
            </xdr:nvSpPr>
            <xdr:spPr bwMode="auto">
              <a:xfrm flipV="1">
                <a:off x="54885" y="21273249"/>
                <a:ext cx="759888" cy="1320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Sudhagar</a:t>
                </a:r>
              </a:p>
            </xdr:txBody>
          </xdr:sp>
          <xdr:sp macro="" textlink="">
            <xdr:nvSpPr>
              <xdr:cNvPr id="16677" name="Check Box 293" hidden="1">
                <a:extLst>
                  <a:ext uri="{63B3BB69-23CF-44E3-9099-C40C66FF867C}">
                    <a14:compatExt spid="_x0000_s16677"/>
                  </a:ext>
                  <a:ext uri="{FF2B5EF4-FFF2-40B4-BE49-F238E27FC236}">
                    <a16:creationId xmlns:a16="http://schemas.microsoft.com/office/drawing/2014/main" id="{00000000-0008-0000-0300-000025410000}"/>
                  </a:ext>
                </a:extLst>
              </xdr:cNvPr>
              <xdr:cNvSpPr/>
            </xdr:nvSpPr>
            <xdr:spPr bwMode="auto">
              <a:xfrm flipV="1">
                <a:off x="54885" y="21447320"/>
                <a:ext cx="869186" cy="1320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Manoj Kumar</a:t>
                </a:r>
              </a:p>
            </xdr:txBody>
          </xdr:sp>
          <xdr:sp macro="" textlink="">
            <xdr:nvSpPr>
              <xdr:cNvPr id="16681" name="Check Box 297" hidden="1">
                <a:extLst>
                  <a:ext uri="{63B3BB69-23CF-44E3-9099-C40C66FF867C}">
                    <a14:compatExt spid="_x0000_s16681"/>
                  </a:ext>
                  <a:ext uri="{FF2B5EF4-FFF2-40B4-BE49-F238E27FC236}">
                    <a16:creationId xmlns:a16="http://schemas.microsoft.com/office/drawing/2014/main" id="{00000000-0008-0000-0300-000029410000}"/>
                  </a:ext>
                </a:extLst>
              </xdr:cNvPr>
              <xdr:cNvSpPr/>
            </xdr:nvSpPr>
            <xdr:spPr bwMode="auto">
              <a:xfrm flipV="1">
                <a:off x="54885" y="21621391"/>
                <a:ext cx="870489" cy="1320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Ganesh</a:t>
                </a:r>
              </a:p>
            </xdr:txBody>
          </xdr:sp>
          <xdr:sp macro="" textlink="">
            <xdr:nvSpPr>
              <xdr:cNvPr id="16682" name="Check Box 298" hidden="1">
                <a:extLst>
                  <a:ext uri="{63B3BB69-23CF-44E3-9099-C40C66FF867C}">
                    <a14:compatExt spid="_x0000_s16682"/>
                  </a:ext>
                  <a:ext uri="{FF2B5EF4-FFF2-40B4-BE49-F238E27FC236}">
                    <a16:creationId xmlns:a16="http://schemas.microsoft.com/office/drawing/2014/main" id="{00000000-0008-0000-0300-00002A410000}"/>
                  </a:ext>
                </a:extLst>
              </xdr:cNvPr>
              <xdr:cNvSpPr/>
            </xdr:nvSpPr>
            <xdr:spPr bwMode="auto">
              <a:xfrm>
                <a:off x="54885" y="21795462"/>
                <a:ext cx="870489" cy="1451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Vinoth</a:t>
                </a:r>
              </a:p>
            </xdr:txBody>
          </xdr:sp>
          <xdr:sp macro="" textlink="">
            <xdr:nvSpPr>
              <xdr:cNvPr id="16683" name="Check Box 299" hidden="1">
                <a:extLst>
                  <a:ext uri="{63B3BB69-23CF-44E3-9099-C40C66FF867C}">
                    <a14:compatExt spid="_x0000_s16683"/>
                  </a:ext>
                  <a:ext uri="{FF2B5EF4-FFF2-40B4-BE49-F238E27FC236}">
                    <a16:creationId xmlns:a16="http://schemas.microsoft.com/office/drawing/2014/main" id="{00000000-0008-0000-0300-00002B410000}"/>
                  </a:ext>
                </a:extLst>
              </xdr:cNvPr>
              <xdr:cNvSpPr/>
            </xdr:nvSpPr>
            <xdr:spPr bwMode="auto">
              <a:xfrm flipV="1">
                <a:off x="54885" y="21982683"/>
                <a:ext cx="870489" cy="1320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Duraga Prasath</a:t>
                </a:r>
              </a:p>
            </xdr:txBody>
          </xdr:sp>
          <xdr:sp macro="" textlink="">
            <xdr:nvSpPr>
              <xdr:cNvPr id="16689" name="Check Box 305" hidden="1">
                <a:extLst>
                  <a:ext uri="{63B3BB69-23CF-44E3-9099-C40C66FF867C}">
                    <a14:compatExt spid="_x0000_s16689"/>
                  </a:ext>
                  <a:ext uri="{FF2B5EF4-FFF2-40B4-BE49-F238E27FC236}">
                    <a16:creationId xmlns:a16="http://schemas.microsoft.com/office/drawing/2014/main" id="{00000000-0008-0000-0300-000031410000}"/>
                  </a:ext>
                </a:extLst>
              </xdr:cNvPr>
              <xdr:cNvSpPr/>
            </xdr:nvSpPr>
            <xdr:spPr bwMode="auto">
              <a:xfrm>
                <a:off x="32500" y="22447622"/>
                <a:ext cx="878541" cy="18825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Chidambaram Bhat</a:t>
                </a:r>
              </a:p>
            </xdr:txBody>
          </xdr:sp>
          <xdr:sp macro="" textlink="">
            <xdr:nvSpPr>
              <xdr:cNvPr id="16690" name="Check Box 306" hidden="1">
                <a:extLst>
                  <a:ext uri="{63B3BB69-23CF-44E3-9099-C40C66FF867C}">
                    <a14:compatExt spid="_x0000_s16690"/>
                  </a:ext>
                  <a:ext uri="{FF2B5EF4-FFF2-40B4-BE49-F238E27FC236}">
                    <a16:creationId xmlns:a16="http://schemas.microsoft.com/office/drawing/2014/main" id="{00000000-0008-0000-0300-000032410000}"/>
                  </a:ext>
                </a:extLst>
              </xdr:cNvPr>
              <xdr:cNvSpPr/>
            </xdr:nvSpPr>
            <xdr:spPr bwMode="auto">
              <a:xfrm>
                <a:off x="32500" y="22661616"/>
                <a:ext cx="917759" cy="1625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Subramaniaum Bhat</a:t>
                </a:r>
              </a:p>
            </xdr:txBody>
          </xdr:sp>
          <xdr:sp macro="" textlink="">
            <xdr:nvSpPr>
              <xdr:cNvPr id="16694" name="Check Box 310" hidden="1">
                <a:extLst>
                  <a:ext uri="{63B3BB69-23CF-44E3-9099-C40C66FF867C}">
                    <a14:compatExt spid="_x0000_s16694"/>
                  </a:ext>
                  <a:ext uri="{FF2B5EF4-FFF2-40B4-BE49-F238E27FC236}">
                    <a16:creationId xmlns:a16="http://schemas.microsoft.com/office/drawing/2014/main" id="{00000000-0008-0000-0300-000036410000}"/>
                  </a:ext>
                </a:extLst>
              </xdr:cNvPr>
              <xdr:cNvSpPr/>
            </xdr:nvSpPr>
            <xdr:spPr bwMode="auto">
              <a:xfrm>
                <a:off x="24205" y="23156730"/>
                <a:ext cx="863301" cy="14254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Veera Kumar</a:t>
                </a:r>
              </a:p>
            </xdr:txBody>
          </xdr:sp>
          <xdr:sp macro="" textlink="">
            <xdr:nvSpPr>
              <xdr:cNvPr id="16695" name="Check Box 311" hidden="1">
                <a:extLst>
                  <a:ext uri="{63B3BB69-23CF-44E3-9099-C40C66FF867C}">
                    <a14:compatExt spid="_x0000_s16695"/>
                  </a:ext>
                  <a:ext uri="{FF2B5EF4-FFF2-40B4-BE49-F238E27FC236}">
                    <a16:creationId xmlns:a16="http://schemas.microsoft.com/office/drawing/2014/main" id="{00000000-0008-0000-0300-000037410000}"/>
                  </a:ext>
                </a:extLst>
              </xdr:cNvPr>
              <xdr:cNvSpPr/>
            </xdr:nvSpPr>
            <xdr:spPr bwMode="auto">
              <a:xfrm>
                <a:off x="24205" y="23351267"/>
                <a:ext cx="548181" cy="15419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Akash</a:t>
                </a:r>
              </a:p>
            </xdr:txBody>
          </xdr:sp>
          <xdr:sp macro="" textlink="">
            <xdr:nvSpPr>
              <xdr:cNvPr id="16697" name="Check Box 313" hidden="1">
                <a:extLst>
                  <a:ext uri="{63B3BB69-23CF-44E3-9099-C40C66FF867C}">
                    <a14:compatExt spid="_x0000_s16697"/>
                  </a:ext>
                  <a:ext uri="{FF2B5EF4-FFF2-40B4-BE49-F238E27FC236}">
                    <a16:creationId xmlns:a16="http://schemas.microsoft.com/office/drawing/2014/main" id="{00000000-0008-0000-0300-000039410000}"/>
                  </a:ext>
                </a:extLst>
              </xdr:cNvPr>
              <xdr:cNvSpPr/>
            </xdr:nvSpPr>
            <xdr:spPr bwMode="auto">
              <a:xfrm>
                <a:off x="0" y="24503232"/>
                <a:ext cx="926055" cy="1317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Raman Pandian</a:t>
                </a:r>
              </a:p>
            </xdr:txBody>
          </xdr:sp>
          <xdr:sp macro="" textlink="">
            <xdr:nvSpPr>
              <xdr:cNvPr id="16698" name="Check Box 314" hidden="1">
                <a:extLst>
                  <a:ext uri="{63B3BB69-23CF-44E3-9099-C40C66FF867C}">
                    <a14:compatExt spid="_x0000_s16698"/>
                  </a:ext>
                  <a:ext uri="{FF2B5EF4-FFF2-40B4-BE49-F238E27FC236}">
                    <a16:creationId xmlns:a16="http://schemas.microsoft.com/office/drawing/2014/main" id="{00000000-0008-0000-0300-00003A410000}"/>
                  </a:ext>
                </a:extLst>
              </xdr:cNvPr>
              <xdr:cNvSpPr/>
            </xdr:nvSpPr>
            <xdr:spPr bwMode="auto">
              <a:xfrm>
                <a:off x="0" y="24663698"/>
                <a:ext cx="793648" cy="16853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Jaya Pandian</a:t>
                </a:r>
              </a:p>
            </xdr:txBody>
          </xdr:sp>
          <xdr:sp macro="" textlink="">
            <xdr:nvSpPr>
              <xdr:cNvPr id="16701" name="Check Box 317" hidden="1">
                <a:extLst>
                  <a:ext uri="{63B3BB69-23CF-44E3-9099-C40C66FF867C}">
                    <a14:compatExt spid="_x0000_s16701"/>
                  </a:ext>
                  <a:ext uri="{FF2B5EF4-FFF2-40B4-BE49-F238E27FC236}">
                    <a16:creationId xmlns:a16="http://schemas.microsoft.com/office/drawing/2014/main" id="{00000000-0008-0000-0300-00003D410000}"/>
                  </a:ext>
                </a:extLst>
              </xdr:cNvPr>
              <xdr:cNvSpPr/>
            </xdr:nvSpPr>
            <xdr:spPr bwMode="auto">
              <a:xfrm>
                <a:off x="6275" y="25535069"/>
                <a:ext cx="630220" cy="15777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Nithine</a:t>
                </a:r>
              </a:p>
            </xdr:txBody>
          </xdr:sp>
          <xdr:sp macro="" textlink="">
            <xdr:nvSpPr>
              <xdr:cNvPr id="16702" name="Check Box 318" hidden="1">
                <a:extLst>
                  <a:ext uri="{63B3BB69-23CF-44E3-9099-C40C66FF867C}">
                    <a14:compatExt spid="_x0000_s16702"/>
                  </a:ext>
                  <a:ext uri="{FF2B5EF4-FFF2-40B4-BE49-F238E27FC236}">
                    <a16:creationId xmlns:a16="http://schemas.microsoft.com/office/drawing/2014/main" id="{00000000-0008-0000-0300-00003E410000}"/>
                  </a:ext>
                </a:extLst>
              </xdr:cNvPr>
              <xdr:cNvSpPr/>
            </xdr:nvSpPr>
            <xdr:spPr bwMode="auto">
              <a:xfrm>
                <a:off x="6275" y="25711674"/>
                <a:ext cx="800600" cy="1604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Kanadassan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19</xdr:col>
          <xdr:colOff>44824</xdr:colOff>
          <xdr:row>9</xdr:row>
          <xdr:rowOff>340412</xdr:rowOff>
        </xdr:from>
        <xdr:to>
          <xdr:col>20</xdr:col>
          <xdr:colOff>483066</xdr:colOff>
          <xdr:row>11</xdr:row>
          <xdr:rowOff>62763</xdr:rowOff>
        </xdr:to>
        <xdr:grpSp>
          <xdr:nvGrpSpPr>
            <xdr:cNvPr id="108" name="Group 107">
              <a:extLst>
                <a:ext uri="{FF2B5EF4-FFF2-40B4-BE49-F238E27FC236}">
                  <a16:creationId xmlns:a16="http://schemas.microsoft.com/office/drawing/2014/main" id="{00000000-0008-0000-0300-00006C000000}"/>
                </a:ext>
              </a:extLst>
            </xdr:cNvPr>
            <xdr:cNvGrpSpPr/>
          </xdr:nvGrpSpPr>
          <xdr:grpSpPr>
            <a:xfrm>
              <a:off x="13205012" y="2097494"/>
              <a:ext cx="1666407" cy="493316"/>
              <a:chOff x="2233240" y="22070838"/>
              <a:chExt cx="1182314" cy="475384"/>
            </a:xfrm>
          </xdr:grpSpPr>
          <xdr:sp macro="" textlink="">
            <xdr:nvSpPr>
              <xdr:cNvPr id="16711" name="Check Box 327" hidden="1">
                <a:extLst>
                  <a:ext uri="{63B3BB69-23CF-44E3-9099-C40C66FF867C}">
                    <a14:compatExt spid="_x0000_s16711"/>
                  </a:ext>
                  <a:ext uri="{FF2B5EF4-FFF2-40B4-BE49-F238E27FC236}">
                    <a16:creationId xmlns:a16="http://schemas.microsoft.com/office/drawing/2014/main" id="{00000000-0008-0000-0300-000047410000}"/>
                  </a:ext>
                </a:extLst>
              </xdr:cNvPr>
              <xdr:cNvSpPr/>
            </xdr:nvSpPr>
            <xdr:spPr bwMode="auto">
              <a:xfrm>
                <a:off x="2233240" y="22070838"/>
                <a:ext cx="1101632" cy="2692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Chidambaram Bhat</a:t>
                </a:r>
              </a:p>
            </xdr:txBody>
          </xdr:sp>
          <xdr:sp macro="" textlink="">
            <xdr:nvSpPr>
              <xdr:cNvPr id="16712" name="Check Box 328" hidden="1">
                <a:extLst>
                  <a:ext uri="{63B3BB69-23CF-44E3-9099-C40C66FF867C}">
                    <a14:compatExt spid="_x0000_s16712"/>
                  </a:ext>
                  <a:ext uri="{FF2B5EF4-FFF2-40B4-BE49-F238E27FC236}">
                    <a16:creationId xmlns:a16="http://schemas.microsoft.com/office/drawing/2014/main" id="{00000000-0008-0000-0300-000048410000}"/>
                  </a:ext>
                </a:extLst>
              </xdr:cNvPr>
              <xdr:cNvSpPr/>
            </xdr:nvSpPr>
            <xdr:spPr bwMode="auto">
              <a:xfrm>
                <a:off x="2233241" y="22257195"/>
                <a:ext cx="1182313" cy="28902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Subramaniaum Bhat</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19</xdr:col>
          <xdr:colOff>44824</xdr:colOff>
          <xdr:row>11</xdr:row>
          <xdr:rowOff>384586</xdr:rowOff>
        </xdr:from>
        <xdr:to>
          <xdr:col>19</xdr:col>
          <xdr:colOff>794273</xdr:colOff>
          <xdr:row>13</xdr:row>
          <xdr:rowOff>81578</xdr:rowOff>
        </xdr:to>
        <xdr:grpSp>
          <xdr:nvGrpSpPr>
            <xdr:cNvPr id="114" name="Group 113">
              <a:extLst>
                <a:ext uri="{FF2B5EF4-FFF2-40B4-BE49-F238E27FC236}">
                  <a16:creationId xmlns:a16="http://schemas.microsoft.com/office/drawing/2014/main" id="{00000000-0008-0000-0300-000072000000}"/>
                </a:ext>
              </a:extLst>
            </xdr:cNvPr>
            <xdr:cNvGrpSpPr/>
          </xdr:nvGrpSpPr>
          <xdr:grpSpPr>
            <a:xfrm>
              <a:off x="13205012" y="2912633"/>
              <a:ext cx="749449" cy="467957"/>
              <a:chOff x="2866016" y="22599172"/>
              <a:chExt cx="883920" cy="449969"/>
            </a:xfrm>
          </xdr:grpSpPr>
          <xdr:sp macro="" textlink="">
            <xdr:nvSpPr>
              <xdr:cNvPr id="16715" name="Check Box 331" hidden="1">
                <a:extLst>
                  <a:ext uri="{63B3BB69-23CF-44E3-9099-C40C66FF867C}">
                    <a14:compatExt spid="_x0000_s16715"/>
                  </a:ext>
                  <a:ext uri="{FF2B5EF4-FFF2-40B4-BE49-F238E27FC236}">
                    <a16:creationId xmlns:a16="http://schemas.microsoft.com/office/drawing/2014/main" id="{00000000-0008-0000-0300-00004B410000}"/>
                  </a:ext>
                </a:extLst>
              </xdr:cNvPr>
              <xdr:cNvSpPr/>
            </xdr:nvSpPr>
            <xdr:spPr bwMode="auto">
              <a:xfrm>
                <a:off x="2866016" y="22599172"/>
                <a:ext cx="883920" cy="26445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Veera Kumar</a:t>
                </a:r>
              </a:p>
            </xdr:txBody>
          </xdr:sp>
          <xdr:sp macro="" textlink="">
            <xdr:nvSpPr>
              <xdr:cNvPr id="16716" name="Check Box 332" hidden="1">
                <a:extLst>
                  <a:ext uri="{63B3BB69-23CF-44E3-9099-C40C66FF867C}">
                    <a14:compatExt spid="_x0000_s16716"/>
                  </a:ext>
                  <a:ext uri="{FF2B5EF4-FFF2-40B4-BE49-F238E27FC236}">
                    <a16:creationId xmlns:a16="http://schemas.microsoft.com/office/drawing/2014/main" id="{00000000-0008-0000-0300-00004C410000}"/>
                  </a:ext>
                </a:extLst>
              </xdr:cNvPr>
              <xdr:cNvSpPr/>
            </xdr:nvSpPr>
            <xdr:spPr bwMode="auto">
              <a:xfrm>
                <a:off x="2866016" y="22784682"/>
                <a:ext cx="883920" cy="26445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Akash</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19</xdr:col>
          <xdr:colOff>44824</xdr:colOff>
          <xdr:row>13</xdr:row>
          <xdr:rowOff>369345</xdr:rowOff>
        </xdr:from>
        <xdr:to>
          <xdr:col>19</xdr:col>
          <xdr:colOff>794273</xdr:colOff>
          <xdr:row>15</xdr:row>
          <xdr:rowOff>66340</xdr:rowOff>
        </xdr:to>
        <xdr:grpSp>
          <xdr:nvGrpSpPr>
            <xdr:cNvPr id="117" name="Group 116">
              <a:extLst>
                <a:ext uri="{FF2B5EF4-FFF2-40B4-BE49-F238E27FC236}">
                  <a16:creationId xmlns:a16="http://schemas.microsoft.com/office/drawing/2014/main" id="{00000000-0008-0000-0300-000075000000}"/>
                </a:ext>
              </a:extLst>
            </xdr:cNvPr>
            <xdr:cNvGrpSpPr/>
          </xdr:nvGrpSpPr>
          <xdr:grpSpPr>
            <a:xfrm>
              <a:off x="13205012" y="3668357"/>
              <a:ext cx="749449" cy="467959"/>
              <a:chOff x="1028251" y="24493311"/>
              <a:chExt cx="883920" cy="450065"/>
            </a:xfrm>
          </xdr:grpSpPr>
          <xdr:sp macro="" textlink="">
            <xdr:nvSpPr>
              <xdr:cNvPr id="16717" name="Check Box 333" hidden="1">
                <a:extLst>
                  <a:ext uri="{63B3BB69-23CF-44E3-9099-C40C66FF867C}">
                    <a14:compatExt spid="_x0000_s16717"/>
                  </a:ext>
                  <a:ext uri="{FF2B5EF4-FFF2-40B4-BE49-F238E27FC236}">
                    <a16:creationId xmlns:a16="http://schemas.microsoft.com/office/drawing/2014/main" id="{00000000-0008-0000-0300-00004D410000}"/>
                  </a:ext>
                </a:extLst>
              </xdr:cNvPr>
              <xdr:cNvSpPr/>
            </xdr:nvSpPr>
            <xdr:spPr bwMode="auto">
              <a:xfrm>
                <a:off x="1028251" y="24493311"/>
                <a:ext cx="883920" cy="26445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Raman Pandian</a:t>
                </a:r>
              </a:p>
            </xdr:txBody>
          </xdr:sp>
          <xdr:sp macro="" textlink="">
            <xdr:nvSpPr>
              <xdr:cNvPr id="16718" name="Check Box 334" hidden="1">
                <a:extLst>
                  <a:ext uri="{63B3BB69-23CF-44E3-9099-C40C66FF867C}">
                    <a14:compatExt spid="_x0000_s16718"/>
                  </a:ext>
                  <a:ext uri="{FF2B5EF4-FFF2-40B4-BE49-F238E27FC236}">
                    <a16:creationId xmlns:a16="http://schemas.microsoft.com/office/drawing/2014/main" id="{00000000-0008-0000-0300-00004E410000}"/>
                  </a:ext>
                </a:extLst>
              </xdr:cNvPr>
              <xdr:cNvSpPr/>
            </xdr:nvSpPr>
            <xdr:spPr bwMode="auto">
              <a:xfrm>
                <a:off x="1028251" y="24678917"/>
                <a:ext cx="883920" cy="26445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Jaya Pandian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19</xdr:col>
          <xdr:colOff>44824</xdr:colOff>
          <xdr:row>16</xdr:row>
          <xdr:rowOff>28687</xdr:rowOff>
        </xdr:from>
        <xdr:to>
          <xdr:col>19</xdr:col>
          <xdr:colOff>1069489</xdr:colOff>
          <xdr:row>17</xdr:row>
          <xdr:rowOff>107577</xdr:rowOff>
        </xdr:to>
        <xdr:grpSp>
          <xdr:nvGrpSpPr>
            <xdr:cNvPr id="120" name="Group 119">
              <a:extLst>
                <a:ext uri="{FF2B5EF4-FFF2-40B4-BE49-F238E27FC236}">
                  <a16:creationId xmlns:a16="http://schemas.microsoft.com/office/drawing/2014/main" id="{00000000-0008-0000-0300-000078000000}"/>
                </a:ext>
              </a:extLst>
            </xdr:cNvPr>
            <xdr:cNvGrpSpPr/>
          </xdr:nvGrpSpPr>
          <xdr:grpSpPr>
            <a:xfrm>
              <a:off x="13205012" y="4484146"/>
              <a:ext cx="1024665" cy="464372"/>
              <a:chOff x="1028251" y="24493352"/>
              <a:chExt cx="883920" cy="450068"/>
            </a:xfrm>
          </xdr:grpSpPr>
          <xdr:sp macro="" textlink="">
            <xdr:nvSpPr>
              <xdr:cNvPr id="16719" name="Check Box 335" hidden="1">
                <a:extLst>
                  <a:ext uri="{63B3BB69-23CF-44E3-9099-C40C66FF867C}">
                    <a14:compatExt spid="_x0000_s16719"/>
                  </a:ext>
                  <a:ext uri="{FF2B5EF4-FFF2-40B4-BE49-F238E27FC236}">
                    <a16:creationId xmlns:a16="http://schemas.microsoft.com/office/drawing/2014/main" id="{00000000-0008-0000-0300-00004F410000}"/>
                  </a:ext>
                </a:extLst>
              </xdr:cNvPr>
              <xdr:cNvSpPr/>
            </xdr:nvSpPr>
            <xdr:spPr bwMode="auto">
              <a:xfrm>
                <a:off x="1028251" y="24493352"/>
                <a:ext cx="883920" cy="26445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Nithine</a:t>
                </a:r>
              </a:p>
            </xdr:txBody>
          </xdr:sp>
          <xdr:sp macro="" textlink="">
            <xdr:nvSpPr>
              <xdr:cNvPr id="16720" name="Check Box 336" hidden="1">
                <a:extLst>
                  <a:ext uri="{63B3BB69-23CF-44E3-9099-C40C66FF867C}">
                    <a14:compatExt spid="_x0000_s16720"/>
                  </a:ext>
                  <a:ext uri="{FF2B5EF4-FFF2-40B4-BE49-F238E27FC236}">
                    <a16:creationId xmlns:a16="http://schemas.microsoft.com/office/drawing/2014/main" id="{00000000-0008-0000-0300-000050410000}"/>
                  </a:ext>
                </a:extLst>
              </xdr:cNvPr>
              <xdr:cNvSpPr/>
            </xdr:nvSpPr>
            <xdr:spPr bwMode="auto">
              <a:xfrm>
                <a:off x="1028251" y="24678961"/>
                <a:ext cx="883920" cy="26445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Kanadassan</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701040</xdr:colOff>
          <xdr:row>18</xdr:row>
          <xdr:rowOff>167640</xdr:rowOff>
        </xdr:from>
        <xdr:to>
          <xdr:col>4</xdr:col>
          <xdr:colOff>182880</xdr:colOff>
          <xdr:row>20</xdr:row>
          <xdr:rowOff>121920</xdr:rowOff>
        </xdr:to>
        <xdr:sp macro="" textlink="">
          <xdr:nvSpPr>
            <xdr:cNvPr id="16722" name="Drop Down 338" hidden="1">
              <a:extLst>
                <a:ext uri="{63B3BB69-23CF-44E3-9099-C40C66FF867C}">
                  <a14:compatExt spid="_x0000_s16722"/>
                </a:ext>
                <a:ext uri="{FF2B5EF4-FFF2-40B4-BE49-F238E27FC236}">
                  <a16:creationId xmlns:a16="http://schemas.microsoft.com/office/drawing/2014/main" id="{00000000-0008-0000-0300-00005241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693420</xdr:colOff>
          <xdr:row>17</xdr:row>
          <xdr:rowOff>91440</xdr:rowOff>
        </xdr:from>
        <xdr:to>
          <xdr:col>4</xdr:col>
          <xdr:colOff>175260</xdr:colOff>
          <xdr:row>18</xdr:row>
          <xdr:rowOff>15240</xdr:rowOff>
        </xdr:to>
        <xdr:sp macro="" textlink="">
          <xdr:nvSpPr>
            <xdr:cNvPr id="16756" name="Drop Down 372" hidden="1">
              <a:extLst>
                <a:ext uri="{63B3BB69-23CF-44E3-9099-C40C66FF867C}">
                  <a14:compatExt spid="_x0000_s16756"/>
                </a:ext>
                <a:ext uri="{FF2B5EF4-FFF2-40B4-BE49-F238E27FC236}">
                  <a16:creationId xmlns:a16="http://schemas.microsoft.com/office/drawing/2014/main" id="{00000000-0008-0000-0300-00007441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75:A83" totalsRowShown="0" headerRowDxfId="14" dataDxfId="13">
  <autoFilter ref="A75:A83" xr:uid="{00000000-0009-0000-0100-000002000000}"/>
  <tableColumns count="1">
    <tableColumn id="1" xr3:uid="{00000000-0010-0000-0000-000001000000}" name="Requester"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E75:E77" totalsRowShown="0" headerRowDxfId="11" dataDxfId="10">
  <autoFilter ref="E75:E77" xr:uid="{00000000-0009-0000-0100-000003000000}"/>
  <tableColumns count="1">
    <tableColumn id="1" xr3:uid="{00000000-0010-0000-0100-000001000000}" name="Dept." dataDxfId="9"/>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013B278-279F-4BC3-B61D-0FA2D6E81E3A}" name="Table6" displayName="Table6" ref="A87:A95" totalsRowShown="0" headerRowDxfId="8" dataDxfId="7">
  <autoFilter ref="A87:A95" xr:uid="{46F510E7-FA9C-4CC1-AD6F-2B1A38A5959C}"/>
  <tableColumns count="1">
    <tableColumn id="1" xr3:uid="{31BF9AD6-4C9B-40C5-8438-95B8368236E7}" name="Suppliers" dataDxfId="6"/>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D96B39-E16C-4F9F-99D4-3DB9C1A78C73}" name="Table46" displayName="Table46" ref="E84:E93" totalsRowShown="0" headerRowDxfId="5" dataDxfId="4">
  <autoFilter ref="E84:E93" xr:uid="{3F64C4E8-AD07-4C4F-8960-38C73F316345}"/>
  <tableColumns count="1">
    <tableColumn id="1" xr3:uid="{B9015198-4442-4B6C-8D43-867B7A11C824}" name="Job" dataDxfId="3"/>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950630C-4379-4381-B7EB-B11F372217A3}" name="Table7" displayName="Table7" ref="H75:H93" totalsRowShown="0" headerRowDxfId="2" dataDxfId="1">
  <autoFilter ref="H75:H93" xr:uid="{3E4B0170-E639-4722-9321-849F42C8C4F8}"/>
  <tableColumns count="1">
    <tableColumn id="1" xr3:uid="{F2094C9B-0D1A-4C8E-A477-6B5E2FF33F39}" name="Work Area"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table" Target="../tables/table5.x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table" Target="../tables/table4.xml"/><Relationship Id="rId2" Type="http://schemas.openxmlformats.org/officeDocument/2006/relationships/drawing" Target="../drawings/drawing3.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table" Target="../tables/table3.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table" Target="../tables/table2.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table" Target="../tables/table1.xml"/><Relationship Id="rId8" Type="http://schemas.openxmlformats.org/officeDocument/2006/relationships/ctrlProp" Target="../ctrlProps/ctrlProp5.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1"/>
  <sheetViews>
    <sheetView showGridLines="0" zoomScale="80" zoomScaleNormal="80" workbookViewId="0">
      <selection activeCell="K14" sqref="K14"/>
    </sheetView>
  </sheetViews>
  <sheetFormatPr defaultRowHeight="13.2"/>
  <sheetData>
    <row r="1" spans="1:12" ht="15.6">
      <c r="A1" s="1" t="s">
        <v>0</v>
      </c>
      <c r="L1" t="s">
        <v>1</v>
      </c>
    </row>
  </sheetData>
  <sheetProtection selectLockedCells="1" selectUnlockedCells="1"/>
  <pageMargins left="0.74791666666666667" right="0.74791666666666667" top="0.98402777777777772" bottom="0.98402777777777772" header="0.51180555555555551" footer="0.51180555555555551"/>
  <pageSetup paperSize="9" scale="45" firstPageNumber="0"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45"/>
  <sheetViews>
    <sheetView showGridLines="0" zoomScale="80" zoomScaleNormal="80" workbookViewId="0">
      <selection activeCell="F2" sqref="F2"/>
    </sheetView>
  </sheetViews>
  <sheetFormatPr defaultColWidth="9.109375" defaultRowHeight="13.2"/>
  <cols>
    <col min="1" max="1" width="13.109375" style="2" customWidth="1"/>
    <col min="2" max="2" width="12.33203125" style="2" customWidth="1"/>
    <col min="3" max="3" width="15.88671875" style="2" customWidth="1"/>
    <col min="4" max="4" width="40" style="2" customWidth="1"/>
    <col min="5" max="5" width="17.88671875" style="2" customWidth="1"/>
    <col min="6" max="6" width="21.5546875" style="2" customWidth="1"/>
    <col min="7" max="7" width="13.109375" style="2" customWidth="1"/>
    <col min="8" max="16384" width="9.109375" style="2"/>
  </cols>
  <sheetData>
    <row r="1" spans="1:6" ht="28.5" customHeight="1">
      <c r="A1" s="110" t="s">
        <v>25</v>
      </c>
      <c r="B1" s="110"/>
      <c r="C1" s="110" t="s">
        <v>26</v>
      </c>
      <c r="D1" s="110"/>
      <c r="E1" s="3" t="s">
        <v>27</v>
      </c>
      <c r="F1" s="3" t="s">
        <v>28</v>
      </c>
    </row>
    <row r="2" spans="1:6" ht="20.100000000000001" customHeight="1">
      <c r="A2" s="4"/>
      <c r="B2" s="5"/>
      <c r="C2" s="5"/>
      <c r="D2" s="111"/>
      <c r="E2" s="111"/>
      <c r="F2" s="6"/>
    </row>
    <row r="3" spans="1:6" ht="20.100000000000001" customHeight="1">
      <c r="A3" s="7"/>
      <c r="B3" s="112" t="s">
        <v>29</v>
      </c>
      <c r="C3" s="112"/>
      <c r="D3" s="112"/>
      <c r="E3" s="112"/>
      <c r="F3" s="112"/>
    </row>
    <row r="4" spans="1:6" ht="20.100000000000001" customHeight="1">
      <c r="A4" s="7"/>
      <c r="B4" s="8"/>
      <c r="C4" s="113" t="s">
        <v>30</v>
      </c>
      <c r="D4" s="113"/>
      <c r="E4" s="113"/>
      <c r="F4" s="9"/>
    </row>
    <row r="5" spans="1:6" ht="20.100000000000001" customHeight="1">
      <c r="A5" s="7"/>
      <c r="B5" s="8"/>
      <c r="C5" s="8"/>
      <c r="D5" s="10"/>
      <c r="E5" s="10"/>
      <c r="F5" s="9"/>
    </row>
    <row r="6" spans="1:6" ht="20.100000000000001" customHeight="1">
      <c r="A6" s="7"/>
      <c r="B6" s="8"/>
      <c r="C6" s="8"/>
      <c r="D6" s="10"/>
      <c r="E6" s="10"/>
      <c r="F6" s="9"/>
    </row>
    <row r="7" spans="1:6" ht="20.100000000000001" customHeight="1">
      <c r="A7" s="7"/>
      <c r="B7" s="8"/>
      <c r="C7" s="8"/>
      <c r="D7" s="10"/>
      <c r="E7" s="10"/>
      <c r="F7" s="9"/>
    </row>
    <row r="8" spans="1:6" ht="20.100000000000001" customHeight="1">
      <c r="A8" s="7"/>
      <c r="B8" s="8"/>
      <c r="C8" s="8"/>
      <c r="D8" s="10"/>
      <c r="E8" s="10"/>
      <c r="F8" s="9"/>
    </row>
    <row r="9" spans="1:6" ht="20.100000000000001" customHeight="1">
      <c r="A9" s="7"/>
      <c r="B9" s="8"/>
      <c r="C9" s="8"/>
      <c r="D9" s="10"/>
      <c r="E9" s="10"/>
      <c r="F9" s="9"/>
    </row>
    <row r="10" spans="1:6" ht="20.100000000000001" customHeight="1">
      <c r="A10" s="7"/>
      <c r="B10" s="8"/>
      <c r="C10" s="8"/>
      <c r="D10" s="114"/>
      <c r="E10" s="114"/>
      <c r="F10" s="9"/>
    </row>
    <row r="11" spans="1:6" ht="20.100000000000001" customHeight="1">
      <c r="A11" s="7"/>
      <c r="B11" s="8"/>
      <c r="C11" s="8"/>
      <c r="D11" s="114"/>
      <c r="E11" s="114"/>
      <c r="F11" s="9"/>
    </row>
    <row r="12" spans="1:6" ht="20.100000000000001" customHeight="1">
      <c r="A12" s="7"/>
      <c r="B12" s="8"/>
      <c r="C12" s="8"/>
      <c r="D12" s="114"/>
      <c r="E12" s="114"/>
      <c r="F12" s="9"/>
    </row>
    <row r="13" spans="1:6" ht="20.100000000000001" customHeight="1">
      <c r="A13" s="7"/>
      <c r="B13" s="8"/>
      <c r="C13" s="8"/>
      <c r="D13" s="114"/>
      <c r="E13" s="114"/>
      <c r="F13" s="9"/>
    </row>
    <row r="14" spans="1:6" ht="20.100000000000001" customHeight="1">
      <c r="A14" s="7"/>
      <c r="B14" s="8"/>
      <c r="C14" s="8"/>
      <c r="D14" s="114"/>
      <c r="E14" s="114"/>
      <c r="F14" s="9"/>
    </row>
    <row r="15" spans="1:6" ht="20.100000000000001" customHeight="1">
      <c r="A15" s="7"/>
      <c r="B15" s="8"/>
      <c r="C15" s="8"/>
      <c r="D15" s="114"/>
      <c r="E15" s="114"/>
      <c r="F15" s="9"/>
    </row>
    <row r="16" spans="1:6" ht="20.100000000000001" customHeight="1">
      <c r="A16" s="7"/>
      <c r="B16" s="8"/>
      <c r="C16" s="8"/>
      <c r="D16" s="114"/>
      <c r="E16" s="114"/>
      <c r="F16" s="9"/>
    </row>
    <row r="17" spans="1:6" ht="20.100000000000001" customHeight="1">
      <c r="A17" s="7"/>
      <c r="B17" s="8"/>
      <c r="C17" s="8"/>
      <c r="D17" s="114"/>
      <c r="E17" s="114"/>
      <c r="F17" s="9"/>
    </row>
    <row r="18" spans="1:6" ht="20.100000000000001" customHeight="1">
      <c r="A18" s="7"/>
      <c r="B18" s="8"/>
      <c r="C18" s="8"/>
      <c r="D18" s="114"/>
      <c r="E18" s="114"/>
      <c r="F18" s="9"/>
    </row>
    <row r="19" spans="1:6" ht="20.100000000000001" customHeight="1">
      <c r="A19" s="7"/>
      <c r="B19" s="8"/>
      <c r="C19" s="8"/>
      <c r="D19" s="114"/>
      <c r="E19" s="114"/>
      <c r="F19" s="9"/>
    </row>
    <row r="20" spans="1:6" ht="20.100000000000001" customHeight="1">
      <c r="A20" s="7"/>
      <c r="B20" s="8"/>
      <c r="C20" s="8"/>
      <c r="D20" s="114"/>
      <c r="E20" s="114"/>
      <c r="F20" s="9"/>
    </row>
    <row r="21" spans="1:6" ht="20.100000000000001" customHeight="1">
      <c r="A21" s="7"/>
      <c r="B21" s="8"/>
      <c r="C21" s="8"/>
      <c r="D21" s="114"/>
      <c r="E21" s="114"/>
      <c r="F21" s="9"/>
    </row>
    <row r="22" spans="1:6" ht="20.100000000000001" customHeight="1">
      <c r="A22" s="7"/>
      <c r="B22" s="8"/>
      <c r="C22" s="8"/>
      <c r="D22" s="114"/>
      <c r="E22" s="114"/>
      <c r="F22" s="9"/>
    </row>
    <row r="23" spans="1:6" ht="20.100000000000001" customHeight="1">
      <c r="A23" s="7"/>
      <c r="B23" s="8"/>
      <c r="C23" s="8"/>
      <c r="D23" s="114"/>
      <c r="E23" s="114"/>
      <c r="F23" s="9"/>
    </row>
    <row r="24" spans="1:6" ht="20.100000000000001" customHeight="1">
      <c r="A24" s="7"/>
      <c r="B24" s="8"/>
      <c r="C24" s="8"/>
      <c r="D24" s="114"/>
      <c r="E24" s="114"/>
      <c r="F24" s="9"/>
    </row>
    <row r="25" spans="1:6" ht="20.100000000000001" customHeight="1">
      <c r="A25" s="7"/>
      <c r="B25" s="8"/>
      <c r="C25" s="8"/>
      <c r="D25" s="114"/>
      <c r="E25" s="114"/>
      <c r="F25" s="9"/>
    </row>
    <row r="26" spans="1:6" ht="20.100000000000001" customHeight="1">
      <c r="A26" s="7"/>
      <c r="B26" s="8"/>
      <c r="C26" s="8"/>
      <c r="D26" s="114"/>
      <c r="E26" s="114"/>
      <c r="F26" s="9"/>
    </row>
    <row r="27" spans="1:6" ht="20.100000000000001" customHeight="1">
      <c r="A27" s="7"/>
      <c r="B27" s="8"/>
      <c r="C27" s="8"/>
      <c r="D27" s="114"/>
      <c r="E27" s="114"/>
      <c r="F27" s="9"/>
    </row>
    <row r="28" spans="1:6" ht="20.100000000000001" customHeight="1">
      <c r="A28" s="7"/>
      <c r="B28" s="8"/>
      <c r="C28" s="8"/>
      <c r="D28" s="114"/>
      <c r="E28" s="114"/>
      <c r="F28" s="9"/>
    </row>
    <row r="29" spans="1:6" ht="20.100000000000001" customHeight="1">
      <c r="A29" s="7"/>
      <c r="B29" s="8"/>
      <c r="C29" s="8"/>
      <c r="D29" s="114"/>
      <c r="E29" s="114"/>
      <c r="F29" s="9"/>
    </row>
    <row r="30" spans="1:6" ht="20.100000000000001" customHeight="1">
      <c r="A30" s="7"/>
      <c r="B30" s="8"/>
      <c r="C30" s="8"/>
      <c r="D30" s="114"/>
      <c r="E30" s="114"/>
      <c r="F30" s="9"/>
    </row>
    <row r="31" spans="1:6" ht="20.100000000000001" customHeight="1">
      <c r="A31" s="7"/>
      <c r="B31" s="8"/>
      <c r="C31" s="8"/>
      <c r="D31" s="114"/>
      <c r="E31" s="114"/>
      <c r="F31" s="9"/>
    </row>
    <row r="32" spans="1:6" ht="20.100000000000001" customHeight="1">
      <c r="A32" s="7"/>
      <c r="B32" s="8"/>
      <c r="C32" s="8"/>
      <c r="D32" s="114"/>
      <c r="E32" s="114"/>
      <c r="F32" s="9"/>
    </row>
    <row r="33" spans="1:6" ht="20.100000000000001" customHeight="1">
      <c r="A33" s="7"/>
      <c r="B33" s="8"/>
      <c r="C33" s="8"/>
      <c r="D33" s="114"/>
      <c r="E33" s="114"/>
      <c r="F33" s="9"/>
    </row>
    <row r="34" spans="1:6" ht="20.100000000000001" customHeight="1">
      <c r="A34" s="7"/>
      <c r="B34" s="8"/>
      <c r="C34" s="8"/>
      <c r="D34" s="114"/>
      <c r="E34" s="114"/>
      <c r="F34" s="9"/>
    </row>
    <row r="35" spans="1:6" ht="20.100000000000001" customHeight="1">
      <c r="A35" s="7"/>
      <c r="B35" s="8"/>
      <c r="C35" s="8"/>
      <c r="D35" s="114"/>
      <c r="E35" s="114"/>
      <c r="F35" s="9"/>
    </row>
    <row r="36" spans="1:6" ht="20.100000000000001" customHeight="1">
      <c r="A36" s="7"/>
      <c r="B36" s="8"/>
      <c r="C36" s="8"/>
      <c r="D36" s="114"/>
      <c r="E36" s="114"/>
      <c r="F36" s="9"/>
    </row>
    <row r="37" spans="1:6" ht="20.100000000000001" customHeight="1">
      <c r="A37" s="7"/>
      <c r="B37" s="8"/>
      <c r="C37" s="8"/>
      <c r="D37" s="114"/>
      <c r="E37" s="114"/>
      <c r="F37" s="9"/>
    </row>
    <row r="38" spans="1:6" ht="20.100000000000001" customHeight="1">
      <c r="A38" s="7"/>
      <c r="B38" s="8"/>
      <c r="C38" s="8"/>
      <c r="D38" s="114"/>
      <c r="E38" s="114"/>
      <c r="F38" s="9"/>
    </row>
    <row r="39" spans="1:6" ht="20.100000000000001" customHeight="1">
      <c r="A39" s="7"/>
      <c r="B39" s="8"/>
      <c r="C39" s="8"/>
      <c r="D39" s="114"/>
      <c r="E39" s="114"/>
      <c r="F39" s="9"/>
    </row>
    <row r="40" spans="1:6" ht="20.100000000000001" customHeight="1">
      <c r="A40" s="7"/>
      <c r="B40" s="8"/>
      <c r="C40" s="8"/>
      <c r="D40" s="10"/>
      <c r="E40" s="10"/>
      <c r="F40" s="9"/>
    </row>
    <row r="41" spans="1:6" ht="20.100000000000001" customHeight="1">
      <c r="A41" s="7"/>
      <c r="B41" s="8"/>
      <c r="C41" s="8"/>
      <c r="D41" s="10"/>
      <c r="E41" s="10"/>
      <c r="F41" s="9"/>
    </row>
    <row r="42" spans="1:6" ht="20.100000000000001" customHeight="1">
      <c r="A42" s="7"/>
      <c r="B42" s="8"/>
      <c r="C42" s="8"/>
      <c r="D42" s="10"/>
      <c r="E42" s="10"/>
      <c r="F42" s="9"/>
    </row>
    <row r="43" spans="1:6" ht="20.100000000000001" customHeight="1">
      <c r="A43" s="7"/>
      <c r="B43" s="8"/>
      <c r="C43" s="8"/>
      <c r="D43" s="10"/>
      <c r="E43" s="10"/>
      <c r="F43" s="9"/>
    </row>
    <row r="44" spans="1:6" ht="20.100000000000001" customHeight="1">
      <c r="A44" s="11"/>
      <c r="B44" s="12"/>
      <c r="C44" s="12"/>
      <c r="D44" s="13"/>
      <c r="E44" s="13"/>
      <c r="F44" s="14"/>
    </row>
    <row r="45" spans="1:6" ht="20.100000000000001" customHeight="1"/>
  </sheetData>
  <sheetProtection selectLockedCells="1" selectUnlockedCells="1"/>
  <mergeCells count="35">
    <mergeCell ref="D35:E35"/>
    <mergeCell ref="D36:E36"/>
    <mergeCell ref="D37:E37"/>
    <mergeCell ref="D38:E38"/>
    <mergeCell ref="D39:E39"/>
    <mergeCell ref="D20:E20"/>
    <mergeCell ref="D21:E21"/>
    <mergeCell ref="D22:E22"/>
    <mergeCell ref="D34:E34"/>
    <mergeCell ref="D23:E23"/>
    <mergeCell ref="D24:E24"/>
    <mergeCell ref="D25:E25"/>
    <mergeCell ref="D26:E26"/>
    <mergeCell ref="D27:E27"/>
    <mergeCell ref="D28:E28"/>
    <mergeCell ref="D29:E29"/>
    <mergeCell ref="D30:E30"/>
    <mergeCell ref="D31:E31"/>
    <mergeCell ref="D32:E32"/>
    <mergeCell ref="D33:E33"/>
    <mergeCell ref="D15:E15"/>
    <mergeCell ref="D16:E16"/>
    <mergeCell ref="D17:E17"/>
    <mergeCell ref="D18:E18"/>
    <mergeCell ref="D19:E19"/>
    <mergeCell ref="D10:E10"/>
    <mergeCell ref="D11:E11"/>
    <mergeCell ref="D12:E12"/>
    <mergeCell ref="D13:E13"/>
    <mergeCell ref="D14:E14"/>
    <mergeCell ref="A1:B1"/>
    <mergeCell ref="C1:D1"/>
    <mergeCell ref="D2:E2"/>
    <mergeCell ref="B3:F3"/>
    <mergeCell ref="C4:E4"/>
  </mergeCells>
  <pageMargins left="0.5" right="0.25" top="0.5" bottom="0.5" header="0.51180555555555551" footer="0.25"/>
  <pageSetup paperSize="9" scale="82" firstPageNumber="0" orientation="portrait" horizontalDpi="300" verticalDpi="300"/>
  <headerFooter alignWithMargins="0">
    <oddFooter>&amp;RSTP3001FRM027/A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69"/>
  <sheetViews>
    <sheetView showGridLines="0" view="pageBreakPreview" topLeftCell="A19" zoomScaleNormal="100" zoomScaleSheetLayoutView="100" workbookViewId="0">
      <selection activeCell="P27" sqref="P27"/>
    </sheetView>
  </sheetViews>
  <sheetFormatPr defaultRowHeight="13.2"/>
  <cols>
    <col min="2" max="2" width="11.6640625" customWidth="1"/>
    <col min="6" max="6" width="11.21875" bestFit="1" customWidth="1"/>
    <col min="11" max="11" width="11.21875" bestFit="1" customWidth="1"/>
    <col min="16" max="16" width="11.21875" customWidth="1"/>
    <col min="17" max="17" width="10.21875" customWidth="1"/>
  </cols>
  <sheetData>
    <row r="1" spans="1:18" ht="13.8">
      <c r="A1" s="54"/>
      <c r="B1" s="55"/>
      <c r="C1" s="55"/>
      <c r="D1" s="55"/>
      <c r="E1" s="55"/>
      <c r="F1" s="55"/>
      <c r="G1" s="55"/>
      <c r="H1" s="55"/>
      <c r="I1" s="55"/>
      <c r="J1" s="55"/>
      <c r="K1" s="55"/>
      <c r="L1" s="55"/>
      <c r="M1" s="55"/>
      <c r="N1" s="55"/>
      <c r="O1" s="55"/>
      <c r="P1" s="56"/>
      <c r="Q1" s="56"/>
      <c r="R1" s="57"/>
    </row>
    <row r="2" spans="1:18" ht="13.8">
      <c r="A2" s="58"/>
      <c r="B2" s="15"/>
      <c r="C2" s="15"/>
      <c r="D2" s="15"/>
      <c r="E2" s="15"/>
      <c r="F2" s="16"/>
      <c r="G2" s="16"/>
      <c r="H2" s="16"/>
      <c r="I2" s="16"/>
      <c r="J2" s="16"/>
      <c r="K2" s="16"/>
      <c r="L2" s="16"/>
      <c r="M2" s="16"/>
      <c r="N2" s="16"/>
      <c r="O2" s="17"/>
      <c r="P2" s="18" t="s">
        <v>64</v>
      </c>
      <c r="Q2" s="96">
        <f ca="1">TODAY()</f>
        <v>44802</v>
      </c>
      <c r="R2" s="59"/>
    </row>
    <row r="3" spans="1:18" ht="13.8">
      <c r="A3" s="123"/>
      <c r="B3" s="124"/>
      <c r="C3" s="124"/>
      <c r="D3" s="15"/>
      <c r="E3" s="15"/>
      <c r="F3" s="16"/>
      <c r="G3" s="16"/>
      <c r="H3" s="16"/>
      <c r="I3" s="16"/>
      <c r="J3" s="16"/>
      <c r="K3" s="16"/>
      <c r="L3" s="16"/>
      <c r="M3" s="16"/>
      <c r="N3" s="16"/>
      <c r="O3" s="17"/>
      <c r="P3" s="18"/>
      <c r="Q3" s="18"/>
      <c r="R3" s="59"/>
    </row>
    <row r="4" spans="1:18" ht="13.8">
      <c r="A4" s="125"/>
      <c r="B4" s="126"/>
      <c r="C4" s="126"/>
      <c r="D4" s="15"/>
      <c r="E4" s="15"/>
      <c r="F4" s="16"/>
      <c r="G4" s="16"/>
      <c r="H4" s="16"/>
      <c r="I4" s="16"/>
      <c r="J4" s="16"/>
      <c r="K4" s="16"/>
      <c r="L4" s="16"/>
      <c r="M4" s="16"/>
      <c r="N4" s="60"/>
      <c r="O4" s="15"/>
      <c r="P4" s="18" t="s">
        <v>55</v>
      </c>
      <c r="Q4" s="18"/>
      <c r="R4" s="61"/>
    </row>
    <row r="5" spans="1:18" ht="13.8">
      <c r="A5" s="58"/>
      <c r="B5" s="15"/>
      <c r="C5" s="15"/>
      <c r="D5" s="15"/>
      <c r="E5" s="15"/>
      <c r="F5" s="16"/>
      <c r="G5" s="16"/>
      <c r="H5" s="16"/>
      <c r="I5" s="16"/>
      <c r="J5" s="16"/>
      <c r="K5" s="16"/>
      <c r="L5" s="16"/>
      <c r="M5" s="16"/>
      <c r="N5" s="60"/>
      <c r="O5" s="15"/>
      <c r="P5" s="18"/>
      <c r="Q5" s="18"/>
      <c r="R5" s="62"/>
    </row>
    <row r="6" spans="1:18">
      <c r="A6" s="63"/>
      <c r="B6" s="19"/>
      <c r="C6" s="19"/>
      <c r="D6" s="19"/>
      <c r="E6" s="19"/>
      <c r="F6" s="19"/>
      <c r="G6" s="19"/>
      <c r="H6" s="19"/>
      <c r="I6" s="19"/>
      <c r="J6" s="19"/>
      <c r="K6" s="19"/>
      <c r="L6" s="19"/>
      <c r="M6" s="19"/>
      <c r="N6" s="19"/>
      <c r="O6" s="19"/>
      <c r="P6" s="19"/>
      <c r="Q6" s="19"/>
      <c r="R6" s="64"/>
    </row>
    <row r="7" spans="1:18" ht="20.25" customHeight="1">
      <c r="A7" s="58" t="s">
        <v>2</v>
      </c>
      <c r="B7" s="15"/>
      <c r="C7" s="21"/>
      <c r="D7" s="20"/>
      <c r="E7" s="18"/>
      <c r="F7" s="18"/>
      <c r="G7" s="15"/>
      <c r="H7" s="18"/>
      <c r="I7" s="18"/>
      <c r="J7" s="65"/>
      <c r="K7" s="18"/>
      <c r="L7" s="15"/>
      <c r="M7" s="18"/>
      <c r="N7" s="18"/>
      <c r="O7" s="15"/>
      <c r="P7" s="21"/>
      <c r="Q7" s="20"/>
      <c r="R7" s="66"/>
    </row>
    <row r="8" spans="1:18" ht="21" customHeight="1">
      <c r="A8" s="67" t="s">
        <v>3</v>
      </c>
      <c r="B8" s="15"/>
      <c r="C8" s="20"/>
      <c r="D8" s="20"/>
      <c r="E8" s="18"/>
      <c r="F8" s="18"/>
      <c r="G8" s="15"/>
      <c r="H8" s="18"/>
      <c r="I8" s="18"/>
      <c r="J8" s="15"/>
      <c r="K8" s="18"/>
      <c r="L8" s="15"/>
      <c r="M8" s="18"/>
      <c r="N8" s="18"/>
      <c r="O8" s="15"/>
      <c r="P8" s="20"/>
      <c r="Q8" s="20"/>
      <c r="R8" s="66"/>
    </row>
    <row r="9" spans="1:18">
      <c r="A9" s="68"/>
      <c r="B9" s="22"/>
      <c r="C9" s="22"/>
      <c r="D9" s="22"/>
      <c r="E9" s="22"/>
      <c r="F9" s="22"/>
      <c r="G9" s="22"/>
      <c r="H9" s="22"/>
      <c r="I9" s="22"/>
      <c r="J9" s="22"/>
      <c r="K9" s="22"/>
      <c r="L9" s="22"/>
      <c r="M9" s="22"/>
      <c r="N9" s="22"/>
      <c r="O9" s="22"/>
      <c r="P9" s="22"/>
      <c r="Q9" s="22"/>
      <c r="R9" s="69"/>
    </row>
    <row r="10" spans="1:18" ht="30" customHeight="1">
      <c r="A10" s="70" t="s">
        <v>4</v>
      </c>
      <c r="B10" s="15"/>
      <c r="C10" s="15"/>
      <c r="D10" s="15"/>
      <c r="E10" s="15"/>
      <c r="F10" s="15"/>
      <c r="G10" s="15"/>
      <c r="H10" s="15"/>
      <c r="I10" s="15"/>
      <c r="J10" s="15"/>
      <c r="K10" s="15"/>
      <c r="L10" s="15"/>
      <c r="M10" s="15"/>
      <c r="N10" s="15"/>
      <c r="O10" s="15"/>
      <c r="P10" s="15"/>
      <c r="Q10" s="15"/>
      <c r="R10" s="66"/>
    </row>
    <row r="11" spans="1:18" ht="30" customHeight="1">
      <c r="A11" s="71" t="s">
        <v>61</v>
      </c>
      <c r="B11" s="18"/>
      <c r="C11" s="18"/>
      <c r="D11" s="18"/>
      <c r="E11" s="18"/>
      <c r="F11" s="18"/>
      <c r="G11" s="18"/>
      <c r="H11" s="18"/>
      <c r="I11" s="18"/>
      <c r="J11" s="18"/>
      <c r="K11" s="18"/>
      <c r="L11" s="18"/>
      <c r="M11" s="18"/>
      <c r="N11" s="18"/>
      <c r="O11" s="18"/>
      <c r="P11" s="18"/>
      <c r="Q11" s="15"/>
      <c r="R11" s="66"/>
    </row>
    <row r="12" spans="1:18" ht="30" customHeight="1">
      <c r="A12" s="71" t="s">
        <v>62</v>
      </c>
      <c r="B12" s="18"/>
      <c r="C12" s="18"/>
      <c r="D12" s="18"/>
      <c r="E12" s="18"/>
      <c r="F12" s="18"/>
      <c r="G12" s="18"/>
      <c r="H12" s="18"/>
      <c r="I12" s="18"/>
      <c r="J12" s="18"/>
      <c r="K12" s="18"/>
      <c r="L12" s="18"/>
      <c r="M12" s="18"/>
      <c r="N12" s="18"/>
      <c r="O12" s="18"/>
      <c r="P12" s="18"/>
      <c r="Q12" s="15"/>
      <c r="R12" s="66"/>
    </row>
    <row r="13" spans="1:18" ht="30" customHeight="1">
      <c r="A13" s="71" t="s">
        <v>60</v>
      </c>
      <c r="B13" s="18"/>
      <c r="C13" s="18"/>
      <c r="D13" s="18"/>
      <c r="E13" s="18"/>
      <c r="F13" s="18"/>
      <c r="G13" s="18"/>
      <c r="H13" s="18"/>
      <c r="I13" s="18"/>
      <c r="J13" s="18"/>
      <c r="K13" s="24"/>
      <c r="L13" s="24"/>
      <c r="M13" s="18"/>
      <c r="N13" s="18"/>
      <c r="O13" s="18"/>
      <c r="P13" s="18"/>
      <c r="Q13" s="15"/>
      <c r="R13" s="66"/>
    </row>
    <row r="14" spans="1:18" ht="30" customHeight="1">
      <c r="A14" s="71" t="s">
        <v>59</v>
      </c>
      <c r="B14" s="18"/>
      <c r="C14" s="18"/>
      <c r="D14" s="18"/>
      <c r="E14" s="18"/>
      <c r="F14" s="18"/>
      <c r="G14" s="18"/>
      <c r="H14" s="18"/>
      <c r="I14" s="18"/>
      <c r="J14" s="18"/>
      <c r="K14" s="18"/>
      <c r="L14" s="18"/>
      <c r="M14" s="18"/>
      <c r="N14" s="18"/>
      <c r="O14" s="18"/>
      <c r="P14" s="18"/>
      <c r="Q14" s="15"/>
      <c r="R14" s="66"/>
    </row>
    <row r="15" spans="1:18" ht="30" customHeight="1">
      <c r="A15" s="71" t="s">
        <v>5</v>
      </c>
      <c r="B15" s="18"/>
      <c r="C15" s="18"/>
      <c r="D15" s="18"/>
      <c r="E15" s="18"/>
      <c r="F15" s="18"/>
      <c r="G15" s="18"/>
      <c r="H15" s="18"/>
      <c r="I15" s="18"/>
      <c r="J15" s="18"/>
      <c r="K15" s="18"/>
      <c r="L15" s="18"/>
      <c r="M15" s="18"/>
      <c r="N15" s="18"/>
      <c r="O15" s="18"/>
      <c r="P15" s="18"/>
      <c r="Q15" s="15"/>
      <c r="R15" s="66"/>
    </row>
    <row r="16" spans="1:18" ht="30" customHeight="1">
      <c r="A16" s="71" t="s">
        <v>67</v>
      </c>
      <c r="B16" s="18"/>
      <c r="C16" s="18"/>
      <c r="D16" s="18"/>
      <c r="E16" s="18"/>
      <c r="F16" s="18"/>
      <c r="G16" s="18"/>
      <c r="H16" s="18"/>
      <c r="I16" s="18"/>
      <c r="J16" s="18"/>
      <c r="K16" s="18"/>
      <c r="L16" s="18"/>
      <c r="M16" s="18" t="s">
        <v>53</v>
      </c>
      <c r="N16" s="18"/>
      <c r="O16" s="18"/>
      <c r="P16" s="18"/>
      <c r="Q16" s="15"/>
      <c r="R16" s="66"/>
    </row>
    <row r="17" spans="1:18" ht="30" customHeight="1">
      <c r="A17" s="71" t="s">
        <v>58</v>
      </c>
      <c r="B17" s="18"/>
      <c r="C17" s="18"/>
      <c r="D17" s="18"/>
      <c r="E17" s="18"/>
      <c r="F17" s="18"/>
      <c r="G17" s="18"/>
      <c r="H17" s="18"/>
      <c r="I17" s="18"/>
      <c r="J17" s="18"/>
      <c r="K17" s="18"/>
      <c r="L17" s="18"/>
      <c r="M17" s="18"/>
      <c r="N17" s="18"/>
      <c r="O17" s="18"/>
      <c r="P17" s="18"/>
      <c r="Q17" s="15"/>
      <c r="R17" s="66"/>
    </row>
    <row r="18" spans="1:18" ht="30" customHeight="1">
      <c r="A18" s="71" t="s">
        <v>54</v>
      </c>
      <c r="B18" s="18"/>
      <c r="C18" s="18"/>
      <c r="D18" s="18"/>
      <c r="E18" s="18"/>
      <c r="F18" s="18"/>
      <c r="G18" s="18"/>
      <c r="H18" s="18"/>
      <c r="I18" s="18"/>
      <c r="J18" s="18"/>
      <c r="K18" s="18"/>
      <c r="L18" s="18"/>
      <c r="M18" s="18"/>
      <c r="N18" s="18"/>
      <c r="O18" s="18"/>
      <c r="P18" s="18"/>
      <c r="Q18" s="15"/>
      <c r="R18" s="66"/>
    </row>
    <row r="19" spans="1:18" ht="13.8">
      <c r="A19" s="72"/>
      <c r="B19" s="18"/>
      <c r="C19" s="18"/>
      <c r="D19" s="18"/>
      <c r="E19" s="18"/>
      <c r="F19" s="18"/>
      <c r="G19" s="18"/>
      <c r="H19" s="18"/>
      <c r="I19" s="18"/>
      <c r="J19" s="18"/>
      <c r="K19" s="18"/>
      <c r="L19" s="18"/>
      <c r="M19" s="18"/>
      <c r="N19" s="18"/>
      <c r="O19" s="18"/>
      <c r="P19" s="18"/>
      <c r="Q19" s="15"/>
      <c r="R19" s="66"/>
    </row>
    <row r="20" spans="1:18" ht="13.8">
      <c r="A20" s="71" t="s">
        <v>63</v>
      </c>
      <c r="B20" s="18"/>
      <c r="C20" s="18"/>
      <c r="D20" s="18"/>
      <c r="E20" s="18"/>
      <c r="F20" s="18"/>
      <c r="G20" s="18"/>
      <c r="H20" s="18"/>
      <c r="I20" s="18"/>
      <c r="J20" s="18"/>
      <c r="K20" s="18"/>
      <c r="L20" s="18"/>
      <c r="M20" s="18"/>
      <c r="N20" s="18"/>
      <c r="O20" s="18"/>
      <c r="P20" s="18"/>
      <c r="Q20" s="15"/>
      <c r="R20" s="66"/>
    </row>
    <row r="21" spans="1:18" ht="13.8">
      <c r="A21" s="71" t="s">
        <v>31</v>
      </c>
      <c r="B21" s="18"/>
      <c r="C21" s="18"/>
      <c r="D21" s="18"/>
      <c r="E21" s="18"/>
      <c r="F21" s="18"/>
      <c r="G21" s="18"/>
      <c r="H21" s="18"/>
      <c r="I21" s="18"/>
      <c r="J21" s="18"/>
      <c r="K21" s="18"/>
      <c r="L21" s="18"/>
      <c r="M21" s="18"/>
      <c r="N21" s="18"/>
      <c r="O21" s="18"/>
      <c r="P21" s="18"/>
      <c r="Q21" s="15"/>
      <c r="R21" s="66"/>
    </row>
    <row r="22" spans="1:18" ht="13.8">
      <c r="A22" s="73"/>
      <c r="B22" s="25"/>
      <c r="C22" s="25"/>
      <c r="D22" s="25"/>
      <c r="E22" s="25"/>
      <c r="F22" s="18"/>
      <c r="G22" s="18"/>
      <c r="H22" s="18"/>
      <c r="I22" s="18"/>
      <c r="J22" s="25"/>
      <c r="K22" s="25"/>
      <c r="L22" s="25"/>
      <c r="M22" s="25"/>
      <c r="N22" s="25"/>
      <c r="O22" s="25"/>
      <c r="P22" s="18"/>
      <c r="Q22" s="15"/>
      <c r="R22" s="66"/>
    </row>
    <row r="23" spans="1:18" ht="23.25" customHeight="1">
      <c r="A23" s="74" t="s">
        <v>6</v>
      </c>
      <c r="B23" s="26"/>
      <c r="C23" s="26"/>
      <c r="D23" s="26"/>
      <c r="E23" s="26"/>
      <c r="F23" s="26"/>
      <c r="G23" s="26"/>
      <c r="H23" s="27"/>
      <c r="I23" s="27"/>
      <c r="J23" s="26"/>
      <c r="K23" s="26"/>
      <c r="L23" s="26"/>
      <c r="M23" s="26"/>
      <c r="N23" s="127" t="s">
        <v>7</v>
      </c>
      <c r="O23" s="129" t="s">
        <v>8</v>
      </c>
      <c r="P23" s="131"/>
      <c r="Q23" s="131"/>
      <c r="R23" s="75"/>
    </row>
    <row r="24" spans="1:18" ht="23.25" customHeight="1">
      <c r="A24" s="76" t="s">
        <v>9</v>
      </c>
      <c r="B24" s="28"/>
      <c r="C24" s="28"/>
      <c r="D24" s="28"/>
      <c r="E24" s="28"/>
      <c r="F24" s="28"/>
      <c r="G24" s="28"/>
      <c r="H24" s="29"/>
      <c r="I24" s="29"/>
      <c r="J24" s="28"/>
      <c r="K24" s="28"/>
      <c r="L24" s="28"/>
      <c r="M24" s="28"/>
      <c r="N24" s="128"/>
      <c r="O24" s="130"/>
      <c r="P24" s="131"/>
      <c r="Q24" s="131"/>
      <c r="R24" s="66"/>
    </row>
    <row r="25" spans="1:18" ht="14.4">
      <c r="A25" s="71" t="s">
        <v>32</v>
      </c>
      <c r="B25" s="18"/>
      <c r="C25" s="18"/>
      <c r="D25" s="18"/>
      <c r="E25" s="18"/>
      <c r="F25" s="18"/>
      <c r="G25" s="18"/>
      <c r="H25" s="30"/>
      <c r="I25" s="30"/>
      <c r="J25" s="18"/>
      <c r="K25" s="17"/>
      <c r="L25" s="17"/>
      <c r="M25" s="17"/>
      <c r="N25" s="31"/>
      <c r="O25" s="32"/>
      <c r="P25" s="15"/>
      <c r="Q25" s="15"/>
      <c r="R25" s="66"/>
    </row>
    <row r="26" spans="1:18" ht="14.4">
      <c r="A26" s="77"/>
      <c r="B26" s="30"/>
      <c r="C26" s="30"/>
      <c r="D26" s="30"/>
      <c r="E26" s="30"/>
      <c r="F26" s="30"/>
      <c r="G26" s="18"/>
      <c r="H26" s="30"/>
      <c r="I26" s="30"/>
      <c r="J26" s="20"/>
      <c r="K26" s="17"/>
      <c r="L26" s="17"/>
      <c r="M26" s="17"/>
      <c r="N26" s="31"/>
      <c r="O26" s="32"/>
      <c r="P26" s="15"/>
      <c r="Q26" s="15"/>
      <c r="R26" s="66"/>
    </row>
    <row r="27" spans="1:18" ht="14.4">
      <c r="A27" s="71" t="s">
        <v>51</v>
      </c>
      <c r="B27" s="18"/>
      <c r="C27" s="18"/>
      <c r="D27" s="18"/>
      <c r="E27" s="18"/>
      <c r="F27" s="18"/>
      <c r="G27" s="18"/>
      <c r="H27" s="30"/>
      <c r="I27" s="30"/>
      <c r="J27" s="18"/>
      <c r="K27" s="15"/>
      <c r="L27" s="15"/>
      <c r="M27" s="15"/>
      <c r="N27" s="31"/>
      <c r="O27" s="32"/>
      <c r="P27" s="15"/>
      <c r="Q27" s="15"/>
      <c r="R27" s="66"/>
    </row>
    <row r="28" spans="1:18" ht="14.4">
      <c r="A28" s="77"/>
      <c r="B28" s="30"/>
      <c r="C28" s="30"/>
      <c r="D28" s="30"/>
      <c r="E28" s="30"/>
      <c r="F28" s="30"/>
      <c r="G28" s="30"/>
      <c r="H28" s="30"/>
      <c r="I28" s="30"/>
      <c r="J28" s="18"/>
      <c r="K28" s="15"/>
      <c r="L28" s="15"/>
      <c r="M28" s="15"/>
      <c r="N28" s="31"/>
      <c r="O28" s="32"/>
      <c r="P28" s="15"/>
      <c r="Q28" s="15"/>
      <c r="R28" s="66"/>
    </row>
    <row r="29" spans="1:18" ht="14.4">
      <c r="A29" s="71" t="s">
        <v>33</v>
      </c>
      <c r="B29" s="18"/>
      <c r="C29" s="18"/>
      <c r="D29" s="18"/>
      <c r="E29" s="18"/>
      <c r="F29" s="18"/>
      <c r="G29" s="18"/>
      <c r="H29" s="30"/>
      <c r="I29" s="30"/>
      <c r="J29" s="18"/>
      <c r="K29" s="17"/>
      <c r="L29" s="17"/>
      <c r="M29" s="17"/>
      <c r="N29" s="31"/>
      <c r="O29" s="32"/>
      <c r="P29" s="15"/>
      <c r="Q29" s="15"/>
      <c r="R29" s="66"/>
    </row>
    <row r="30" spans="1:18" ht="14.4">
      <c r="A30" s="77"/>
      <c r="B30" s="30"/>
      <c r="C30" s="30"/>
      <c r="D30" s="30"/>
      <c r="E30" s="30"/>
      <c r="F30" s="30"/>
      <c r="G30" s="30"/>
      <c r="H30" s="30"/>
      <c r="I30" s="30"/>
      <c r="J30" s="18"/>
      <c r="K30" s="15"/>
      <c r="L30" s="15"/>
      <c r="M30" s="15"/>
      <c r="N30" s="31"/>
      <c r="O30" s="32"/>
      <c r="P30" s="15"/>
      <c r="Q30" s="15"/>
      <c r="R30" s="66"/>
    </row>
    <row r="31" spans="1:18" ht="14.4">
      <c r="A31" s="71" t="s">
        <v>34</v>
      </c>
      <c r="B31" s="18"/>
      <c r="C31" s="18"/>
      <c r="D31" s="18"/>
      <c r="E31" s="18"/>
      <c r="F31" s="18"/>
      <c r="G31" s="18"/>
      <c r="H31" s="30"/>
      <c r="I31" s="30"/>
      <c r="J31" s="30"/>
      <c r="K31" s="33"/>
      <c r="L31" s="33"/>
      <c r="M31" s="33"/>
      <c r="N31" s="31"/>
      <c r="O31" s="32"/>
      <c r="P31" s="15"/>
      <c r="Q31" s="15"/>
      <c r="R31" s="66"/>
    </row>
    <row r="32" spans="1:18" ht="14.4">
      <c r="A32" s="77"/>
      <c r="B32" s="30"/>
      <c r="C32" s="30"/>
      <c r="D32" s="30"/>
      <c r="E32" s="30"/>
      <c r="F32" s="30"/>
      <c r="G32" s="18"/>
      <c r="H32" s="30"/>
      <c r="I32" s="30"/>
      <c r="J32" s="30"/>
      <c r="K32" s="33"/>
      <c r="L32" s="33"/>
      <c r="M32" s="33"/>
      <c r="N32" s="31"/>
      <c r="O32" s="32"/>
      <c r="P32" s="15"/>
      <c r="Q32" s="15"/>
      <c r="R32" s="66"/>
    </row>
    <row r="33" spans="1:18" ht="14.4">
      <c r="A33" s="71" t="s">
        <v>35</v>
      </c>
      <c r="B33" s="18"/>
      <c r="C33" s="18"/>
      <c r="D33" s="18"/>
      <c r="E33" s="18"/>
      <c r="F33" s="18"/>
      <c r="G33" s="18"/>
      <c r="H33" s="30"/>
      <c r="I33" s="30"/>
      <c r="J33" s="30"/>
      <c r="K33" s="33"/>
      <c r="L33" s="33"/>
      <c r="M33" s="33"/>
      <c r="N33" s="31"/>
      <c r="O33" s="32"/>
      <c r="P33" s="15"/>
      <c r="Q33" s="15"/>
      <c r="R33" s="78"/>
    </row>
    <row r="34" spans="1:18" ht="14.4">
      <c r="A34" s="71" t="s">
        <v>36</v>
      </c>
      <c r="B34" s="18"/>
      <c r="C34" s="18"/>
      <c r="D34" s="18"/>
      <c r="E34" s="18"/>
      <c r="F34" s="18"/>
      <c r="G34" s="18"/>
      <c r="H34" s="30"/>
      <c r="I34" s="30"/>
      <c r="J34" s="30"/>
      <c r="K34" s="33"/>
      <c r="L34" s="33"/>
      <c r="M34" s="33"/>
      <c r="N34" s="31"/>
      <c r="O34" s="32"/>
      <c r="P34" s="15"/>
      <c r="Q34" s="15"/>
      <c r="R34" s="79"/>
    </row>
    <row r="35" spans="1:18" ht="25.5" customHeight="1">
      <c r="A35" s="71"/>
      <c r="B35" s="18" t="s">
        <v>12</v>
      </c>
      <c r="C35" s="18"/>
      <c r="D35" s="18"/>
      <c r="E35" s="18"/>
      <c r="F35" s="18"/>
      <c r="G35" s="18"/>
      <c r="H35" s="30"/>
      <c r="I35" s="30"/>
      <c r="J35" s="18"/>
      <c r="K35" s="15"/>
      <c r="L35" s="15"/>
      <c r="M35" s="15"/>
      <c r="N35" s="31"/>
      <c r="O35" s="32"/>
      <c r="P35" s="15"/>
      <c r="Q35" s="15"/>
      <c r="R35" s="66"/>
    </row>
    <row r="36" spans="1:18" ht="25.5" customHeight="1">
      <c r="A36" s="71"/>
      <c r="B36" s="18" t="s">
        <v>13</v>
      </c>
      <c r="C36" s="18"/>
      <c r="D36" s="18"/>
      <c r="E36" s="18"/>
      <c r="F36" s="18"/>
      <c r="G36" s="18"/>
      <c r="H36" s="30"/>
      <c r="I36" s="30"/>
      <c r="J36" s="34"/>
      <c r="K36" s="35"/>
      <c r="L36" s="35"/>
      <c r="M36" s="35"/>
      <c r="N36" s="31"/>
      <c r="O36" s="32"/>
      <c r="P36" s="15"/>
      <c r="Q36" s="15"/>
      <c r="R36" s="66"/>
    </row>
    <row r="37" spans="1:18" ht="25.5" customHeight="1">
      <c r="A37" s="71"/>
      <c r="B37" s="18" t="s">
        <v>15</v>
      </c>
      <c r="C37" s="18"/>
      <c r="D37" s="18"/>
      <c r="E37" s="18"/>
      <c r="F37" s="18"/>
      <c r="G37" s="18"/>
      <c r="H37" s="30"/>
      <c r="I37" s="30"/>
      <c r="J37" s="18"/>
      <c r="K37" s="15"/>
      <c r="L37" s="15"/>
      <c r="M37" s="15"/>
      <c r="N37" s="31"/>
      <c r="O37" s="32"/>
      <c r="P37" s="15"/>
      <c r="Q37" s="15"/>
      <c r="R37" s="66"/>
    </row>
    <row r="38" spans="1:18" ht="25.5" customHeight="1">
      <c r="A38" s="71" t="s">
        <v>14</v>
      </c>
      <c r="B38" s="18" t="s">
        <v>16</v>
      </c>
      <c r="C38" s="18"/>
      <c r="D38" s="18"/>
      <c r="E38" s="18"/>
      <c r="F38" s="18"/>
      <c r="G38" s="18"/>
      <c r="H38" s="30"/>
      <c r="I38" s="30"/>
      <c r="J38" s="20"/>
      <c r="K38" s="17"/>
      <c r="L38" s="17"/>
      <c r="M38" s="17"/>
      <c r="N38" s="31"/>
      <c r="O38" s="32"/>
      <c r="P38" s="17"/>
      <c r="Q38" s="17"/>
      <c r="R38" s="66"/>
    </row>
    <row r="39" spans="1:18" ht="25.5" customHeight="1">
      <c r="A39" s="71"/>
      <c r="B39" s="18" t="s">
        <v>37</v>
      </c>
      <c r="C39" s="18"/>
      <c r="D39" s="18"/>
      <c r="E39" s="18"/>
      <c r="F39" s="18"/>
      <c r="G39" s="18"/>
      <c r="H39" s="30"/>
      <c r="I39" s="30"/>
      <c r="J39" s="18"/>
      <c r="K39" s="15"/>
      <c r="L39" s="15"/>
      <c r="M39" s="15"/>
      <c r="N39" s="31"/>
      <c r="O39" s="32"/>
      <c r="P39" s="15"/>
      <c r="Q39" s="15"/>
      <c r="R39" s="66"/>
    </row>
    <row r="40" spans="1:18" ht="25.5" customHeight="1">
      <c r="A40" s="71"/>
      <c r="B40" s="18" t="s">
        <v>17</v>
      </c>
      <c r="C40" s="18"/>
      <c r="D40" s="18"/>
      <c r="E40" s="18"/>
      <c r="F40" s="18"/>
      <c r="G40" s="18"/>
      <c r="H40" s="30"/>
      <c r="I40" s="30"/>
      <c r="J40" s="18"/>
      <c r="K40" s="15"/>
      <c r="L40" s="15"/>
      <c r="M40" s="15"/>
      <c r="N40" s="31"/>
      <c r="O40" s="32"/>
      <c r="P40" s="15"/>
      <c r="Q40" s="15"/>
      <c r="R40" s="66"/>
    </row>
    <row r="41" spans="1:18" ht="25.5" customHeight="1">
      <c r="A41" s="71"/>
      <c r="B41" s="18" t="s">
        <v>18</v>
      </c>
      <c r="C41" s="18"/>
      <c r="D41" s="18"/>
      <c r="E41" s="18"/>
      <c r="F41" s="18"/>
      <c r="G41" s="18"/>
      <c r="H41" s="30"/>
      <c r="I41" s="30"/>
      <c r="J41" s="34"/>
      <c r="K41" s="15"/>
      <c r="L41" s="15"/>
      <c r="M41" s="15"/>
      <c r="N41" s="31"/>
      <c r="O41" s="32"/>
      <c r="P41" s="15"/>
      <c r="Q41" s="15"/>
      <c r="R41" s="66"/>
    </row>
    <row r="42" spans="1:18" ht="25.5" customHeight="1">
      <c r="A42" s="71"/>
      <c r="B42" s="18" t="s">
        <v>19</v>
      </c>
      <c r="C42" s="18"/>
      <c r="D42" s="18"/>
      <c r="E42" s="18"/>
      <c r="F42" s="18"/>
      <c r="G42" s="18"/>
      <c r="H42" s="30"/>
      <c r="I42" s="30"/>
      <c r="J42" s="34"/>
      <c r="K42" s="15"/>
      <c r="L42" s="15"/>
      <c r="M42" s="15"/>
      <c r="N42" s="31"/>
      <c r="O42" s="32"/>
      <c r="P42" s="15"/>
      <c r="Q42" s="15"/>
      <c r="R42" s="66"/>
    </row>
    <row r="43" spans="1:18" ht="14.4">
      <c r="A43" s="77"/>
      <c r="B43" s="30"/>
      <c r="C43" s="30"/>
      <c r="D43" s="30"/>
      <c r="E43" s="30"/>
      <c r="F43" s="30"/>
      <c r="G43" s="30"/>
      <c r="H43" s="30"/>
      <c r="I43" s="30"/>
      <c r="J43" s="30"/>
      <c r="K43" s="17"/>
      <c r="L43" s="17"/>
      <c r="M43" s="17"/>
      <c r="N43" s="31"/>
      <c r="O43" s="32"/>
      <c r="P43" s="17"/>
      <c r="Q43" s="17"/>
      <c r="R43" s="66"/>
    </row>
    <row r="44" spans="1:18" ht="14.4">
      <c r="A44" s="80" t="s">
        <v>38</v>
      </c>
      <c r="B44" s="18"/>
      <c r="C44" s="18"/>
      <c r="D44" s="18"/>
      <c r="E44" s="18"/>
      <c r="F44" s="18"/>
      <c r="G44" s="18"/>
      <c r="H44" s="30"/>
      <c r="I44" s="30"/>
      <c r="J44" s="34"/>
      <c r="K44" s="17"/>
      <c r="L44" s="17"/>
      <c r="M44" s="17"/>
      <c r="N44" s="31"/>
      <c r="O44" s="32"/>
      <c r="P44" s="17"/>
      <c r="Q44" s="17"/>
      <c r="R44" s="66"/>
    </row>
    <row r="45" spans="1:18" ht="14.4">
      <c r="A45" s="77"/>
      <c r="B45" s="30"/>
      <c r="C45" s="30"/>
      <c r="D45" s="30"/>
      <c r="E45" s="30"/>
      <c r="F45" s="30"/>
      <c r="G45" s="18"/>
      <c r="H45" s="30"/>
      <c r="I45" s="30"/>
      <c r="J45" s="24"/>
      <c r="K45" s="36"/>
      <c r="L45" s="36"/>
      <c r="M45" s="36"/>
      <c r="N45" s="31"/>
      <c r="O45" s="32"/>
      <c r="P45" s="36"/>
      <c r="Q45" s="36"/>
      <c r="R45" s="81"/>
    </row>
    <row r="46" spans="1:18" ht="14.4">
      <c r="A46" s="71" t="s">
        <v>39</v>
      </c>
      <c r="B46" s="18"/>
      <c r="C46" s="18"/>
      <c r="D46" s="18"/>
      <c r="E46" s="18"/>
      <c r="F46" s="18"/>
      <c r="G46" s="18"/>
      <c r="H46" s="30"/>
      <c r="I46" s="30"/>
      <c r="J46" s="24"/>
      <c r="K46" s="37"/>
      <c r="L46" s="37"/>
      <c r="M46" s="37"/>
      <c r="N46" s="31"/>
      <c r="O46" s="32"/>
      <c r="P46" s="37"/>
      <c r="Q46" s="37"/>
      <c r="R46" s="79"/>
    </row>
    <row r="47" spans="1:18" ht="14.4">
      <c r="A47" s="77"/>
      <c r="B47" s="30"/>
      <c r="C47" s="30"/>
      <c r="D47" s="30"/>
      <c r="E47" s="30"/>
      <c r="F47" s="30"/>
      <c r="G47" s="30"/>
      <c r="H47" s="30"/>
      <c r="I47" s="30"/>
      <c r="J47" s="24"/>
      <c r="K47" s="37"/>
      <c r="L47" s="37"/>
      <c r="M47" s="37"/>
      <c r="N47" s="31"/>
      <c r="O47" s="32"/>
      <c r="P47" s="37"/>
      <c r="Q47" s="38"/>
      <c r="R47" s="82"/>
    </row>
    <row r="48" spans="1:18" ht="14.4">
      <c r="A48" s="71" t="s">
        <v>40</v>
      </c>
      <c r="B48" s="18"/>
      <c r="C48" s="18"/>
      <c r="D48" s="18"/>
      <c r="E48" s="18"/>
      <c r="F48" s="18"/>
      <c r="G48" s="18"/>
      <c r="H48" s="30"/>
      <c r="I48" s="30"/>
      <c r="J48" s="24"/>
      <c r="K48" s="37"/>
      <c r="L48" s="37"/>
      <c r="M48" s="37"/>
      <c r="N48" s="31"/>
      <c r="O48" s="32"/>
      <c r="P48" s="37"/>
      <c r="Q48" s="38"/>
      <c r="R48" s="82"/>
    </row>
    <row r="49" spans="1:18" ht="14.4">
      <c r="A49" s="77"/>
      <c r="B49" s="30"/>
      <c r="C49" s="30"/>
      <c r="D49" s="30"/>
      <c r="E49" s="30"/>
      <c r="F49" s="30"/>
      <c r="G49" s="30"/>
      <c r="H49" s="30"/>
      <c r="I49" s="30"/>
      <c r="J49" s="24"/>
      <c r="K49" s="37"/>
      <c r="L49" s="37"/>
      <c r="M49" s="37"/>
      <c r="N49" s="31"/>
      <c r="O49" s="32"/>
      <c r="P49" s="37"/>
      <c r="Q49" s="38"/>
      <c r="R49" s="82"/>
    </row>
    <row r="50" spans="1:18" ht="14.4">
      <c r="A50" s="71" t="s">
        <v>41</v>
      </c>
      <c r="B50" s="18"/>
      <c r="C50" s="18"/>
      <c r="D50" s="18"/>
      <c r="E50" s="18"/>
      <c r="F50" s="18"/>
      <c r="G50" s="18"/>
      <c r="H50" s="30"/>
      <c r="I50" s="30"/>
      <c r="J50" s="39"/>
      <c r="K50" s="37"/>
      <c r="L50" s="37"/>
      <c r="M50" s="37"/>
      <c r="N50" s="31"/>
      <c r="O50" s="32"/>
      <c r="P50" s="37"/>
      <c r="Q50" s="38"/>
      <c r="R50" s="82"/>
    </row>
    <row r="51" spans="1:18" ht="14.4">
      <c r="A51" s="77"/>
      <c r="B51" s="30"/>
      <c r="C51" s="30"/>
      <c r="D51" s="30"/>
      <c r="E51" s="40"/>
      <c r="F51" s="18"/>
      <c r="G51" s="18"/>
      <c r="H51" s="30"/>
      <c r="I51" s="30"/>
      <c r="J51" s="18"/>
      <c r="K51" s="15"/>
      <c r="L51" s="15"/>
      <c r="M51" s="15"/>
      <c r="N51" s="31"/>
      <c r="O51" s="32"/>
      <c r="P51" s="15"/>
      <c r="Q51" s="15"/>
      <c r="R51" s="66"/>
    </row>
    <row r="52" spans="1:18" ht="14.4">
      <c r="A52" s="83" t="s">
        <v>42</v>
      </c>
      <c r="B52" s="84"/>
      <c r="C52" s="84"/>
      <c r="D52" s="84"/>
      <c r="E52" s="84"/>
      <c r="F52" s="18"/>
      <c r="G52" s="20"/>
      <c r="H52" s="30"/>
      <c r="I52" s="30"/>
      <c r="J52" s="41"/>
      <c r="K52" s="15"/>
      <c r="L52" s="15"/>
      <c r="M52" s="15"/>
      <c r="N52" s="31"/>
      <c r="O52" s="32"/>
      <c r="P52" s="15"/>
      <c r="Q52" s="15"/>
      <c r="R52" s="66"/>
    </row>
    <row r="53" spans="1:18" ht="14.4">
      <c r="A53" s="77"/>
      <c r="B53" s="30"/>
      <c r="C53" s="30"/>
      <c r="D53" s="30"/>
      <c r="E53" s="30"/>
      <c r="F53" s="30"/>
      <c r="G53" s="18"/>
      <c r="H53" s="30"/>
      <c r="I53" s="30"/>
      <c r="J53" s="18"/>
      <c r="K53" s="15"/>
      <c r="L53" s="15"/>
      <c r="M53" s="15"/>
      <c r="N53" s="31"/>
      <c r="O53" s="32"/>
      <c r="P53" s="38"/>
      <c r="Q53" s="38"/>
      <c r="R53" s="79"/>
    </row>
    <row r="54" spans="1:18" ht="14.4">
      <c r="A54" s="85" t="s">
        <v>43</v>
      </c>
      <c r="B54" s="40"/>
      <c r="C54" s="40"/>
      <c r="D54" s="40"/>
      <c r="E54" s="30"/>
      <c r="F54" s="30"/>
      <c r="G54" s="18"/>
      <c r="H54" s="30"/>
      <c r="I54" s="30"/>
      <c r="J54" s="18"/>
      <c r="K54" s="15"/>
      <c r="L54" s="15"/>
      <c r="M54" s="15"/>
      <c r="N54" s="31"/>
      <c r="O54" s="32"/>
      <c r="P54" s="15"/>
      <c r="Q54" s="15"/>
      <c r="R54" s="66"/>
    </row>
    <row r="55" spans="1:18" ht="14.4">
      <c r="A55" s="77"/>
      <c r="B55" s="30"/>
      <c r="C55" s="30"/>
      <c r="D55" s="30"/>
      <c r="E55" s="30"/>
      <c r="F55" s="18"/>
      <c r="G55" s="18"/>
      <c r="H55" s="30"/>
      <c r="I55" s="30"/>
      <c r="J55" s="18"/>
      <c r="K55" s="15"/>
      <c r="L55" s="15"/>
      <c r="M55" s="15"/>
      <c r="N55" s="31"/>
      <c r="O55" s="32"/>
      <c r="P55" s="15"/>
      <c r="Q55" s="15"/>
      <c r="R55" s="66"/>
    </row>
    <row r="56" spans="1:18" ht="14.4">
      <c r="A56" s="71" t="s">
        <v>44</v>
      </c>
      <c r="B56" s="18"/>
      <c r="C56" s="18"/>
      <c r="D56" s="18"/>
      <c r="E56" s="18"/>
      <c r="F56" s="18"/>
      <c r="G56" s="18"/>
      <c r="H56" s="30"/>
      <c r="I56" s="30"/>
      <c r="J56" s="34"/>
      <c r="K56" s="15"/>
      <c r="L56" s="15"/>
      <c r="M56" s="15"/>
      <c r="N56" s="31"/>
      <c r="O56" s="32"/>
      <c r="P56" s="15"/>
      <c r="Q56" s="15"/>
      <c r="R56" s="66"/>
    </row>
    <row r="57" spans="1:18" ht="14.4">
      <c r="A57" s="71"/>
      <c r="B57" s="18" t="s">
        <v>10</v>
      </c>
      <c r="C57" s="18"/>
      <c r="D57" s="18"/>
      <c r="E57" s="18"/>
      <c r="F57" s="84"/>
      <c r="G57" s="18"/>
      <c r="H57" s="30"/>
      <c r="I57" s="30"/>
      <c r="J57" s="18"/>
      <c r="K57" s="35"/>
      <c r="L57" s="35"/>
      <c r="M57" s="35"/>
      <c r="N57" s="31"/>
      <c r="O57" s="31"/>
      <c r="P57" s="35"/>
      <c r="Q57" s="35"/>
      <c r="R57" s="78"/>
    </row>
    <row r="58" spans="1:18" ht="14.4">
      <c r="A58" s="71"/>
      <c r="B58" s="18" t="s">
        <v>11</v>
      </c>
      <c r="C58" s="18"/>
      <c r="D58" s="18"/>
      <c r="E58" s="18"/>
      <c r="F58" s="84"/>
      <c r="G58" s="18"/>
      <c r="H58" s="30"/>
      <c r="I58" s="30"/>
      <c r="J58" s="18"/>
      <c r="K58" s="15"/>
      <c r="L58" s="15"/>
      <c r="M58" s="15"/>
      <c r="N58" s="31"/>
      <c r="O58" s="31"/>
      <c r="P58" s="17"/>
      <c r="Q58" s="17"/>
      <c r="R58" s="66"/>
    </row>
    <row r="59" spans="1:18" ht="14.4">
      <c r="A59" s="77"/>
      <c r="B59" s="30"/>
      <c r="C59" s="30"/>
      <c r="D59" s="30"/>
      <c r="E59" s="42"/>
      <c r="F59" s="42"/>
      <c r="G59" s="42"/>
      <c r="H59" s="42"/>
      <c r="I59" s="42"/>
      <c r="J59" s="42"/>
      <c r="K59" s="15"/>
      <c r="L59" s="15"/>
      <c r="M59" s="15"/>
      <c r="N59" s="31"/>
      <c r="O59" s="31"/>
      <c r="P59" s="17"/>
      <c r="Q59" s="17"/>
      <c r="R59" s="66"/>
    </row>
    <row r="60" spans="1:18" s="53" customFormat="1" ht="33.75" customHeight="1">
      <c r="A60" s="86" t="s">
        <v>20</v>
      </c>
      <c r="B60" s="115" t="s">
        <v>47</v>
      </c>
      <c r="C60" s="116"/>
      <c r="D60" s="117"/>
      <c r="E60" s="50" t="s">
        <v>21</v>
      </c>
      <c r="F60" s="132" t="s">
        <v>49</v>
      </c>
      <c r="G60" s="132"/>
      <c r="H60" s="132"/>
      <c r="I60" s="132"/>
      <c r="J60" s="51" t="s">
        <v>22</v>
      </c>
      <c r="K60" s="118" t="s">
        <v>50</v>
      </c>
      <c r="L60" s="119"/>
      <c r="M60" s="119"/>
      <c r="N60" s="120"/>
      <c r="O60" s="52" t="s">
        <v>46</v>
      </c>
      <c r="P60" s="121" t="s">
        <v>48</v>
      </c>
      <c r="Q60" s="121"/>
      <c r="R60" s="122"/>
    </row>
    <row r="61" spans="1:18" ht="21" customHeight="1">
      <c r="A61" s="87" t="s">
        <v>65</v>
      </c>
      <c r="B61" s="94">
        <f ca="1">TODAY()</f>
        <v>44802</v>
      </c>
      <c r="C61" s="19"/>
      <c r="D61" s="101"/>
      <c r="E61" s="97" t="s">
        <v>66</v>
      </c>
      <c r="F61" s="95">
        <f ca="1">TODAY()</f>
        <v>44802</v>
      </c>
      <c r="G61" s="15"/>
      <c r="H61" s="98"/>
      <c r="I61" s="99"/>
      <c r="J61" s="97" t="s">
        <v>66</v>
      </c>
      <c r="K61" s="95">
        <f ca="1">TODAY()</f>
        <v>44802</v>
      </c>
      <c r="L61" s="15"/>
      <c r="M61" s="15"/>
      <c r="N61" s="101"/>
      <c r="O61" s="97" t="s">
        <v>66</v>
      </c>
      <c r="P61" s="94">
        <f ca="1">TODAY()</f>
        <v>44802</v>
      </c>
      <c r="Q61" s="19"/>
      <c r="R61" s="64"/>
    </row>
    <row r="62" spans="1:18" ht="21" customHeight="1">
      <c r="A62" s="71"/>
      <c r="B62" s="18"/>
      <c r="C62" s="15"/>
      <c r="D62" s="100"/>
      <c r="E62" s="23"/>
      <c r="F62" s="18"/>
      <c r="G62" s="15"/>
      <c r="H62" s="15"/>
      <c r="I62" s="33"/>
      <c r="J62" s="23"/>
      <c r="K62" s="18"/>
      <c r="L62" s="15"/>
      <c r="M62" s="15"/>
      <c r="N62" s="43"/>
      <c r="O62" s="18"/>
      <c r="P62" s="18"/>
      <c r="Q62" s="15"/>
      <c r="R62" s="66"/>
    </row>
    <row r="63" spans="1:18" ht="21" customHeight="1">
      <c r="A63" s="71" t="s">
        <v>23</v>
      </c>
      <c r="B63" s="18"/>
      <c r="C63" s="15"/>
      <c r="D63" s="15"/>
      <c r="E63" s="23" t="s">
        <v>23</v>
      </c>
      <c r="F63" s="18"/>
      <c r="G63" s="15"/>
      <c r="H63" s="15"/>
      <c r="I63" s="33"/>
      <c r="J63" s="23" t="s">
        <v>23</v>
      </c>
      <c r="K63" s="18"/>
      <c r="L63" s="15"/>
      <c r="M63" s="15"/>
      <c r="N63" s="43"/>
      <c r="O63" s="44" t="s">
        <v>23</v>
      </c>
      <c r="P63" s="18"/>
      <c r="Q63" s="15"/>
      <c r="R63" s="66"/>
    </row>
    <row r="64" spans="1:18" ht="21" customHeight="1" thickBot="1">
      <c r="A64" s="88" t="s">
        <v>57</v>
      </c>
      <c r="B64" s="46"/>
      <c r="C64" s="47"/>
      <c r="D64" s="47"/>
      <c r="E64" s="45" t="s">
        <v>45</v>
      </c>
      <c r="F64" s="46"/>
      <c r="G64" s="47"/>
      <c r="H64" s="47"/>
      <c r="I64" s="47"/>
      <c r="J64" s="49" t="s">
        <v>45</v>
      </c>
      <c r="K64" s="46"/>
      <c r="L64" s="47"/>
      <c r="M64" s="47"/>
      <c r="N64" s="48"/>
      <c r="O64" s="49" t="s">
        <v>45</v>
      </c>
      <c r="P64" s="46"/>
      <c r="Q64" s="47"/>
      <c r="R64" s="89"/>
    </row>
    <row r="65" spans="1:18" ht="27" customHeight="1" thickTop="1">
      <c r="A65" s="71" t="s">
        <v>24</v>
      </c>
      <c r="B65" s="18"/>
      <c r="C65" s="18"/>
      <c r="D65" s="18"/>
      <c r="E65" s="18"/>
      <c r="F65" s="18"/>
      <c r="G65" s="18"/>
      <c r="H65" s="18"/>
      <c r="I65" s="15"/>
      <c r="J65" s="15"/>
      <c r="K65" s="15"/>
      <c r="L65" s="15"/>
      <c r="M65" s="15"/>
      <c r="N65" s="15"/>
      <c r="O65" s="15"/>
      <c r="P65" s="15"/>
      <c r="Q65" s="15"/>
      <c r="R65" s="66"/>
    </row>
    <row r="66" spans="1:18">
      <c r="A66" s="90"/>
      <c r="B66" s="33"/>
      <c r="C66" s="33"/>
      <c r="D66" s="33"/>
      <c r="E66" s="33"/>
      <c r="F66" s="33"/>
      <c r="G66" s="33"/>
      <c r="H66" s="33"/>
      <c r="I66" s="33"/>
      <c r="J66" s="33"/>
      <c r="K66" s="33"/>
      <c r="L66" s="33"/>
      <c r="M66" s="33"/>
      <c r="N66" s="33"/>
      <c r="O66" s="33"/>
      <c r="P66" s="33"/>
      <c r="Q66" s="33"/>
      <c r="R66" s="61"/>
    </row>
    <row r="67" spans="1:18" ht="13.8" thickBot="1">
      <c r="A67" s="91"/>
      <c r="B67" s="92"/>
      <c r="C67" s="92"/>
      <c r="D67" s="92"/>
      <c r="E67" s="92"/>
      <c r="F67" s="92"/>
      <c r="G67" s="92"/>
      <c r="H67" s="92"/>
      <c r="I67" s="92"/>
      <c r="J67" s="92"/>
      <c r="K67" s="92"/>
      <c r="L67" s="92"/>
      <c r="M67" s="92"/>
      <c r="N67" s="92"/>
      <c r="O67" s="92"/>
      <c r="P67" s="92"/>
      <c r="Q67" s="92" t="s">
        <v>52</v>
      </c>
      <c r="R67" s="93"/>
    </row>
    <row r="69" spans="1:18">
      <c r="A69" t="s">
        <v>56</v>
      </c>
    </row>
  </sheetData>
  <mergeCells count="10">
    <mergeCell ref="B60:D60"/>
    <mergeCell ref="K60:N60"/>
    <mergeCell ref="P60:R60"/>
    <mergeCell ref="A3:C3"/>
    <mergeCell ref="A4:C4"/>
    <mergeCell ref="N23:N24"/>
    <mergeCell ref="O23:O24"/>
    <mergeCell ref="P23:P24"/>
    <mergeCell ref="Q23:Q24"/>
    <mergeCell ref="F60:I60"/>
  </mergeCells>
  <pageMargins left="0.32" right="0.44" top="0.6" bottom="0.34" header="0.61" footer="0.31496062992125984"/>
  <pageSetup paperSize="9" scale="56" orientation="portrait" r:id="rId1"/>
  <headerFooter scaleWithDoc="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Z125"/>
  <sheetViews>
    <sheetView showGridLines="0" tabSelected="1" view="pageBreakPreview" topLeftCell="A19" zoomScale="85" zoomScaleNormal="100" zoomScaleSheetLayoutView="85" workbookViewId="0">
      <selection activeCell="P40" sqref="P40"/>
    </sheetView>
  </sheetViews>
  <sheetFormatPr defaultRowHeight="13.2"/>
  <cols>
    <col min="1" max="1" width="10.88671875" customWidth="1"/>
    <col min="2" max="2" width="12.21875" customWidth="1"/>
    <col min="3" max="3" width="9.109375" bestFit="1" customWidth="1"/>
    <col min="4" max="4" width="11.33203125" bestFit="1" customWidth="1"/>
    <col min="6" max="6" width="11.77734375" customWidth="1"/>
    <col min="8" max="8" width="18.5546875" customWidth="1"/>
    <col min="11" max="11" width="11.88671875" customWidth="1"/>
    <col min="15" max="15" width="8.44140625" customWidth="1"/>
    <col min="16" max="16" width="12.33203125" customWidth="1"/>
    <col min="17" max="17" width="10.44140625" customWidth="1"/>
    <col min="18" max="18" width="9.33203125" customWidth="1"/>
    <col min="19" max="19" width="3.21875" customWidth="1"/>
    <col min="20" max="20" width="17.88671875" customWidth="1"/>
    <col min="23" max="23" width="10.44140625" customWidth="1"/>
    <col min="25" max="25" width="5.21875" customWidth="1"/>
  </cols>
  <sheetData>
    <row r="1" spans="1:26" ht="13.8">
      <c r="A1" s="54"/>
      <c r="B1" s="55"/>
      <c r="C1" s="55"/>
      <c r="D1" s="55"/>
      <c r="E1" s="55"/>
      <c r="F1" s="55"/>
      <c r="G1" s="55"/>
      <c r="H1" s="55"/>
      <c r="I1" s="55"/>
      <c r="J1" s="55"/>
      <c r="K1" s="55"/>
      <c r="L1" s="55"/>
      <c r="M1" s="55"/>
      <c r="N1" s="55"/>
      <c r="O1" s="55"/>
      <c r="P1" s="56"/>
      <c r="Q1" s="56"/>
      <c r="R1" s="57"/>
    </row>
    <row r="2" spans="1:26" ht="13.8">
      <c r="A2" s="58"/>
      <c r="B2" s="15"/>
      <c r="C2" s="15"/>
      <c r="D2" s="15"/>
      <c r="E2" s="15"/>
      <c r="F2" s="16"/>
      <c r="G2" s="16"/>
      <c r="H2" s="16"/>
      <c r="I2" s="16"/>
      <c r="J2" s="16"/>
      <c r="K2" s="16"/>
      <c r="L2" s="16"/>
      <c r="M2" s="16"/>
      <c r="N2" s="16"/>
      <c r="O2" s="17"/>
      <c r="P2" s="18" t="s">
        <v>64</v>
      </c>
      <c r="Q2" s="96">
        <f ca="1">TODAY()</f>
        <v>44802</v>
      </c>
      <c r="R2" s="59"/>
    </row>
    <row r="3" spans="1:26" ht="13.8">
      <c r="A3" s="123"/>
      <c r="B3" s="124"/>
      <c r="C3" s="124"/>
      <c r="D3" s="15"/>
      <c r="E3" s="15"/>
      <c r="F3" s="16"/>
      <c r="G3" s="16"/>
      <c r="H3" s="16"/>
      <c r="I3" s="16"/>
      <c r="J3" s="16"/>
      <c r="K3" s="16"/>
      <c r="L3" s="16"/>
      <c r="M3" s="16"/>
      <c r="N3" s="16"/>
      <c r="O3" s="17"/>
      <c r="P3" s="18"/>
      <c r="Q3" s="18"/>
      <c r="R3" s="59"/>
    </row>
    <row r="4" spans="1:26" ht="13.8">
      <c r="A4" s="125"/>
      <c r="B4" s="126"/>
      <c r="C4" s="126"/>
      <c r="D4" s="15"/>
      <c r="E4" s="15"/>
      <c r="F4" s="16"/>
      <c r="G4" s="16"/>
      <c r="H4" s="16"/>
      <c r="I4" s="16"/>
      <c r="J4" s="16"/>
      <c r="K4" s="16"/>
      <c r="L4" s="16"/>
      <c r="M4" s="16"/>
      <c r="N4" s="60"/>
      <c r="O4" s="15"/>
      <c r="P4" s="18" t="s">
        <v>55</v>
      </c>
      <c r="Q4" s="18">
        <v>202220</v>
      </c>
      <c r="R4" s="61"/>
      <c r="T4" s="103" t="str">
        <f>$A$88</f>
        <v>NMTronics</v>
      </c>
      <c r="V4" s="102"/>
      <c r="X4" s="102"/>
      <c r="Z4" s="102"/>
    </row>
    <row r="5" spans="1:26" ht="13.8">
      <c r="A5" s="58"/>
      <c r="B5" s="15"/>
      <c r="C5" s="15"/>
      <c r="D5" s="15"/>
      <c r="E5" s="15"/>
      <c r="F5" s="16"/>
      <c r="G5" s="16"/>
      <c r="H5" s="16"/>
      <c r="I5" s="16"/>
      <c r="J5" s="16"/>
      <c r="K5" s="16"/>
      <c r="L5" s="16"/>
      <c r="M5" s="16"/>
      <c r="N5" s="60"/>
      <c r="O5" s="15"/>
      <c r="P5" s="18"/>
      <c r="Q5" s="18"/>
      <c r="R5" s="62"/>
      <c r="V5" s="33"/>
      <c r="X5" s="33"/>
      <c r="Z5" s="33"/>
    </row>
    <row r="6" spans="1:26">
      <c r="A6" s="63"/>
      <c r="B6" s="19"/>
      <c r="C6" s="19"/>
      <c r="D6" s="19"/>
      <c r="E6" s="19"/>
      <c r="F6" s="19"/>
      <c r="G6" s="19"/>
      <c r="H6" s="19"/>
      <c r="I6" s="19"/>
      <c r="J6" s="19"/>
      <c r="K6" s="19"/>
      <c r="L6" s="19"/>
      <c r="M6" s="19"/>
      <c r="N6" s="19"/>
      <c r="O6" s="19"/>
      <c r="P6" s="19"/>
      <c r="Q6" s="19"/>
      <c r="R6" s="64"/>
      <c r="V6" s="33"/>
      <c r="X6" s="33"/>
      <c r="Z6" s="33"/>
    </row>
    <row r="7" spans="1:26" ht="20.25" customHeight="1">
      <c r="A7" s="58" t="s">
        <v>2</v>
      </c>
      <c r="B7" s="15"/>
      <c r="C7" s="21"/>
      <c r="D7" s="20"/>
      <c r="E7" s="18"/>
      <c r="F7" s="18"/>
      <c r="G7" s="15"/>
      <c r="H7" s="18"/>
      <c r="I7" s="18"/>
      <c r="J7" s="65"/>
      <c r="K7" s="18"/>
      <c r="L7" s="15"/>
      <c r="M7" s="18"/>
      <c r="N7" s="18"/>
      <c r="O7" s="15"/>
      <c r="P7" s="21"/>
      <c r="Q7" s="20"/>
      <c r="R7" s="66"/>
      <c r="T7" s="33"/>
    </row>
    <row r="8" spans="1:26" ht="21" customHeight="1">
      <c r="A8" s="67" t="s">
        <v>3</v>
      </c>
      <c r="B8" s="15"/>
      <c r="C8" s="20"/>
      <c r="D8" s="20"/>
      <c r="E8" s="18"/>
      <c r="F8" s="18"/>
      <c r="G8" s="15"/>
      <c r="H8" s="18"/>
      <c r="I8" s="18"/>
      <c r="J8" s="15"/>
      <c r="K8" s="18"/>
      <c r="L8" s="15"/>
      <c r="M8" s="18"/>
      <c r="N8" s="18"/>
      <c r="O8" s="15"/>
      <c r="P8" s="20"/>
      <c r="Q8" s="20"/>
      <c r="R8" s="66"/>
      <c r="T8" s="33"/>
      <c r="V8" s="102"/>
    </row>
    <row r="9" spans="1:26">
      <c r="A9" s="68"/>
      <c r="B9" s="22"/>
      <c r="C9" s="22"/>
      <c r="D9" s="22"/>
      <c r="E9" s="22"/>
      <c r="F9" s="22"/>
      <c r="G9" s="22"/>
      <c r="H9" s="22"/>
      <c r="I9" s="22"/>
      <c r="J9" s="22"/>
      <c r="K9" s="22"/>
      <c r="L9" s="22"/>
      <c r="M9" s="22"/>
      <c r="N9" s="22"/>
      <c r="O9" s="22"/>
      <c r="P9" s="22"/>
      <c r="Q9" s="22"/>
      <c r="R9" s="69"/>
      <c r="T9" s="33"/>
    </row>
    <row r="10" spans="1:26" ht="30" customHeight="1">
      <c r="A10" s="70" t="s">
        <v>4</v>
      </c>
      <c r="B10" s="15"/>
      <c r="C10" s="15"/>
      <c r="D10" s="15"/>
      <c r="E10" s="15"/>
      <c r="F10" s="15"/>
      <c r="G10" s="15"/>
      <c r="H10" s="15"/>
      <c r="I10" s="15"/>
      <c r="J10" s="15"/>
      <c r="K10" s="15"/>
      <c r="L10" s="15"/>
      <c r="M10" s="15"/>
      <c r="N10" s="15"/>
      <c r="O10" s="15"/>
      <c r="P10" s="15"/>
      <c r="Q10" s="15"/>
      <c r="R10" s="66"/>
      <c r="T10" s="103" t="str">
        <f>$A$89</f>
        <v>Brightintegra</v>
      </c>
    </row>
    <row r="11" spans="1:26" ht="30" customHeight="1">
      <c r="A11" s="71" t="s">
        <v>61</v>
      </c>
      <c r="B11" s="18"/>
      <c r="C11" s="18" t="str">
        <f>INDEX(A75:A83,C75)</f>
        <v>Requester</v>
      </c>
      <c r="D11" s="18"/>
      <c r="E11" s="18"/>
      <c r="F11" s="18"/>
      <c r="G11" s="18"/>
      <c r="H11" s="18"/>
      <c r="I11" s="18"/>
      <c r="J11" s="18"/>
      <c r="K11" s="18"/>
      <c r="L11" s="18"/>
      <c r="M11" s="18"/>
      <c r="N11" s="18"/>
      <c r="O11" s="18"/>
      <c r="P11" s="18"/>
      <c r="Q11" s="15"/>
      <c r="R11" s="66"/>
    </row>
    <row r="12" spans="1:26" ht="30" customHeight="1">
      <c r="A12" s="71" t="s">
        <v>89</v>
      </c>
      <c r="B12" s="18"/>
      <c r="C12" s="18" t="str">
        <f>INDEX(E75:E77,G75)</f>
        <v>Dept.</v>
      </c>
      <c r="D12" s="18"/>
      <c r="E12" s="18"/>
      <c r="F12" s="18"/>
      <c r="G12" s="18"/>
      <c r="H12" s="18"/>
      <c r="I12" s="18"/>
      <c r="J12" s="18"/>
      <c r="K12" s="18"/>
      <c r="L12" s="18"/>
      <c r="M12" s="18"/>
      <c r="N12" s="18"/>
      <c r="O12" s="18"/>
      <c r="P12" s="18"/>
      <c r="Q12" s="15"/>
      <c r="R12" s="66"/>
      <c r="T12" s="103" t="str">
        <f>$A$90</f>
        <v>Inetest</v>
      </c>
    </row>
    <row r="13" spans="1:26" ht="30" customHeight="1">
      <c r="A13" s="71" t="s">
        <v>60</v>
      </c>
      <c r="B13" s="18"/>
      <c r="C13" s="18"/>
      <c r="D13" s="133">
        <f ca="1">TODAY()</f>
        <v>44802</v>
      </c>
      <c r="E13" s="133"/>
      <c r="F13" s="134"/>
      <c r="G13" s="134"/>
      <c r="H13" s="18"/>
      <c r="I13" s="18"/>
      <c r="J13" s="18"/>
      <c r="K13" s="24"/>
      <c r="L13" s="24"/>
      <c r="M13" s="18"/>
      <c r="N13" s="18"/>
      <c r="O13" s="18"/>
      <c r="P13" s="18"/>
      <c r="Q13" s="15"/>
      <c r="R13" s="66"/>
    </row>
    <row r="14" spans="1:26" ht="30" customHeight="1">
      <c r="A14" s="71" t="s">
        <v>59</v>
      </c>
      <c r="B14" s="18"/>
      <c r="C14" s="18"/>
      <c r="D14" s="133">
        <f ca="1">TODAY()</f>
        <v>44802</v>
      </c>
      <c r="E14" s="133"/>
      <c r="F14" s="18"/>
      <c r="G14" s="18"/>
      <c r="H14" s="18"/>
      <c r="I14" s="18"/>
      <c r="J14" s="18"/>
      <c r="K14" s="18"/>
      <c r="L14" s="18"/>
      <c r="M14" s="18"/>
      <c r="N14" s="18"/>
      <c r="O14" s="18"/>
      <c r="P14" s="18"/>
      <c r="Q14" s="15"/>
      <c r="R14" s="66"/>
      <c r="T14" s="103" t="str">
        <f>$A$93</f>
        <v>Transtec</v>
      </c>
    </row>
    <row r="15" spans="1:26" ht="30" customHeight="1">
      <c r="A15" s="71" t="s">
        <v>5</v>
      </c>
      <c r="B15" s="18"/>
      <c r="C15" s="18"/>
      <c r="D15" s="18"/>
      <c r="E15" s="18"/>
      <c r="F15" s="18"/>
      <c r="G15" s="18"/>
      <c r="H15" s="18"/>
      <c r="I15" s="18"/>
      <c r="J15" s="18"/>
      <c r="K15" s="18"/>
      <c r="L15" s="18"/>
      <c r="M15" s="18"/>
      <c r="N15" s="18"/>
      <c r="O15" s="18"/>
      <c r="P15" s="18"/>
      <c r="Q15" s="15"/>
      <c r="R15" s="66"/>
    </row>
    <row r="16" spans="1:26" ht="30" customHeight="1">
      <c r="A16" s="71" t="s">
        <v>67</v>
      </c>
      <c r="B16" s="18"/>
      <c r="C16" s="18"/>
      <c r="D16" s="18" t="str">
        <f>INDEX(Table6[[#All],[Suppliers]],C87)</f>
        <v>NMTronics</v>
      </c>
      <c r="E16" s="18" t="str">
        <f>_xlfn.TEXTJOIN(", ",TRUE,C98:C124)</f>
        <v/>
      </c>
      <c r="F16" s="18"/>
      <c r="G16" s="18"/>
      <c r="H16" s="18"/>
      <c r="I16" s="18"/>
      <c r="J16" s="18"/>
      <c r="K16" s="18"/>
      <c r="L16" s="18"/>
      <c r="M16" s="18" t="s">
        <v>53</v>
      </c>
      <c r="N16" s="18"/>
      <c r="O16" s="18" t="str">
        <f>F$99</f>
        <v/>
      </c>
      <c r="P16" s="18"/>
      <c r="Q16" s="15"/>
      <c r="R16" s="66"/>
      <c r="T16" s="102" t="str">
        <f>$A$95</f>
        <v>Maximsmt</v>
      </c>
    </row>
    <row r="17" spans="1:18" ht="30" customHeight="1">
      <c r="A17" s="71" t="s">
        <v>58</v>
      </c>
      <c r="B17" s="18"/>
      <c r="C17" s="18"/>
      <c r="D17" s="18" t="str">
        <f>$C$11</f>
        <v>Requester</v>
      </c>
      <c r="E17" s="18"/>
      <c r="F17" s="18"/>
      <c r="G17" s="18"/>
      <c r="H17" s="18"/>
      <c r="I17" s="18"/>
      <c r="J17" s="18"/>
      <c r="K17" s="18"/>
      <c r="L17" s="18"/>
      <c r="M17" s="18"/>
      <c r="N17" s="18"/>
      <c r="O17" s="18"/>
      <c r="P17" s="18"/>
      <c r="Q17" s="15"/>
      <c r="R17" s="66"/>
    </row>
    <row r="18" spans="1:18" ht="30" customHeight="1">
      <c r="A18" s="71" t="s">
        <v>54</v>
      </c>
      <c r="B18" s="18"/>
      <c r="C18" s="18" t="str">
        <f>INDEX(Table7[[#All],[Work Area]],J75)</f>
        <v>Work Area</v>
      </c>
      <c r="D18" s="18"/>
      <c r="E18" s="18"/>
      <c r="F18" s="18"/>
      <c r="G18" s="18"/>
      <c r="H18" s="18"/>
      <c r="I18" s="18"/>
      <c r="J18" s="18"/>
      <c r="K18" s="18"/>
      <c r="L18" s="18"/>
      <c r="M18" s="18"/>
      <c r="N18" s="18"/>
      <c r="O18" s="18"/>
      <c r="P18" s="18"/>
      <c r="Q18" s="15"/>
      <c r="R18" s="66"/>
    </row>
    <row r="19" spans="1:18" ht="13.8">
      <c r="A19" s="72"/>
      <c r="B19" s="18"/>
      <c r="C19" s="18"/>
      <c r="D19" s="18"/>
      <c r="E19" s="18"/>
      <c r="F19" s="18"/>
      <c r="G19" s="18"/>
      <c r="H19" s="18"/>
      <c r="I19" s="18"/>
      <c r="J19" s="18"/>
      <c r="K19" s="18"/>
      <c r="L19" s="18"/>
      <c r="M19" s="18"/>
      <c r="N19" s="18"/>
      <c r="O19" s="18"/>
      <c r="P19" s="18"/>
      <c r="Q19" s="15"/>
      <c r="R19" s="66"/>
    </row>
    <row r="20" spans="1:18" ht="13.8">
      <c r="A20" s="71" t="s">
        <v>63</v>
      </c>
      <c r="B20" s="18"/>
      <c r="C20" s="18" t="str">
        <f>INDEX(Table46[[#All],[Job]],G84)</f>
        <v>Job</v>
      </c>
      <c r="D20" s="18"/>
      <c r="E20" s="18"/>
      <c r="F20" s="18"/>
      <c r="G20" s="18"/>
      <c r="H20" s="18"/>
      <c r="I20" s="18"/>
      <c r="J20" s="18"/>
      <c r="K20" s="18"/>
      <c r="L20" s="18"/>
      <c r="M20" s="18"/>
      <c r="N20" s="18"/>
      <c r="O20" s="18"/>
      <c r="P20" s="18"/>
      <c r="Q20" s="15"/>
      <c r="R20" s="66"/>
    </row>
    <row r="21" spans="1:18" ht="13.8">
      <c r="A21" s="71" t="s">
        <v>31</v>
      </c>
      <c r="B21" s="18"/>
      <c r="C21" s="18"/>
      <c r="D21" s="18"/>
      <c r="E21" s="18"/>
      <c r="F21" s="18"/>
      <c r="G21" s="18"/>
      <c r="H21" s="18"/>
      <c r="I21" s="18"/>
      <c r="J21" s="18"/>
      <c r="K21" s="18"/>
      <c r="L21" s="18"/>
      <c r="M21" s="18"/>
      <c r="N21" s="18"/>
      <c r="O21" s="18"/>
      <c r="P21" s="18"/>
      <c r="Q21" s="15"/>
      <c r="R21" s="66"/>
    </row>
    <row r="22" spans="1:18" ht="13.8">
      <c r="A22" s="73"/>
      <c r="B22" s="25"/>
      <c r="C22" s="25"/>
      <c r="D22" s="25"/>
      <c r="E22" s="25"/>
      <c r="F22" s="18"/>
      <c r="G22" s="18"/>
      <c r="H22" s="18"/>
      <c r="I22" s="18"/>
      <c r="J22" s="25"/>
      <c r="K22" s="25"/>
      <c r="L22" s="25"/>
      <c r="M22" s="25"/>
      <c r="N22" s="25"/>
      <c r="O22" s="25"/>
      <c r="P22" s="18"/>
      <c r="Q22" s="15"/>
      <c r="R22" s="66"/>
    </row>
    <row r="23" spans="1:18" ht="23.25" customHeight="1">
      <c r="A23" s="74" t="s">
        <v>6</v>
      </c>
      <c r="B23" s="26"/>
      <c r="C23" s="26"/>
      <c r="D23" s="26"/>
      <c r="E23" s="26"/>
      <c r="F23" s="26"/>
      <c r="G23" s="26"/>
      <c r="H23" s="27"/>
      <c r="I23" s="27"/>
      <c r="J23" s="26"/>
      <c r="K23" s="26"/>
      <c r="L23" s="26"/>
      <c r="M23" s="26"/>
      <c r="N23" s="127" t="s">
        <v>7</v>
      </c>
      <c r="O23" s="129" t="s">
        <v>8</v>
      </c>
      <c r="P23" s="131"/>
      <c r="Q23" s="131"/>
      <c r="R23" s="75"/>
    </row>
    <row r="24" spans="1:18" ht="23.25" customHeight="1">
      <c r="A24" s="76" t="s">
        <v>9</v>
      </c>
      <c r="B24" s="28"/>
      <c r="C24" s="28"/>
      <c r="D24" s="28"/>
      <c r="E24" s="28"/>
      <c r="F24" s="28"/>
      <c r="G24" s="28"/>
      <c r="H24" s="29"/>
      <c r="I24" s="29"/>
      <c r="J24" s="28"/>
      <c r="K24" s="28"/>
      <c r="L24" s="28"/>
      <c r="M24" s="28"/>
      <c r="N24" s="128"/>
      <c r="O24" s="130"/>
      <c r="P24" s="131"/>
      <c r="Q24" s="131"/>
      <c r="R24" s="66"/>
    </row>
    <row r="25" spans="1:18" ht="14.4">
      <c r="A25" s="71" t="s">
        <v>32</v>
      </c>
      <c r="B25" s="18"/>
      <c r="C25" s="18"/>
      <c r="D25" s="18"/>
      <c r="E25" s="18"/>
      <c r="F25" s="18"/>
      <c r="G25" s="18"/>
      <c r="H25" s="30"/>
      <c r="I25" s="30"/>
      <c r="J25" s="18"/>
      <c r="K25" s="17"/>
      <c r="L25" s="17"/>
      <c r="M25" s="17"/>
      <c r="N25" s="139" t="s">
        <v>132</v>
      </c>
      <c r="O25" s="139"/>
      <c r="P25" s="15"/>
      <c r="Q25" s="15"/>
      <c r="R25" s="66"/>
    </row>
    <row r="26" spans="1:18" ht="14.4">
      <c r="A26" s="77"/>
      <c r="B26" s="30"/>
      <c r="C26" s="30"/>
      <c r="D26" s="30"/>
      <c r="E26" s="30"/>
      <c r="F26" s="30"/>
      <c r="G26" s="18"/>
      <c r="H26" s="30"/>
      <c r="I26" s="30"/>
      <c r="J26" s="20"/>
      <c r="K26" s="17"/>
      <c r="L26" s="17"/>
      <c r="M26" s="17"/>
      <c r="N26" s="139"/>
      <c r="O26" s="139"/>
      <c r="P26" s="15"/>
      <c r="Q26" s="15"/>
      <c r="R26" s="66"/>
    </row>
    <row r="27" spans="1:18" ht="14.4">
      <c r="A27" s="71" t="s">
        <v>51</v>
      </c>
      <c r="B27" s="18"/>
      <c r="C27" s="18"/>
      <c r="D27" s="18"/>
      <c r="E27" s="18"/>
      <c r="F27" s="18"/>
      <c r="G27" s="18"/>
      <c r="H27" s="30"/>
      <c r="I27" s="30"/>
      <c r="J27" s="18"/>
      <c r="K27" s="15"/>
      <c r="L27" s="15"/>
      <c r="M27" s="15"/>
      <c r="N27" s="139" t="s">
        <v>132</v>
      </c>
      <c r="O27" s="139"/>
      <c r="P27" s="15"/>
      <c r="Q27" s="15"/>
      <c r="R27" s="66"/>
    </row>
    <row r="28" spans="1:18" ht="14.4">
      <c r="A28" s="77"/>
      <c r="B28" s="30"/>
      <c r="C28" s="30"/>
      <c r="D28" s="30"/>
      <c r="E28" s="30"/>
      <c r="F28" s="30"/>
      <c r="G28" s="30"/>
      <c r="H28" s="30"/>
      <c r="I28" s="30"/>
      <c r="J28" s="18"/>
      <c r="K28" s="15"/>
      <c r="L28" s="15"/>
      <c r="M28" s="15"/>
      <c r="N28" s="139"/>
      <c r="O28" s="139"/>
      <c r="P28" s="15"/>
      <c r="Q28" s="15"/>
      <c r="R28" s="66"/>
    </row>
    <row r="29" spans="1:18" ht="14.4">
      <c r="A29" s="71" t="s">
        <v>33</v>
      </c>
      <c r="B29" s="18"/>
      <c r="C29" s="18"/>
      <c r="D29" s="18"/>
      <c r="E29" s="18"/>
      <c r="F29" s="18"/>
      <c r="G29" s="18"/>
      <c r="H29" s="30"/>
      <c r="I29" s="30"/>
      <c r="J29" s="18"/>
      <c r="K29" s="17"/>
      <c r="L29" s="17"/>
      <c r="M29" s="17"/>
      <c r="N29" s="139"/>
      <c r="O29" s="139" t="s">
        <v>133</v>
      </c>
      <c r="P29" s="15"/>
      <c r="Q29" s="15"/>
      <c r="R29" s="66"/>
    </row>
    <row r="30" spans="1:18" ht="14.4">
      <c r="A30" s="77"/>
      <c r="B30" s="30"/>
      <c r="C30" s="30"/>
      <c r="D30" s="30"/>
      <c r="E30" s="30"/>
      <c r="F30" s="30"/>
      <c r="G30" s="30"/>
      <c r="H30" s="30"/>
      <c r="I30" s="30"/>
      <c r="J30" s="18"/>
      <c r="K30" s="15"/>
      <c r="L30" s="15"/>
      <c r="M30" s="15"/>
      <c r="N30" s="139"/>
      <c r="O30" s="139"/>
      <c r="P30" s="15"/>
      <c r="Q30" s="15"/>
      <c r="R30" s="66"/>
    </row>
    <row r="31" spans="1:18" ht="14.4">
      <c r="A31" s="71" t="s">
        <v>34</v>
      </c>
      <c r="B31" s="18"/>
      <c r="C31" s="18"/>
      <c r="D31" s="18"/>
      <c r="E31" s="18"/>
      <c r="F31" s="18"/>
      <c r="G31" s="18"/>
      <c r="H31" s="30"/>
      <c r="I31" s="30"/>
      <c r="J31" s="30"/>
      <c r="K31" s="33"/>
      <c r="L31" s="33"/>
      <c r="M31" s="33"/>
      <c r="N31" s="139"/>
      <c r="O31" s="139" t="s">
        <v>133</v>
      </c>
      <c r="P31" s="15"/>
      <c r="Q31" s="15"/>
      <c r="R31" s="66"/>
    </row>
    <row r="32" spans="1:18" ht="14.4">
      <c r="A32" s="77"/>
      <c r="B32" s="30"/>
      <c r="C32" s="30"/>
      <c r="D32" s="30"/>
      <c r="E32" s="30"/>
      <c r="F32" s="30"/>
      <c r="G32" s="18"/>
      <c r="H32" s="30"/>
      <c r="I32" s="30"/>
      <c r="J32" s="30"/>
      <c r="K32" s="33"/>
      <c r="L32" s="33"/>
      <c r="M32" s="33"/>
      <c r="N32" s="139"/>
      <c r="O32" s="139"/>
      <c r="P32" s="15"/>
      <c r="Q32" s="15"/>
      <c r="R32" s="66"/>
    </row>
    <row r="33" spans="1:18" ht="14.4">
      <c r="A33" s="71" t="s">
        <v>35</v>
      </c>
      <c r="B33" s="18"/>
      <c r="C33" s="18"/>
      <c r="D33" s="18"/>
      <c r="E33" s="18"/>
      <c r="F33" s="18"/>
      <c r="G33" s="18"/>
      <c r="H33" s="30"/>
      <c r="I33" s="30"/>
      <c r="J33" s="30"/>
      <c r="K33" s="33"/>
      <c r="L33" s="33"/>
      <c r="M33" s="33"/>
      <c r="N33" s="139"/>
      <c r="O33" s="139"/>
      <c r="P33" s="15"/>
      <c r="Q33" s="15"/>
      <c r="R33" s="78"/>
    </row>
    <row r="34" spans="1:18" ht="14.4">
      <c r="A34" s="71" t="s">
        <v>36</v>
      </c>
      <c r="B34" s="18"/>
      <c r="C34" s="18"/>
      <c r="D34" s="18"/>
      <c r="E34" s="18"/>
      <c r="F34" s="18"/>
      <c r="G34" s="18"/>
      <c r="H34" s="30"/>
      <c r="I34" s="30"/>
      <c r="J34" s="30"/>
      <c r="K34" s="33"/>
      <c r="L34" s="33"/>
      <c r="M34" s="33"/>
      <c r="N34" s="139"/>
      <c r="O34" s="139"/>
      <c r="P34" s="15"/>
      <c r="Q34" s="15"/>
      <c r="R34" s="79"/>
    </row>
    <row r="35" spans="1:18" ht="25.5" customHeight="1">
      <c r="A35" s="71"/>
      <c r="B35" s="18" t="s">
        <v>12</v>
      </c>
      <c r="C35" s="18"/>
      <c r="D35" s="18"/>
      <c r="E35" s="18"/>
      <c r="F35" s="18"/>
      <c r="G35" s="18"/>
      <c r="H35" s="30"/>
      <c r="I35" s="30"/>
      <c r="J35" s="18"/>
      <c r="K35" s="15"/>
      <c r="L35" s="15"/>
      <c r="M35" s="15"/>
      <c r="N35" s="139" t="s">
        <v>132</v>
      </c>
      <c r="O35" s="139"/>
      <c r="P35" s="15"/>
      <c r="Q35" s="15"/>
      <c r="R35" s="66"/>
    </row>
    <row r="36" spans="1:18" ht="25.5" customHeight="1">
      <c r="A36" s="71"/>
      <c r="B36" s="18" t="s">
        <v>13</v>
      </c>
      <c r="C36" s="18"/>
      <c r="D36" s="18"/>
      <c r="E36" s="18"/>
      <c r="F36" s="18"/>
      <c r="G36" s="18"/>
      <c r="H36" s="30"/>
      <c r="I36" s="30"/>
      <c r="J36" s="34"/>
      <c r="K36" s="35"/>
      <c r="L36" s="35"/>
      <c r="M36" s="35"/>
      <c r="N36" s="139"/>
      <c r="O36" s="139" t="s">
        <v>133</v>
      </c>
      <c r="P36" s="15"/>
      <c r="Q36" s="15"/>
      <c r="R36" s="66"/>
    </row>
    <row r="37" spans="1:18" ht="25.5" customHeight="1">
      <c r="A37" s="71"/>
      <c r="B37" s="18" t="s">
        <v>15</v>
      </c>
      <c r="C37" s="18"/>
      <c r="D37" s="18"/>
      <c r="E37" s="18"/>
      <c r="F37" s="18"/>
      <c r="G37" s="18"/>
      <c r="H37" s="30"/>
      <c r="I37" s="30"/>
      <c r="J37" s="18"/>
      <c r="K37" s="15"/>
      <c r="L37" s="15"/>
      <c r="M37" s="15"/>
      <c r="N37" s="139"/>
      <c r="O37" s="139" t="s">
        <v>133</v>
      </c>
      <c r="P37" s="15"/>
      <c r="Q37" s="15"/>
      <c r="R37" s="66"/>
    </row>
    <row r="38" spans="1:18" ht="25.5" customHeight="1">
      <c r="A38" s="71" t="s">
        <v>14</v>
      </c>
      <c r="B38" s="18" t="s">
        <v>16</v>
      </c>
      <c r="C38" s="18"/>
      <c r="D38" s="18"/>
      <c r="E38" s="18"/>
      <c r="F38" s="18"/>
      <c r="G38" s="18"/>
      <c r="H38" s="30"/>
      <c r="I38" s="30"/>
      <c r="J38" s="20"/>
      <c r="K38" s="17"/>
      <c r="L38" s="17"/>
      <c r="M38" s="17"/>
      <c r="N38" s="139" t="s">
        <v>132</v>
      </c>
      <c r="O38" s="139"/>
      <c r="P38" s="17"/>
      <c r="Q38" s="17"/>
      <c r="R38" s="66"/>
    </row>
    <row r="39" spans="1:18" ht="25.5" customHeight="1">
      <c r="A39" s="71"/>
      <c r="B39" s="18" t="s">
        <v>37</v>
      </c>
      <c r="C39" s="18"/>
      <c r="D39" s="18"/>
      <c r="E39" s="18"/>
      <c r="F39" s="18"/>
      <c r="G39" s="18"/>
      <c r="H39" s="30"/>
      <c r="I39" s="30"/>
      <c r="J39" s="18"/>
      <c r="K39" s="15"/>
      <c r="L39" s="15"/>
      <c r="M39" s="15"/>
      <c r="N39" s="139"/>
      <c r="O39" s="139" t="s">
        <v>133</v>
      </c>
      <c r="P39" s="15"/>
      <c r="Q39" s="15"/>
      <c r="R39" s="66"/>
    </row>
    <row r="40" spans="1:18" ht="25.5" customHeight="1">
      <c r="A40" s="71"/>
      <c r="B40" s="18" t="s">
        <v>17</v>
      </c>
      <c r="C40" s="18"/>
      <c r="D40" s="18"/>
      <c r="E40" s="18"/>
      <c r="F40" s="18"/>
      <c r="G40" s="18"/>
      <c r="H40" s="30"/>
      <c r="I40" s="30"/>
      <c r="J40" s="18"/>
      <c r="K40" s="15"/>
      <c r="L40" s="15"/>
      <c r="M40" s="15"/>
      <c r="N40" s="139"/>
      <c r="O40" s="139" t="s">
        <v>133</v>
      </c>
      <c r="P40" s="15"/>
      <c r="Q40" s="15"/>
      <c r="R40" s="66"/>
    </row>
    <row r="41" spans="1:18" ht="25.5" customHeight="1">
      <c r="A41" s="71"/>
      <c r="B41" s="18" t="s">
        <v>18</v>
      </c>
      <c r="C41" s="18"/>
      <c r="D41" s="18"/>
      <c r="E41" s="18"/>
      <c r="F41" s="18"/>
      <c r="G41" s="18"/>
      <c r="H41" s="30"/>
      <c r="I41" s="30"/>
      <c r="J41" s="34"/>
      <c r="K41" s="15"/>
      <c r="L41" s="15"/>
      <c r="M41" s="15"/>
      <c r="N41" s="139" t="s">
        <v>132</v>
      </c>
      <c r="O41" s="139"/>
      <c r="P41" s="15"/>
      <c r="Q41" s="15"/>
      <c r="R41" s="66"/>
    </row>
    <row r="42" spans="1:18" ht="25.5" customHeight="1">
      <c r="A42" s="71"/>
      <c r="B42" s="18" t="s">
        <v>19</v>
      </c>
      <c r="C42" s="18"/>
      <c r="D42" s="18"/>
      <c r="E42" s="18"/>
      <c r="F42" s="18"/>
      <c r="G42" s="18"/>
      <c r="H42" s="30"/>
      <c r="I42" s="30"/>
      <c r="J42" s="34"/>
      <c r="K42" s="15"/>
      <c r="L42" s="15"/>
      <c r="M42" s="15"/>
      <c r="N42" s="139"/>
      <c r="O42" s="139"/>
      <c r="P42" s="15"/>
      <c r="Q42" s="15"/>
      <c r="R42" s="66"/>
    </row>
    <row r="43" spans="1:18" ht="14.4">
      <c r="A43" s="77"/>
      <c r="B43" s="30"/>
      <c r="C43" s="30"/>
      <c r="D43" s="30"/>
      <c r="E43" s="30"/>
      <c r="F43" s="30"/>
      <c r="G43" s="30"/>
      <c r="H43" s="30"/>
      <c r="I43" s="30"/>
      <c r="J43" s="30"/>
      <c r="K43" s="17"/>
      <c r="L43" s="17"/>
      <c r="M43" s="17"/>
      <c r="N43" s="139"/>
      <c r="O43" s="139"/>
      <c r="P43" s="17"/>
      <c r="Q43" s="17"/>
      <c r="R43" s="66"/>
    </row>
    <row r="44" spans="1:18" ht="14.4">
      <c r="A44" s="80" t="s">
        <v>38</v>
      </c>
      <c r="B44" s="18"/>
      <c r="C44" s="18"/>
      <c r="D44" s="18"/>
      <c r="E44" s="18"/>
      <c r="F44" s="18"/>
      <c r="G44" s="18"/>
      <c r="H44" s="30"/>
      <c r="I44" s="30"/>
      <c r="J44" s="34"/>
      <c r="K44" s="17"/>
      <c r="L44" s="17"/>
      <c r="M44" s="17"/>
      <c r="N44" s="139" t="s">
        <v>132</v>
      </c>
      <c r="O44" s="139"/>
      <c r="P44" s="17"/>
      <c r="Q44" s="17"/>
      <c r="R44" s="66"/>
    </row>
    <row r="45" spans="1:18" ht="14.4">
      <c r="A45" s="77"/>
      <c r="B45" s="30"/>
      <c r="C45" s="30"/>
      <c r="D45" s="30"/>
      <c r="E45" s="30"/>
      <c r="F45" s="30"/>
      <c r="G45" s="18"/>
      <c r="H45" s="30"/>
      <c r="I45" s="30"/>
      <c r="J45" s="24"/>
      <c r="K45" s="36"/>
      <c r="L45" s="36"/>
      <c r="M45" s="36"/>
      <c r="N45" s="139"/>
      <c r="O45" s="139"/>
      <c r="P45" s="36"/>
      <c r="Q45" s="36"/>
      <c r="R45" s="81"/>
    </row>
    <row r="46" spans="1:18" ht="14.4">
      <c r="A46" s="71" t="s">
        <v>39</v>
      </c>
      <c r="B46" s="18"/>
      <c r="C46" s="18"/>
      <c r="D46" s="18"/>
      <c r="E46" s="18"/>
      <c r="F46" s="18"/>
      <c r="G46" s="18"/>
      <c r="H46" s="30"/>
      <c r="I46" s="30"/>
      <c r="J46" s="24"/>
      <c r="K46" s="37"/>
      <c r="L46" s="37"/>
      <c r="M46" s="37"/>
      <c r="N46" s="139" t="s">
        <v>132</v>
      </c>
      <c r="O46" s="139"/>
      <c r="P46" s="37"/>
      <c r="Q46" s="37"/>
      <c r="R46" s="79"/>
    </row>
    <row r="47" spans="1:18" ht="14.4">
      <c r="A47" s="77"/>
      <c r="B47" s="30"/>
      <c r="C47" s="30"/>
      <c r="D47" s="30"/>
      <c r="E47" s="30"/>
      <c r="F47" s="30"/>
      <c r="G47" s="30"/>
      <c r="H47" s="30"/>
      <c r="I47" s="30"/>
      <c r="J47" s="24"/>
      <c r="K47" s="37"/>
      <c r="L47" s="37"/>
      <c r="M47" s="37"/>
      <c r="N47" s="139"/>
      <c r="O47" s="139"/>
      <c r="P47" s="37"/>
      <c r="Q47" s="38"/>
      <c r="R47" s="82"/>
    </row>
    <row r="48" spans="1:18" ht="14.4">
      <c r="A48" s="71" t="s">
        <v>40</v>
      </c>
      <c r="B48" s="18"/>
      <c r="C48" s="18"/>
      <c r="D48" s="18"/>
      <c r="E48" s="18"/>
      <c r="F48" s="18"/>
      <c r="G48" s="18"/>
      <c r="H48" s="30"/>
      <c r="I48" s="30"/>
      <c r="J48" s="24"/>
      <c r="K48" s="37"/>
      <c r="L48" s="37"/>
      <c r="M48" s="37"/>
      <c r="N48" s="139"/>
      <c r="O48" s="139" t="s">
        <v>133</v>
      </c>
      <c r="P48" s="37"/>
      <c r="Q48" s="38"/>
      <c r="R48" s="82"/>
    </row>
    <row r="49" spans="1:18" ht="14.4">
      <c r="A49" s="77"/>
      <c r="B49" s="30"/>
      <c r="C49" s="30"/>
      <c r="D49" s="30"/>
      <c r="E49" s="30"/>
      <c r="F49" s="30"/>
      <c r="G49" s="30"/>
      <c r="H49" s="30"/>
      <c r="I49" s="30"/>
      <c r="J49" s="24"/>
      <c r="K49" s="37"/>
      <c r="L49" s="37"/>
      <c r="M49" s="37"/>
      <c r="N49" s="139"/>
      <c r="O49" s="139"/>
      <c r="P49" s="37"/>
      <c r="Q49" s="38"/>
      <c r="R49" s="82"/>
    </row>
    <row r="50" spans="1:18" ht="14.4">
      <c r="A50" s="71" t="s">
        <v>41</v>
      </c>
      <c r="B50" s="18"/>
      <c r="C50" s="18"/>
      <c r="D50" s="18"/>
      <c r="E50" s="18"/>
      <c r="F50" s="18"/>
      <c r="G50" s="18"/>
      <c r="H50" s="30"/>
      <c r="I50" s="30"/>
      <c r="J50" s="39"/>
      <c r="K50" s="37"/>
      <c r="L50" s="37"/>
      <c r="M50" s="37"/>
      <c r="N50" s="139" t="s">
        <v>132</v>
      </c>
      <c r="O50" s="139"/>
      <c r="P50" s="37"/>
      <c r="Q50" s="38"/>
      <c r="R50" s="82"/>
    </row>
    <row r="51" spans="1:18" ht="14.4">
      <c r="A51" s="77"/>
      <c r="B51" s="30"/>
      <c r="C51" s="30"/>
      <c r="D51" s="30"/>
      <c r="E51" s="40"/>
      <c r="F51" s="18"/>
      <c r="G51" s="18"/>
      <c r="H51" s="30"/>
      <c r="I51" s="30"/>
      <c r="J51" s="18"/>
      <c r="K51" s="15"/>
      <c r="L51" s="15"/>
      <c r="M51" s="15"/>
      <c r="N51" s="139"/>
      <c r="O51" s="139"/>
      <c r="P51" s="15"/>
      <c r="Q51" s="15"/>
      <c r="R51" s="66"/>
    </row>
    <row r="52" spans="1:18" ht="14.4">
      <c r="A52" s="83" t="s">
        <v>42</v>
      </c>
      <c r="B52" s="84"/>
      <c r="C52" s="84"/>
      <c r="D52" s="84"/>
      <c r="E52" s="84"/>
      <c r="F52" s="18"/>
      <c r="G52" s="20"/>
      <c r="H52" s="30"/>
      <c r="I52" s="30"/>
      <c r="J52" s="41"/>
      <c r="K52" s="15"/>
      <c r="L52" s="15"/>
      <c r="M52" s="15"/>
      <c r="N52" s="139"/>
      <c r="O52" s="139" t="s">
        <v>133</v>
      </c>
      <c r="P52" s="15"/>
      <c r="Q52" s="15"/>
      <c r="R52" s="66"/>
    </row>
    <row r="53" spans="1:18" ht="14.4">
      <c r="A53" s="77"/>
      <c r="B53" s="30"/>
      <c r="C53" s="30"/>
      <c r="D53" s="30"/>
      <c r="E53" s="30"/>
      <c r="F53" s="30"/>
      <c r="G53" s="18"/>
      <c r="H53" s="30"/>
      <c r="I53" s="30"/>
      <c r="J53" s="18"/>
      <c r="K53" s="15"/>
      <c r="L53" s="15"/>
      <c r="M53" s="15"/>
      <c r="N53" s="139"/>
      <c r="O53" s="139"/>
      <c r="P53" s="38"/>
      <c r="Q53" s="38"/>
      <c r="R53" s="79"/>
    </row>
    <row r="54" spans="1:18" ht="14.4">
      <c r="A54" s="85" t="s">
        <v>43</v>
      </c>
      <c r="B54" s="40"/>
      <c r="C54" s="40"/>
      <c r="D54" s="40"/>
      <c r="E54" s="30"/>
      <c r="F54" s="30"/>
      <c r="G54" s="18"/>
      <c r="H54" s="30"/>
      <c r="I54" s="30"/>
      <c r="J54" s="18"/>
      <c r="K54" s="15"/>
      <c r="L54" s="15"/>
      <c r="M54" s="15"/>
      <c r="N54" s="139"/>
      <c r="O54" s="139" t="s">
        <v>133</v>
      </c>
      <c r="P54" s="15"/>
      <c r="Q54" s="15"/>
      <c r="R54" s="66"/>
    </row>
    <row r="55" spans="1:18" ht="14.4">
      <c r="A55" s="77"/>
      <c r="B55" s="30"/>
      <c r="C55" s="30"/>
      <c r="D55" s="30"/>
      <c r="E55" s="30"/>
      <c r="F55" s="18"/>
      <c r="G55" s="18"/>
      <c r="H55" s="30"/>
      <c r="I55" s="30"/>
      <c r="J55" s="18"/>
      <c r="K55" s="15"/>
      <c r="L55" s="15"/>
      <c r="M55" s="15"/>
      <c r="N55" s="139"/>
      <c r="O55" s="139"/>
      <c r="P55" s="15"/>
      <c r="Q55" s="15"/>
      <c r="R55" s="66"/>
    </row>
    <row r="56" spans="1:18" ht="14.4">
      <c r="A56" s="71" t="s">
        <v>44</v>
      </c>
      <c r="B56" s="18"/>
      <c r="C56" s="18"/>
      <c r="D56" s="18"/>
      <c r="E56" s="18"/>
      <c r="F56" s="18"/>
      <c r="G56" s="18"/>
      <c r="H56" s="30"/>
      <c r="I56" s="30"/>
      <c r="J56" s="34"/>
      <c r="K56" s="15"/>
      <c r="L56" s="15"/>
      <c r="M56" s="15"/>
      <c r="N56" s="139" t="s">
        <v>132</v>
      </c>
      <c r="O56" s="139"/>
      <c r="P56" s="15"/>
      <c r="Q56" s="15"/>
      <c r="R56" s="66"/>
    </row>
    <row r="57" spans="1:18" ht="14.4">
      <c r="A57" s="71"/>
      <c r="B57" s="18" t="s">
        <v>10</v>
      </c>
      <c r="C57" s="18" t="s">
        <v>134</v>
      </c>
      <c r="D57" s="18"/>
      <c r="E57" s="18"/>
      <c r="F57" s="84"/>
      <c r="G57" s="18"/>
      <c r="H57" s="30"/>
      <c r="I57" s="30"/>
      <c r="J57" s="18"/>
      <c r="K57" s="35"/>
      <c r="L57" s="35"/>
      <c r="M57" s="35"/>
      <c r="N57" s="139"/>
      <c r="O57" s="139"/>
      <c r="P57" s="35"/>
      <c r="Q57" s="35"/>
      <c r="R57" s="78"/>
    </row>
    <row r="58" spans="1:18" ht="14.4">
      <c r="A58" s="71"/>
      <c r="B58" s="18" t="s">
        <v>11</v>
      </c>
      <c r="C58" s="18" t="s">
        <v>135</v>
      </c>
      <c r="D58" s="18"/>
      <c r="E58" s="18"/>
      <c r="F58" s="84"/>
      <c r="G58" s="18"/>
      <c r="H58" s="30"/>
      <c r="I58" s="30"/>
      <c r="J58" s="18"/>
      <c r="K58" s="15"/>
      <c r="L58" s="15"/>
      <c r="M58" s="15"/>
      <c r="N58" s="139"/>
      <c r="O58" s="139"/>
      <c r="P58" s="17"/>
      <c r="Q58" s="17"/>
      <c r="R58" s="66"/>
    </row>
    <row r="59" spans="1:18" ht="14.4">
      <c r="A59" s="77"/>
      <c r="B59" s="30"/>
      <c r="C59" s="30"/>
      <c r="D59" s="30"/>
      <c r="E59" s="42"/>
      <c r="F59" s="42"/>
      <c r="G59" s="42"/>
      <c r="H59" s="42"/>
      <c r="I59" s="42"/>
      <c r="J59" s="42"/>
      <c r="K59" s="15"/>
      <c r="L59" s="15"/>
      <c r="M59" s="15"/>
      <c r="N59" s="139"/>
      <c r="O59" s="139"/>
      <c r="P59" s="17"/>
      <c r="Q59" s="17"/>
      <c r="R59" s="66"/>
    </row>
    <row r="60" spans="1:18" s="53" customFormat="1" ht="33.75" customHeight="1">
      <c r="A60" s="86" t="s">
        <v>20</v>
      </c>
      <c r="B60" s="115" t="s">
        <v>47</v>
      </c>
      <c r="C60" s="116"/>
      <c r="D60" s="117"/>
      <c r="E60" s="50" t="s">
        <v>21</v>
      </c>
      <c r="F60" s="132" t="s">
        <v>49</v>
      </c>
      <c r="G60" s="132"/>
      <c r="H60" s="132"/>
      <c r="I60" s="132"/>
      <c r="J60" s="51" t="s">
        <v>22</v>
      </c>
      <c r="K60" s="118" t="s">
        <v>50</v>
      </c>
      <c r="L60" s="119"/>
      <c r="M60" s="119"/>
      <c r="N60" s="120"/>
      <c r="O60" s="52" t="s">
        <v>46</v>
      </c>
      <c r="P60" s="121" t="s">
        <v>48</v>
      </c>
      <c r="Q60" s="121"/>
      <c r="R60" s="122"/>
    </row>
    <row r="61" spans="1:18" ht="21" customHeight="1">
      <c r="A61" s="87" t="s">
        <v>65</v>
      </c>
      <c r="B61" s="94">
        <f ca="1">Q$2</f>
        <v>44802</v>
      </c>
      <c r="C61" s="19"/>
      <c r="D61" s="101"/>
      <c r="E61" s="97" t="s">
        <v>92</v>
      </c>
      <c r="F61" s="94">
        <f ca="1">Q$2</f>
        <v>44802</v>
      </c>
      <c r="G61" s="15"/>
      <c r="H61" s="98"/>
      <c r="I61" s="99"/>
      <c r="J61" s="97" t="s">
        <v>92</v>
      </c>
      <c r="K61" s="95">
        <f ca="1">Q$2</f>
        <v>44802</v>
      </c>
      <c r="L61" s="15"/>
      <c r="M61" s="15"/>
      <c r="N61" s="101"/>
      <c r="O61" s="97" t="s">
        <v>92</v>
      </c>
      <c r="P61" s="94">
        <f ca="1">Q$2</f>
        <v>44802</v>
      </c>
      <c r="Q61" s="19"/>
      <c r="R61" s="64"/>
    </row>
    <row r="62" spans="1:18" ht="21" customHeight="1">
      <c r="A62" s="71"/>
      <c r="B62" s="18"/>
      <c r="C62" s="15"/>
      <c r="D62" s="100"/>
      <c r="E62" s="23"/>
      <c r="F62" s="18"/>
      <c r="G62" s="15"/>
      <c r="H62" s="15"/>
      <c r="I62" s="33"/>
      <c r="J62" s="23"/>
      <c r="K62" s="18"/>
      <c r="L62" s="15"/>
      <c r="M62" s="15"/>
      <c r="N62" s="43"/>
      <c r="O62" s="18"/>
      <c r="P62" s="18"/>
      <c r="Q62" s="15"/>
      <c r="R62" s="66"/>
    </row>
    <row r="63" spans="1:18" ht="21" customHeight="1">
      <c r="A63" s="71" t="s">
        <v>23</v>
      </c>
      <c r="B63" s="18"/>
      <c r="C63" s="15"/>
      <c r="D63" s="15"/>
      <c r="E63" s="23" t="s">
        <v>23</v>
      </c>
      <c r="F63" s="18"/>
      <c r="G63" s="15"/>
      <c r="H63" s="15"/>
      <c r="I63" s="33"/>
      <c r="J63" s="23" t="s">
        <v>23</v>
      </c>
      <c r="K63" s="18"/>
      <c r="L63" s="15"/>
      <c r="M63" s="15"/>
      <c r="N63" s="43"/>
      <c r="O63" s="44" t="s">
        <v>23</v>
      </c>
      <c r="P63" s="18"/>
      <c r="Q63" s="15"/>
      <c r="R63" s="66"/>
    </row>
    <row r="64" spans="1:18" ht="21" customHeight="1" thickBot="1">
      <c r="A64" s="88" t="s">
        <v>57</v>
      </c>
      <c r="B64" s="46" t="str">
        <f>$C$11</f>
        <v>Requester</v>
      </c>
      <c r="C64" s="47"/>
      <c r="D64" s="47"/>
      <c r="E64" s="45" t="s">
        <v>45</v>
      </c>
      <c r="F64" s="46"/>
      <c r="G64" s="47"/>
      <c r="H64" s="47"/>
      <c r="I64" s="47"/>
      <c r="J64" s="49" t="s">
        <v>45</v>
      </c>
      <c r="K64" s="46"/>
      <c r="L64" s="47"/>
      <c r="M64" s="47"/>
      <c r="N64" s="48"/>
      <c r="O64" s="49" t="s">
        <v>45</v>
      </c>
      <c r="P64" s="46"/>
      <c r="Q64" s="47"/>
      <c r="R64" s="89"/>
    </row>
    <row r="65" spans="1:18" ht="27" customHeight="1" thickTop="1">
      <c r="A65" s="71" t="s">
        <v>24</v>
      </c>
      <c r="B65" s="18"/>
      <c r="C65" s="18"/>
      <c r="D65" s="18"/>
      <c r="E65" s="18"/>
      <c r="F65" s="18"/>
      <c r="G65" s="18"/>
      <c r="H65" s="18"/>
      <c r="I65" s="15"/>
      <c r="J65" s="15"/>
      <c r="K65" s="15"/>
      <c r="L65" s="15"/>
      <c r="M65" s="15"/>
      <c r="N65" s="15"/>
      <c r="O65" s="15"/>
      <c r="P65" s="15"/>
      <c r="Q65" s="15"/>
      <c r="R65" s="66"/>
    </row>
    <row r="66" spans="1:18">
      <c r="A66" s="90"/>
      <c r="B66" s="33"/>
      <c r="C66" s="33"/>
      <c r="D66" s="33"/>
      <c r="E66" s="33"/>
      <c r="F66" s="33"/>
      <c r="G66" s="33"/>
      <c r="H66" s="33"/>
      <c r="I66" s="33"/>
      <c r="J66" s="33"/>
      <c r="K66" s="33"/>
      <c r="L66" s="33"/>
      <c r="M66" s="33"/>
      <c r="N66" s="33"/>
      <c r="O66" s="33"/>
      <c r="P66" s="33"/>
      <c r="Q66" s="33"/>
      <c r="R66" s="61"/>
    </row>
    <row r="67" spans="1:18" ht="13.8" thickBot="1">
      <c r="A67" s="91"/>
      <c r="B67" s="92"/>
      <c r="C67" s="92"/>
      <c r="D67" s="92"/>
      <c r="E67" s="92"/>
      <c r="F67" s="92"/>
      <c r="G67" s="92"/>
      <c r="H67" s="92"/>
      <c r="I67" s="92"/>
      <c r="J67" s="92"/>
      <c r="K67" s="92"/>
      <c r="L67" s="92"/>
      <c r="M67" s="92"/>
      <c r="N67" s="92"/>
      <c r="O67" s="92"/>
      <c r="P67" s="92"/>
      <c r="Q67" s="92" t="s">
        <v>52</v>
      </c>
      <c r="R67" s="93"/>
    </row>
    <row r="68" spans="1:18" ht="13.8" customHeight="1">
      <c r="A68" s="135"/>
      <c r="B68" s="135"/>
      <c r="C68" s="135"/>
      <c r="D68" s="135"/>
      <c r="E68" s="135"/>
      <c r="F68" s="135"/>
      <c r="G68" s="135"/>
      <c r="H68" s="135"/>
      <c r="I68" s="135"/>
      <c r="J68" s="135"/>
      <c r="K68" s="135"/>
      <c r="L68" s="135"/>
      <c r="M68" s="135"/>
      <c r="N68" s="135"/>
      <c r="O68" s="135"/>
      <c r="P68" s="135"/>
      <c r="Q68" s="135"/>
      <c r="R68" s="135"/>
    </row>
    <row r="69" spans="1:18">
      <c r="A69" s="104" t="s">
        <v>56</v>
      </c>
      <c r="B69" s="104"/>
      <c r="C69" s="104"/>
      <c r="D69" s="104"/>
      <c r="E69" s="104" t="s">
        <v>68</v>
      </c>
      <c r="F69" s="104"/>
      <c r="G69" s="104"/>
      <c r="H69" s="104"/>
      <c r="I69" s="104"/>
      <c r="J69" s="104"/>
      <c r="K69" s="104"/>
      <c r="L69" s="104"/>
      <c r="M69" s="104"/>
      <c r="N69" s="104"/>
      <c r="O69" s="104"/>
      <c r="P69" s="104"/>
      <c r="Q69" s="104"/>
      <c r="R69" s="104"/>
    </row>
    <row r="70" spans="1:18">
      <c r="A70" s="104"/>
      <c r="B70" s="104"/>
      <c r="C70" s="104"/>
      <c r="D70" s="104"/>
      <c r="E70" s="104"/>
      <c r="F70" s="104"/>
      <c r="G70" s="104"/>
      <c r="H70" s="104"/>
      <c r="I70" s="104"/>
      <c r="J70" s="104"/>
      <c r="K70" s="104"/>
      <c r="L70" s="104"/>
      <c r="M70" s="104"/>
      <c r="N70" s="104"/>
      <c r="O70" s="104"/>
      <c r="P70" s="104"/>
      <c r="Q70" s="104"/>
      <c r="R70" s="104"/>
    </row>
    <row r="71" spans="1:18" ht="16.2">
      <c r="A71" s="104" t="s">
        <v>90</v>
      </c>
      <c r="B71" s="104" t="s">
        <v>94</v>
      </c>
      <c r="C71" s="138"/>
      <c r="D71" s="136"/>
      <c r="E71" s="104"/>
      <c r="F71" s="104"/>
      <c r="G71" s="104"/>
      <c r="H71" s="104"/>
      <c r="I71" s="104"/>
      <c r="J71" s="104"/>
      <c r="K71" s="104"/>
      <c r="L71" s="104"/>
      <c r="M71" s="104"/>
      <c r="N71" s="104"/>
      <c r="O71" s="104"/>
      <c r="P71" s="104"/>
      <c r="Q71" s="104"/>
      <c r="R71" s="104"/>
    </row>
    <row r="72" spans="1:18">
      <c r="A72" s="104"/>
      <c r="B72" s="104"/>
      <c r="C72" s="104"/>
      <c r="D72" s="104"/>
      <c r="E72" s="104"/>
      <c r="F72" s="104"/>
      <c r="G72" s="104"/>
      <c r="H72" s="104"/>
      <c r="I72" s="104"/>
      <c r="J72" s="104"/>
      <c r="K72" s="104"/>
      <c r="L72" s="104"/>
      <c r="M72" s="104"/>
      <c r="N72" s="104"/>
      <c r="O72" s="104"/>
      <c r="P72" s="104"/>
      <c r="Q72" s="104"/>
      <c r="R72" s="104"/>
    </row>
    <row r="73" spans="1:18" ht="16.2">
      <c r="A73" s="137"/>
      <c r="B73" s="137" t="s">
        <v>132</v>
      </c>
      <c r="C73" s="137" t="s">
        <v>133</v>
      </c>
      <c r="D73" s="104"/>
      <c r="E73" s="104"/>
      <c r="F73" s="104"/>
      <c r="G73" s="104"/>
      <c r="H73" s="104"/>
      <c r="I73" s="104"/>
      <c r="J73" s="104"/>
      <c r="K73" s="104"/>
      <c r="L73" s="104"/>
      <c r="M73" s="104"/>
      <c r="N73" s="104"/>
      <c r="O73" s="104"/>
      <c r="P73" s="104"/>
      <c r="Q73" s="104"/>
      <c r="R73" s="104"/>
    </row>
    <row r="74" spans="1:18">
      <c r="A74" s="104"/>
      <c r="B74" s="104"/>
      <c r="C74" s="104"/>
      <c r="D74" s="104"/>
      <c r="E74" s="104"/>
      <c r="F74" s="104"/>
      <c r="G74" s="104"/>
      <c r="H74" s="104"/>
      <c r="I74" s="104"/>
      <c r="J74" s="104"/>
      <c r="K74" s="104"/>
      <c r="L74" s="104"/>
      <c r="M74" s="104"/>
      <c r="N74" s="104"/>
      <c r="O74" s="104"/>
      <c r="P74" s="104"/>
      <c r="Q74" s="104"/>
      <c r="R74" s="104"/>
    </row>
    <row r="75" spans="1:18">
      <c r="A75" s="104" t="s">
        <v>73</v>
      </c>
      <c r="B75" s="106"/>
      <c r="C75" s="107">
        <v>1</v>
      </c>
      <c r="D75" s="104"/>
      <c r="E75" s="104" t="s">
        <v>74</v>
      </c>
      <c r="F75" s="104"/>
      <c r="G75" s="107">
        <v>1</v>
      </c>
      <c r="H75" s="102" t="s">
        <v>95</v>
      </c>
      <c r="I75" s="104"/>
      <c r="J75" s="104">
        <v>1</v>
      </c>
      <c r="K75" s="104"/>
      <c r="L75" s="104"/>
      <c r="M75" s="104"/>
      <c r="N75" s="104"/>
      <c r="O75" s="104"/>
      <c r="P75" s="104"/>
      <c r="Q75" s="104"/>
    </row>
    <row r="76" spans="1:18">
      <c r="A76" s="104" t="s">
        <v>76</v>
      </c>
      <c r="B76" s="104"/>
      <c r="C76" s="104"/>
      <c r="D76" s="104"/>
      <c r="E76" s="104" t="s">
        <v>70</v>
      </c>
      <c r="F76" s="104"/>
      <c r="G76" s="104"/>
      <c r="H76" s="104" t="s">
        <v>107</v>
      </c>
      <c r="I76" s="104"/>
      <c r="J76" s="102"/>
      <c r="K76" s="104"/>
      <c r="L76" s="102"/>
      <c r="M76" s="104"/>
      <c r="N76" s="102"/>
      <c r="O76" s="104"/>
      <c r="P76" s="102"/>
      <c r="Q76" s="104"/>
      <c r="R76" s="102"/>
    </row>
    <row r="77" spans="1:18">
      <c r="A77" s="104" t="s">
        <v>79</v>
      </c>
      <c r="B77" s="104"/>
      <c r="C77" s="104"/>
      <c r="D77" s="104"/>
      <c r="E77" s="104" t="s">
        <v>71</v>
      </c>
      <c r="F77" s="104"/>
      <c r="G77" s="104"/>
      <c r="H77" s="104" t="s">
        <v>108</v>
      </c>
      <c r="I77" s="104"/>
      <c r="J77" s="104"/>
      <c r="K77" s="104"/>
      <c r="L77" s="104"/>
      <c r="M77" s="104"/>
      <c r="N77" s="104"/>
      <c r="O77" s="104"/>
      <c r="P77" s="104"/>
      <c r="Q77" s="104"/>
      <c r="R77" s="104"/>
    </row>
    <row r="78" spans="1:18">
      <c r="A78" s="104" t="s">
        <v>78</v>
      </c>
      <c r="B78" s="104"/>
      <c r="C78" s="104"/>
      <c r="D78" s="104"/>
      <c r="E78" s="104"/>
      <c r="F78" s="104"/>
      <c r="G78" s="104"/>
      <c r="H78" s="104" t="s">
        <v>109</v>
      </c>
      <c r="I78" s="104"/>
      <c r="J78" s="104"/>
      <c r="K78" s="104"/>
      <c r="L78" s="104"/>
      <c r="M78" s="104"/>
      <c r="N78" s="104"/>
      <c r="O78" s="104"/>
      <c r="P78" s="104"/>
      <c r="Q78" s="104"/>
      <c r="R78" s="104"/>
    </row>
    <row r="79" spans="1:18">
      <c r="A79" s="104" t="s">
        <v>77</v>
      </c>
      <c r="B79" s="104"/>
      <c r="C79" s="104"/>
      <c r="D79" s="104"/>
      <c r="E79" s="104"/>
      <c r="F79" s="104"/>
      <c r="G79" s="104"/>
      <c r="H79" s="104" t="s">
        <v>110</v>
      </c>
      <c r="I79" s="104"/>
      <c r="J79" s="104"/>
      <c r="K79" s="104"/>
      <c r="L79" s="104"/>
      <c r="M79" s="104"/>
      <c r="N79" s="104"/>
      <c r="O79" s="104"/>
      <c r="P79" s="104"/>
      <c r="Q79" s="104"/>
      <c r="R79" s="104"/>
    </row>
    <row r="80" spans="1:18">
      <c r="A80" s="104" t="s">
        <v>80</v>
      </c>
      <c r="B80" s="104"/>
      <c r="C80" s="104"/>
      <c r="D80" s="104"/>
      <c r="E80" s="104"/>
      <c r="F80" s="104"/>
      <c r="G80" s="104"/>
      <c r="H80" s="104" t="s">
        <v>111</v>
      </c>
      <c r="I80" s="104"/>
      <c r="J80" s="104"/>
      <c r="K80" s="104"/>
      <c r="L80" s="104"/>
      <c r="M80" s="104"/>
      <c r="N80" s="104"/>
      <c r="O80" s="104"/>
      <c r="P80" s="104"/>
      <c r="Q80" s="104"/>
      <c r="R80" s="104"/>
    </row>
    <row r="81" spans="1:18">
      <c r="A81" s="104" t="s">
        <v>75</v>
      </c>
      <c r="B81" s="104"/>
      <c r="C81" s="104"/>
      <c r="D81" s="104"/>
      <c r="E81" s="104"/>
      <c r="F81" s="104"/>
      <c r="G81" s="104"/>
      <c r="H81" s="104" t="s">
        <v>112</v>
      </c>
      <c r="I81" s="104"/>
      <c r="J81" s="104"/>
      <c r="K81" s="104"/>
      <c r="L81" s="104"/>
      <c r="M81" s="104"/>
      <c r="N81" s="104"/>
      <c r="O81" s="104"/>
      <c r="P81" s="104"/>
      <c r="Q81" s="104"/>
      <c r="R81" s="104"/>
    </row>
    <row r="82" spans="1:18">
      <c r="A82" s="104" t="s">
        <v>72</v>
      </c>
      <c r="B82" s="104"/>
      <c r="C82" s="104"/>
      <c r="D82" s="104"/>
      <c r="E82" s="104"/>
      <c r="F82" s="104"/>
      <c r="G82" s="104"/>
      <c r="H82" s="104" t="s">
        <v>113</v>
      </c>
      <c r="I82" s="104"/>
      <c r="J82" s="104"/>
      <c r="K82" s="104"/>
      <c r="L82" s="104"/>
      <c r="M82" s="104"/>
      <c r="N82" s="104"/>
      <c r="O82" s="104"/>
      <c r="P82" s="104"/>
      <c r="Q82" s="104"/>
      <c r="R82" s="104"/>
    </row>
    <row r="83" spans="1:18">
      <c r="A83" s="104" t="s">
        <v>69</v>
      </c>
      <c r="B83" s="104"/>
      <c r="C83" s="104"/>
      <c r="D83" s="104"/>
      <c r="E83" s="104"/>
      <c r="F83" s="104"/>
      <c r="G83" s="104"/>
      <c r="H83" s="104" t="s">
        <v>106</v>
      </c>
      <c r="I83" s="104"/>
      <c r="J83" s="104"/>
      <c r="K83" s="104"/>
      <c r="L83" s="104"/>
      <c r="M83" s="104"/>
      <c r="N83" s="104"/>
      <c r="O83" s="104"/>
      <c r="P83" s="104"/>
      <c r="Q83" s="104"/>
      <c r="R83" s="104"/>
    </row>
    <row r="84" spans="1:18">
      <c r="A84" s="104"/>
      <c r="B84" s="104"/>
      <c r="C84" s="104"/>
      <c r="D84" s="104"/>
      <c r="E84" s="104" t="s">
        <v>96</v>
      </c>
      <c r="F84" s="104"/>
      <c r="G84" s="109">
        <v>1</v>
      </c>
      <c r="H84" s="104" t="s">
        <v>114</v>
      </c>
      <c r="I84" s="104"/>
      <c r="J84" s="104"/>
      <c r="K84" s="104"/>
      <c r="L84" s="104"/>
      <c r="M84" s="104"/>
      <c r="N84" s="104"/>
      <c r="O84" s="104"/>
      <c r="P84" s="104"/>
    </row>
    <row r="85" spans="1:18">
      <c r="A85" s="104"/>
      <c r="B85" s="104"/>
      <c r="C85" s="104"/>
      <c r="D85" s="104"/>
      <c r="E85" s="104" t="s">
        <v>120</v>
      </c>
      <c r="F85" s="104"/>
      <c r="G85" s="104"/>
      <c r="H85" s="104" t="s">
        <v>115</v>
      </c>
      <c r="I85" s="104"/>
      <c r="J85" s="104"/>
      <c r="K85" s="104"/>
      <c r="L85" s="104"/>
      <c r="M85" s="104"/>
      <c r="N85" s="104"/>
      <c r="O85" s="104"/>
      <c r="P85" s="104"/>
    </row>
    <row r="86" spans="1:18">
      <c r="A86" s="104"/>
      <c r="B86" s="104"/>
      <c r="C86" s="104"/>
      <c r="D86" s="104"/>
      <c r="E86" s="104" t="s">
        <v>97</v>
      </c>
      <c r="F86" s="104"/>
      <c r="G86" s="104"/>
      <c r="H86" s="104" t="s">
        <v>116</v>
      </c>
      <c r="I86" s="104"/>
      <c r="J86" s="104"/>
      <c r="K86" s="104"/>
      <c r="L86" s="104"/>
      <c r="M86" s="104"/>
      <c r="N86" s="104"/>
      <c r="O86" s="104"/>
      <c r="P86" s="104"/>
    </row>
    <row r="87" spans="1:18">
      <c r="A87" s="104" t="s">
        <v>91</v>
      </c>
      <c r="B87" s="104"/>
      <c r="C87" s="108">
        <v>2</v>
      </c>
      <c r="D87" s="104"/>
      <c r="E87" s="104" t="s">
        <v>98</v>
      </c>
      <c r="F87" s="104"/>
      <c r="G87" s="104"/>
      <c r="H87" s="104" t="s">
        <v>104</v>
      </c>
      <c r="I87" s="104"/>
      <c r="J87" s="104"/>
      <c r="K87" s="104"/>
      <c r="L87" s="104"/>
      <c r="M87" s="104"/>
      <c r="N87" s="104"/>
      <c r="O87" s="104"/>
      <c r="P87" s="104"/>
    </row>
    <row r="88" spans="1:18">
      <c r="A88" s="104" t="s">
        <v>81</v>
      </c>
      <c r="B88" s="104"/>
      <c r="C88" s="104"/>
      <c r="D88" s="104"/>
      <c r="E88" s="104" t="s">
        <v>99</v>
      </c>
      <c r="F88" s="104"/>
      <c r="G88" s="104"/>
      <c r="H88" s="104" t="s">
        <v>117</v>
      </c>
      <c r="I88" s="104"/>
      <c r="J88" s="104"/>
      <c r="K88" s="104"/>
      <c r="L88" s="104"/>
      <c r="M88" s="104"/>
      <c r="N88" s="104"/>
      <c r="O88" s="104"/>
      <c r="P88" s="104"/>
    </row>
    <row r="89" spans="1:18">
      <c r="A89" s="104" t="s">
        <v>82</v>
      </c>
      <c r="B89" s="104"/>
      <c r="C89" s="104"/>
      <c r="D89" s="104"/>
      <c r="E89" s="104" t="s">
        <v>100</v>
      </c>
      <c r="F89" s="104"/>
      <c r="G89" s="104"/>
      <c r="H89" s="104" t="s">
        <v>118</v>
      </c>
      <c r="I89" s="104"/>
      <c r="J89" s="104"/>
      <c r="K89" s="104"/>
      <c r="L89" s="104"/>
      <c r="M89" s="104"/>
      <c r="N89" s="104"/>
      <c r="O89" s="104"/>
      <c r="P89" s="104"/>
    </row>
    <row r="90" spans="1:18">
      <c r="A90" s="104" t="s">
        <v>84</v>
      </c>
      <c r="B90" s="104"/>
      <c r="C90" s="104"/>
      <c r="D90" s="104"/>
      <c r="E90" s="104" t="s">
        <v>101</v>
      </c>
      <c r="F90" s="104"/>
      <c r="G90" s="104"/>
      <c r="H90" s="104" t="s">
        <v>119</v>
      </c>
      <c r="I90" s="104"/>
      <c r="J90" s="104"/>
      <c r="K90" s="104"/>
      <c r="L90" s="104"/>
      <c r="M90" s="104"/>
      <c r="N90" s="104"/>
      <c r="O90" s="104"/>
      <c r="P90" s="104"/>
    </row>
    <row r="91" spans="1:18">
      <c r="A91" s="104" t="s">
        <v>85</v>
      </c>
      <c r="B91" s="104"/>
      <c r="C91" s="104"/>
      <c r="D91" s="104"/>
      <c r="E91" s="104" t="s">
        <v>105</v>
      </c>
      <c r="F91" s="104"/>
      <c r="G91" s="104"/>
      <c r="H91" s="104" t="s">
        <v>121</v>
      </c>
      <c r="I91" s="104"/>
      <c r="J91" s="104"/>
      <c r="K91" s="104"/>
      <c r="L91" s="104"/>
      <c r="M91" s="104"/>
      <c r="N91" s="104"/>
      <c r="O91" s="104"/>
      <c r="P91" s="104"/>
    </row>
    <row r="92" spans="1:18">
      <c r="A92" s="104" t="s">
        <v>86</v>
      </c>
      <c r="B92" s="104"/>
      <c r="C92" s="104"/>
      <c r="D92" s="104"/>
      <c r="E92" s="104" t="s">
        <v>102</v>
      </c>
      <c r="F92" s="104"/>
      <c r="G92" s="104"/>
      <c r="H92" s="104" t="s">
        <v>122</v>
      </c>
      <c r="I92" s="104"/>
      <c r="J92" s="104"/>
      <c r="K92" s="104"/>
      <c r="L92" s="104"/>
      <c r="M92" s="104"/>
      <c r="N92" s="104"/>
      <c r="O92" s="104"/>
      <c r="P92" s="104"/>
    </row>
    <row r="93" spans="1:18">
      <c r="A93" s="104" t="s">
        <v>83</v>
      </c>
      <c r="B93" s="104"/>
      <c r="C93" s="104"/>
      <c r="D93" s="104"/>
      <c r="E93" s="104" t="s">
        <v>103</v>
      </c>
      <c r="F93" s="104"/>
      <c r="G93" s="104"/>
      <c r="H93" s="104" t="s">
        <v>123</v>
      </c>
      <c r="I93" s="104"/>
      <c r="J93" s="104"/>
      <c r="K93" s="104"/>
      <c r="L93" s="104"/>
      <c r="M93" s="104"/>
      <c r="N93" s="104"/>
      <c r="O93" s="104"/>
      <c r="P93" s="104"/>
      <c r="Q93" s="104"/>
      <c r="R93" s="104"/>
    </row>
    <row r="94" spans="1:18">
      <c r="A94" s="104" t="s">
        <v>87</v>
      </c>
      <c r="B94" s="104"/>
      <c r="C94" s="104"/>
      <c r="D94" s="104"/>
      <c r="E94" s="104"/>
      <c r="F94" s="104"/>
      <c r="G94" s="104"/>
      <c r="H94" s="104"/>
      <c r="I94" s="104"/>
      <c r="J94" s="104"/>
      <c r="K94" s="104"/>
      <c r="L94" s="104"/>
      <c r="M94" s="104"/>
      <c r="N94" s="104"/>
      <c r="O94" s="104"/>
      <c r="P94" s="104"/>
      <c r="Q94" s="104"/>
      <c r="R94" s="104"/>
    </row>
    <row r="95" spans="1:18">
      <c r="A95" s="104" t="s">
        <v>88</v>
      </c>
      <c r="B95" s="104"/>
      <c r="C95" s="104"/>
      <c r="D95" s="104"/>
      <c r="E95" s="104"/>
      <c r="F95" s="104"/>
      <c r="G95" s="104"/>
      <c r="H95" s="104"/>
      <c r="I95" s="104"/>
      <c r="J95" s="104"/>
      <c r="K95" s="104"/>
      <c r="L95" s="104"/>
      <c r="M95" s="104"/>
      <c r="N95" s="104"/>
      <c r="O95" s="104"/>
      <c r="P95" s="104"/>
      <c r="Q95" s="104"/>
      <c r="R95" s="104"/>
    </row>
    <row r="96" spans="1:18">
      <c r="A96" s="104"/>
      <c r="B96" s="104"/>
      <c r="C96" s="105"/>
      <c r="D96" s="105"/>
      <c r="E96" s="105"/>
      <c r="F96" s="104"/>
      <c r="G96" s="104"/>
      <c r="H96" s="104"/>
      <c r="I96" s="104"/>
      <c r="J96" s="104"/>
      <c r="K96" s="104"/>
      <c r="L96" s="104"/>
      <c r="M96" s="104"/>
      <c r="N96" s="104"/>
      <c r="O96" s="104"/>
      <c r="P96" s="104"/>
      <c r="Q96" s="104"/>
      <c r="R96" s="104"/>
    </row>
    <row r="97" spans="1:18">
      <c r="A97" s="102" t="str">
        <f>$A$88</f>
        <v>NMTronics</v>
      </c>
      <c r="B97" s="104"/>
      <c r="C97" s="104"/>
      <c r="D97" s="102" t="s">
        <v>93</v>
      </c>
      <c r="E97" s="105" t="str">
        <f>_xlfn.TEXTJOIN(", ",TRUE,C98:C124)</f>
        <v/>
      </c>
      <c r="F97" s="104"/>
      <c r="G97" s="104"/>
      <c r="H97" s="104"/>
      <c r="I97" s="104"/>
      <c r="J97" s="104"/>
      <c r="K97" s="104"/>
      <c r="L97" s="104"/>
      <c r="M97" s="104"/>
      <c r="N97" s="104"/>
      <c r="O97" s="104"/>
      <c r="P97" s="104"/>
      <c r="Q97" s="104"/>
      <c r="R97" s="104"/>
    </row>
    <row r="98" spans="1:18">
      <c r="A98" s="104"/>
      <c r="B98" s="105" t="b">
        <v>0</v>
      </c>
      <c r="C98" s="105" t="str">
        <f>IF(B98,"Sudhagar","")</f>
        <v/>
      </c>
      <c r="D98" s="104">
        <v>7338801123</v>
      </c>
      <c r="E98" s="104" t="str">
        <f>IF(B98,"7338801123","")</f>
        <v/>
      </c>
      <c r="F98" s="105" t="str">
        <f>_xlfn.TEXTJOIN(", ",TRUE,E98:E125)</f>
        <v/>
      </c>
      <c r="G98" s="104"/>
      <c r="H98" s="104"/>
      <c r="I98" s="104"/>
      <c r="J98" s="104"/>
      <c r="K98" s="104"/>
      <c r="L98" s="104"/>
      <c r="M98" s="104"/>
      <c r="N98" s="104"/>
      <c r="O98" s="104"/>
      <c r="P98" s="104"/>
      <c r="Q98" s="104"/>
      <c r="R98" s="104"/>
    </row>
    <row r="99" spans="1:18">
      <c r="A99" s="104"/>
      <c r="B99" s="104" t="b">
        <v>0</v>
      </c>
      <c r="C99" s="105" t="str">
        <f>IF(B99,"Manoj Kumar","")</f>
        <v/>
      </c>
      <c r="D99" s="104">
        <v>8448140027</v>
      </c>
      <c r="E99" s="104" t="str">
        <f>IF(B99,"8448140027","")</f>
        <v/>
      </c>
      <c r="F99" s="104" t="str">
        <f>LEFT($F$98,10)</f>
        <v/>
      </c>
      <c r="G99" s="104"/>
      <c r="H99" s="104"/>
      <c r="I99" s="104"/>
      <c r="J99" s="104"/>
      <c r="K99" s="104"/>
      <c r="L99" s="104"/>
      <c r="M99" s="104"/>
      <c r="N99" s="104"/>
      <c r="O99" s="104"/>
      <c r="P99" s="104"/>
      <c r="Q99" s="104"/>
      <c r="R99" s="104"/>
    </row>
    <row r="100" spans="1:18">
      <c r="A100" s="105"/>
      <c r="B100" s="104" t="b">
        <v>0</v>
      </c>
      <c r="C100" s="104" t="str">
        <f>IF(B100,"Ganesh","")</f>
        <v/>
      </c>
      <c r="D100" s="104">
        <v>7397380488</v>
      </c>
      <c r="E100" s="104" t="str">
        <f>IF(B100,"7397380488","")</f>
        <v/>
      </c>
      <c r="F100" s="104"/>
      <c r="G100" s="104"/>
      <c r="H100" s="104"/>
      <c r="I100" s="104"/>
      <c r="J100" s="104"/>
      <c r="K100" s="104"/>
      <c r="L100" s="104"/>
      <c r="M100" s="104"/>
      <c r="N100" s="104"/>
      <c r="O100" s="104"/>
      <c r="P100" s="104"/>
      <c r="Q100" s="104"/>
      <c r="R100" s="104"/>
    </row>
    <row r="101" spans="1:18">
      <c r="A101" s="105"/>
      <c r="B101" s="104" t="b">
        <v>0</v>
      </c>
      <c r="C101" s="104" t="str">
        <f>IF(B101,"vinodth","")</f>
        <v/>
      </c>
      <c r="D101" s="104"/>
      <c r="E101" s="104" t="str">
        <f>IF(B101,"0","")</f>
        <v/>
      </c>
      <c r="F101" s="104"/>
      <c r="G101" s="104"/>
      <c r="H101" s="104"/>
      <c r="I101" s="104"/>
      <c r="J101" s="104"/>
      <c r="K101" s="104"/>
      <c r="L101" s="104"/>
      <c r="M101" s="104"/>
      <c r="N101" s="104"/>
      <c r="O101" s="104"/>
      <c r="P101" s="104"/>
      <c r="Q101" s="104"/>
      <c r="R101" s="104"/>
    </row>
    <row r="102" spans="1:18">
      <c r="A102" s="105"/>
      <c r="B102" s="104" t="b">
        <v>0</v>
      </c>
      <c r="C102" s="104" t="str">
        <f>IF(B102,"Durga Prasath","")</f>
        <v/>
      </c>
      <c r="D102" s="104">
        <v>8448260041</v>
      </c>
      <c r="E102" s="104" t="str">
        <f>IF(B102,"8448260041","")</f>
        <v/>
      </c>
      <c r="F102" s="104"/>
      <c r="G102" s="104"/>
      <c r="H102" s="104"/>
      <c r="I102" s="104"/>
      <c r="J102" s="104"/>
      <c r="K102" s="104"/>
      <c r="L102" s="104"/>
      <c r="M102" s="104"/>
      <c r="N102" s="104"/>
      <c r="O102" s="104"/>
      <c r="P102" s="104"/>
      <c r="Q102" s="104"/>
      <c r="R102" s="104"/>
    </row>
    <row r="103" spans="1:18">
      <c r="A103" s="104"/>
      <c r="B103" s="104" t="b">
        <v>0</v>
      </c>
      <c r="C103" s="104"/>
      <c r="D103" s="104"/>
      <c r="E103" s="104"/>
      <c r="F103" s="104"/>
      <c r="G103" s="104"/>
      <c r="H103" s="104"/>
      <c r="I103" s="104"/>
      <c r="J103" s="104"/>
      <c r="K103" s="104"/>
      <c r="L103" s="104"/>
      <c r="M103" s="104"/>
      <c r="N103" s="104"/>
      <c r="O103" s="104"/>
      <c r="P103" s="104"/>
      <c r="Q103" s="104"/>
      <c r="R103" s="104"/>
    </row>
    <row r="104" spans="1:18">
      <c r="A104" s="102" t="str">
        <f>$A$89</f>
        <v>Brightintegra</v>
      </c>
      <c r="B104" s="104" t="b">
        <v>0</v>
      </c>
      <c r="C104" s="104"/>
      <c r="D104" s="104"/>
      <c r="E104" s="104"/>
      <c r="F104" s="104"/>
      <c r="G104" s="104"/>
      <c r="H104" s="104"/>
      <c r="I104" s="104"/>
      <c r="J104" s="104"/>
      <c r="K104" s="104"/>
      <c r="L104" s="104"/>
      <c r="M104" s="104"/>
      <c r="N104" s="104"/>
      <c r="O104" s="104"/>
      <c r="P104" s="104"/>
      <c r="Q104" s="104"/>
      <c r="R104" s="104"/>
    </row>
    <row r="105" spans="1:18">
      <c r="A105" s="105"/>
      <c r="B105" s="104" t="b">
        <v>0</v>
      </c>
      <c r="C105" s="104" t="str">
        <f>IF(B105,"Chidambaram Bhat","")</f>
        <v/>
      </c>
      <c r="D105" s="104">
        <v>9342056132</v>
      </c>
      <c r="E105" s="104" t="str">
        <f>IF(B105,"9342056132","")</f>
        <v/>
      </c>
      <c r="F105" s="104"/>
      <c r="G105" s="104"/>
      <c r="H105" s="104"/>
      <c r="I105" s="104"/>
      <c r="J105" s="104"/>
      <c r="K105" s="104"/>
      <c r="L105" s="104"/>
      <c r="M105" s="104"/>
      <c r="N105" s="104"/>
      <c r="O105" s="104"/>
      <c r="P105" s="104"/>
      <c r="Q105" s="104"/>
      <c r="R105" s="104"/>
    </row>
    <row r="106" spans="1:18">
      <c r="A106" s="105"/>
      <c r="B106" s="104" t="b">
        <v>0</v>
      </c>
      <c r="C106" s="104" t="str">
        <f>IF(B106,"Subramanium Bhat","")</f>
        <v/>
      </c>
      <c r="D106" s="104">
        <v>9341214240</v>
      </c>
      <c r="E106" s="104" t="str">
        <f>IF(B106,"9341214240","")</f>
        <v/>
      </c>
      <c r="F106" s="104"/>
      <c r="G106" s="104"/>
      <c r="H106" s="104"/>
      <c r="I106" s="104"/>
      <c r="J106" s="104"/>
      <c r="K106" s="104"/>
      <c r="L106" s="104"/>
      <c r="M106" s="104"/>
      <c r="N106" s="104"/>
      <c r="O106" s="104"/>
      <c r="P106" s="104"/>
      <c r="Q106" s="104"/>
      <c r="R106" s="104"/>
    </row>
    <row r="107" spans="1:18">
      <c r="A107" s="104"/>
      <c r="B107" s="104" t="b">
        <v>0</v>
      </c>
      <c r="C107" s="104"/>
      <c r="D107" s="104"/>
      <c r="E107" s="104"/>
      <c r="F107" s="104"/>
      <c r="G107" s="104"/>
      <c r="H107" s="104"/>
      <c r="I107" s="104"/>
      <c r="J107" s="104"/>
      <c r="K107" s="104"/>
      <c r="L107" s="104"/>
      <c r="M107" s="104"/>
      <c r="N107" s="104"/>
      <c r="O107" s="104"/>
      <c r="P107" s="104"/>
      <c r="Q107" s="104"/>
      <c r="R107" s="104"/>
    </row>
    <row r="108" spans="1:18">
      <c r="A108" s="102" t="str">
        <f>$A$90</f>
        <v>Inetest</v>
      </c>
      <c r="B108" s="104" t="b">
        <v>0</v>
      </c>
      <c r="C108" s="104"/>
      <c r="D108" s="104"/>
      <c r="E108" s="104"/>
      <c r="F108" s="104"/>
      <c r="G108" s="104"/>
      <c r="H108" s="104"/>
      <c r="I108" s="104"/>
      <c r="J108" s="104"/>
      <c r="K108" s="104"/>
      <c r="L108" s="104"/>
      <c r="M108" s="104"/>
      <c r="N108" s="104"/>
      <c r="O108" s="104"/>
      <c r="P108" s="104"/>
      <c r="Q108" s="104"/>
      <c r="R108" s="104"/>
    </row>
    <row r="109" spans="1:18">
      <c r="A109" s="105"/>
      <c r="B109" s="104" t="b">
        <v>0</v>
      </c>
      <c r="C109" s="104" t="str">
        <f>IF(B109,"Veera Kumar","")</f>
        <v/>
      </c>
      <c r="D109" s="104">
        <v>9884500678</v>
      </c>
      <c r="E109" s="104" t="str">
        <f>IF(B109,"9884500678","")</f>
        <v/>
      </c>
      <c r="F109" s="104"/>
      <c r="G109" s="104"/>
      <c r="H109" s="104"/>
      <c r="I109" s="104"/>
      <c r="J109" s="104"/>
      <c r="K109" s="104"/>
      <c r="L109" s="104"/>
      <c r="M109" s="104"/>
      <c r="N109" s="104"/>
      <c r="O109" s="104"/>
      <c r="P109" s="104"/>
      <c r="Q109" s="104"/>
      <c r="R109" s="104"/>
    </row>
    <row r="110" spans="1:18">
      <c r="A110" s="105"/>
      <c r="B110" s="104" t="b">
        <v>0</v>
      </c>
      <c r="C110" s="104" t="str">
        <f>IF(B110,"Akash","")</f>
        <v/>
      </c>
      <c r="D110" s="104">
        <v>9900279969</v>
      </c>
      <c r="E110" s="104" t="str">
        <f>IF(B110,"9900279969","")</f>
        <v/>
      </c>
      <c r="F110" s="104"/>
      <c r="G110" s="104"/>
      <c r="H110" s="104"/>
      <c r="I110" s="104"/>
      <c r="J110" s="104"/>
      <c r="K110" s="104"/>
      <c r="L110" s="104"/>
      <c r="M110" s="104"/>
      <c r="N110" s="104"/>
      <c r="O110" s="104"/>
      <c r="P110" s="104"/>
      <c r="Q110" s="104"/>
      <c r="R110" s="104"/>
    </row>
    <row r="111" spans="1:18">
      <c r="A111" s="104"/>
      <c r="B111" s="104" t="b">
        <v>0</v>
      </c>
      <c r="C111" s="104"/>
      <c r="D111" s="104"/>
      <c r="E111" s="104"/>
      <c r="F111" s="104"/>
      <c r="G111" s="104"/>
      <c r="H111" s="104"/>
      <c r="I111" s="104"/>
      <c r="J111" s="104"/>
      <c r="K111" s="104"/>
      <c r="L111" s="104"/>
      <c r="M111" s="104"/>
      <c r="N111" s="104"/>
      <c r="O111" s="104"/>
      <c r="P111" s="104"/>
      <c r="Q111" s="104"/>
      <c r="R111" s="104"/>
    </row>
    <row r="112" spans="1:18">
      <c r="A112" s="102" t="str">
        <f>$A$91</f>
        <v>Accurex Solutions</v>
      </c>
      <c r="B112" s="104" t="b">
        <v>0</v>
      </c>
      <c r="C112" s="104"/>
      <c r="D112" s="104"/>
      <c r="E112" s="104"/>
      <c r="F112" s="104"/>
      <c r="G112" s="104"/>
      <c r="H112" s="104"/>
      <c r="I112" s="104"/>
      <c r="J112" s="104"/>
      <c r="K112" s="104"/>
      <c r="L112" s="104"/>
      <c r="M112" s="104"/>
      <c r="N112" s="104"/>
      <c r="O112" s="104"/>
      <c r="P112" s="104"/>
      <c r="Q112" s="104"/>
      <c r="R112" s="104"/>
    </row>
    <row r="113" spans="1:18">
      <c r="A113" s="104"/>
      <c r="B113" s="104" t="b">
        <v>0</v>
      </c>
      <c r="C113" s="104"/>
      <c r="D113" s="104"/>
      <c r="E113" s="104"/>
      <c r="F113" s="104"/>
      <c r="G113" s="104"/>
      <c r="H113" s="104"/>
      <c r="I113" s="104"/>
      <c r="J113" s="104"/>
      <c r="K113" s="104"/>
      <c r="L113" s="104"/>
      <c r="M113" s="104"/>
      <c r="N113" s="104"/>
      <c r="O113" s="104"/>
      <c r="P113" s="104"/>
      <c r="Q113" s="104"/>
      <c r="R113" s="104"/>
    </row>
    <row r="114" spans="1:18">
      <c r="A114" s="102" t="str">
        <f>$A$92</f>
        <v>Kyoritsuelectric</v>
      </c>
      <c r="B114" s="104" t="b">
        <v>0</v>
      </c>
      <c r="C114" s="104"/>
      <c r="D114" s="104"/>
      <c r="E114" s="104"/>
      <c r="F114" s="104"/>
      <c r="G114" s="104"/>
      <c r="H114" s="104"/>
      <c r="I114" s="104"/>
      <c r="J114" s="104"/>
      <c r="K114" s="104"/>
      <c r="L114" s="104"/>
      <c r="M114" s="104"/>
      <c r="N114" s="104"/>
      <c r="O114" s="104"/>
      <c r="P114" s="104"/>
      <c r="Q114" s="104"/>
      <c r="R114" s="104"/>
    </row>
    <row r="115" spans="1:18">
      <c r="A115" s="104"/>
      <c r="B115" s="104" t="b">
        <v>0</v>
      </c>
      <c r="C115" s="104"/>
      <c r="D115" s="104"/>
      <c r="E115" s="104"/>
      <c r="F115" s="104"/>
      <c r="G115" s="104"/>
      <c r="H115" s="104"/>
      <c r="I115" s="104"/>
      <c r="J115" s="104"/>
      <c r="K115" s="104"/>
      <c r="L115" s="104"/>
      <c r="M115" s="104"/>
      <c r="N115" s="104"/>
      <c r="O115" s="104"/>
      <c r="P115" s="104"/>
      <c r="Q115" s="104"/>
      <c r="R115" s="104"/>
    </row>
    <row r="116" spans="1:18">
      <c r="A116" s="102" t="str">
        <f>$A$93</f>
        <v>Transtec</v>
      </c>
      <c r="B116" s="104" t="b">
        <v>0</v>
      </c>
      <c r="C116" s="104"/>
      <c r="D116" s="104"/>
      <c r="E116" s="104"/>
      <c r="F116" s="104"/>
      <c r="G116" s="104"/>
      <c r="H116" s="104"/>
      <c r="I116" s="104"/>
      <c r="J116" s="104"/>
      <c r="K116" s="104"/>
      <c r="L116" s="104"/>
      <c r="M116" s="104"/>
      <c r="N116" s="104"/>
      <c r="O116" s="104"/>
      <c r="P116" s="104"/>
      <c r="Q116" s="104"/>
      <c r="R116" s="104"/>
    </row>
    <row r="117" spans="1:18">
      <c r="A117" s="105"/>
      <c r="B117" s="104" t="b">
        <v>0</v>
      </c>
      <c r="C117" s="104" t="str">
        <f>IF(B117,"Raman Pandian","")</f>
        <v/>
      </c>
      <c r="D117" s="104">
        <v>9840813790</v>
      </c>
      <c r="E117" s="104" t="str">
        <f>IF(B117,"9840813790","")</f>
        <v/>
      </c>
      <c r="F117" s="104"/>
      <c r="G117" s="104"/>
      <c r="H117" s="104"/>
      <c r="I117" s="104"/>
      <c r="J117" s="104"/>
      <c r="K117" s="104"/>
      <c r="L117" s="104"/>
      <c r="M117" s="104"/>
      <c r="N117" s="104"/>
      <c r="O117" s="104"/>
      <c r="P117" s="104"/>
      <c r="Q117" s="104"/>
      <c r="R117" s="104"/>
    </row>
    <row r="118" spans="1:18">
      <c r="A118" s="105"/>
      <c r="B118" s="104" t="b">
        <v>0</v>
      </c>
      <c r="C118" s="104" t="str">
        <f>IF(B118,"Jaya Pandian","")</f>
        <v/>
      </c>
      <c r="D118" s="104">
        <v>6374073906</v>
      </c>
      <c r="E118" s="104" t="str">
        <f>IF(B118,"6374073906","")</f>
        <v/>
      </c>
      <c r="F118" s="104"/>
      <c r="G118" s="104"/>
      <c r="H118" s="104"/>
      <c r="I118" s="104"/>
      <c r="J118" s="104"/>
      <c r="K118" s="104"/>
      <c r="L118" s="104"/>
      <c r="M118" s="104"/>
      <c r="N118" s="104"/>
      <c r="O118" s="104"/>
      <c r="P118" s="104"/>
      <c r="Q118" s="104"/>
      <c r="R118" s="104"/>
    </row>
    <row r="119" spans="1:18">
      <c r="A119" s="104"/>
      <c r="B119" s="104" t="b">
        <v>0</v>
      </c>
      <c r="C119" s="104"/>
      <c r="D119" s="104"/>
      <c r="E119" s="104"/>
      <c r="F119" s="104"/>
      <c r="G119" s="104"/>
      <c r="H119" s="104"/>
      <c r="I119" s="104"/>
      <c r="J119" s="104"/>
      <c r="K119" s="104"/>
      <c r="L119" s="104"/>
      <c r="M119" s="104"/>
      <c r="N119" s="104"/>
      <c r="O119" s="104"/>
      <c r="P119" s="104"/>
      <c r="Q119" s="104"/>
      <c r="R119" s="104"/>
    </row>
    <row r="120" spans="1:18">
      <c r="A120" s="102" t="str">
        <f>$A$94</f>
        <v>Servo Enterprises</v>
      </c>
      <c r="B120" s="104" t="b">
        <v>0</v>
      </c>
      <c r="C120" s="104"/>
      <c r="D120" s="104"/>
      <c r="E120" s="104"/>
      <c r="F120" s="104"/>
      <c r="G120" s="104"/>
      <c r="H120" s="104"/>
      <c r="I120" s="104"/>
      <c r="J120" s="104"/>
      <c r="K120" s="104"/>
      <c r="L120" s="104"/>
      <c r="M120" s="104"/>
      <c r="N120" s="104"/>
      <c r="O120" s="104"/>
      <c r="P120" s="104"/>
      <c r="Q120" s="104"/>
      <c r="R120" s="104"/>
    </row>
    <row r="121" spans="1:18">
      <c r="A121" s="104"/>
      <c r="B121" s="104" t="b">
        <v>0</v>
      </c>
      <c r="C121" s="104"/>
      <c r="D121" s="104"/>
      <c r="E121" s="104"/>
      <c r="F121" s="104"/>
      <c r="G121" s="104"/>
      <c r="H121" s="104"/>
      <c r="I121" s="104"/>
      <c r="J121" s="104"/>
      <c r="K121" s="104"/>
      <c r="L121" s="104"/>
      <c r="M121" s="104"/>
      <c r="N121" s="104"/>
      <c r="O121" s="104"/>
      <c r="P121" s="104"/>
      <c r="Q121" s="104"/>
      <c r="R121" s="104"/>
    </row>
    <row r="122" spans="1:18">
      <c r="A122" s="102" t="str">
        <f>$A$95</f>
        <v>Maximsmt</v>
      </c>
      <c r="B122" s="104" t="b">
        <v>0</v>
      </c>
      <c r="C122" s="104"/>
      <c r="D122" s="104"/>
      <c r="E122" s="104"/>
      <c r="F122" s="104"/>
      <c r="G122" s="104"/>
      <c r="H122" s="104"/>
      <c r="I122" s="104"/>
      <c r="J122" s="104"/>
      <c r="K122" s="104"/>
      <c r="L122" s="104"/>
      <c r="M122" s="104"/>
      <c r="N122" s="104"/>
      <c r="O122" s="104"/>
      <c r="P122" s="104"/>
      <c r="Q122" s="104"/>
      <c r="R122" s="104"/>
    </row>
    <row r="123" spans="1:18">
      <c r="A123" s="104"/>
      <c r="B123" s="104" t="b">
        <v>0</v>
      </c>
      <c r="C123" s="104" t="str">
        <f>IF(B123,"Nithine","")</f>
        <v/>
      </c>
      <c r="D123" s="104">
        <v>7826044166</v>
      </c>
      <c r="E123" s="104" t="str">
        <f>IF(B123,"7826044166","")</f>
        <v/>
      </c>
      <c r="F123" s="104"/>
      <c r="G123" s="104"/>
      <c r="H123" s="104"/>
      <c r="I123" s="104"/>
      <c r="J123" s="104"/>
      <c r="K123" s="104"/>
      <c r="L123" s="104"/>
      <c r="M123" s="104"/>
      <c r="N123" s="104"/>
      <c r="O123" s="104"/>
      <c r="P123" s="104"/>
      <c r="Q123" s="104"/>
      <c r="R123" s="104"/>
    </row>
    <row r="124" spans="1:18">
      <c r="A124" s="104"/>
      <c r="B124" s="104" t="b">
        <v>0</v>
      </c>
      <c r="C124" s="104" t="str">
        <f>IF(B124,"Kanadassan","")</f>
        <v/>
      </c>
      <c r="D124" s="104">
        <v>9790989317</v>
      </c>
      <c r="E124" s="104" t="str">
        <f>IF(B124,"9790989317","")</f>
        <v/>
      </c>
      <c r="F124" s="104"/>
      <c r="G124" s="104"/>
      <c r="H124" s="104"/>
      <c r="I124" s="104"/>
      <c r="J124" s="104"/>
      <c r="K124" s="104"/>
      <c r="L124" s="104"/>
      <c r="M124" s="104"/>
      <c r="N124" s="104"/>
      <c r="O124" s="104"/>
      <c r="P124" s="104"/>
      <c r="Q124" s="104"/>
      <c r="R124" s="104"/>
    </row>
    <row r="125" spans="1:18">
      <c r="A125" s="104"/>
      <c r="B125" s="104"/>
      <c r="C125" s="104"/>
      <c r="D125" s="104"/>
      <c r="E125" s="104"/>
      <c r="F125" s="104"/>
      <c r="G125" s="104"/>
      <c r="H125" s="104"/>
      <c r="I125" s="104"/>
      <c r="J125" s="104"/>
      <c r="K125" s="104"/>
      <c r="L125" s="104"/>
      <c r="M125" s="104"/>
      <c r="N125" s="104"/>
      <c r="O125" s="104"/>
      <c r="P125" s="104"/>
      <c r="Q125" s="104"/>
      <c r="R125" s="104"/>
    </row>
  </sheetData>
  <mergeCells count="13">
    <mergeCell ref="A68:R68"/>
    <mergeCell ref="B60:D60"/>
    <mergeCell ref="F60:I60"/>
    <mergeCell ref="K60:N60"/>
    <mergeCell ref="P60:R60"/>
    <mergeCell ref="A3:C3"/>
    <mergeCell ref="A4:C4"/>
    <mergeCell ref="N23:N24"/>
    <mergeCell ref="O23:O24"/>
    <mergeCell ref="P23:P24"/>
    <mergeCell ref="Q23:Q24"/>
    <mergeCell ref="D13:E13"/>
    <mergeCell ref="D14:E14"/>
  </mergeCells>
  <dataValidations count="2">
    <dataValidation type="list" allowBlank="1" showInputMessage="1" showErrorMessage="1" sqref="N59" xr:uid="{8D1CA073-3135-4FD6-A7BF-AB7F71101440}">
      <formula1>$C$71:$D$71</formula1>
    </dataValidation>
    <dataValidation type="list" allowBlank="1" showInputMessage="1" showErrorMessage="1" sqref="N25 O25 N27 O27 O29 N29 N31 O31 O35 N35 N36 O36 N37 O37 N38 O38 N39 O39 N40 O40 N41 O41 N44 O44 N46 O46 O48 N48 N50 O50 N52 O52 N54 O54 N56 O56" xr:uid="{353FEA10-78C7-4689-B7DD-5DB1EEDD7238}">
      <formula1>$A$73:$C$73</formula1>
    </dataValidation>
  </dataValidations>
  <pageMargins left="0.42" right="0.44" top="0.6" bottom="0.34" header="0.61" footer="0.31496062992125984"/>
  <pageSetup paperSize="9" scale="51" orientation="portrait" r:id="rId1"/>
  <headerFooter scaleWithDoc="0"/>
  <ignoredErrors>
    <ignoredError sqref="C10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6520" r:id="rId4" name="Drop Down 136">
              <controlPr defaultSize="0" print="0" autoLine="0" autoPict="0">
                <anchor moveWithCells="1">
                  <from>
                    <xdr:col>2</xdr:col>
                    <xdr:colOff>7620</xdr:colOff>
                    <xdr:row>10</xdr:row>
                    <xdr:rowOff>152400</xdr:rowOff>
                  </from>
                  <to>
                    <xdr:col>5</xdr:col>
                    <xdr:colOff>213360</xdr:colOff>
                    <xdr:row>11</xdr:row>
                    <xdr:rowOff>15240</xdr:rowOff>
                  </to>
                </anchor>
              </controlPr>
            </control>
          </mc:Choice>
        </mc:AlternateContent>
        <mc:AlternateContent xmlns:mc="http://schemas.openxmlformats.org/markup-compatibility/2006">
          <mc:Choice Requires="x14">
            <control shapeId="16653" r:id="rId5" name="Drop Down 269">
              <controlPr defaultSize="0" print="0" autoLine="0" autoPict="0">
                <anchor moveWithCells="1">
                  <from>
                    <xdr:col>2</xdr:col>
                    <xdr:colOff>30480</xdr:colOff>
                    <xdr:row>11</xdr:row>
                    <xdr:rowOff>167640</xdr:rowOff>
                  </from>
                  <to>
                    <xdr:col>3</xdr:col>
                    <xdr:colOff>510540</xdr:colOff>
                    <xdr:row>12</xdr:row>
                    <xdr:rowOff>30480</xdr:rowOff>
                  </to>
                </anchor>
              </controlPr>
            </control>
          </mc:Choice>
        </mc:AlternateContent>
        <mc:AlternateContent xmlns:mc="http://schemas.openxmlformats.org/markup-compatibility/2006">
          <mc:Choice Requires="x14">
            <control shapeId="16666" r:id="rId6" name="Drop Down 282">
              <controlPr defaultSize="0" print="0" autoLine="0" autoPict="0">
                <anchor moveWithCells="1">
                  <from>
                    <xdr:col>2</xdr:col>
                    <xdr:colOff>320040</xdr:colOff>
                    <xdr:row>15</xdr:row>
                    <xdr:rowOff>175260</xdr:rowOff>
                  </from>
                  <to>
                    <xdr:col>4</xdr:col>
                    <xdr:colOff>15240</xdr:colOff>
                    <xdr:row>16</xdr:row>
                    <xdr:rowOff>38100</xdr:rowOff>
                  </to>
                </anchor>
              </controlPr>
            </control>
          </mc:Choice>
        </mc:AlternateContent>
        <mc:AlternateContent xmlns:mc="http://schemas.openxmlformats.org/markup-compatibility/2006">
          <mc:Choice Requires="x14">
            <control shapeId="16668" r:id="rId7" name="Check Box 284">
              <controlPr defaultSize="0" autoFill="0" autoLine="0" autoPict="0">
                <anchor moveWithCells="1">
                  <from>
                    <xdr:col>0</xdr:col>
                    <xdr:colOff>53340</xdr:colOff>
                    <xdr:row>97</xdr:row>
                    <xdr:rowOff>30480</xdr:rowOff>
                  </from>
                  <to>
                    <xdr:col>1</xdr:col>
                    <xdr:colOff>68580</xdr:colOff>
                    <xdr:row>97</xdr:row>
                    <xdr:rowOff>160020</xdr:rowOff>
                  </to>
                </anchor>
              </controlPr>
            </control>
          </mc:Choice>
        </mc:AlternateContent>
        <mc:AlternateContent xmlns:mc="http://schemas.openxmlformats.org/markup-compatibility/2006">
          <mc:Choice Requires="x14">
            <control shapeId="16677" r:id="rId8" name="Check Box 293">
              <controlPr defaultSize="0" autoFill="0" autoLine="0" autoPict="0">
                <anchor moveWithCells="1">
                  <from>
                    <xdr:col>0</xdr:col>
                    <xdr:colOff>53340</xdr:colOff>
                    <xdr:row>98</xdr:row>
                    <xdr:rowOff>30480</xdr:rowOff>
                  </from>
                  <to>
                    <xdr:col>1</xdr:col>
                    <xdr:colOff>182880</xdr:colOff>
                    <xdr:row>98</xdr:row>
                    <xdr:rowOff>160020</xdr:rowOff>
                  </to>
                </anchor>
              </controlPr>
            </control>
          </mc:Choice>
        </mc:AlternateContent>
        <mc:AlternateContent xmlns:mc="http://schemas.openxmlformats.org/markup-compatibility/2006">
          <mc:Choice Requires="x14">
            <control shapeId="16681" r:id="rId9" name="Check Box 297">
              <controlPr defaultSize="0" autoFill="0" autoLine="0" autoPict="0">
                <anchor moveWithCells="1">
                  <from>
                    <xdr:col>0</xdr:col>
                    <xdr:colOff>53340</xdr:colOff>
                    <xdr:row>99</xdr:row>
                    <xdr:rowOff>38100</xdr:rowOff>
                  </from>
                  <to>
                    <xdr:col>1</xdr:col>
                    <xdr:colOff>182880</xdr:colOff>
                    <xdr:row>99</xdr:row>
                    <xdr:rowOff>167640</xdr:rowOff>
                  </to>
                </anchor>
              </controlPr>
            </control>
          </mc:Choice>
        </mc:AlternateContent>
        <mc:AlternateContent xmlns:mc="http://schemas.openxmlformats.org/markup-compatibility/2006">
          <mc:Choice Requires="x14">
            <control shapeId="16682" r:id="rId10" name="Check Box 298">
              <controlPr defaultSize="0" autoFill="0" autoLine="0" autoPict="0">
                <anchor moveWithCells="1">
                  <from>
                    <xdr:col>0</xdr:col>
                    <xdr:colOff>53340</xdr:colOff>
                    <xdr:row>100</xdr:row>
                    <xdr:rowOff>38100</xdr:rowOff>
                  </from>
                  <to>
                    <xdr:col>1</xdr:col>
                    <xdr:colOff>182880</xdr:colOff>
                    <xdr:row>101</xdr:row>
                    <xdr:rowOff>15240</xdr:rowOff>
                  </to>
                </anchor>
              </controlPr>
            </control>
          </mc:Choice>
        </mc:AlternateContent>
        <mc:AlternateContent xmlns:mc="http://schemas.openxmlformats.org/markup-compatibility/2006">
          <mc:Choice Requires="x14">
            <control shapeId="16683" r:id="rId11" name="Check Box 299">
              <controlPr defaultSize="0" autoFill="0" autoLine="0" autoPict="0">
                <anchor moveWithCells="1">
                  <from>
                    <xdr:col>0</xdr:col>
                    <xdr:colOff>53340</xdr:colOff>
                    <xdr:row>101</xdr:row>
                    <xdr:rowOff>53340</xdr:rowOff>
                  </from>
                  <to>
                    <xdr:col>1</xdr:col>
                    <xdr:colOff>182880</xdr:colOff>
                    <xdr:row>102</xdr:row>
                    <xdr:rowOff>15240</xdr:rowOff>
                  </to>
                </anchor>
              </controlPr>
            </control>
          </mc:Choice>
        </mc:AlternateContent>
        <mc:AlternateContent xmlns:mc="http://schemas.openxmlformats.org/markup-compatibility/2006">
          <mc:Choice Requires="x14">
            <control shapeId="16684" r:id="rId12" name="Check Box 300">
              <controlPr defaultSize="0" autoFill="0" autoLine="0" autoPict="0">
                <anchor moveWithCells="1">
                  <from>
                    <xdr:col>19</xdr:col>
                    <xdr:colOff>45720</xdr:colOff>
                    <xdr:row>3</xdr:row>
                    <xdr:rowOff>152400</xdr:rowOff>
                  </from>
                  <to>
                    <xdr:col>20</xdr:col>
                    <xdr:colOff>7620</xdr:colOff>
                    <xdr:row>5</xdr:row>
                    <xdr:rowOff>106680</xdr:rowOff>
                  </to>
                </anchor>
              </controlPr>
            </control>
          </mc:Choice>
        </mc:AlternateContent>
        <mc:AlternateContent xmlns:mc="http://schemas.openxmlformats.org/markup-compatibility/2006">
          <mc:Choice Requires="x14">
            <control shapeId="16685" r:id="rId13" name="Check Box 301">
              <controlPr defaultSize="0" autoFill="0" autoLine="0" autoPict="0">
                <anchor moveWithCells="1">
                  <from>
                    <xdr:col>19</xdr:col>
                    <xdr:colOff>45720</xdr:colOff>
                    <xdr:row>5</xdr:row>
                    <xdr:rowOff>15240</xdr:rowOff>
                  </from>
                  <to>
                    <xdr:col>20</xdr:col>
                    <xdr:colOff>175260</xdr:colOff>
                    <xdr:row>6</xdr:row>
                    <xdr:rowOff>160020</xdr:rowOff>
                  </to>
                </anchor>
              </controlPr>
            </control>
          </mc:Choice>
        </mc:AlternateContent>
        <mc:AlternateContent xmlns:mc="http://schemas.openxmlformats.org/markup-compatibility/2006">
          <mc:Choice Requires="x14">
            <control shapeId="16686" r:id="rId14" name="Check Box 302">
              <controlPr defaultSize="0" autoFill="0" autoLine="0" autoPict="0">
                <anchor moveWithCells="1">
                  <from>
                    <xdr:col>19</xdr:col>
                    <xdr:colOff>45720</xdr:colOff>
                    <xdr:row>6</xdr:row>
                    <xdr:rowOff>53340</xdr:rowOff>
                  </from>
                  <to>
                    <xdr:col>20</xdr:col>
                    <xdr:colOff>175260</xdr:colOff>
                    <xdr:row>7</xdr:row>
                    <xdr:rowOff>114300</xdr:rowOff>
                  </to>
                </anchor>
              </controlPr>
            </control>
          </mc:Choice>
        </mc:AlternateContent>
        <mc:AlternateContent xmlns:mc="http://schemas.openxmlformats.org/markup-compatibility/2006">
          <mc:Choice Requires="x14">
            <control shapeId="16687" r:id="rId15" name="Check Box 303">
              <controlPr defaultSize="0" autoFill="0" autoLine="0" autoPict="0">
                <anchor moveWithCells="1">
                  <from>
                    <xdr:col>19</xdr:col>
                    <xdr:colOff>45720</xdr:colOff>
                    <xdr:row>7</xdr:row>
                    <xdr:rowOff>22860</xdr:rowOff>
                  </from>
                  <to>
                    <xdr:col>20</xdr:col>
                    <xdr:colOff>175260</xdr:colOff>
                    <xdr:row>8</xdr:row>
                    <xdr:rowOff>68580</xdr:rowOff>
                  </to>
                </anchor>
              </controlPr>
            </control>
          </mc:Choice>
        </mc:AlternateContent>
        <mc:AlternateContent xmlns:mc="http://schemas.openxmlformats.org/markup-compatibility/2006">
          <mc:Choice Requires="x14">
            <control shapeId="16688" r:id="rId16" name="Check Box 304">
              <controlPr defaultSize="0" autoFill="0" autoLine="0" autoPict="0">
                <anchor moveWithCells="1">
                  <from>
                    <xdr:col>19</xdr:col>
                    <xdr:colOff>45720</xdr:colOff>
                    <xdr:row>7</xdr:row>
                    <xdr:rowOff>243840</xdr:rowOff>
                  </from>
                  <to>
                    <xdr:col>20</xdr:col>
                    <xdr:colOff>175260</xdr:colOff>
                    <xdr:row>9</xdr:row>
                    <xdr:rowOff>121920</xdr:rowOff>
                  </to>
                </anchor>
              </controlPr>
            </control>
          </mc:Choice>
        </mc:AlternateContent>
        <mc:AlternateContent xmlns:mc="http://schemas.openxmlformats.org/markup-compatibility/2006">
          <mc:Choice Requires="x14">
            <control shapeId="16689" r:id="rId17" name="Check Box 305">
              <controlPr defaultSize="0" autoFill="0" autoLine="0" autoPict="0">
                <anchor moveWithCells="1">
                  <from>
                    <xdr:col>0</xdr:col>
                    <xdr:colOff>30480</xdr:colOff>
                    <xdr:row>104</xdr:row>
                    <xdr:rowOff>7620</xdr:rowOff>
                  </from>
                  <to>
                    <xdr:col>1</xdr:col>
                    <xdr:colOff>167640</xdr:colOff>
                    <xdr:row>105</xdr:row>
                    <xdr:rowOff>30480</xdr:rowOff>
                  </to>
                </anchor>
              </controlPr>
            </control>
          </mc:Choice>
        </mc:AlternateContent>
        <mc:AlternateContent xmlns:mc="http://schemas.openxmlformats.org/markup-compatibility/2006">
          <mc:Choice Requires="x14">
            <control shapeId="16690" r:id="rId18" name="Check Box 306">
              <controlPr defaultSize="0" autoFill="0" autoLine="0" autoPict="0">
                <anchor moveWithCells="1">
                  <from>
                    <xdr:col>0</xdr:col>
                    <xdr:colOff>30480</xdr:colOff>
                    <xdr:row>105</xdr:row>
                    <xdr:rowOff>53340</xdr:rowOff>
                  </from>
                  <to>
                    <xdr:col>1</xdr:col>
                    <xdr:colOff>205740</xdr:colOff>
                    <xdr:row>106</xdr:row>
                    <xdr:rowOff>45720</xdr:rowOff>
                  </to>
                </anchor>
              </controlPr>
            </control>
          </mc:Choice>
        </mc:AlternateContent>
        <mc:AlternateContent xmlns:mc="http://schemas.openxmlformats.org/markup-compatibility/2006">
          <mc:Choice Requires="x14">
            <control shapeId="16694" r:id="rId19" name="Check Box 310">
              <controlPr defaultSize="0" autoFill="0" autoLine="0" autoPict="0">
                <anchor moveWithCells="1">
                  <from>
                    <xdr:col>0</xdr:col>
                    <xdr:colOff>22860</xdr:colOff>
                    <xdr:row>108</xdr:row>
                    <xdr:rowOff>38100</xdr:rowOff>
                  </from>
                  <to>
                    <xdr:col>1</xdr:col>
                    <xdr:colOff>144780</xdr:colOff>
                    <xdr:row>109</xdr:row>
                    <xdr:rowOff>7620</xdr:rowOff>
                  </to>
                </anchor>
              </controlPr>
            </control>
          </mc:Choice>
        </mc:AlternateContent>
        <mc:AlternateContent xmlns:mc="http://schemas.openxmlformats.org/markup-compatibility/2006">
          <mc:Choice Requires="x14">
            <control shapeId="16695" r:id="rId20" name="Check Box 311">
              <controlPr defaultSize="0" autoFill="0" autoLine="0" autoPict="0">
                <anchor moveWithCells="1">
                  <from>
                    <xdr:col>0</xdr:col>
                    <xdr:colOff>22860</xdr:colOff>
                    <xdr:row>109</xdr:row>
                    <xdr:rowOff>60960</xdr:rowOff>
                  </from>
                  <to>
                    <xdr:col>0</xdr:col>
                    <xdr:colOff>571500</xdr:colOff>
                    <xdr:row>110</xdr:row>
                    <xdr:rowOff>45720</xdr:rowOff>
                  </to>
                </anchor>
              </controlPr>
            </control>
          </mc:Choice>
        </mc:AlternateContent>
        <mc:AlternateContent xmlns:mc="http://schemas.openxmlformats.org/markup-compatibility/2006">
          <mc:Choice Requires="x14">
            <control shapeId="16697" r:id="rId21" name="Check Box 313">
              <controlPr defaultSize="0" autoFill="0" autoLine="0" autoPict="0">
                <anchor moveWithCells="1">
                  <from>
                    <xdr:col>0</xdr:col>
                    <xdr:colOff>0</xdr:colOff>
                    <xdr:row>116</xdr:row>
                    <xdr:rowOff>22860</xdr:rowOff>
                  </from>
                  <to>
                    <xdr:col>1</xdr:col>
                    <xdr:colOff>182880</xdr:colOff>
                    <xdr:row>116</xdr:row>
                    <xdr:rowOff>152400</xdr:rowOff>
                  </to>
                </anchor>
              </controlPr>
            </control>
          </mc:Choice>
        </mc:AlternateContent>
        <mc:AlternateContent xmlns:mc="http://schemas.openxmlformats.org/markup-compatibility/2006">
          <mc:Choice Requires="x14">
            <control shapeId="16698" r:id="rId22" name="Check Box 314">
              <controlPr defaultSize="0" autoFill="0" autoLine="0" autoPict="0">
                <anchor moveWithCells="1">
                  <from>
                    <xdr:col>0</xdr:col>
                    <xdr:colOff>0</xdr:colOff>
                    <xdr:row>117</xdr:row>
                    <xdr:rowOff>7620</xdr:rowOff>
                  </from>
                  <to>
                    <xdr:col>1</xdr:col>
                    <xdr:colOff>53340</xdr:colOff>
                    <xdr:row>118</xdr:row>
                    <xdr:rowOff>7620</xdr:rowOff>
                  </to>
                </anchor>
              </controlPr>
            </control>
          </mc:Choice>
        </mc:AlternateContent>
        <mc:AlternateContent xmlns:mc="http://schemas.openxmlformats.org/markup-compatibility/2006">
          <mc:Choice Requires="x14">
            <control shapeId="16701" r:id="rId23" name="Check Box 317">
              <controlPr defaultSize="0" autoFill="0" autoLine="0" autoPict="0">
                <anchor moveWithCells="1">
                  <from>
                    <xdr:col>0</xdr:col>
                    <xdr:colOff>7620</xdr:colOff>
                    <xdr:row>122</xdr:row>
                    <xdr:rowOff>30480</xdr:rowOff>
                  </from>
                  <to>
                    <xdr:col>0</xdr:col>
                    <xdr:colOff>640080</xdr:colOff>
                    <xdr:row>123</xdr:row>
                    <xdr:rowOff>15240</xdr:rowOff>
                  </to>
                </anchor>
              </controlPr>
            </control>
          </mc:Choice>
        </mc:AlternateContent>
        <mc:AlternateContent xmlns:mc="http://schemas.openxmlformats.org/markup-compatibility/2006">
          <mc:Choice Requires="x14">
            <control shapeId="16702" r:id="rId24" name="Check Box 318">
              <controlPr defaultSize="0" autoFill="0" autoLine="0" autoPict="0">
                <anchor moveWithCells="1">
                  <from>
                    <xdr:col>0</xdr:col>
                    <xdr:colOff>7620</xdr:colOff>
                    <xdr:row>123</xdr:row>
                    <xdr:rowOff>38100</xdr:rowOff>
                  </from>
                  <to>
                    <xdr:col>1</xdr:col>
                    <xdr:colOff>60960</xdr:colOff>
                    <xdr:row>124</xdr:row>
                    <xdr:rowOff>30480</xdr:rowOff>
                  </to>
                </anchor>
              </controlPr>
            </control>
          </mc:Choice>
        </mc:AlternateContent>
        <mc:AlternateContent xmlns:mc="http://schemas.openxmlformats.org/markup-compatibility/2006">
          <mc:Choice Requires="x14">
            <control shapeId="16711" r:id="rId25" name="Check Box 327">
              <controlPr defaultSize="0" autoFill="0" autoLine="0" autoPict="0">
                <anchor moveWithCells="1">
                  <from>
                    <xdr:col>19</xdr:col>
                    <xdr:colOff>45720</xdr:colOff>
                    <xdr:row>9</xdr:row>
                    <xdr:rowOff>342900</xdr:rowOff>
                  </from>
                  <to>
                    <xdr:col>20</xdr:col>
                    <xdr:colOff>365760</xdr:colOff>
                    <xdr:row>10</xdr:row>
                    <xdr:rowOff>236220</xdr:rowOff>
                  </to>
                </anchor>
              </controlPr>
            </control>
          </mc:Choice>
        </mc:AlternateContent>
        <mc:AlternateContent xmlns:mc="http://schemas.openxmlformats.org/markup-compatibility/2006">
          <mc:Choice Requires="x14">
            <control shapeId="16712" r:id="rId26" name="Check Box 328">
              <controlPr defaultSize="0" autoFill="0" autoLine="0" autoPict="0">
                <anchor moveWithCells="1">
                  <from>
                    <xdr:col>19</xdr:col>
                    <xdr:colOff>45720</xdr:colOff>
                    <xdr:row>10</xdr:row>
                    <xdr:rowOff>144780</xdr:rowOff>
                  </from>
                  <to>
                    <xdr:col>20</xdr:col>
                    <xdr:colOff>480060</xdr:colOff>
                    <xdr:row>11</xdr:row>
                    <xdr:rowOff>60960</xdr:rowOff>
                  </to>
                </anchor>
              </controlPr>
            </control>
          </mc:Choice>
        </mc:AlternateContent>
        <mc:AlternateContent xmlns:mc="http://schemas.openxmlformats.org/markup-compatibility/2006">
          <mc:Choice Requires="x14">
            <control shapeId="16715" r:id="rId27" name="Check Box 331">
              <controlPr defaultSize="0" autoFill="0" autoLine="0" autoPict="0">
                <anchor moveWithCells="1">
                  <from>
                    <xdr:col>19</xdr:col>
                    <xdr:colOff>45720</xdr:colOff>
                    <xdr:row>11</xdr:row>
                    <xdr:rowOff>381000</xdr:rowOff>
                  </from>
                  <to>
                    <xdr:col>19</xdr:col>
                    <xdr:colOff>792480</xdr:colOff>
                    <xdr:row>12</xdr:row>
                    <xdr:rowOff>274320</xdr:rowOff>
                  </to>
                </anchor>
              </controlPr>
            </control>
          </mc:Choice>
        </mc:AlternateContent>
        <mc:AlternateContent xmlns:mc="http://schemas.openxmlformats.org/markup-compatibility/2006">
          <mc:Choice Requires="x14">
            <control shapeId="16716" r:id="rId28" name="Check Box 332">
              <controlPr defaultSize="0" autoFill="0" autoLine="0" autoPict="0">
                <anchor moveWithCells="1">
                  <from>
                    <xdr:col>19</xdr:col>
                    <xdr:colOff>45720</xdr:colOff>
                    <xdr:row>12</xdr:row>
                    <xdr:rowOff>190500</xdr:rowOff>
                  </from>
                  <to>
                    <xdr:col>19</xdr:col>
                    <xdr:colOff>792480</xdr:colOff>
                    <xdr:row>13</xdr:row>
                    <xdr:rowOff>83820</xdr:rowOff>
                  </to>
                </anchor>
              </controlPr>
            </control>
          </mc:Choice>
        </mc:AlternateContent>
        <mc:AlternateContent xmlns:mc="http://schemas.openxmlformats.org/markup-compatibility/2006">
          <mc:Choice Requires="x14">
            <control shapeId="16717" r:id="rId29" name="Check Box 333">
              <controlPr defaultSize="0" autoFill="0" autoLine="0" autoPict="0">
                <anchor moveWithCells="1">
                  <from>
                    <xdr:col>19</xdr:col>
                    <xdr:colOff>45720</xdr:colOff>
                    <xdr:row>13</xdr:row>
                    <xdr:rowOff>365760</xdr:rowOff>
                  </from>
                  <to>
                    <xdr:col>19</xdr:col>
                    <xdr:colOff>792480</xdr:colOff>
                    <xdr:row>14</xdr:row>
                    <xdr:rowOff>259080</xdr:rowOff>
                  </to>
                </anchor>
              </controlPr>
            </control>
          </mc:Choice>
        </mc:AlternateContent>
        <mc:AlternateContent xmlns:mc="http://schemas.openxmlformats.org/markup-compatibility/2006">
          <mc:Choice Requires="x14">
            <control shapeId="16718" r:id="rId30" name="Check Box 334">
              <controlPr defaultSize="0" autoFill="0" autoLine="0" autoPict="0">
                <anchor moveWithCells="1">
                  <from>
                    <xdr:col>19</xdr:col>
                    <xdr:colOff>45720</xdr:colOff>
                    <xdr:row>14</xdr:row>
                    <xdr:rowOff>175260</xdr:rowOff>
                  </from>
                  <to>
                    <xdr:col>19</xdr:col>
                    <xdr:colOff>792480</xdr:colOff>
                    <xdr:row>15</xdr:row>
                    <xdr:rowOff>68580</xdr:rowOff>
                  </to>
                </anchor>
              </controlPr>
            </control>
          </mc:Choice>
        </mc:AlternateContent>
        <mc:AlternateContent xmlns:mc="http://schemas.openxmlformats.org/markup-compatibility/2006">
          <mc:Choice Requires="x14">
            <control shapeId="16719" r:id="rId31" name="Check Box 335">
              <controlPr defaultSize="0" autoFill="0" autoLine="0" autoPict="0">
                <anchor moveWithCells="1">
                  <from>
                    <xdr:col>19</xdr:col>
                    <xdr:colOff>45720</xdr:colOff>
                    <xdr:row>16</xdr:row>
                    <xdr:rowOff>30480</xdr:rowOff>
                  </from>
                  <to>
                    <xdr:col>19</xdr:col>
                    <xdr:colOff>1066800</xdr:colOff>
                    <xdr:row>16</xdr:row>
                    <xdr:rowOff>304800</xdr:rowOff>
                  </to>
                </anchor>
              </controlPr>
            </control>
          </mc:Choice>
        </mc:AlternateContent>
        <mc:AlternateContent xmlns:mc="http://schemas.openxmlformats.org/markup-compatibility/2006">
          <mc:Choice Requires="x14">
            <control shapeId="16720" r:id="rId32" name="Check Box 336">
              <controlPr defaultSize="0" autoFill="0" autoLine="0" autoPict="0">
                <anchor moveWithCells="1">
                  <from>
                    <xdr:col>19</xdr:col>
                    <xdr:colOff>45720</xdr:colOff>
                    <xdr:row>16</xdr:row>
                    <xdr:rowOff>220980</xdr:rowOff>
                  </from>
                  <to>
                    <xdr:col>19</xdr:col>
                    <xdr:colOff>1066800</xdr:colOff>
                    <xdr:row>17</xdr:row>
                    <xdr:rowOff>106680</xdr:rowOff>
                  </to>
                </anchor>
              </controlPr>
            </control>
          </mc:Choice>
        </mc:AlternateContent>
        <mc:AlternateContent xmlns:mc="http://schemas.openxmlformats.org/markup-compatibility/2006">
          <mc:Choice Requires="x14">
            <control shapeId="16722" r:id="rId33" name="Drop Down 338">
              <controlPr defaultSize="0" print="0" autoLine="0" autoPict="0">
                <anchor moveWithCells="1">
                  <from>
                    <xdr:col>1</xdr:col>
                    <xdr:colOff>701040</xdr:colOff>
                    <xdr:row>18</xdr:row>
                    <xdr:rowOff>167640</xdr:rowOff>
                  </from>
                  <to>
                    <xdr:col>4</xdr:col>
                    <xdr:colOff>182880</xdr:colOff>
                    <xdr:row>20</xdr:row>
                    <xdr:rowOff>121920</xdr:rowOff>
                  </to>
                </anchor>
              </controlPr>
            </control>
          </mc:Choice>
        </mc:AlternateContent>
        <mc:AlternateContent xmlns:mc="http://schemas.openxmlformats.org/markup-compatibility/2006">
          <mc:Choice Requires="x14">
            <control shapeId="16756" r:id="rId34" name="Drop Down 372">
              <controlPr defaultSize="0" print="0" autoLine="0" autoPict="0">
                <anchor moveWithCells="1">
                  <from>
                    <xdr:col>1</xdr:col>
                    <xdr:colOff>693420</xdr:colOff>
                    <xdr:row>17</xdr:row>
                    <xdr:rowOff>91440</xdr:rowOff>
                  </from>
                  <to>
                    <xdr:col>4</xdr:col>
                    <xdr:colOff>175260</xdr:colOff>
                    <xdr:row>18</xdr:row>
                    <xdr:rowOff>15240</xdr:rowOff>
                  </to>
                </anchor>
              </controlPr>
            </control>
          </mc:Choice>
        </mc:AlternateContent>
      </controls>
    </mc:Choice>
  </mc:AlternateContent>
  <tableParts count="5">
    <tablePart r:id="rId35"/>
    <tablePart r:id="rId36"/>
    <tablePart r:id="rId37"/>
    <tablePart r:id="rId38"/>
    <tablePart r:id="rId3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BFFDD-5C41-4822-B6BF-2DF20D18227E}">
  <dimension ref="A1:I1"/>
  <sheetViews>
    <sheetView workbookViewId="0">
      <selection sqref="A1:F10000"/>
    </sheetView>
  </sheetViews>
  <sheetFormatPr defaultRowHeight="13.2"/>
  <cols>
    <col min="1" max="6" width="12" customWidth="1"/>
    <col min="7" max="7" width="18.77734375" bestFit="1" customWidth="1"/>
    <col min="8" max="8" width="17" bestFit="1" customWidth="1"/>
    <col min="9" max="31" width="12" customWidth="1"/>
  </cols>
  <sheetData>
    <row r="1" spans="1:9">
      <c r="A1" t="s">
        <v>124</v>
      </c>
      <c r="B1" t="s">
        <v>126</v>
      </c>
      <c r="C1" t="s">
        <v>125</v>
      </c>
      <c r="D1" t="s">
        <v>127</v>
      </c>
      <c r="E1" t="s">
        <v>73</v>
      </c>
      <c r="F1" t="s">
        <v>128</v>
      </c>
      <c r="G1" t="s">
        <v>129</v>
      </c>
      <c r="H1" t="s">
        <v>131</v>
      </c>
      <c r="I1" t="s">
        <v>130</v>
      </c>
    </row>
  </sheetData>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k W A K V X 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J F g C 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Y A p V K I p H u A 4 A A A A R A A A A E w A c A E Z v c m 1 1 b G F z L 1 N l Y 3 R p b 2 4 x L m 0 g o h g A K K A U A A A A A A A A A A A A A A A A A A A A A A A A A A A A K 0 5 N L s n M z 1 M I h t C G 1 g B Q S w E C L Q A U A A I A C A C R Y A p V e 0 l B 9 q g A A A D 5 A A A A E g A A A A A A A A A A A A A A A A A A A A A A Q 2 9 u Z m l n L 1 B h Y 2 t h Z 2 U u e G 1 s U E s B A i 0 A F A A C A A g A k W A K V Q / K 6 a u k A A A A 6 Q A A A B M A A A A A A A A A A A A A A A A A 9 A A A A F t D b 2 5 0 Z W 5 0 X 1 R 5 c G V z X S 5 4 b W x Q S w E C L Q A U A A I A C A C R Y A p V 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F T Q z C G 2 a e 0 i y s 3 h t H h e e r g A A A A A C A A A A A A A Q Z g A A A A E A A C A A A A A l X 9 W z y W a l w v F / A v 9 8 X P v Q X V c r s d r R o 2 C 2 M s Z 0 5 S o p 8 w A A A A A O g A A A A A I A A C A A A A D b B G 3 1 B u J k A h F Q X H C B d 3 L F x c e O F D i n C f R h v t z x 4 o e B / l A A A A B B Y G P t Z 1 o W r O w m H A f t D w G t 5 3 o O Q W K F v 4 n R 6 s T K M b N R o x c b i t 2 h G H A i o 6 6 P m Z 0 X V J m Z U g c k 2 + 5 u X / r e T v 5 P S S z a D K R Y 7 j I s r k x l 1 0 m t z Z s i 4 E A A A A D R 6 r V B Q x d / L z q X + T Y k E T U T T h 3 R e 4 1 T j b A c b y P P a R X U B g J 8 R l 5 W b r g O m W 0 d P 7 d u G F A E C S R f h m C 3 7 o z + U S D w f o C 0 < / D a t a M a s h u p > 
</file>

<file path=customXml/itemProps1.xml><?xml version="1.0" encoding="utf-8"?>
<ds:datastoreItem xmlns:ds="http://schemas.openxmlformats.org/officeDocument/2006/customXml" ds:itemID="{1FD8E983-5A91-49EA-B0A6-380BF7ACE6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Sheet1</vt:lpstr>
      <vt:lpstr>page2</vt:lpstr>
      <vt:lpstr>Permit system_Org</vt:lpstr>
      <vt:lpstr>Permit system</vt:lpstr>
      <vt:lpstr>Record</vt:lpstr>
      <vt:lpstr>page2!Print_Area</vt:lpstr>
      <vt:lpstr>'Permit system'!Print_Area</vt:lpstr>
      <vt:lpstr>'Permit system_Org'!Print_Area</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Solomon.D.F.J</dc:creator>
  <cp:lastModifiedBy>BALA GANESH</cp:lastModifiedBy>
  <cp:lastPrinted>2022-08-28T19:16:46Z</cp:lastPrinted>
  <dcterms:created xsi:type="dcterms:W3CDTF">2016-01-19T06:11:59Z</dcterms:created>
  <dcterms:modified xsi:type="dcterms:W3CDTF">2022-08-28T19:22:41Z</dcterms:modified>
</cp:coreProperties>
</file>