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as\OneDrive\Desktop\HOD\"/>
    </mc:Choice>
  </mc:AlternateContent>
  <bookViews>
    <workbookView minimized="1" xWindow="0" yWindow="0" windowWidth="23040" windowHeight="9072" activeTab="1"/>
  </bookViews>
  <sheets>
    <sheet name="Event date" sheetId="1" r:id="rId1"/>
    <sheet name="ACC.NSE" sheetId="3" r:id="rId2"/>
    <sheet name="ADANIENT.NSE" sheetId="4" r:id="rId3"/>
    <sheet name="ADANIGREEN.NSE" sheetId="5" r:id="rId4"/>
    <sheet name="ADANIPORTS.NSE" sheetId="6" r:id="rId5"/>
    <sheet name="ADANIPOWER.NSE" sheetId="7" r:id="rId6"/>
    <sheet name="AMBUJACEM.NSE" sheetId="8" r:id="rId7"/>
    <sheet name="ATGL.NSE" sheetId="9" r:id="rId8"/>
    <sheet name="AWL.NSE" sheetId="10" r:id="rId9"/>
    <sheet name="NDTV.NSE" sheetId="11" r:id="rId10"/>
    <sheet name="MSCI" sheetId="12" r:id="rId11"/>
    <sheet name="ACC.R" sheetId="17" r:id="rId12"/>
    <sheet name="AdaniGreen.R" sheetId="23" state="hidden" r:id="rId13"/>
    <sheet name="Adanient.R" sheetId="20" state="hidden" r:id="rId14"/>
    <sheet name="AdaniPortz.R" sheetId="25" state="hidden" r:id="rId15"/>
    <sheet name="AdaniPower.R" sheetId="27" state="hidden" r:id="rId16"/>
    <sheet name="AmbujaCement.R" sheetId="29" state="hidden" r:id="rId17"/>
    <sheet name="ATGL.R" sheetId="31" state="hidden" r:id="rId18"/>
    <sheet name="AWL.R" sheetId="33" state="hidden" r:id="rId19"/>
    <sheet name="NDTV.R" sheetId="35" state="hidden" r:id="rId20"/>
    <sheet name="Expected return" sheetId="36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1" l="1"/>
  <c r="J7" i="10"/>
  <c r="N10" i="9"/>
  <c r="M9" i="8"/>
  <c r="J11" i="7"/>
  <c r="K10" i="6"/>
  <c r="J9" i="5"/>
  <c r="L9" i="4"/>
  <c r="L12" i="3"/>
  <c r="E13" i="11"/>
  <c r="E9" i="10"/>
  <c r="E12" i="9"/>
  <c r="E14" i="8"/>
  <c r="E15" i="7"/>
  <c r="E17" i="6"/>
  <c r="E17" i="5"/>
  <c r="E11" i="4"/>
  <c r="E14" i="3"/>
  <c r="F18" i="36"/>
  <c r="L3" i="11" l="1"/>
  <c r="E3" i="11"/>
  <c r="J3" i="10"/>
  <c r="E3" i="10"/>
  <c r="N3" i="9"/>
  <c r="E3" i="9"/>
  <c r="M3" i="8"/>
  <c r="E3" i="8"/>
  <c r="J3" i="7"/>
  <c r="E3" i="7"/>
  <c r="K3" i="6"/>
  <c r="E3" i="6"/>
  <c r="J3" i="5"/>
  <c r="E4" i="5"/>
  <c r="L3" i="4"/>
  <c r="E3" i="4"/>
  <c r="L3" i="3"/>
  <c r="E3" i="3"/>
  <c r="K4" i="11" l="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3" i="1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3" i="10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3" i="9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3" i="8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3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3" i="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3" i="5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3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3" i="3"/>
  <c r="J3" i="3"/>
  <c r="J4" i="3"/>
  <c r="J5" i="3"/>
  <c r="J6" i="3"/>
  <c r="I96" i="3" s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I97" i="3" s="1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F6" i="36"/>
  <c r="F122" i="36"/>
  <c r="F116" i="36"/>
  <c r="F109" i="36"/>
  <c r="F103" i="36"/>
  <c r="F94" i="36"/>
  <c r="F88" i="36"/>
  <c r="F80" i="36"/>
  <c r="F74" i="36"/>
  <c r="F66" i="36"/>
  <c r="F60" i="36"/>
  <c r="F52" i="36"/>
  <c r="F46" i="36"/>
  <c r="F38" i="36"/>
  <c r="F32" i="36"/>
  <c r="F25" i="36"/>
  <c r="F12" i="36"/>
  <c r="F96" i="12" l="1"/>
  <c r="F95" i="12"/>
  <c r="B96" i="12"/>
  <c r="B95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3" i="12"/>
  <c r="I97" i="11" l="1"/>
  <c r="I96" i="11"/>
  <c r="B97" i="11"/>
  <c r="B96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3" i="11"/>
  <c r="G98" i="10"/>
  <c r="G97" i="10"/>
  <c r="B98" i="10"/>
  <c r="B97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3" i="10"/>
  <c r="K97" i="9"/>
  <c r="K96" i="9"/>
  <c r="B97" i="9"/>
  <c r="B96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3" i="9"/>
  <c r="J98" i="8"/>
  <c r="J97" i="8"/>
  <c r="B98" i="8"/>
  <c r="B97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3" i="8"/>
  <c r="G98" i="7"/>
  <c r="G97" i="7"/>
  <c r="B98" i="7"/>
  <c r="B97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3" i="7"/>
  <c r="H97" i="6"/>
  <c r="H96" i="6"/>
  <c r="B97" i="6"/>
  <c r="B96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3" i="6"/>
  <c r="G96" i="5"/>
  <c r="G95" i="5"/>
  <c r="B96" i="5"/>
  <c r="B95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3" i="5"/>
  <c r="I97" i="4"/>
  <c r="I96" i="4"/>
  <c r="B98" i="4"/>
  <c r="B97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3" i="3"/>
  <c r="C96" i="3" l="1"/>
  <c r="C97" i="3"/>
</calcChain>
</file>

<file path=xl/sharedStrings.xml><?xml version="1.0" encoding="utf-8"?>
<sst xmlns="http://schemas.openxmlformats.org/spreadsheetml/2006/main" count="882" uniqueCount="200">
  <si>
    <t>Event date</t>
  </si>
  <si>
    <t>Date</t>
  </si>
  <si>
    <t>Event Name</t>
  </si>
  <si>
    <t xml:space="preserve">Hindenburg report </t>
  </si>
  <si>
    <t>Supreme court verdict</t>
  </si>
  <si>
    <t>Adj Close</t>
  </si>
  <si>
    <t>Return</t>
  </si>
  <si>
    <t>Standard Deviation</t>
  </si>
  <si>
    <t xml:space="preserve">Average Return </t>
  </si>
  <si>
    <t xml:space="preserve"> Acc Limited(Before)</t>
  </si>
  <si>
    <t>Acc Limited(After)</t>
  </si>
  <si>
    <t>ADANIENT(Before)</t>
  </si>
  <si>
    <t>ADANIENT(After)</t>
  </si>
  <si>
    <t>Average Return</t>
  </si>
  <si>
    <t>Average return</t>
  </si>
  <si>
    <t>ADANIGREEN.NS(Before)</t>
  </si>
  <si>
    <t>ADANIGREEN.NS(After)</t>
  </si>
  <si>
    <t>ADANIPORTS.NSE(Before)</t>
  </si>
  <si>
    <t>ADANIPORTS.NSE(After)</t>
  </si>
  <si>
    <t>ADANIPOWER(Before)</t>
  </si>
  <si>
    <t>ADANIPOWER(After)</t>
  </si>
  <si>
    <t>Adj close</t>
  </si>
  <si>
    <t>AMBUJACEM(Before)</t>
  </si>
  <si>
    <t>AMBUJACEM(After)</t>
  </si>
  <si>
    <t>ATGL(Before)</t>
  </si>
  <si>
    <t>ATGL(After)</t>
  </si>
  <si>
    <t>AWL(Before)</t>
  </si>
  <si>
    <t>AWL(After</t>
  </si>
  <si>
    <t>NDTV(Before)</t>
  </si>
  <si>
    <t>NDTV(After)</t>
  </si>
  <si>
    <t>25/01/2023</t>
  </si>
  <si>
    <t>26/01/2023</t>
  </si>
  <si>
    <t>27/01/2023</t>
  </si>
  <si>
    <t>30/01/2023</t>
  </si>
  <si>
    <t>31/01/2023</t>
  </si>
  <si>
    <t>13/02/2023</t>
  </si>
  <si>
    <t>14/02/2023</t>
  </si>
  <si>
    <t>15/02/2023</t>
  </si>
  <si>
    <t>16/02/2023</t>
  </si>
  <si>
    <t>17/02/2023</t>
  </si>
  <si>
    <t>20/02/2023</t>
  </si>
  <si>
    <t>21/02/2023</t>
  </si>
  <si>
    <t>22/02/2023</t>
  </si>
  <si>
    <t>23/02/2023</t>
  </si>
  <si>
    <t>24/02/2023</t>
  </si>
  <si>
    <t>27/02/2023</t>
  </si>
  <si>
    <t>28/02/2023</t>
  </si>
  <si>
    <t>13/03/2023</t>
  </si>
  <si>
    <t>14/03/2023</t>
  </si>
  <si>
    <t>15/03/2023</t>
  </si>
  <si>
    <t>16/03/2023</t>
  </si>
  <si>
    <t>17/03/2023</t>
  </si>
  <si>
    <t>20/03/2023</t>
  </si>
  <si>
    <t>21/03/2023</t>
  </si>
  <si>
    <t>22/03/2023</t>
  </si>
  <si>
    <t>23/03/2023</t>
  </si>
  <si>
    <t>24/03/2023</t>
  </si>
  <si>
    <t>27/03/2023</t>
  </si>
  <si>
    <t>28/03/2023</t>
  </si>
  <si>
    <t>29/03/2023</t>
  </si>
  <si>
    <t>30/03/2023</t>
  </si>
  <si>
    <t>31/03/2023</t>
  </si>
  <si>
    <t>13/04/2023</t>
  </si>
  <si>
    <t>14/04/2023</t>
  </si>
  <si>
    <t>17/04/2023</t>
  </si>
  <si>
    <t>18/04/2023</t>
  </si>
  <si>
    <t>19/04/2023</t>
  </si>
  <si>
    <t>20/04/2023</t>
  </si>
  <si>
    <t>21/04/2023</t>
  </si>
  <si>
    <t>24/04/2023</t>
  </si>
  <si>
    <t>25/04/2023</t>
  </si>
  <si>
    <t>26/04/2023</t>
  </si>
  <si>
    <t>27/04/2023</t>
  </si>
  <si>
    <t>28/04/2023</t>
  </si>
  <si>
    <t>15/05/2023</t>
  </si>
  <si>
    <t>16/05/2023</t>
  </si>
  <si>
    <t>17/05/2023</t>
  </si>
  <si>
    <t>18/05/2023</t>
  </si>
  <si>
    <t>19/05/2023</t>
  </si>
  <si>
    <t>22/05/2023</t>
  </si>
  <si>
    <t>23/05/2023</t>
  </si>
  <si>
    <t>24/05/2023</t>
  </si>
  <si>
    <t>25/05/2023</t>
  </si>
  <si>
    <t>26/05/2023</t>
  </si>
  <si>
    <t>29/05/2023</t>
  </si>
  <si>
    <t>30/05/2023</t>
  </si>
  <si>
    <t xml:space="preserve">Price </t>
  </si>
  <si>
    <t>Before</t>
  </si>
  <si>
    <t>After</t>
  </si>
  <si>
    <t>23/01/2023</t>
  </si>
  <si>
    <t>20/01/2023</t>
  </si>
  <si>
    <t>19/01/2023</t>
  </si>
  <si>
    <t>18/01/2023</t>
  </si>
  <si>
    <t>17/01/2023</t>
  </si>
  <si>
    <t>16/01/2023</t>
  </si>
  <si>
    <t>13/01/2023</t>
  </si>
  <si>
    <t>30/12/2022</t>
  </si>
  <si>
    <t>29/12/2022</t>
  </si>
  <si>
    <t>28/12/2022</t>
  </si>
  <si>
    <t>27/12/2022</t>
  </si>
  <si>
    <t>26/12/2022</t>
  </si>
  <si>
    <t>23/12/2022</t>
  </si>
  <si>
    <t>22/12/2022</t>
  </si>
  <si>
    <t>21/12/2022</t>
  </si>
  <si>
    <t>20/12/2022</t>
  </si>
  <si>
    <t>19/12/2022</t>
  </si>
  <si>
    <t>16/12/2022</t>
  </si>
  <si>
    <t>15/12/2022</t>
  </si>
  <si>
    <t>14/12/2022</t>
  </si>
  <si>
    <t>13/12/2022</t>
  </si>
  <si>
    <t>30/11/2022</t>
  </si>
  <si>
    <t>29/11/2022</t>
  </si>
  <si>
    <t>28/11/2022</t>
  </si>
  <si>
    <t>25/11/2022</t>
  </si>
  <si>
    <t>24/11/2022</t>
  </si>
  <si>
    <t>23/11/2022</t>
  </si>
  <si>
    <t>22/11/2022</t>
  </si>
  <si>
    <t>21/11/2022</t>
  </si>
  <si>
    <t>18/11/2022</t>
  </si>
  <si>
    <t>17/11/2022</t>
  </si>
  <si>
    <t>16/11/2022</t>
  </si>
  <si>
    <t>15/11/2022</t>
  </si>
  <si>
    <t>14/11/2022</t>
  </si>
  <si>
    <t>31/10/2022</t>
  </si>
  <si>
    <t>28/10/2022</t>
  </si>
  <si>
    <t>27/10/2022</t>
  </si>
  <si>
    <t>26/10/2022</t>
  </si>
  <si>
    <t>25/10/2022</t>
  </si>
  <si>
    <t>24/10/2022</t>
  </si>
  <si>
    <t>21/10/2022</t>
  </si>
  <si>
    <t>20/10/2022</t>
  </si>
  <si>
    <t>19/10/2022</t>
  </si>
  <si>
    <t>18/10/2022</t>
  </si>
  <si>
    <t>17/10/2022</t>
  </si>
  <si>
    <t>14/10/2022</t>
  </si>
  <si>
    <t>13/10/2022</t>
  </si>
  <si>
    <t>30/09/2022</t>
  </si>
  <si>
    <t>29/09/2022</t>
  </si>
  <si>
    <t>28/09/2022</t>
  </si>
  <si>
    <t>27/09/2022</t>
  </si>
  <si>
    <t>26/09/2022</t>
  </si>
  <si>
    <t>23/09/2022</t>
  </si>
  <si>
    <t>22/09/2022</t>
  </si>
  <si>
    <t>21/09/2022</t>
  </si>
  <si>
    <t>20/09/2022</t>
  </si>
  <si>
    <t>24/01/2023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</si>
  <si>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</si>
  <si>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</si>
  <si>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</si>
  <si>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</si>
  <si>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</si>
  <si>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</si>
  <si>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</si>
  <si>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</si>
  <si>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</si>
  <si>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</si>
  <si>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</si>
  <si>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</si>
  <si>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</si>
  <si>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</si>
  <si>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</si>
  <si>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</si>
  <si>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</si>
  <si>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</si>
  <si>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</si>
  <si>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</si>
  <si>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</si>
  <si>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</si>
  <si>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</si>
  <si>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</si>
  <si>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SUMMARY OUTPUT (After)</t>
  </si>
  <si>
    <t>SUMMARY OUTPUT(Before)</t>
  </si>
  <si>
    <t>SUMMARY OUTPUT (Before)</t>
  </si>
  <si>
    <t>SUMMARY OUTPUT(After)</t>
  </si>
  <si>
    <t xml:space="preserve"> </t>
  </si>
  <si>
    <t xml:space="preserve">Before </t>
  </si>
  <si>
    <t>Acc ltd.</t>
  </si>
  <si>
    <t xml:space="preserve">X Variable </t>
  </si>
  <si>
    <t xml:space="preserve">Beta- X Variable </t>
  </si>
  <si>
    <t>Alpha - Intercept</t>
  </si>
  <si>
    <t>Expect return</t>
  </si>
  <si>
    <t xml:space="preserve">After </t>
  </si>
  <si>
    <t>ACC After</t>
  </si>
  <si>
    <t>MSCI Average return</t>
  </si>
  <si>
    <t>ACC Before</t>
  </si>
  <si>
    <t>Adani Entpri</t>
  </si>
  <si>
    <t>Adani Ent Before</t>
  </si>
  <si>
    <t>Adani Ent After</t>
  </si>
  <si>
    <t xml:space="preserve">Adani Green </t>
  </si>
  <si>
    <t xml:space="preserve">Adani Port </t>
  </si>
  <si>
    <t xml:space="preserve">Adani Power </t>
  </si>
  <si>
    <t xml:space="preserve">Ambuja cement </t>
  </si>
  <si>
    <t xml:space="preserve">ATGL </t>
  </si>
  <si>
    <t xml:space="preserve"> AWL </t>
  </si>
  <si>
    <t>NDTV</t>
  </si>
  <si>
    <t>Abnormal Return</t>
  </si>
  <si>
    <t xml:space="preserve">Abnormal </t>
  </si>
  <si>
    <t>Abnormal</t>
  </si>
  <si>
    <t>CAR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</si>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</sst>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3" fillId="0" borderId="0" xfId="0" applyFont="1" applyFill="1"/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4" fontId="0" fillId="0" borderId="0" xfId="0" applyNumberFormat="1" applyFill="1"/>
    <xf numFmtId="4" fontId="0" fillId="0" borderId="0" xfId="0" applyNumberFormat="1" applyFont="1" applyFill="1"/>
    <xf numFmtId="0" fontId="2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18" sqref="F18"/>
    </sheetView>
  </sheetViews>
  <sheetFormatPr defaultRowHeight="14.4" x14ac:dyDescent="0.3"/>
  <cols>
    <col min="1" max="1" width="19.6640625" customWidth="1"/>
    <col min="2" max="2" width="15.77734375" customWidth="1"/>
  </cols>
  <sheetData>
    <row r="1" spans="1:2" x14ac:dyDescent="0.3">
      <c r="A1" t="s">
        <v>2</v>
      </c>
      <c r="B1" t="s">
        <v>0</v>
      </c>
    </row>
    <row r="2" spans="1:2" x14ac:dyDescent="0.3">
      <c r="A2" t="s">
        <v>3</v>
      </c>
      <c r="B2" s="1">
        <v>44950</v>
      </c>
    </row>
    <row r="12" spans="1:2" x14ac:dyDescent="0.3">
      <c r="A12" t="s">
        <v>4</v>
      </c>
      <c r="B12" s="1">
        <v>45294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D2" workbookViewId="0">
      <selection activeCell="L3" sqref="L3"/>
    </sheetView>
  </sheetViews>
  <sheetFormatPr defaultRowHeight="14.4" x14ac:dyDescent="0.3"/>
  <cols>
    <col min="1" max="1" width="12.33203125" bestFit="1" customWidth="1"/>
    <col min="5" max="5" width="12.6640625" bestFit="1" customWidth="1"/>
    <col min="8" max="8" width="10.88671875" bestFit="1" customWidth="1"/>
    <col min="11" max="11" width="16.33203125" customWidth="1"/>
    <col min="12" max="12" width="12.6640625" bestFit="1" customWidth="1"/>
  </cols>
  <sheetData>
    <row r="1" spans="1:12" x14ac:dyDescent="0.3">
      <c r="A1" t="s">
        <v>28</v>
      </c>
      <c r="D1">
        <v>6.5958442739550453E-3</v>
      </c>
      <c r="H1" t="s">
        <v>29</v>
      </c>
      <c r="K1">
        <v>2.2936274704926912E-3</v>
      </c>
    </row>
    <row r="2" spans="1:12" x14ac:dyDescent="0.3">
      <c r="A2" t="s">
        <v>1</v>
      </c>
      <c r="B2" t="s">
        <v>5</v>
      </c>
      <c r="C2" t="s">
        <v>6</v>
      </c>
      <c r="D2" t="s">
        <v>196</v>
      </c>
      <c r="E2" t="s">
        <v>198</v>
      </c>
      <c r="H2" t="s">
        <v>1</v>
      </c>
      <c r="I2" t="s">
        <v>5</v>
      </c>
      <c r="J2" t="s">
        <v>6</v>
      </c>
      <c r="K2" t="s">
        <v>196</v>
      </c>
      <c r="L2" t="s">
        <v>198</v>
      </c>
    </row>
    <row r="3" spans="1:12" x14ac:dyDescent="0.3">
      <c r="A3" s="1">
        <v>44819</v>
      </c>
      <c r="B3">
        <v>488.89999399999999</v>
      </c>
      <c r="C3">
        <f>(B3-B4)/B4</f>
        <v>5.0268515574650896E-2</v>
      </c>
      <c r="D3">
        <f>C3-$D$1</f>
        <v>4.3672671300695853E-2</v>
      </c>
      <c r="E3">
        <f>SUM(D3:D92)</f>
        <v>-1.9342166757141399E-16</v>
      </c>
      <c r="H3" s="1">
        <v>44951</v>
      </c>
      <c r="I3">
        <v>269.79998799999998</v>
      </c>
      <c r="J3">
        <f>(I3-I4)/I4</f>
        <v>5.2467258377984889E-2</v>
      </c>
      <c r="K3">
        <f>J3-$K$1</f>
        <v>5.0173630907492196E-2</v>
      </c>
      <c r="L3">
        <f>SUM(K3:K92)</f>
        <v>-3.4520997171938461E-16</v>
      </c>
    </row>
    <row r="4" spans="1:12" x14ac:dyDescent="0.3">
      <c r="A4" s="1">
        <v>44820</v>
      </c>
      <c r="B4">
        <v>465.5</v>
      </c>
      <c r="C4">
        <f t="shared" ref="C4:C67" si="0">(B4-B5)/B5</f>
        <v>5.2572074618428492E-2</v>
      </c>
      <c r="D4">
        <f t="shared" ref="D4:D67" si="1">C4-$D$1</f>
        <v>4.597623034447345E-2</v>
      </c>
      <c r="H4" s="1">
        <v>44953</v>
      </c>
      <c r="I4">
        <v>256.35000600000001</v>
      </c>
      <c r="J4">
        <f t="shared" ref="J4:J67" si="2">(I4-I5)/I5</f>
        <v>5.2555955008549121E-2</v>
      </c>
      <c r="K4">
        <f t="shared" ref="K4:K67" si="3">J4-$K$1</f>
        <v>5.0262327538056428E-2</v>
      </c>
    </row>
    <row r="5" spans="1:12" x14ac:dyDescent="0.3">
      <c r="A5" s="1">
        <v>44823</v>
      </c>
      <c r="B5">
        <v>442.25</v>
      </c>
      <c r="C5">
        <f t="shared" si="0"/>
        <v>8.5518814139110607E-3</v>
      </c>
      <c r="D5">
        <f t="shared" si="1"/>
        <v>1.9560371399560154E-3</v>
      </c>
      <c r="H5" s="1">
        <v>44956</v>
      </c>
      <c r="I5">
        <v>243.550003</v>
      </c>
      <c r="J5">
        <f t="shared" si="2"/>
        <v>-1.8339390930929698E-2</v>
      </c>
      <c r="K5">
        <f t="shared" si="3"/>
        <v>-2.0633018401422391E-2</v>
      </c>
    </row>
    <row r="6" spans="1:12" x14ac:dyDescent="0.3">
      <c r="A6" s="1">
        <v>44824</v>
      </c>
      <c r="B6">
        <v>438.5</v>
      </c>
      <c r="C6">
        <f t="shared" si="0"/>
        <v>4.1073094746255576E-2</v>
      </c>
      <c r="D6">
        <f t="shared" si="1"/>
        <v>3.4477250472300533E-2</v>
      </c>
      <c r="H6" s="1">
        <v>44957</v>
      </c>
      <c r="I6">
        <v>248.10000600000001</v>
      </c>
      <c r="J6">
        <f t="shared" si="2"/>
        <v>5.2609287899142453E-2</v>
      </c>
      <c r="K6">
        <f t="shared" si="3"/>
        <v>5.031566042864976E-2</v>
      </c>
    </row>
    <row r="7" spans="1:12" x14ac:dyDescent="0.3">
      <c r="A7" s="1">
        <v>44825</v>
      </c>
      <c r="B7">
        <v>421.20001200000002</v>
      </c>
      <c r="C7">
        <f t="shared" si="0"/>
        <v>3.1215570144235909E-2</v>
      </c>
      <c r="D7">
        <f t="shared" si="1"/>
        <v>2.4619725870280863E-2</v>
      </c>
      <c r="H7" s="1">
        <v>44958</v>
      </c>
      <c r="I7">
        <v>235.699997</v>
      </c>
      <c r="J7">
        <f t="shared" si="2"/>
        <v>5.2467069244926133E-2</v>
      </c>
      <c r="K7">
        <f t="shared" si="3"/>
        <v>5.017344177443344E-2</v>
      </c>
    </row>
    <row r="8" spans="1:12" x14ac:dyDescent="0.3">
      <c r="A8" s="1">
        <v>44826</v>
      </c>
      <c r="B8">
        <v>408.45001200000002</v>
      </c>
      <c r="C8">
        <f t="shared" si="0"/>
        <v>5.2570608506242324E-2</v>
      </c>
      <c r="D8">
        <f t="shared" si="1"/>
        <v>4.5974764232287281E-2</v>
      </c>
      <c r="H8" s="1">
        <v>44959</v>
      </c>
      <c r="I8">
        <v>223.949997</v>
      </c>
      <c r="J8">
        <f t="shared" si="2"/>
        <v>5.2643934195064614E-2</v>
      </c>
      <c r="K8">
        <f t="shared" si="3"/>
        <v>5.0350306724571921E-2</v>
      </c>
    </row>
    <row r="9" spans="1:12" x14ac:dyDescent="0.3">
      <c r="A9" s="1">
        <v>44827</v>
      </c>
      <c r="B9">
        <v>388.04998799999998</v>
      </c>
      <c r="C9">
        <f t="shared" si="0"/>
        <v>5.2624425107138322E-2</v>
      </c>
      <c r="D9">
        <f t="shared" si="1"/>
        <v>4.6028580833183279E-2</v>
      </c>
      <c r="H9" s="1">
        <v>44960</v>
      </c>
      <c r="I9">
        <v>212.75</v>
      </c>
      <c r="J9">
        <f t="shared" si="2"/>
        <v>-1.527425574717536E-2</v>
      </c>
      <c r="K9">
        <f t="shared" si="3"/>
        <v>-1.756788321766805E-2</v>
      </c>
    </row>
    <row r="10" spans="1:12" x14ac:dyDescent="0.3">
      <c r="A10" s="1">
        <v>44830</v>
      </c>
      <c r="B10">
        <v>368.64999399999999</v>
      </c>
      <c r="C10">
        <f t="shared" si="0"/>
        <v>5.2533887223411825E-2</v>
      </c>
      <c r="D10">
        <f t="shared" si="1"/>
        <v>4.5938042949456782E-2</v>
      </c>
      <c r="H10" s="1">
        <v>44963</v>
      </c>
      <c r="I10">
        <v>216.050003</v>
      </c>
      <c r="J10">
        <f t="shared" si="2"/>
        <v>-3.9188152305803595E-3</v>
      </c>
      <c r="K10">
        <f t="shared" si="3"/>
        <v>-6.2124427010730506E-3</v>
      </c>
    </row>
    <row r="11" spans="1:12" x14ac:dyDescent="0.3">
      <c r="A11" s="1">
        <v>44831</v>
      </c>
      <c r="B11">
        <v>350.25</v>
      </c>
      <c r="C11">
        <f t="shared" si="0"/>
        <v>-4.7586675730795377E-2</v>
      </c>
      <c r="D11">
        <f t="shared" si="1"/>
        <v>-5.418252000475042E-2</v>
      </c>
      <c r="H11" s="1">
        <v>44964</v>
      </c>
      <c r="I11">
        <v>216.89999399999999</v>
      </c>
      <c r="J11">
        <f t="shared" si="2"/>
        <v>-4.7430843839668578E-2</v>
      </c>
      <c r="K11">
        <f t="shared" si="3"/>
        <v>-4.9724471310161271E-2</v>
      </c>
    </row>
    <row r="12" spans="1:12" x14ac:dyDescent="0.3">
      <c r="A12" s="1">
        <v>44832</v>
      </c>
      <c r="B12">
        <v>367.75</v>
      </c>
      <c r="C12">
        <f t="shared" si="0"/>
        <v>-4.7526562327999566E-2</v>
      </c>
      <c r="D12">
        <f t="shared" si="1"/>
        <v>-5.4122406601954609E-2</v>
      </c>
      <c r="H12" s="1">
        <v>44965</v>
      </c>
      <c r="I12">
        <v>227.699997</v>
      </c>
      <c r="J12">
        <f t="shared" si="2"/>
        <v>5.2461246522914298E-2</v>
      </c>
      <c r="K12">
        <f t="shared" si="3"/>
        <v>5.0167619052421605E-2</v>
      </c>
    </row>
    <row r="13" spans="1:12" x14ac:dyDescent="0.3">
      <c r="A13" s="1">
        <v>44833</v>
      </c>
      <c r="B13">
        <v>386.10000600000001</v>
      </c>
      <c r="C13">
        <f t="shared" si="0"/>
        <v>3.4981955286914584E-2</v>
      </c>
      <c r="D13">
        <f t="shared" si="1"/>
        <v>2.8386111012959538E-2</v>
      </c>
      <c r="E13">
        <f>AVERAGE(D3:D92)</f>
        <v>-2.1491296396823777E-18</v>
      </c>
      <c r="H13" s="1">
        <v>44966</v>
      </c>
      <c r="I13">
        <v>216.35000600000001</v>
      </c>
      <c r="J13">
        <f t="shared" si="2"/>
        <v>3.7649908872901712E-2</v>
      </c>
      <c r="K13">
        <f t="shared" si="3"/>
        <v>3.5356281402409019E-2</v>
      </c>
      <c r="L13">
        <f>AVERAGE(K3:K92)</f>
        <v>-3.835666352437607E-18</v>
      </c>
    </row>
    <row r="14" spans="1:12" x14ac:dyDescent="0.3">
      <c r="A14" s="1">
        <v>44834</v>
      </c>
      <c r="B14">
        <v>373.04998799999998</v>
      </c>
      <c r="C14">
        <f t="shared" si="0"/>
        <v>5.2624137459776572E-2</v>
      </c>
      <c r="D14">
        <f t="shared" si="1"/>
        <v>4.602829318582153E-2</v>
      </c>
      <c r="H14" s="1">
        <v>44967</v>
      </c>
      <c r="I14">
        <v>208.5</v>
      </c>
      <c r="J14">
        <f t="shared" si="2"/>
        <v>5.2498706133305179E-2</v>
      </c>
      <c r="K14">
        <f t="shared" si="3"/>
        <v>5.0205078662812486E-2</v>
      </c>
    </row>
    <row r="15" spans="1:12" x14ac:dyDescent="0.3">
      <c r="A15" s="1">
        <v>44837</v>
      </c>
      <c r="B15">
        <v>354.39999399999999</v>
      </c>
      <c r="C15">
        <f t="shared" si="0"/>
        <v>3.7318894259954237E-2</v>
      </c>
      <c r="D15">
        <f t="shared" si="1"/>
        <v>3.0723049985999191E-2</v>
      </c>
      <c r="H15" s="1">
        <v>44970</v>
      </c>
      <c r="I15">
        <v>198.10000600000001</v>
      </c>
      <c r="J15">
        <f t="shared" si="2"/>
        <v>5.2603661837465447E-2</v>
      </c>
      <c r="K15">
        <f t="shared" si="3"/>
        <v>5.0310034366972754E-2</v>
      </c>
    </row>
    <row r="16" spans="1:12" x14ac:dyDescent="0.3">
      <c r="A16" s="1">
        <v>44838</v>
      </c>
      <c r="B16">
        <v>341.64999399999999</v>
      </c>
      <c r="C16">
        <f t="shared" si="0"/>
        <v>-3.146706165839832E-2</v>
      </c>
      <c r="D16">
        <f t="shared" si="1"/>
        <v>-3.8062905932353362E-2</v>
      </c>
      <c r="H16" s="1">
        <v>44971</v>
      </c>
      <c r="I16">
        <v>188.199997</v>
      </c>
      <c r="J16">
        <f t="shared" si="2"/>
        <v>-4.49124885321621E-2</v>
      </c>
      <c r="K16">
        <f t="shared" si="3"/>
        <v>-4.7206116002654792E-2</v>
      </c>
    </row>
    <row r="17" spans="1:11" x14ac:dyDescent="0.3">
      <c r="A17" s="1">
        <v>44840</v>
      </c>
      <c r="B17">
        <v>352.75</v>
      </c>
      <c r="C17">
        <f t="shared" si="0"/>
        <v>8.2892495362712447E-3</v>
      </c>
      <c r="D17">
        <f t="shared" si="1"/>
        <v>1.6934052623161994E-3</v>
      </c>
      <c r="H17" s="1">
        <v>44972</v>
      </c>
      <c r="I17">
        <v>197.050003</v>
      </c>
      <c r="J17">
        <f t="shared" si="2"/>
        <v>-4.7607497755654787E-2</v>
      </c>
      <c r="K17">
        <f t="shared" si="3"/>
        <v>-4.990112522614748E-2</v>
      </c>
    </row>
    <row r="18" spans="1:11" x14ac:dyDescent="0.3">
      <c r="A18" s="1">
        <v>44841</v>
      </c>
      <c r="B18">
        <v>349.85000600000001</v>
      </c>
      <c r="C18">
        <f t="shared" si="0"/>
        <v>2.6254069103914434E-2</v>
      </c>
      <c r="D18">
        <f t="shared" si="1"/>
        <v>1.9658224829959388E-2</v>
      </c>
      <c r="H18" s="1">
        <v>44973</v>
      </c>
      <c r="I18">
        <v>206.89999399999999</v>
      </c>
      <c r="J18">
        <f t="shared" si="2"/>
        <v>-4.7421745590539785E-2</v>
      </c>
      <c r="K18">
        <f t="shared" si="3"/>
        <v>-4.9715373061032478E-2</v>
      </c>
    </row>
    <row r="19" spans="1:11" x14ac:dyDescent="0.3">
      <c r="A19" s="1">
        <v>44844</v>
      </c>
      <c r="B19">
        <v>340.89999399999999</v>
      </c>
      <c r="C19">
        <f t="shared" si="0"/>
        <v>1.0523159735767085E-2</v>
      </c>
      <c r="D19">
        <f t="shared" si="1"/>
        <v>3.9273154618120398E-3</v>
      </c>
      <c r="H19" s="1">
        <v>44974</v>
      </c>
      <c r="I19">
        <v>217.199997</v>
      </c>
      <c r="J19">
        <f t="shared" si="2"/>
        <v>3.774483462381982E-2</v>
      </c>
      <c r="K19">
        <f t="shared" si="3"/>
        <v>3.5451207153327127E-2</v>
      </c>
    </row>
    <row r="20" spans="1:11" x14ac:dyDescent="0.3">
      <c r="A20" s="1">
        <v>44845</v>
      </c>
      <c r="B20">
        <v>337.35000600000001</v>
      </c>
      <c r="C20">
        <f t="shared" si="0"/>
        <v>-1.0703794721407603E-2</v>
      </c>
      <c r="D20">
        <f t="shared" si="1"/>
        <v>-1.7299638995362649E-2</v>
      </c>
      <c r="H20" s="1">
        <v>44977</v>
      </c>
      <c r="I20">
        <v>209.300003</v>
      </c>
      <c r="J20">
        <f t="shared" si="2"/>
        <v>-8.996183839907879E-3</v>
      </c>
      <c r="K20">
        <f t="shared" si="3"/>
        <v>-1.128981131040057E-2</v>
      </c>
    </row>
    <row r="21" spans="1:11" x14ac:dyDescent="0.3">
      <c r="A21" s="1">
        <v>44846</v>
      </c>
      <c r="B21">
        <v>341</v>
      </c>
      <c r="C21">
        <f t="shared" si="0"/>
        <v>1.6242027104468308E-2</v>
      </c>
      <c r="D21">
        <f t="shared" si="1"/>
        <v>9.646182830513262E-3</v>
      </c>
      <c r="H21" s="1">
        <v>44978</v>
      </c>
      <c r="I21">
        <v>211.199997</v>
      </c>
      <c r="J21">
        <f t="shared" si="2"/>
        <v>4.8138942928039684E-2</v>
      </c>
      <c r="K21">
        <f t="shared" si="3"/>
        <v>4.5845315457546991E-2</v>
      </c>
    </row>
    <row r="22" spans="1:11" x14ac:dyDescent="0.3">
      <c r="A22" s="1">
        <v>44847</v>
      </c>
      <c r="B22">
        <v>335.54998799999998</v>
      </c>
      <c r="C22">
        <f t="shared" si="0"/>
        <v>1.8824903255049513E-2</v>
      </c>
      <c r="D22">
        <f t="shared" si="1"/>
        <v>1.2229058981094467E-2</v>
      </c>
      <c r="H22" s="1">
        <v>44979</v>
      </c>
      <c r="I22">
        <v>201.5</v>
      </c>
      <c r="J22">
        <f t="shared" si="2"/>
        <v>1.2054213599571626E-2</v>
      </c>
      <c r="K22">
        <f t="shared" si="3"/>
        <v>9.760586129078935E-3</v>
      </c>
    </row>
    <row r="23" spans="1:11" x14ac:dyDescent="0.3">
      <c r="A23" s="1">
        <v>44848</v>
      </c>
      <c r="B23">
        <v>329.35000600000001</v>
      </c>
      <c r="C23">
        <f t="shared" si="0"/>
        <v>1.4164760585065458E-2</v>
      </c>
      <c r="D23">
        <f t="shared" si="1"/>
        <v>7.5689163111104128E-3</v>
      </c>
      <c r="H23" s="1">
        <v>44980</v>
      </c>
      <c r="I23">
        <v>199.10000600000001</v>
      </c>
      <c r="J23">
        <f t="shared" si="2"/>
        <v>4.4596011187953477E-2</v>
      </c>
      <c r="K23">
        <f t="shared" si="3"/>
        <v>4.2302383717460784E-2</v>
      </c>
    </row>
    <row r="24" spans="1:11" x14ac:dyDescent="0.3">
      <c r="A24" s="1">
        <v>44851</v>
      </c>
      <c r="B24">
        <v>324.75</v>
      </c>
      <c r="C24">
        <f t="shared" si="0"/>
        <v>-4.7501932485513451E-3</v>
      </c>
      <c r="D24">
        <f t="shared" si="1"/>
        <v>-1.134603752250639E-2</v>
      </c>
      <c r="H24" s="1">
        <v>44981</v>
      </c>
      <c r="I24">
        <v>190.60000600000001</v>
      </c>
      <c r="J24">
        <f t="shared" si="2"/>
        <v>5.245720422560339E-2</v>
      </c>
      <c r="K24">
        <f t="shared" si="3"/>
        <v>5.0163576755110698E-2</v>
      </c>
    </row>
    <row r="25" spans="1:11" x14ac:dyDescent="0.3">
      <c r="A25" s="1">
        <v>44852</v>
      </c>
      <c r="B25">
        <v>326.29998799999998</v>
      </c>
      <c r="C25">
        <f t="shared" si="0"/>
        <v>-1.8351402256643865E-2</v>
      </c>
      <c r="D25">
        <f t="shared" si="1"/>
        <v>-2.4947246530598911E-2</v>
      </c>
      <c r="H25" s="1">
        <v>44984</v>
      </c>
      <c r="I25">
        <v>181.10000600000001</v>
      </c>
      <c r="J25">
        <f t="shared" si="2"/>
        <v>-4.7593943126813802E-2</v>
      </c>
      <c r="K25">
        <f t="shared" si="3"/>
        <v>-4.9887570597306495E-2</v>
      </c>
    </row>
    <row r="26" spans="1:11" x14ac:dyDescent="0.3">
      <c r="A26" s="1">
        <v>44853</v>
      </c>
      <c r="B26">
        <v>332.39999399999999</v>
      </c>
      <c r="C26">
        <f t="shared" si="0"/>
        <v>2.0257846050012771E-2</v>
      </c>
      <c r="D26">
        <f t="shared" si="1"/>
        <v>1.3662001776057725E-2</v>
      </c>
      <c r="H26" s="1">
        <v>44985</v>
      </c>
      <c r="I26">
        <v>190.14999399999999</v>
      </c>
      <c r="J26">
        <f t="shared" si="2"/>
        <v>-4.7583272153767259E-2</v>
      </c>
      <c r="K26">
        <f t="shared" si="3"/>
        <v>-4.9876899624259952E-2</v>
      </c>
    </row>
    <row r="27" spans="1:11" x14ac:dyDescent="0.3">
      <c r="A27" s="1">
        <v>44854</v>
      </c>
      <c r="B27">
        <v>325.79998799999998</v>
      </c>
      <c r="C27">
        <f t="shared" si="0"/>
        <v>7.8885939675173537E-3</v>
      </c>
      <c r="D27">
        <f t="shared" si="1"/>
        <v>1.2927496935623084E-3</v>
      </c>
      <c r="H27" s="1">
        <v>44986</v>
      </c>
      <c r="I27">
        <v>199.64999399999999</v>
      </c>
      <c r="J27">
        <f t="shared" si="2"/>
        <v>-4.7244136761000241E-2</v>
      </c>
      <c r="K27">
        <f t="shared" si="3"/>
        <v>-4.9537764231492934E-2</v>
      </c>
    </row>
    <row r="28" spans="1:11" x14ac:dyDescent="0.3">
      <c r="A28" s="1">
        <v>44855</v>
      </c>
      <c r="B28">
        <v>323.25</v>
      </c>
      <c r="C28">
        <f t="shared" si="0"/>
        <v>-1.7178455770966029E-2</v>
      </c>
      <c r="D28">
        <f t="shared" si="1"/>
        <v>-2.3774300044921075E-2</v>
      </c>
      <c r="H28" s="1">
        <v>44987</v>
      </c>
      <c r="I28">
        <v>209.550003</v>
      </c>
      <c r="J28">
        <f t="shared" si="2"/>
        <v>-4.7499986363636344E-2</v>
      </c>
      <c r="K28">
        <f t="shared" si="3"/>
        <v>-4.9793613834129037E-2</v>
      </c>
    </row>
    <row r="29" spans="1:11" x14ac:dyDescent="0.3">
      <c r="A29" s="1">
        <v>44858</v>
      </c>
      <c r="B29">
        <v>328.89999399999999</v>
      </c>
      <c r="C29">
        <f t="shared" si="0"/>
        <v>1.559360168731936E-2</v>
      </c>
      <c r="D29">
        <f t="shared" si="1"/>
        <v>8.9977574133643136E-3</v>
      </c>
      <c r="H29" s="1">
        <v>44988</v>
      </c>
      <c r="I29">
        <v>220</v>
      </c>
      <c r="J29">
        <f t="shared" si="2"/>
        <v>-4.6793773221918043E-2</v>
      </c>
      <c r="K29">
        <f t="shared" si="3"/>
        <v>-4.9087400692410736E-2</v>
      </c>
    </row>
    <row r="30" spans="1:11" x14ac:dyDescent="0.3">
      <c r="A30" s="1">
        <v>44859</v>
      </c>
      <c r="B30">
        <v>323.85000600000001</v>
      </c>
      <c r="C30">
        <f t="shared" si="0"/>
        <v>7.7796793319493511E-3</v>
      </c>
      <c r="D30">
        <f t="shared" si="1"/>
        <v>1.1838350579943058E-3</v>
      </c>
      <c r="H30" s="1">
        <v>44991</v>
      </c>
      <c r="I30">
        <v>230.800003</v>
      </c>
      <c r="J30">
        <f t="shared" si="2"/>
        <v>-4.7068514208115336E-2</v>
      </c>
      <c r="K30">
        <f t="shared" si="3"/>
        <v>-4.9362141678608029E-2</v>
      </c>
    </row>
    <row r="31" spans="1:11" x14ac:dyDescent="0.3">
      <c r="A31" s="1">
        <v>44861</v>
      </c>
      <c r="B31">
        <v>321.35000600000001</v>
      </c>
      <c r="C31">
        <f t="shared" si="0"/>
        <v>2.7662275881204609E-2</v>
      </c>
      <c r="D31">
        <f t="shared" si="1"/>
        <v>2.1066431607249563E-2</v>
      </c>
      <c r="H31" s="1">
        <v>44993</v>
      </c>
      <c r="I31">
        <v>242.199997</v>
      </c>
      <c r="J31">
        <f t="shared" si="2"/>
        <v>-1.5647250368048187E-2</v>
      </c>
      <c r="K31">
        <f t="shared" si="3"/>
        <v>-1.7940877838540877E-2</v>
      </c>
    </row>
    <row r="32" spans="1:11" x14ac:dyDescent="0.3">
      <c r="A32" s="1">
        <v>44862</v>
      </c>
      <c r="B32">
        <v>312.70001200000002</v>
      </c>
      <c r="C32">
        <f t="shared" si="0"/>
        <v>-2.8127390831390785E-2</v>
      </c>
      <c r="D32">
        <f t="shared" si="1"/>
        <v>-3.4723235105345827E-2</v>
      </c>
      <c r="H32" s="1">
        <v>44994</v>
      </c>
      <c r="I32">
        <v>246.050003</v>
      </c>
      <c r="J32">
        <f t="shared" si="2"/>
        <v>5.1945315569354021E-2</v>
      </c>
      <c r="K32">
        <f t="shared" si="3"/>
        <v>4.9651688098861328E-2</v>
      </c>
    </row>
    <row r="33" spans="1:11" x14ac:dyDescent="0.3">
      <c r="A33" s="1">
        <v>44865</v>
      </c>
      <c r="B33">
        <v>321.75</v>
      </c>
      <c r="C33">
        <f t="shared" si="0"/>
        <v>1.179245283018868E-2</v>
      </c>
      <c r="D33">
        <f t="shared" si="1"/>
        <v>5.1966085562336348E-3</v>
      </c>
      <c r="H33" s="1">
        <v>44995</v>
      </c>
      <c r="I33">
        <v>233.89999399999999</v>
      </c>
      <c r="J33">
        <f t="shared" si="2"/>
        <v>5.2655252736119505E-2</v>
      </c>
      <c r="K33">
        <f t="shared" si="3"/>
        <v>5.0361625265626812E-2</v>
      </c>
    </row>
    <row r="34" spans="1:11" x14ac:dyDescent="0.3">
      <c r="A34" s="1">
        <v>44866</v>
      </c>
      <c r="B34">
        <v>318</v>
      </c>
      <c r="C34">
        <f t="shared" si="0"/>
        <v>-1.3494667035929907E-2</v>
      </c>
      <c r="D34">
        <f t="shared" si="1"/>
        <v>-2.0090511309884953E-2</v>
      </c>
      <c r="H34" s="1">
        <v>44998</v>
      </c>
      <c r="I34">
        <v>222.199997</v>
      </c>
      <c r="J34">
        <f t="shared" si="2"/>
        <v>5.2581670698768186E-2</v>
      </c>
      <c r="K34">
        <f t="shared" si="3"/>
        <v>5.0288043228275493E-2</v>
      </c>
    </row>
    <row r="35" spans="1:11" x14ac:dyDescent="0.3">
      <c r="A35" s="1">
        <v>44867</v>
      </c>
      <c r="B35">
        <v>322.35000600000001</v>
      </c>
      <c r="C35">
        <f t="shared" si="0"/>
        <v>1.1770244599430421E-2</v>
      </c>
      <c r="D35">
        <f t="shared" si="1"/>
        <v>5.1744003254753758E-3</v>
      </c>
      <c r="H35" s="1">
        <v>44999</v>
      </c>
      <c r="I35">
        <v>211.10000600000001</v>
      </c>
      <c r="J35">
        <f t="shared" si="2"/>
        <v>-1.0314097370172077E-2</v>
      </c>
      <c r="K35">
        <f t="shared" si="3"/>
        <v>-1.2607724840664768E-2</v>
      </c>
    </row>
    <row r="36" spans="1:11" x14ac:dyDescent="0.3">
      <c r="A36" s="1">
        <v>44868</v>
      </c>
      <c r="B36">
        <v>318.60000600000001</v>
      </c>
      <c r="C36">
        <f t="shared" si="0"/>
        <v>-4.7533614349775759E-2</v>
      </c>
      <c r="D36">
        <f t="shared" si="1"/>
        <v>-5.4129458623730801E-2</v>
      </c>
      <c r="H36" s="1">
        <v>45000</v>
      </c>
      <c r="I36">
        <v>213.300003</v>
      </c>
      <c r="J36">
        <f t="shared" si="2"/>
        <v>2.0086068290213231E-2</v>
      </c>
      <c r="K36">
        <f t="shared" si="3"/>
        <v>1.7792440819720541E-2</v>
      </c>
    </row>
    <row r="37" spans="1:11" x14ac:dyDescent="0.3">
      <c r="A37" s="1">
        <v>44869</v>
      </c>
      <c r="B37">
        <v>334.5</v>
      </c>
      <c r="C37">
        <f t="shared" si="0"/>
        <v>-4.7551285391186186E-2</v>
      </c>
      <c r="D37">
        <f t="shared" si="1"/>
        <v>-5.4147129665141229E-2</v>
      </c>
      <c r="H37" s="1">
        <v>45001</v>
      </c>
      <c r="I37">
        <v>209.10000600000001</v>
      </c>
      <c r="J37">
        <f t="shared" si="2"/>
        <v>1.1855853235592231E-2</v>
      </c>
      <c r="K37">
        <f t="shared" si="3"/>
        <v>9.5622257650995399E-3</v>
      </c>
    </row>
    <row r="38" spans="1:11" x14ac:dyDescent="0.3">
      <c r="A38" s="1">
        <v>44872</v>
      </c>
      <c r="B38">
        <v>351.20001200000002</v>
      </c>
      <c r="C38">
        <f t="shared" si="0"/>
        <v>-4.7593187796610127E-2</v>
      </c>
      <c r="D38">
        <f t="shared" si="1"/>
        <v>-5.418903207056517E-2</v>
      </c>
      <c r="H38" s="1">
        <v>45002</v>
      </c>
      <c r="I38">
        <v>206.64999399999999</v>
      </c>
      <c r="J38">
        <f t="shared" si="2"/>
        <v>3.6618950490525617E-2</v>
      </c>
      <c r="K38">
        <f t="shared" si="3"/>
        <v>3.4325323020032925E-2</v>
      </c>
    </row>
    <row r="39" spans="1:11" x14ac:dyDescent="0.3">
      <c r="A39" s="1">
        <v>44874</v>
      </c>
      <c r="B39">
        <v>368.75</v>
      </c>
      <c r="C39">
        <f t="shared" si="0"/>
        <v>5.0422622792411593E-3</v>
      </c>
      <c r="D39">
        <f t="shared" si="1"/>
        <v>-1.553581994713886E-3</v>
      </c>
      <c r="H39" s="1">
        <v>45005</v>
      </c>
      <c r="I39">
        <v>199.35000600000001</v>
      </c>
      <c r="J39">
        <f t="shared" si="2"/>
        <v>4.0292268341089055E-3</v>
      </c>
      <c r="K39">
        <f t="shared" si="3"/>
        <v>1.7355993636162144E-3</v>
      </c>
    </row>
    <row r="40" spans="1:11" x14ac:dyDescent="0.3">
      <c r="A40" s="1">
        <v>44875</v>
      </c>
      <c r="B40">
        <v>366.89999399999999</v>
      </c>
      <c r="C40">
        <f t="shared" si="0"/>
        <v>2.5289891988991568E-2</v>
      </c>
      <c r="D40">
        <f t="shared" si="1"/>
        <v>1.8694047715036521E-2</v>
      </c>
      <c r="H40" s="1">
        <v>45006</v>
      </c>
      <c r="I40">
        <v>198.550003</v>
      </c>
      <c r="J40">
        <f t="shared" si="2"/>
        <v>-9.231492292359993E-3</v>
      </c>
      <c r="K40">
        <f t="shared" si="3"/>
        <v>-1.1525119762852684E-2</v>
      </c>
    </row>
    <row r="41" spans="1:11" x14ac:dyDescent="0.3">
      <c r="A41" s="1">
        <v>44876</v>
      </c>
      <c r="B41">
        <v>357.85000600000001</v>
      </c>
      <c r="C41">
        <f t="shared" si="0"/>
        <v>-1.9185966520170482E-2</v>
      </c>
      <c r="D41">
        <f t="shared" si="1"/>
        <v>-2.5781810794125528E-2</v>
      </c>
      <c r="H41" s="1">
        <v>45007</v>
      </c>
      <c r="I41">
        <v>200.39999399999999</v>
      </c>
      <c r="J41">
        <f t="shared" si="2"/>
        <v>-8.4117365142483726E-3</v>
      </c>
      <c r="K41">
        <f t="shared" si="3"/>
        <v>-1.0705363984741064E-2</v>
      </c>
    </row>
    <row r="42" spans="1:11" x14ac:dyDescent="0.3">
      <c r="A42" s="1">
        <v>44879</v>
      </c>
      <c r="B42">
        <v>364.85000600000001</v>
      </c>
      <c r="C42">
        <f t="shared" si="0"/>
        <v>-4.7389018276762382E-2</v>
      </c>
      <c r="D42">
        <f t="shared" si="1"/>
        <v>-5.3984862550717425E-2</v>
      </c>
      <c r="H42" s="1">
        <v>45008</v>
      </c>
      <c r="I42">
        <v>202.10000600000001</v>
      </c>
      <c r="J42">
        <f t="shared" si="2"/>
        <v>5.2056219092465827E-2</v>
      </c>
      <c r="K42">
        <f t="shared" si="3"/>
        <v>4.9762591621973135E-2</v>
      </c>
    </row>
    <row r="43" spans="1:11" x14ac:dyDescent="0.3">
      <c r="A43" s="1">
        <v>44880</v>
      </c>
      <c r="B43">
        <v>383</v>
      </c>
      <c r="C43">
        <f t="shared" si="0"/>
        <v>-4.76190334097083E-2</v>
      </c>
      <c r="D43">
        <f t="shared" si="1"/>
        <v>-5.4214877683663343E-2</v>
      </c>
      <c r="H43" s="1">
        <v>45009</v>
      </c>
      <c r="I43">
        <v>192.10000600000001</v>
      </c>
      <c r="J43">
        <f t="shared" si="2"/>
        <v>5.0013714949664695E-2</v>
      </c>
      <c r="K43">
        <f t="shared" si="3"/>
        <v>4.7720087479172002E-2</v>
      </c>
    </row>
    <row r="44" spans="1:11" x14ac:dyDescent="0.3">
      <c r="A44" s="1">
        <v>44881</v>
      </c>
      <c r="B44">
        <v>402.14999399999999</v>
      </c>
      <c r="C44">
        <f t="shared" si="0"/>
        <v>-4.7602145648312631E-2</v>
      </c>
      <c r="D44">
        <f t="shared" si="1"/>
        <v>-5.4197989922267674E-2</v>
      </c>
      <c r="H44" s="1">
        <v>45012</v>
      </c>
      <c r="I44">
        <v>182.949997</v>
      </c>
      <c r="J44">
        <f t="shared" si="2"/>
        <v>5.1739006353647712E-2</v>
      </c>
      <c r="K44">
        <f t="shared" si="3"/>
        <v>4.944537888315502E-2</v>
      </c>
    </row>
    <row r="45" spans="1:11" x14ac:dyDescent="0.3">
      <c r="A45" s="1">
        <v>44882</v>
      </c>
      <c r="B45">
        <v>422.25</v>
      </c>
      <c r="C45">
        <f t="shared" si="0"/>
        <v>5.2598794255497378E-2</v>
      </c>
      <c r="D45">
        <f t="shared" si="1"/>
        <v>4.6002949981542335E-2</v>
      </c>
      <c r="H45" s="1">
        <v>45013</v>
      </c>
      <c r="I45">
        <v>173.949997</v>
      </c>
      <c r="J45">
        <f t="shared" si="2"/>
        <v>-4.7371351126899802E-2</v>
      </c>
      <c r="K45">
        <f t="shared" si="3"/>
        <v>-4.9664978597392495E-2</v>
      </c>
    </row>
    <row r="46" spans="1:11" x14ac:dyDescent="0.3">
      <c r="A46" s="1">
        <v>44883</v>
      </c>
      <c r="B46">
        <v>401.14999399999999</v>
      </c>
      <c r="C46">
        <f t="shared" si="0"/>
        <v>5.2610830974376799E-2</v>
      </c>
      <c r="D46">
        <f t="shared" si="1"/>
        <v>4.6014986700421756E-2</v>
      </c>
      <c r="H46" s="1">
        <v>45014</v>
      </c>
      <c r="I46">
        <v>182.60000600000001</v>
      </c>
      <c r="J46">
        <f t="shared" si="2"/>
        <v>-4.7469959011006084E-2</v>
      </c>
      <c r="K46">
        <f t="shared" si="3"/>
        <v>-4.9763586481498777E-2</v>
      </c>
    </row>
    <row r="47" spans="1:11" x14ac:dyDescent="0.3">
      <c r="A47" s="1">
        <v>44886</v>
      </c>
      <c r="B47">
        <v>381.10000600000001</v>
      </c>
      <c r="C47">
        <f t="shared" si="0"/>
        <v>2.2812667372850228E-2</v>
      </c>
      <c r="D47">
        <f t="shared" si="1"/>
        <v>1.6216823098895182E-2</v>
      </c>
      <c r="H47" s="1">
        <v>45016</v>
      </c>
      <c r="I47">
        <v>191.699997</v>
      </c>
      <c r="J47">
        <f t="shared" si="2"/>
        <v>2.9538131517800187E-2</v>
      </c>
      <c r="K47">
        <f t="shared" si="3"/>
        <v>2.7244504047307494E-2</v>
      </c>
    </row>
    <row r="48" spans="1:11" x14ac:dyDescent="0.3">
      <c r="A48" s="1">
        <v>44887</v>
      </c>
      <c r="B48">
        <v>372.60000600000001</v>
      </c>
      <c r="C48">
        <f t="shared" si="0"/>
        <v>3.9185660215389613E-2</v>
      </c>
      <c r="D48">
        <f t="shared" si="1"/>
        <v>3.258981594143457E-2</v>
      </c>
      <c r="H48" s="1">
        <v>45019</v>
      </c>
      <c r="I48">
        <v>186.199997</v>
      </c>
      <c r="J48">
        <f t="shared" si="2"/>
        <v>5.6710938915828634E-3</v>
      </c>
      <c r="K48">
        <f t="shared" si="3"/>
        <v>3.3774664210901723E-3</v>
      </c>
    </row>
    <row r="49" spans="1:11" x14ac:dyDescent="0.3">
      <c r="A49" s="1">
        <v>44888</v>
      </c>
      <c r="B49">
        <v>358.54998799999998</v>
      </c>
      <c r="C49">
        <f t="shared" si="0"/>
        <v>-2.3689617426821009E-2</v>
      </c>
      <c r="D49">
        <f t="shared" si="1"/>
        <v>-3.0285461700776055E-2</v>
      </c>
      <c r="H49" s="1">
        <v>45021</v>
      </c>
      <c r="I49">
        <v>185.14999399999999</v>
      </c>
      <c r="J49">
        <f t="shared" si="2"/>
        <v>-4.7582305995338664E-2</v>
      </c>
      <c r="K49">
        <f t="shared" si="3"/>
        <v>-4.9875933465831357E-2</v>
      </c>
    </row>
    <row r="50" spans="1:11" x14ac:dyDescent="0.3">
      <c r="A50" s="1">
        <v>44889</v>
      </c>
      <c r="B50">
        <v>367.25</v>
      </c>
      <c r="C50">
        <f t="shared" si="0"/>
        <v>-4.7588189093544793E-2</v>
      </c>
      <c r="D50">
        <f t="shared" si="1"/>
        <v>-5.4184033367499836E-2</v>
      </c>
      <c r="H50" s="1">
        <v>45022</v>
      </c>
      <c r="I50">
        <v>194.39999399999999</v>
      </c>
      <c r="J50">
        <f t="shared" si="2"/>
        <v>-4.3534238156210372E-3</v>
      </c>
      <c r="K50">
        <f t="shared" si="3"/>
        <v>-6.6470512861137284E-3</v>
      </c>
    </row>
    <row r="51" spans="1:11" x14ac:dyDescent="0.3">
      <c r="A51" s="1">
        <v>44890</v>
      </c>
      <c r="B51">
        <v>385.60000600000001</v>
      </c>
      <c r="C51">
        <f t="shared" si="0"/>
        <v>-4.7548474039049417E-2</v>
      </c>
      <c r="D51">
        <f t="shared" si="1"/>
        <v>-5.4144318313004459E-2</v>
      </c>
      <c r="H51" s="1">
        <v>45026</v>
      </c>
      <c r="I51">
        <v>195.25</v>
      </c>
      <c r="J51">
        <f t="shared" si="2"/>
        <v>1.4285714285714285E-2</v>
      </c>
      <c r="K51">
        <f t="shared" si="3"/>
        <v>1.1992086815221594E-2</v>
      </c>
    </row>
    <row r="52" spans="1:11" x14ac:dyDescent="0.3">
      <c r="A52" s="1">
        <v>44893</v>
      </c>
      <c r="B52">
        <v>404.85000600000001</v>
      </c>
      <c r="C52">
        <f t="shared" si="0"/>
        <v>-4.7523779720704235E-2</v>
      </c>
      <c r="D52">
        <f t="shared" si="1"/>
        <v>-5.4119623994659277E-2</v>
      </c>
      <c r="H52" s="1">
        <v>45027</v>
      </c>
      <c r="I52">
        <v>192.5</v>
      </c>
      <c r="J52">
        <f t="shared" si="2"/>
        <v>2.9411764705882353E-2</v>
      </c>
      <c r="K52">
        <f t="shared" si="3"/>
        <v>2.711813723538966E-2</v>
      </c>
    </row>
    <row r="53" spans="1:11" x14ac:dyDescent="0.3">
      <c r="A53" s="1">
        <v>44894</v>
      </c>
      <c r="B53">
        <v>425.04998799999998</v>
      </c>
      <c r="C53">
        <f t="shared" si="0"/>
        <v>-4.7613714029497128E-2</v>
      </c>
      <c r="D53">
        <f t="shared" si="1"/>
        <v>-5.4209558303452171E-2</v>
      </c>
      <c r="H53" s="1">
        <v>45028</v>
      </c>
      <c r="I53">
        <v>187</v>
      </c>
      <c r="J53">
        <f t="shared" si="2"/>
        <v>-2.4008381294100833E-2</v>
      </c>
      <c r="K53">
        <f t="shared" si="3"/>
        <v>-2.6302008764593522E-2</v>
      </c>
    </row>
    <row r="54" spans="1:11" x14ac:dyDescent="0.3">
      <c r="A54" s="1">
        <v>44895</v>
      </c>
      <c r="B54">
        <v>446.29998799999998</v>
      </c>
      <c r="C54">
        <f t="shared" si="0"/>
        <v>5.0612054160415844E-2</v>
      </c>
      <c r="D54">
        <f t="shared" si="1"/>
        <v>4.4016209886460801E-2</v>
      </c>
      <c r="H54" s="1">
        <v>45029</v>
      </c>
      <c r="I54">
        <v>191.60000600000001</v>
      </c>
      <c r="J54">
        <f t="shared" si="2"/>
        <v>1.8065935463325279E-2</v>
      </c>
      <c r="K54">
        <f t="shared" si="3"/>
        <v>1.5772307992832586E-2</v>
      </c>
    </row>
    <row r="55" spans="1:11" x14ac:dyDescent="0.3">
      <c r="A55" s="1">
        <v>44896</v>
      </c>
      <c r="B55">
        <v>424.79998799999998</v>
      </c>
      <c r="C55">
        <f t="shared" si="0"/>
        <v>3.3702337499870831E-2</v>
      </c>
      <c r="D55">
        <f t="shared" si="1"/>
        <v>2.7106493225915785E-2</v>
      </c>
      <c r="H55" s="1">
        <v>45033</v>
      </c>
      <c r="I55">
        <v>188.199997</v>
      </c>
      <c r="J55">
        <f t="shared" si="2"/>
        <v>5.8791606880011999E-3</v>
      </c>
      <c r="K55">
        <f t="shared" si="3"/>
        <v>3.5855332175085087E-3</v>
      </c>
    </row>
    <row r="56" spans="1:11" x14ac:dyDescent="0.3">
      <c r="A56" s="1">
        <v>44897</v>
      </c>
      <c r="B56">
        <v>410.95001200000002</v>
      </c>
      <c r="C56">
        <f t="shared" si="0"/>
        <v>4.5807353226394606E-2</v>
      </c>
      <c r="D56">
        <f t="shared" si="1"/>
        <v>3.9211508952439564E-2</v>
      </c>
      <c r="H56" s="1">
        <v>45034</v>
      </c>
      <c r="I56">
        <v>187.10000600000001</v>
      </c>
      <c r="J56">
        <f t="shared" si="2"/>
        <v>1.6847858695652217E-2</v>
      </c>
      <c r="K56">
        <f t="shared" si="3"/>
        <v>1.4554231225159526E-2</v>
      </c>
    </row>
    <row r="57" spans="1:11" x14ac:dyDescent="0.3">
      <c r="A57" s="1">
        <v>44900</v>
      </c>
      <c r="B57">
        <v>392.95001200000002</v>
      </c>
      <c r="C57">
        <f t="shared" si="0"/>
        <v>5.2497671581663262E-2</v>
      </c>
      <c r="D57">
        <f t="shared" si="1"/>
        <v>4.5901827307708219E-2</v>
      </c>
      <c r="H57" s="1">
        <v>45035</v>
      </c>
      <c r="I57">
        <v>184</v>
      </c>
      <c r="J57">
        <f t="shared" si="2"/>
        <v>1.3605442176870747E-3</v>
      </c>
      <c r="K57">
        <f t="shared" si="3"/>
        <v>-9.3308325280561642E-4</v>
      </c>
    </row>
    <row r="58" spans="1:11" x14ac:dyDescent="0.3">
      <c r="A58" s="1">
        <v>44901</v>
      </c>
      <c r="B58">
        <v>373.35000600000001</v>
      </c>
      <c r="C58">
        <f t="shared" si="0"/>
        <v>4.5066496850944736E-2</v>
      </c>
      <c r="D58">
        <f t="shared" si="1"/>
        <v>3.8470652576989693E-2</v>
      </c>
      <c r="H58" s="1">
        <v>45036</v>
      </c>
      <c r="I58">
        <v>183.75</v>
      </c>
      <c r="J58">
        <f t="shared" si="2"/>
        <v>2.7219924233316014E-4</v>
      </c>
      <c r="K58">
        <f t="shared" si="3"/>
        <v>-2.0214282281595308E-3</v>
      </c>
    </row>
    <row r="59" spans="1:11" x14ac:dyDescent="0.3">
      <c r="A59" s="1">
        <v>44902</v>
      </c>
      <c r="B59">
        <v>357.25</v>
      </c>
      <c r="C59">
        <f t="shared" si="0"/>
        <v>5.2592829450668781E-2</v>
      </c>
      <c r="D59">
        <f t="shared" si="1"/>
        <v>4.5996985176713738E-2</v>
      </c>
      <c r="H59" s="1">
        <v>45037</v>
      </c>
      <c r="I59">
        <v>183.699997</v>
      </c>
      <c r="J59">
        <f t="shared" si="2"/>
        <v>2.4825645746164554E-2</v>
      </c>
      <c r="K59">
        <f t="shared" si="3"/>
        <v>2.2532018275671861E-2</v>
      </c>
    </row>
    <row r="60" spans="1:11" x14ac:dyDescent="0.3">
      <c r="A60" s="1">
        <v>44903</v>
      </c>
      <c r="B60">
        <v>339.39999399999999</v>
      </c>
      <c r="C60">
        <f t="shared" si="0"/>
        <v>2.5842490085975649E-2</v>
      </c>
      <c r="D60">
        <f t="shared" si="1"/>
        <v>1.9246645812020603E-2</v>
      </c>
      <c r="H60" s="1">
        <v>45040</v>
      </c>
      <c r="I60">
        <v>179.25</v>
      </c>
      <c r="J60">
        <f t="shared" si="2"/>
        <v>-1.9420147383695633E-2</v>
      </c>
      <c r="K60">
        <f t="shared" si="3"/>
        <v>-2.1713774854188322E-2</v>
      </c>
    </row>
    <row r="61" spans="1:11" x14ac:dyDescent="0.3">
      <c r="A61" s="1">
        <v>44904</v>
      </c>
      <c r="B61">
        <v>330.85000600000001</v>
      </c>
      <c r="C61">
        <f t="shared" si="0"/>
        <v>-4.7502518252439584E-2</v>
      </c>
      <c r="D61">
        <f t="shared" si="1"/>
        <v>-5.4098362526394626E-2</v>
      </c>
      <c r="H61" s="1">
        <v>45041</v>
      </c>
      <c r="I61">
        <v>182.800003</v>
      </c>
      <c r="J61">
        <f t="shared" si="2"/>
        <v>5.2240691155104836E-3</v>
      </c>
      <c r="K61">
        <f t="shared" si="3"/>
        <v>2.9304416450177924E-3</v>
      </c>
    </row>
    <row r="62" spans="1:11" x14ac:dyDescent="0.3">
      <c r="A62" s="1">
        <v>44907</v>
      </c>
      <c r="B62">
        <v>347.35000600000001</v>
      </c>
      <c r="C62">
        <f t="shared" si="0"/>
        <v>-3.0560933203268702E-2</v>
      </c>
      <c r="D62">
        <f t="shared" si="1"/>
        <v>-3.7156777477223749E-2</v>
      </c>
      <c r="H62" s="1">
        <v>45042</v>
      </c>
      <c r="I62">
        <v>181.85000600000001</v>
      </c>
      <c r="J62">
        <f t="shared" si="2"/>
        <v>1.9284077134986645E-3</v>
      </c>
      <c r="K62">
        <f t="shared" si="3"/>
        <v>-3.6521975699402667E-4</v>
      </c>
    </row>
    <row r="63" spans="1:11" x14ac:dyDescent="0.3">
      <c r="A63" s="1">
        <v>44908</v>
      </c>
      <c r="B63">
        <v>358.29998799999998</v>
      </c>
      <c r="C63">
        <f t="shared" si="0"/>
        <v>-4.7581136174977126E-2</v>
      </c>
      <c r="D63">
        <f t="shared" si="1"/>
        <v>-5.4176980448932169E-2</v>
      </c>
      <c r="H63" s="1">
        <v>45043</v>
      </c>
      <c r="I63">
        <v>181.5</v>
      </c>
      <c r="J63">
        <f t="shared" si="2"/>
        <v>-4.2469020694238677E-2</v>
      </c>
      <c r="K63">
        <f t="shared" si="3"/>
        <v>-4.476264816473137E-2</v>
      </c>
    </row>
    <row r="64" spans="1:11" x14ac:dyDescent="0.3">
      <c r="A64" s="1">
        <v>44909</v>
      </c>
      <c r="B64">
        <v>376.20001200000002</v>
      </c>
      <c r="C64">
        <f t="shared" si="0"/>
        <v>2.6746774455460344E-2</v>
      </c>
      <c r="D64">
        <f t="shared" si="1"/>
        <v>2.0150930181505298E-2</v>
      </c>
      <c r="H64" s="1">
        <v>45044</v>
      </c>
      <c r="I64">
        <v>189.550003</v>
      </c>
      <c r="J64">
        <f t="shared" si="2"/>
        <v>2.073239667311361E-2</v>
      </c>
      <c r="K64">
        <f t="shared" si="3"/>
        <v>1.8438769202620921E-2</v>
      </c>
    </row>
    <row r="65" spans="1:11" x14ac:dyDescent="0.3">
      <c r="A65" s="1">
        <v>44910</v>
      </c>
      <c r="B65">
        <v>366.39999399999999</v>
      </c>
      <c r="C65">
        <f t="shared" si="0"/>
        <v>8.1166099947741297E-3</v>
      </c>
      <c r="D65">
        <f t="shared" si="1"/>
        <v>1.5207657208190844E-3</v>
      </c>
      <c r="H65" s="1">
        <v>45048</v>
      </c>
      <c r="I65">
        <v>185.699997</v>
      </c>
      <c r="J65">
        <f t="shared" si="2"/>
        <v>1.6698620860617186E-2</v>
      </c>
      <c r="K65">
        <f t="shared" si="3"/>
        <v>1.4404993390124495E-2</v>
      </c>
    </row>
    <row r="66" spans="1:11" x14ac:dyDescent="0.3">
      <c r="A66" s="1">
        <v>44911</v>
      </c>
      <c r="B66">
        <v>363.45001200000002</v>
      </c>
      <c r="C66">
        <f t="shared" si="0"/>
        <v>-1.4773602842617497E-2</v>
      </c>
      <c r="D66">
        <f t="shared" si="1"/>
        <v>-2.1369447116572543E-2</v>
      </c>
      <c r="H66" s="1">
        <v>45049</v>
      </c>
      <c r="I66">
        <v>182.64999399999999</v>
      </c>
      <c r="J66">
        <f t="shared" si="2"/>
        <v>-3.8179000659537212E-3</v>
      </c>
      <c r="K66">
        <f t="shared" si="3"/>
        <v>-6.1115275364464119E-3</v>
      </c>
    </row>
    <row r="67" spans="1:11" x14ac:dyDescent="0.3">
      <c r="A67" s="1">
        <v>44914</v>
      </c>
      <c r="B67">
        <v>368.89999399999999</v>
      </c>
      <c r="C67">
        <f t="shared" si="0"/>
        <v>2.7290414470224164E-2</v>
      </c>
      <c r="D67">
        <f t="shared" si="1"/>
        <v>2.0694570196269118E-2</v>
      </c>
      <c r="H67" s="1">
        <v>45050</v>
      </c>
      <c r="I67">
        <v>183.35000600000001</v>
      </c>
      <c r="J67">
        <f t="shared" si="2"/>
        <v>1.0749790873752814E-2</v>
      </c>
      <c r="K67">
        <f t="shared" si="3"/>
        <v>8.4561634032601224E-3</v>
      </c>
    </row>
    <row r="68" spans="1:11" x14ac:dyDescent="0.3">
      <c r="A68" s="1">
        <v>44915</v>
      </c>
      <c r="B68">
        <v>359.10000600000001</v>
      </c>
      <c r="C68">
        <f t="shared" ref="C68:C91" si="4">(B68-B69)/B69</f>
        <v>5.2616187353648362E-2</v>
      </c>
      <c r="D68">
        <f t="shared" ref="D68:D92" si="5">C68-$D$1</f>
        <v>4.602034307969332E-2</v>
      </c>
      <c r="H68" s="1">
        <v>45051</v>
      </c>
      <c r="I68">
        <v>181.39999399999999</v>
      </c>
      <c r="J68">
        <f t="shared" ref="J68:J91" si="6">(I68-I69)/I69</f>
        <v>2.4868582893648582E-3</v>
      </c>
      <c r="K68">
        <f t="shared" ref="K68:K92" si="7">J68-$K$1</f>
        <v>1.9323081887216709E-4</v>
      </c>
    </row>
    <row r="69" spans="1:11" x14ac:dyDescent="0.3">
      <c r="A69" s="1">
        <v>44916</v>
      </c>
      <c r="B69">
        <v>341.14999399999999</v>
      </c>
      <c r="C69">
        <f t="shared" si="4"/>
        <v>2.8644656028547977E-2</v>
      </c>
      <c r="D69">
        <f t="shared" si="5"/>
        <v>2.2048811754592931E-2</v>
      </c>
      <c r="H69" s="1">
        <v>45054</v>
      </c>
      <c r="I69">
        <v>180.949997</v>
      </c>
      <c r="J69">
        <f t="shared" si="6"/>
        <v>1.0047463356320313E-2</v>
      </c>
      <c r="K69">
        <f t="shared" si="7"/>
        <v>7.7538358858276219E-3</v>
      </c>
    </row>
    <row r="70" spans="1:11" x14ac:dyDescent="0.3">
      <c r="A70" s="1">
        <v>44917</v>
      </c>
      <c r="B70">
        <v>331.64999399999999</v>
      </c>
      <c r="C70">
        <f t="shared" si="4"/>
        <v>-2.6420079725584848E-2</v>
      </c>
      <c r="D70">
        <f t="shared" si="5"/>
        <v>-3.3015923999539891E-2</v>
      </c>
      <c r="H70" s="1">
        <v>45055</v>
      </c>
      <c r="I70">
        <v>179.14999399999999</v>
      </c>
      <c r="J70">
        <f t="shared" si="6"/>
        <v>-1.1152048692990575E-3</v>
      </c>
      <c r="K70">
        <f t="shared" si="7"/>
        <v>-3.4088323397917487E-3</v>
      </c>
    </row>
    <row r="71" spans="1:11" x14ac:dyDescent="0.3">
      <c r="A71" s="1">
        <v>44918</v>
      </c>
      <c r="B71">
        <v>340.64999399999999</v>
      </c>
      <c r="C71">
        <f t="shared" si="4"/>
        <v>-7.7191788308480589E-3</v>
      </c>
      <c r="D71">
        <f t="shared" si="5"/>
        <v>-1.4315023104803103E-2</v>
      </c>
      <c r="H71" s="1">
        <v>45056</v>
      </c>
      <c r="I71">
        <v>179.35000600000001</v>
      </c>
      <c r="J71">
        <f t="shared" si="6"/>
        <v>-1.8873068618056838E-2</v>
      </c>
      <c r="K71">
        <f t="shared" si="7"/>
        <v>-2.1166696088549528E-2</v>
      </c>
    </row>
    <row r="72" spans="1:11" x14ac:dyDescent="0.3">
      <c r="A72" s="1">
        <v>44921</v>
      </c>
      <c r="B72">
        <v>343.29998799999998</v>
      </c>
      <c r="C72">
        <f t="shared" si="4"/>
        <v>1.4329962558843015E-2</v>
      </c>
      <c r="D72">
        <f t="shared" si="5"/>
        <v>7.7341182848879699E-3</v>
      </c>
      <c r="H72" s="1">
        <v>45057</v>
      </c>
      <c r="I72">
        <v>182.800003</v>
      </c>
      <c r="J72">
        <f t="shared" si="6"/>
        <v>1.1341648686030451E-2</v>
      </c>
      <c r="K72">
        <f t="shared" si="7"/>
        <v>9.0480212155377594E-3</v>
      </c>
    </row>
    <row r="73" spans="1:11" x14ac:dyDescent="0.3">
      <c r="A73" s="1">
        <v>44922</v>
      </c>
      <c r="B73">
        <v>338.45001200000002</v>
      </c>
      <c r="C73">
        <f t="shared" si="4"/>
        <v>2.2198749220197864E-2</v>
      </c>
      <c r="D73">
        <f t="shared" si="5"/>
        <v>1.5602904946242818E-2</v>
      </c>
      <c r="H73" s="1">
        <v>45058</v>
      </c>
      <c r="I73">
        <v>180.75</v>
      </c>
      <c r="J73">
        <f t="shared" si="6"/>
        <v>1.2038039909136353E-2</v>
      </c>
      <c r="K73">
        <f t="shared" si="7"/>
        <v>9.7444124386436622E-3</v>
      </c>
    </row>
    <row r="74" spans="1:11" x14ac:dyDescent="0.3">
      <c r="A74" s="1">
        <v>44923</v>
      </c>
      <c r="B74">
        <v>331.10000600000001</v>
      </c>
      <c r="C74">
        <f t="shared" si="4"/>
        <v>-2.4167351282075429E-2</v>
      </c>
      <c r="D74">
        <f t="shared" si="5"/>
        <v>-3.0763195556030475E-2</v>
      </c>
      <c r="H74" s="1">
        <v>45061</v>
      </c>
      <c r="I74">
        <v>178.60000600000001</v>
      </c>
      <c r="J74">
        <f t="shared" si="6"/>
        <v>1.6794831202783959E-2</v>
      </c>
      <c r="K74">
        <f t="shared" si="7"/>
        <v>1.4501203732291268E-2</v>
      </c>
    </row>
    <row r="75" spans="1:11" x14ac:dyDescent="0.3">
      <c r="A75" s="1">
        <v>44924</v>
      </c>
      <c r="B75">
        <v>339.29998799999998</v>
      </c>
      <c r="C75">
        <f t="shared" si="4"/>
        <v>-1.8796993133498894E-2</v>
      </c>
      <c r="D75">
        <f t="shared" si="5"/>
        <v>-2.539283740745394E-2</v>
      </c>
      <c r="H75" s="1">
        <v>45062</v>
      </c>
      <c r="I75">
        <v>175.64999399999999</v>
      </c>
      <c r="J75">
        <f t="shared" si="6"/>
        <v>1.531788439306354E-2</v>
      </c>
      <c r="K75">
        <f t="shared" si="7"/>
        <v>1.3024256922570849E-2</v>
      </c>
    </row>
    <row r="76" spans="1:11" x14ac:dyDescent="0.3">
      <c r="A76" s="1">
        <v>44925</v>
      </c>
      <c r="B76">
        <v>345.79998799999998</v>
      </c>
      <c r="C76">
        <f t="shared" si="4"/>
        <v>1.7807175864606284E-2</v>
      </c>
      <c r="D76">
        <f t="shared" si="5"/>
        <v>1.1211331590651238E-2</v>
      </c>
      <c r="H76" s="1">
        <v>45063</v>
      </c>
      <c r="I76">
        <v>173</v>
      </c>
      <c r="J76">
        <f t="shared" si="6"/>
        <v>7.8648764764885897E-3</v>
      </c>
      <c r="K76">
        <f t="shared" si="7"/>
        <v>5.5712490059958986E-3</v>
      </c>
    </row>
    <row r="77" spans="1:11" x14ac:dyDescent="0.3">
      <c r="A77" s="1">
        <v>44928</v>
      </c>
      <c r="B77">
        <v>339.75</v>
      </c>
      <c r="C77">
        <f t="shared" si="4"/>
        <v>-1.4503263234227702E-2</v>
      </c>
      <c r="D77">
        <f t="shared" si="5"/>
        <v>-2.1099107508182748E-2</v>
      </c>
      <c r="H77" s="1">
        <v>45064</v>
      </c>
      <c r="I77">
        <v>171.64999399999999</v>
      </c>
      <c r="J77">
        <f t="shared" si="6"/>
        <v>-3.5945009223055227E-2</v>
      </c>
      <c r="K77">
        <f t="shared" si="7"/>
        <v>-3.823863669354792E-2</v>
      </c>
    </row>
    <row r="78" spans="1:11" x14ac:dyDescent="0.3">
      <c r="A78" s="1">
        <v>44929</v>
      </c>
      <c r="B78">
        <v>344.75</v>
      </c>
      <c r="C78">
        <f t="shared" si="4"/>
        <v>3.2804111424953125E-2</v>
      </c>
      <c r="D78">
        <f t="shared" si="5"/>
        <v>2.6208267150998079E-2</v>
      </c>
      <c r="H78" s="1">
        <v>45065</v>
      </c>
      <c r="I78">
        <v>178.050003</v>
      </c>
      <c r="J78">
        <f t="shared" si="6"/>
        <v>-4.7606280517886249E-2</v>
      </c>
      <c r="K78">
        <f t="shared" si="7"/>
        <v>-4.9899907988378941E-2</v>
      </c>
    </row>
    <row r="79" spans="1:11" x14ac:dyDescent="0.3">
      <c r="A79" s="1">
        <v>44930</v>
      </c>
      <c r="B79">
        <v>333.79998799999998</v>
      </c>
      <c r="C79">
        <f t="shared" si="4"/>
        <v>3.0405851628738229E-2</v>
      </c>
      <c r="D79">
        <f t="shared" si="5"/>
        <v>2.3810007354783183E-2</v>
      </c>
      <c r="H79" s="1">
        <v>45068</v>
      </c>
      <c r="I79">
        <v>186.949997</v>
      </c>
      <c r="J79">
        <f t="shared" si="6"/>
        <v>-4.7388550318471355E-2</v>
      </c>
      <c r="K79">
        <f t="shared" si="7"/>
        <v>-4.9682177788964048E-2</v>
      </c>
    </row>
    <row r="80" spans="1:11" x14ac:dyDescent="0.3">
      <c r="A80" s="1">
        <v>44931</v>
      </c>
      <c r="B80">
        <v>323.95001200000002</v>
      </c>
      <c r="C80">
        <f t="shared" si="4"/>
        <v>1.7111497645211977E-2</v>
      </c>
      <c r="D80">
        <f t="shared" si="5"/>
        <v>1.0515653371256931E-2</v>
      </c>
      <c r="H80" s="1">
        <v>45069</v>
      </c>
      <c r="I80">
        <v>196.25</v>
      </c>
      <c r="J80">
        <f t="shared" si="6"/>
        <v>-4.7561285403135874E-2</v>
      </c>
      <c r="K80">
        <f t="shared" si="7"/>
        <v>-4.9854912873628567E-2</v>
      </c>
    </row>
    <row r="81" spans="1:11" x14ac:dyDescent="0.3">
      <c r="A81" s="1">
        <v>44932</v>
      </c>
      <c r="B81">
        <v>318.5</v>
      </c>
      <c r="C81">
        <f t="shared" si="4"/>
        <v>3.3419816998579432E-2</v>
      </c>
      <c r="D81">
        <f t="shared" si="5"/>
        <v>2.6823972724624386E-2</v>
      </c>
      <c r="H81" s="1">
        <v>45070</v>
      </c>
      <c r="I81">
        <v>206.050003</v>
      </c>
      <c r="J81">
        <f t="shared" si="6"/>
        <v>-4.7608055069802049E-2</v>
      </c>
      <c r="K81">
        <f t="shared" si="7"/>
        <v>-4.9901682540294742E-2</v>
      </c>
    </row>
    <row r="82" spans="1:11" x14ac:dyDescent="0.3">
      <c r="A82" s="1">
        <v>44935</v>
      </c>
      <c r="B82">
        <v>308.20001200000002</v>
      </c>
      <c r="C82">
        <f t="shared" si="4"/>
        <v>2.7675952537698362E-2</v>
      </c>
      <c r="D82">
        <f t="shared" si="5"/>
        <v>2.1080108263743316E-2</v>
      </c>
      <c r="H82" s="1">
        <v>45071</v>
      </c>
      <c r="I82">
        <v>216.35000600000001</v>
      </c>
      <c r="J82">
        <f t="shared" si="6"/>
        <v>-4.7545623091673886E-2</v>
      </c>
      <c r="K82">
        <f t="shared" si="7"/>
        <v>-4.9839250562166579E-2</v>
      </c>
    </row>
    <row r="83" spans="1:11" x14ac:dyDescent="0.3">
      <c r="A83" s="1">
        <v>44936</v>
      </c>
      <c r="B83">
        <v>299.89999399999999</v>
      </c>
      <c r="C83">
        <f t="shared" si="4"/>
        <v>7.559213994138364E-3</v>
      </c>
      <c r="D83">
        <f t="shared" si="5"/>
        <v>9.6336972018331874E-4</v>
      </c>
      <c r="H83" s="1">
        <v>45072</v>
      </c>
      <c r="I83">
        <v>227.14999399999999</v>
      </c>
      <c r="J83">
        <f t="shared" si="6"/>
        <v>-4.7589123689727494E-2</v>
      </c>
      <c r="K83">
        <f t="shared" si="7"/>
        <v>-4.9882751160220187E-2</v>
      </c>
    </row>
    <row r="84" spans="1:11" x14ac:dyDescent="0.3">
      <c r="A84" s="1">
        <v>44937</v>
      </c>
      <c r="B84">
        <v>297.64999399999999</v>
      </c>
      <c r="C84">
        <f t="shared" si="4"/>
        <v>2.1448181635858234E-2</v>
      </c>
      <c r="D84">
        <f t="shared" si="5"/>
        <v>1.4852337361903188E-2</v>
      </c>
      <c r="H84" s="1">
        <v>45075</v>
      </c>
      <c r="I84">
        <v>238.5</v>
      </c>
      <c r="J84">
        <f t="shared" si="6"/>
        <v>-4.7523938838433012E-2</v>
      </c>
      <c r="K84">
        <f t="shared" si="7"/>
        <v>-4.9817566308925705E-2</v>
      </c>
    </row>
    <row r="85" spans="1:11" x14ac:dyDescent="0.3">
      <c r="A85" s="1">
        <v>44938</v>
      </c>
      <c r="B85">
        <v>291.39999399999999</v>
      </c>
      <c r="C85">
        <f t="shared" si="4"/>
        <v>-4.3178442023120329E-2</v>
      </c>
      <c r="D85">
        <f t="shared" si="5"/>
        <v>-4.9774286297075372E-2</v>
      </c>
      <c r="H85" s="1">
        <v>45076</v>
      </c>
      <c r="I85">
        <v>250.39999399999999</v>
      </c>
      <c r="J85">
        <f t="shared" si="6"/>
        <v>5.2543086655143005E-2</v>
      </c>
      <c r="K85">
        <f t="shared" si="7"/>
        <v>5.0249459184650312E-2</v>
      </c>
    </row>
    <row r="86" spans="1:11" x14ac:dyDescent="0.3">
      <c r="A86" s="1">
        <v>44939</v>
      </c>
      <c r="B86">
        <v>304.54998799999998</v>
      </c>
      <c r="C86">
        <f t="shared" si="4"/>
        <v>2.5593452409087523E-2</v>
      </c>
      <c r="D86">
        <f t="shared" si="5"/>
        <v>1.8997608135132477E-2</v>
      </c>
      <c r="H86" s="1">
        <v>45077</v>
      </c>
      <c r="I86">
        <v>237.89999399999999</v>
      </c>
      <c r="J86">
        <f t="shared" si="6"/>
        <v>-1.2863095435684679E-2</v>
      </c>
      <c r="K86">
        <f t="shared" si="7"/>
        <v>-1.515672290617737E-2</v>
      </c>
    </row>
    <row r="87" spans="1:11" x14ac:dyDescent="0.3">
      <c r="A87" s="1">
        <v>44942</v>
      </c>
      <c r="B87">
        <v>296.95001200000002</v>
      </c>
      <c r="C87">
        <f t="shared" si="4"/>
        <v>5.054717185501718E-4</v>
      </c>
      <c r="D87">
        <f t="shared" si="5"/>
        <v>-6.0903725554048733E-3</v>
      </c>
      <c r="H87" s="1">
        <v>45078</v>
      </c>
      <c r="I87">
        <v>241</v>
      </c>
      <c r="J87">
        <f t="shared" si="6"/>
        <v>-4.1322314049586778E-3</v>
      </c>
      <c r="K87">
        <f t="shared" si="7"/>
        <v>-6.425858875451369E-3</v>
      </c>
    </row>
    <row r="88" spans="1:11" x14ac:dyDescent="0.3">
      <c r="A88" s="1">
        <v>44943</v>
      </c>
      <c r="B88">
        <v>296.79998799999998</v>
      </c>
      <c r="C88">
        <f t="shared" si="4"/>
        <v>-9.6764227023121707E-3</v>
      </c>
      <c r="D88">
        <f t="shared" si="5"/>
        <v>-1.6272266976267217E-2</v>
      </c>
      <c r="H88" s="1">
        <v>45079</v>
      </c>
      <c r="I88">
        <v>242</v>
      </c>
      <c r="J88">
        <f t="shared" si="6"/>
        <v>1.2976166085629988E-2</v>
      </c>
      <c r="K88">
        <f t="shared" si="7"/>
        <v>1.0682538615137297E-2</v>
      </c>
    </row>
    <row r="89" spans="1:11" x14ac:dyDescent="0.3">
      <c r="A89" s="1">
        <v>44944</v>
      </c>
      <c r="B89">
        <v>299.70001200000002</v>
      </c>
      <c r="C89">
        <f t="shared" si="4"/>
        <v>3.9542228492912841E-2</v>
      </c>
      <c r="D89">
        <f t="shared" si="5"/>
        <v>3.2946384218957799E-2</v>
      </c>
      <c r="H89" s="1">
        <v>45082</v>
      </c>
      <c r="I89">
        <v>238.89999399999999</v>
      </c>
      <c r="J89">
        <f t="shared" si="6"/>
        <v>1.100292410914607E-2</v>
      </c>
      <c r="K89">
        <f t="shared" si="7"/>
        <v>8.7092966386533785E-3</v>
      </c>
    </row>
    <row r="90" spans="1:11" x14ac:dyDescent="0.3">
      <c r="A90" s="1">
        <v>44945</v>
      </c>
      <c r="B90">
        <v>288.29998799999998</v>
      </c>
      <c r="C90">
        <f t="shared" si="4"/>
        <v>2.6892210151380179E-2</v>
      </c>
      <c r="D90">
        <f t="shared" si="5"/>
        <v>2.0296365877425133E-2</v>
      </c>
      <c r="H90" s="1">
        <v>45083</v>
      </c>
      <c r="I90">
        <v>236.300003</v>
      </c>
      <c r="J90">
        <f t="shared" si="6"/>
        <v>-4.6334921137360626E-3</v>
      </c>
      <c r="K90">
        <f t="shared" si="7"/>
        <v>-6.9271195842287537E-3</v>
      </c>
    </row>
    <row r="91" spans="1:11" x14ac:dyDescent="0.3">
      <c r="A91" s="1">
        <v>44946</v>
      </c>
      <c r="B91">
        <v>280.75</v>
      </c>
      <c r="C91">
        <f t="shared" si="4"/>
        <v>-1.1617631189619993E-2</v>
      </c>
      <c r="D91">
        <f t="shared" si="5"/>
        <v>-1.8213475463575039E-2</v>
      </c>
      <c r="H91" s="1">
        <v>45084</v>
      </c>
      <c r="I91">
        <v>237.39999399999999</v>
      </c>
      <c r="J91">
        <f t="shared" si="6"/>
        <v>2.4158718410370289E-2</v>
      </c>
      <c r="K91">
        <f t="shared" si="7"/>
        <v>2.1865090939877596E-2</v>
      </c>
    </row>
    <row r="92" spans="1:11" x14ac:dyDescent="0.3">
      <c r="A92" s="1">
        <v>44949</v>
      </c>
      <c r="B92">
        <v>284.04998799999998</v>
      </c>
      <c r="C92">
        <v>0</v>
      </c>
      <c r="D92">
        <f t="shared" si="5"/>
        <v>-6.5958442739550453E-3</v>
      </c>
      <c r="H92" s="1">
        <v>45085</v>
      </c>
      <c r="I92">
        <v>231.800003</v>
      </c>
      <c r="J92">
        <v>0</v>
      </c>
      <c r="K92">
        <f t="shared" si="7"/>
        <v>-2.2936274704926912E-3</v>
      </c>
    </row>
    <row r="96" spans="1:11" x14ac:dyDescent="0.3">
      <c r="A96" t="s">
        <v>14</v>
      </c>
      <c r="B96">
        <f>AVERAGE(C3:C92)</f>
        <v>6.5958442739550453E-3</v>
      </c>
      <c r="H96" t="s">
        <v>14</v>
      </c>
      <c r="I96">
        <f>AVERAGE(J3:J92)</f>
        <v>2.2936274704926912E-3</v>
      </c>
    </row>
    <row r="97" spans="1:9" x14ac:dyDescent="0.3">
      <c r="A97" t="s">
        <v>7</v>
      </c>
      <c r="B97">
        <f>_xlfn.STDEV.S(C3:C92)</f>
        <v>3.3150120587909282E-2</v>
      </c>
      <c r="H97" t="s">
        <v>7</v>
      </c>
      <c r="I97" s="26">
        <f>_xlfn.STDEV.S(J3:J92)</f>
        <v>3.499158704797941E-2</v>
      </c>
    </row>
    <row r="101" spans="1:9" x14ac:dyDescent="0.3">
      <c r="A101" s="2">
        <v>44950</v>
      </c>
      <c r="B101" s="3">
        <v>284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workbookViewId="0">
      <selection activeCell="D80" sqref="D80"/>
    </sheetView>
  </sheetViews>
  <sheetFormatPr defaultRowHeight="14.4" x14ac:dyDescent="0.3"/>
  <cols>
    <col min="1" max="1" width="10.5546875" bestFit="1" customWidth="1"/>
    <col min="5" max="5" width="10.5546875" bestFit="1" customWidth="1"/>
  </cols>
  <sheetData>
    <row r="1" spans="1:7" x14ac:dyDescent="0.3">
      <c r="B1" t="s">
        <v>87</v>
      </c>
      <c r="F1" t="s">
        <v>88</v>
      </c>
    </row>
    <row r="2" spans="1:7" x14ac:dyDescent="0.3">
      <c r="A2" t="s">
        <v>1</v>
      </c>
      <c r="B2" t="s">
        <v>86</v>
      </c>
      <c r="C2" t="s">
        <v>6</v>
      </c>
      <c r="E2" t="s">
        <v>1</v>
      </c>
      <c r="F2" t="s">
        <v>86</v>
      </c>
      <c r="G2" t="s">
        <v>6</v>
      </c>
    </row>
    <row r="3" spans="1:7" x14ac:dyDescent="0.3">
      <c r="A3" t="s">
        <v>85</v>
      </c>
      <c r="B3">
        <v>652.38</v>
      </c>
      <c r="C3">
        <f>(B3-B4)/B4</f>
        <v>-1.6832955867050602E-3</v>
      </c>
      <c r="E3" t="s">
        <v>89</v>
      </c>
      <c r="F3">
        <v>642.67999999999995</v>
      </c>
      <c r="G3">
        <f>(F3-F4)/F4</f>
        <v>9.8680075424261039E-3</v>
      </c>
    </row>
    <row r="4" spans="1:7" x14ac:dyDescent="0.3">
      <c r="A4" t="s">
        <v>84</v>
      </c>
      <c r="B4">
        <v>653.48</v>
      </c>
      <c r="C4">
        <f t="shared" ref="C4:C67" si="0">(B4-B5)/B5</f>
        <v>6.584488170891412E-4</v>
      </c>
      <c r="E4" t="s">
        <v>90</v>
      </c>
      <c r="F4">
        <v>636.4</v>
      </c>
      <c r="G4">
        <f t="shared" ref="G4:G67" si="1">(F4-F5)/F5</f>
        <v>1.4134782400841402E-2</v>
      </c>
    </row>
    <row r="5" spans="1:7" x14ac:dyDescent="0.3">
      <c r="A5" t="s">
        <v>83</v>
      </c>
      <c r="B5">
        <v>653.04999999999995</v>
      </c>
      <c r="C5">
        <f t="shared" si="0"/>
        <v>1.0913312693498382E-2</v>
      </c>
      <c r="E5" t="s">
        <v>91</v>
      </c>
      <c r="F5">
        <v>627.53</v>
      </c>
      <c r="G5">
        <f t="shared" si="1"/>
        <v>-9.4394721472431664E-3</v>
      </c>
    </row>
    <row r="6" spans="1:7" x14ac:dyDescent="0.3">
      <c r="A6" t="s">
        <v>82</v>
      </c>
      <c r="B6">
        <v>646</v>
      </c>
      <c r="C6">
        <f t="shared" si="0"/>
        <v>1.798895850133317E-3</v>
      </c>
      <c r="E6" t="s">
        <v>92</v>
      </c>
      <c r="F6">
        <v>633.51</v>
      </c>
      <c r="G6">
        <f t="shared" si="1"/>
        <v>-7.1154298252487482E-3</v>
      </c>
    </row>
    <row r="7" spans="1:7" x14ac:dyDescent="0.3">
      <c r="A7" t="s">
        <v>81</v>
      </c>
      <c r="B7">
        <v>644.84</v>
      </c>
      <c r="C7">
        <f t="shared" si="0"/>
        <v>-9.7209638036149203E-3</v>
      </c>
      <c r="E7" t="s">
        <v>93</v>
      </c>
      <c r="F7">
        <v>638.04999999999995</v>
      </c>
      <c r="G7">
        <f t="shared" si="1"/>
        <v>-2.0370428405778223E-4</v>
      </c>
    </row>
    <row r="8" spans="1:7" x14ac:dyDescent="0.3">
      <c r="A8" t="s">
        <v>80</v>
      </c>
      <c r="B8">
        <v>651.16999999999996</v>
      </c>
      <c r="C8">
        <f t="shared" si="0"/>
        <v>-9.5671219541874439E-3</v>
      </c>
      <c r="E8" t="s">
        <v>94</v>
      </c>
      <c r="F8">
        <v>638.17999999999995</v>
      </c>
      <c r="G8">
        <f t="shared" si="1"/>
        <v>1.5672016048130178E-4</v>
      </c>
    </row>
    <row r="9" spans="1:7" x14ac:dyDescent="0.3">
      <c r="A9" t="s">
        <v>79</v>
      </c>
      <c r="B9">
        <v>657.46</v>
      </c>
      <c r="C9">
        <f t="shared" si="0"/>
        <v>1.5843514822828028E-3</v>
      </c>
      <c r="E9" t="s">
        <v>95</v>
      </c>
      <c r="F9">
        <v>638.08000000000004</v>
      </c>
      <c r="G9">
        <f t="shared" si="1"/>
        <v>6.3877103607085919E-3</v>
      </c>
    </row>
    <row r="10" spans="1:7" x14ac:dyDescent="0.3">
      <c r="A10" t="s">
        <v>78</v>
      </c>
      <c r="B10">
        <v>656.42</v>
      </c>
      <c r="C10">
        <f t="shared" si="0"/>
        <v>7.3177424764445597E-4</v>
      </c>
      <c r="E10" s="1">
        <v>45261</v>
      </c>
      <c r="F10">
        <v>634.03</v>
      </c>
      <c r="G10">
        <f t="shared" si="1"/>
        <v>6.5086596923468057E-3</v>
      </c>
    </row>
    <row r="11" spans="1:7" x14ac:dyDescent="0.3">
      <c r="A11" t="s">
        <v>77</v>
      </c>
      <c r="B11">
        <v>655.94</v>
      </c>
      <c r="C11">
        <f t="shared" si="0"/>
        <v>6.3362022675321171E-3</v>
      </c>
      <c r="E11" s="1">
        <v>45231</v>
      </c>
      <c r="F11">
        <v>629.92999999999995</v>
      </c>
      <c r="G11">
        <f t="shared" si="1"/>
        <v>1.0102143899427473E-2</v>
      </c>
    </row>
    <row r="12" spans="1:7" x14ac:dyDescent="0.3">
      <c r="A12" t="s">
        <v>76</v>
      </c>
      <c r="B12">
        <v>651.80999999999995</v>
      </c>
      <c r="C12">
        <f t="shared" si="0"/>
        <v>5.5227311293829769E-3</v>
      </c>
      <c r="E12" s="1">
        <v>45200</v>
      </c>
      <c r="F12">
        <v>623.63</v>
      </c>
      <c r="G12">
        <f t="shared" si="1"/>
        <v>2.7334265914171138E-3</v>
      </c>
    </row>
    <row r="13" spans="1:7" x14ac:dyDescent="0.3">
      <c r="A13" t="s">
        <v>75</v>
      </c>
      <c r="B13">
        <v>648.23</v>
      </c>
      <c r="C13">
        <f t="shared" si="0"/>
        <v>-5.2176848825253247E-3</v>
      </c>
      <c r="E13" s="1">
        <v>45170</v>
      </c>
      <c r="F13">
        <v>621.92999999999995</v>
      </c>
      <c r="G13">
        <f t="shared" si="1"/>
        <v>7.3372206025266807E-3</v>
      </c>
    </row>
    <row r="14" spans="1:7" x14ac:dyDescent="0.3">
      <c r="A14" t="s">
        <v>74</v>
      </c>
      <c r="B14">
        <v>651.63</v>
      </c>
      <c r="C14">
        <f t="shared" si="0"/>
        <v>3.7121468839530023E-3</v>
      </c>
      <c r="E14" s="1">
        <v>45078</v>
      </c>
      <c r="F14">
        <v>617.4</v>
      </c>
      <c r="G14">
        <f t="shared" si="1"/>
        <v>1.9316493313521432E-2</v>
      </c>
    </row>
    <row r="15" spans="1:7" x14ac:dyDescent="0.3">
      <c r="A15" s="1">
        <v>45265</v>
      </c>
      <c r="B15">
        <v>649.22</v>
      </c>
      <c r="C15">
        <f t="shared" si="0"/>
        <v>-2.2744736437682773E-3</v>
      </c>
      <c r="E15" s="1">
        <v>45047</v>
      </c>
      <c r="F15">
        <v>605.70000000000005</v>
      </c>
      <c r="G15">
        <f t="shared" si="1"/>
        <v>-8.8689619060085736E-3</v>
      </c>
    </row>
    <row r="16" spans="1:7" x14ac:dyDescent="0.3">
      <c r="A16" s="1">
        <v>45235</v>
      </c>
      <c r="B16">
        <v>650.70000000000005</v>
      </c>
      <c r="C16">
        <f t="shared" si="0"/>
        <v>-2.6516254617352125E-3</v>
      </c>
      <c r="E16" s="1">
        <v>45017</v>
      </c>
      <c r="F16">
        <v>611.12</v>
      </c>
      <c r="G16">
        <f t="shared" si="1"/>
        <v>9.3482641297525319E-3</v>
      </c>
    </row>
    <row r="17" spans="1:7" x14ac:dyDescent="0.3">
      <c r="A17" s="1">
        <v>45204</v>
      </c>
      <c r="B17">
        <v>652.42999999999995</v>
      </c>
      <c r="C17">
        <f t="shared" si="0"/>
        <v>2.027307213834738E-3</v>
      </c>
      <c r="E17" s="1">
        <v>44986</v>
      </c>
      <c r="F17">
        <v>605.46</v>
      </c>
      <c r="G17">
        <f t="shared" si="1"/>
        <v>-1.4019231086406445E-3</v>
      </c>
    </row>
    <row r="18" spans="1:7" x14ac:dyDescent="0.3">
      <c r="A18" s="1">
        <v>45174</v>
      </c>
      <c r="B18">
        <v>651.11</v>
      </c>
      <c r="C18">
        <f t="shared" si="0"/>
        <v>-4.601602152510229E-3</v>
      </c>
      <c r="E18" s="1">
        <v>44958</v>
      </c>
      <c r="F18">
        <v>606.30999999999995</v>
      </c>
      <c r="G18">
        <f t="shared" si="1"/>
        <v>1.5362251808780434E-3</v>
      </c>
    </row>
    <row r="19" spans="1:7" x14ac:dyDescent="0.3">
      <c r="A19" s="1">
        <v>45143</v>
      </c>
      <c r="B19">
        <v>654.12</v>
      </c>
      <c r="C19">
        <f t="shared" si="0"/>
        <v>2.5595831098167814E-3</v>
      </c>
      <c r="E19" t="s">
        <v>96</v>
      </c>
      <c r="F19">
        <v>605.38</v>
      </c>
      <c r="G19">
        <f t="shared" si="1"/>
        <v>-3.2928315058118477E-3</v>
      </c>
    </row>
    <row r="20" spans="1:7" x14ac:dyDescent="0.3">
      <c r="A20" s="1">
        <v>45051</v>
      </c>
      <c r="B20">
        <v>652.45000000000005</v>
      </c>
      <c r="C20">
        <f t="shared" si="0"/>
        <v>1.4302370773416317E-2</v>
      </c>
      <c r="E20" t="s">
        <v>97</v>
      </c>
      <c r="F20">
        <v>607.38</v>
      </c>
      <c r="G20">
        <f t="shared" si="1"/>
        <v>1.235061753087649E-2</v>
      </c>
    </row>
    <row r="21" spans="1:7" x14ac:dyDescent="0.3">
      <c r="A21" s="1">
        <v>45021</v>
      </c>
      <c r="B21">
        <v>643.25</v>
      </c>
      <c r="C21">
        <f t="shared" si="0"/>
        <v>-4.7037707530674525E-3</v>
      </c>
      <c r="E21" t="s">
        <v>98</v>
      </c>
      <c r="F21">
        <v>599.97</v>
      </c>
      <c r="G21">
        <f t="shared" si="1"/>
        <v>-8.7072896702134386E-3</v>
      </c>
    </row>
    <row r="22" spans="1:7" x14ac:dyDescent="0.3">
      <c r="A22" s="1">
        <v>44990</v>
      </c>
      <c r="B22">
        <v>646.29</v>
      </c>
      <c r="C22">
        <f t="shared" si="0"/>
        <v>-2.6234972761926042E-3</v>
      </c>
      <c r="E22" t="s">
        <v>99</v>
      </c>
      <c r="F22">
        <v>605.24</v>
      </c>
      <c r="G22">
        <f t="shared" si="1"/>
        <v>-1.2046800996749314E-3</v>
      </c>
    </row>
    <row r="23" spans="1:7" x14ac:dyDescent="0.3">
      <c r="A23" s="1">
        <v>44962</v>
      </c>
      <c r="B23">
        <v>647.99</v>
      </c>
      <c r="C23">
        <f t="shared" si="0"/>
        <v>-9.9313969655762495E-3</v>
      </c>
      <c r="E23" t="s">
        <v>100</v>
      </c>
      <c r="F23">
        <v>605.97</v>
      </c>
      <c r="G23">
        <f t="shared" si="1"/>
        <v>3.1364521773590177E-4</v>
      </c>
    </row>
    <row r="24" spans="1:7" x14ac:dyDescent="0.3">
      <c r="A24" s="1">
        <v>44931</v>
      </c>
      <c r="B24">
        <v>654.49</v>
      </c>
      <c r="C24">
        <f t="shared" si="0"/>
        <v>-7.7862595419845942E-4</v>
      </c>
      <c r="E24" t="s">
        <v>101</v>
      </c>
      <c r="F24">
        <v>605.78</v>
      </c>
      <c r="G24">
        <f t="shared" si="1"/>
        <v>2.2998395076026844E-3</v>
      </c>
    </row>
    <row r="25" spans="1:7" x14ac:dyDescent="0.3">
      <c r="A25" t="s">
        <v>73</v>
      </c>
      <c r="B25">
        <v>655</v>
      </c>
      <c r="C25">
        <f t="shared" si="0"/>
        <v>6.9332349459637977E-3</v>
      </c>
      <c r="E25" t="s">
        <v>102</v>
      </c>
      <c r="F25">
        <v>604.39</v>
      </c>
      <c r="G25">
        <f t="shared" si="1"/>
        <v>-9.4240666076638151E-3</v>
      </c>
    </row>
    <row r="26" spans="1:7" x14ac:dyDescent="0.3">
      <c r="A26" t="s">
        <v>72</v>
      </c>
      <c r="B26">
        <v>650.49</v>
      </c>
      <c r="C26">
        <f t="shared" si="0"/>
        <v>1.2057752746055948E-2</v>
      </c>
      <c r="E26" t="s">
        <v>103</v>
      </c>
      <c r="F26">
        <v>610.14</v>
      </c>
      <c r="G26">
        <f t="shared" si="1"/>
        <v>1.1874357358452964E-2</v>
      </c>
    </row>
    <row r="27" spans="1:7" x14ac:dyDescent="0.3">
      <c r="A27" t="s">
        <v>71</v>
      </c>
      <c r="B27">
        <v>642.74</v>
      </c>
      <c r="C27">
        <f t="shared" si="0"/>
        <v>-2.9009788864584858E-3</v>
      </c>
      <c r="E27" t="s">
        <v>104</v>
      </c>
      <c r="F27">
        <v>602.98</v>
      </c>
      <c r="G27">
        <f t="shared" si="1"/>
        <v>1.6279069767442163E-3</v>
      </c>
    </row>
    <row r="28" spans="1:7" x14ac:dyDescent="0.3">
      <c r="A28" t="s">
        <v>70</v>
      </c>
      <c r="B28">
        <v>644.61</v>
      </c>
      <c r="C28">
        <f t="shared" si="0"/>
        <v>-1.3075097603919412E-2</v>
      </c>
      <c r="E28" t="s">
        <v>105</v>
      </c>
      <c r="F28">
        <v>602</v>
      </c>
      <c r="G28">
        <f t="shared" si="1"/>
        <v>-6.813719829079563E-3</v>
      </c>
    </row>
    <row r="29" spans="1:7" x14ac:dyDescent="0.3">
      <c r="A29" t="s">
        <v>69</v>
      </c>
      <c r="B29">
        <v>653.15</v>
      </c>
      <c r="C29">
        <f t="shared" si="0"/>
        <v>8.2744671396387372E-4</v>
      </c>
      <c r="E29" t="s">
        <v>106</v>
      </c>
      <c r="F29">
        <v>606.13</v>
      </c>
      <c r="G29">
        <f t="shared" si="1"/>
        <v>-1.0755320537929285E-2</v>
      </c>
    </row>
    <row r="30" spans="1:7" x14ac:dyDescent="0.3">
      <c r="A30" t="s">
        <v>68</v>
      </c>
      <c r="B30">
        <v>652.61</v>
      </c>
      <c r="C30">
        <f t="shared" si="0"/>
        <v>-8.1146461708052288E-4</v>
      </c>
      <c r="E30" t="s">
        <v>107</v>
      </c>
      <c r="F30">
        <v>612.72</v>
      </c>
      <c r="G30">
        <f t="shared" si="1"/>
        <v>-2.4020388658808425E-2</v>
      </c>
    </row>
    <row r="31" spans="1:7" x14ac:dyDescent="0.3">
      <c r="A31" t="s">
        <v>67</v>
      </c>
      <c r="B31">
        <v>653.14</v>
      </c>
      <c r="C31">
        <f t="shared" si="0"/>
        <v>-3.4938895076514101E-3</v>
      </c>
      <c r="E31" t="s">
        <v>108</v>
      </c>
      <c r="F31">
        <v>627.79999999999995</v>
      </c>
      <c r="G31">
        <f t="shared" si="1"/>
        <v>-2.3836008263149531E-3</v>
      </c>
    </row>
    <row r="32" spans="1:7" x14ac:dyDescent="0.3">
      <c r="A32" t="s">
        <v>66</v>
      </c>
      <c r="B32">
        <v>655.43</v>
      </c>
      <c r="C32">
        <f t="shared" si="0"/>
        <v>-1.8883152877396702E-3</v>
      </c>
      <c r="E32" t="s">
        <v>109</v>
      </c>
      <c r="F32">
        <v>629.29999999999995</v>
      </c>
      <c r="G32">
        <f t="shared" si="1"/>
        <v>1.0777558264668438E-2</v>
      </c>
    </row>
    <row r="33" spans="1:7" x14ac:dyDescent="0.3">
      <c r="A33" t="s">
        <v>65</v>
      </c>
      <c r="B33">
        <v>656.67</v>
      </c>
      <c r="C33">
        <f t="shared" si="0"/>
        <v>2.3812794797819382E-3</v>
      </c>
      <c r="E33" s="1">
        <v>44907</v>
      </c>
      <c r="F33">
        <v>622.59</v>
      </c>
      <c r="G33">
        <f t="shared" si="1"/>
        <v>5.2150607078274638E-3</v>
      </c>
    </row>
    <row r="34" spans="1:7" x14ac:dyDescent="0.3">
      <c r="A34" t="s">
        <v>64</v>
      </c>
      <c r="B34">
        <v>655.11</v>
      </c>
      <c r="C34">
        <f t="shared" si="0"/>
        <v>8.2496906366005709E-4</v>
      </c>
      <c r="E34" s="1">
        <v>44816</v>
      </c>
      <c r="F34">
        <v>619.36</v>
      </c>
      <c r="G34">
        <f t="shared" si="1"/>
        <v>-1.4349052801289582E-3</v>
      </c>
    </row>
    <row r="35" spans="1:7" x14ac:dyDescent="0.3">
      <c r="A35" t="s">
        <v>63</v>
      </c>
      <c r="B35">
        <v>654.57000000000005</v>
      </c>
      <c r="C35">
        <f t="shared" si="0"/>
        <v>-7.1751343429395705E-4</v>
      </c>
      <c r="E35" s="1">
        <v>44785</v>
      </c>
      <c r="F35">
        <v>620.25</v>
      </c>
      <c r="G35">
        <f t="shared" si="1"/>
        <v>6.5398721235921794E-3</v>
      </c>
    </row>
    <row r="36" spans="1:7" x14ac:dyDescent="0.3">
      <c r="A36" t="s">
        <v>62</v>
      </c>
      <c r="B36">
        <v>655.04</v>
      </c>
      <c r="C36">
        <f t="shared" si="0"/>
        <v>1.1129462976398009E-2</v>
      </c>
      <c r="E36" s="1">
        <v>44754</v>
      </c>
      <c r="F36">
        <v>616.22</v>
      </c>
      <c r="G36">
        <f t="shared" si="1"/>
        <v>-4.2015448757312668E-3</v>
      </c>
    </row>
    <row r="37" spans="1:7" x14ac:dyDescent="0.3">
      <c r="A37" s="1">
        <v>45264</v>
      </c>
      <c r="B37">
        <v>647.83000000000004</v>
      </c>
      <c r="C37">
        <f t="shared" si="0"/>
        <v>-8.0203593737947373E-4</v>
      </c>
      <c r="E37" s="1">
        <v>44724</v>
      </c>
      <c r="F37">
        <v>618.82000000000005</v>
      </c>
      <c r="G37">
        <f t="shared" si="1"/>
        <v>-1.2558043051588511E-2</v>
      </c>
    </row>
    <row r="38" spans="1:7" x14ac:dyDescent="0.3">
      <c r="A38" s="1">
        <v>45234</v>
      </c>
      <c r="B38">
        <v>648.35</v>
      </c>
      <c r="C38">
        <f t="shared" si="0"/>
        <v>4.3062719767027165E-3</v>
      </c>
      <c r="E38" s="1">
        <v>44693</v>
      </c>
      <c r="F38">
        <v>626.69000000000005</v>
      </c>
      <c r="G38">
        <f t="shared" si="1"/>
        <v>-1.0812261262114325E-2</v>
      </c>
    </row>
    <row r="39" spans="1:7" x14ac:dyDescent="0.3">
      <c r="A39" s="1">
        <v>45203</v>
      </c>
      <c r="B39">
        <v>645.57000000000005</v>
      </c>
      <c r="C39">
        <f t="shared" si="0"/>
        <v>-1.1449613962338436E-3</v>
      </c>
      <c r="E39" s="1">
        <v>44604</v>
      </c>
      <c r="F39">
        <v>633.54</v>
      </c>
      <c r="G39">
        <f t="shared" si="1"/>
        <v>-3.0998725433117138E-3</v>
      </c>
    </row>
    <row r="40" spans="1:7" x14ac:dyDescent="0.3">
      <c r="A40" s="1">
        <v>45111</v>
      </c>
      <c r="B40">
        <v>646.30999999999995</v>
      </c>
      <c r="C40">
        <f t="shared" si="0"/>
        <v>3.7147677496230345E-4</v>
      </c>
      <c r="E40" s="1">
        <v>44573</v>
      </c>
      <c r="F40">
        <v>635.51</v>
      </c>
      <c r="G40">
        <f t="shared" si="1"/>
        <v>7.2750903442592276E-3</v>
      </c>
    </row>
    <row r="41" spans="1:7" x14ac:dyDescent="0.3">
      <c r="A41" s="1">
        <v>45081</v>
      </c>
      <c r="B41">
        <v>646.07000000000005</v>
      </c>
      <c r="C41">
        <f t="shared" si="0"/>
        <v>1.5657458220942311E-3</v>
      </c>
      <c r="E41" t="s">
        <v>110</v>
      </c>
      <c r="F41">
        <v>630.91999999999996</v>
      </c>
      <c r="G41">
        <f t="shared" si="1"/>
        <v>2.1501198108930725E-2</v>
      </c>
    </row>
    <row r="42" spans="1:7" x14ac:dyDescent="0.3">
      <c r="A42" s="1">
        <v>45050</v>
      </c>
      <c r="B42">
        <v>645.05999999999995</v>
      </c>
      <c r="C42">
        <f t="shared" si="0"/>
        <v>-4.0298300060216067E-3</v>
      </c>
      <c r="E42" t="s">
        <v>111</v>
      </c>
      <c r="F42">
        <v>617.64</v>
      </c>
      <c r="G42">
        <f t="shared" si="1"/>
        <v>7.93972291987376E-4</v>
      </c>
    </row>
    <row r="43" spans="1:7" x14ac:dyDescent="0.3">
      <c r="A43" s="1">
        <v>45020</v>
      </c>
      <c r="B43">
        <v>647.66999999999996</v>
      </c>
      <c r="C43">
        <f t="shared" si="0"/>
        <v>-2.3567467652496708E-3</v>
      </c>
      <c r="E43" t="s">
        <v>112</v>
      </c>
      <c r="F43">
        <v>617.15</v>
      </c>
      <c r="G43">
        <f t="shared" si="1"/>
        <v>-1.2796928737103096E-2</v>
      </c>
    </row>
    <row r="44" spans="1:7" x14ac:dyDescent="0.3">
      <c r="A44" s="1">
        <v>44989</v>
      </c>
      <c r="B44">
        <v>649.20000000000005</v>
      </c>
      <c r="C44">
        <f t="shared" si="0"/>
        <v>3.7726513699054588E-3</v>
      </c>
      <c r="E44" t="s">
        <v>113</v>
      </c>
      <c r="F44">
        <v>625.15</v>
      </c>
      <c r="G44">
        <f t="shared" si="1"/>
        <v>-1.2940123969583666E-3</v>
      </c>
    </row>
    <row r="45" spans="1:7" x14ac:dyDescent="0.3">
      <c r="A45" t="s">
        <v>61</v>
      </c>
      <c r="B45">
        <v>646.76</v>
      </c>
      <c r="C45">
        <f t="shared" si="0"/>
        <v>1.0736220287861984E-2</v>
      </c>
      <c r="E45" t="s">
        <v>114</v>
      </c>
      <c r="F45">
        <v>625.96</v>
      </c>
      <c r="G45">
        <f t="shared" si="1"/>
        <v>4.3642898401900186E-3</v>
      </c>
    </row>
    <row r="46" spans="1:7" x14ac:dyDescent="0.3">
      <c r="A46" t="s">
        <v>60</v>
      </c>
      <c r="B46">
        <v>639.89</v>
      </c>
      <c r="C46">
        <f t="shared" si="0"/>
        <v>7.2249331024713242E-3</v>
      </c>
      <c r="E46" t="s">
        <v>115</v>
      </c>
      <c r="F46">
        <v>623.24</v>
      </c>
      <c r="G46">
        <f t="shared" si="1"/>
        <v>7.8918429393880513E-3</v>
      </c>
    </row>
    <row r="47" spans="1:7" x14ac:dyDescent="0.3">
      <c r="A47" t="s">
        <v>59</v>
      </c>
      <c r="B47">
        <v>635.29999999999995</v>
      </c>
      <c r="C47">
        <f t="shared" si="0"/>
        <v>1.2462548607126818E-2</v>
      </c>
      <c r="E47" t="s">
        <v>116</v>
      </c>
      <c r="F47">
        <v>618.36</v>
      </c>
      <c r="G47">
        <f t="shared" si="1"/>
        <v>1.1416794792109683E-2</v>
      </c>
    </row>
    <row r="48" spans="1:7" x14ac:dyDescent="0.3">
      <c r="A48" t="s">
        <v>58</v>
      </c>
      <c r="B48">
        <v>627.48</v>
      </c>
      <c r="C48">
        <f t="shared" si="0"/>
        <v>1.5322735108217397E-3</v>
      </c>
      <c r="E48" t="s">
        <v>117</v>
      </c>
      <c r="F48">
        <v>611.38</v>
      </c>
      <c r="G48">
        <f t="shared" si="1"/>
        <v>-7.5644438672812942E-3</v>
      </c>
    </row>
    <row r="49" spans="1:7" x14ac:dyDescent="0.3">
      <c r="A49" t="s">
        <v>57</v>
      </c>
      <c r="B49">
        <v>626.52</v>
      </c>
      <c r="C49">
        <f t="shared" si="0"/>
        <v>2.3357757655265679E-3</v>
      </c>
      <c r="E49" t="s">
        <v>118</v>
      </c>
      <c r="F49">
        <v>616.04</v>
      </c>
      <c r="G49">
        <f t="shared" si="1"/>
        <v>5.6646587328793661E-3</v>
      </c>
    </row>
    <row r="50" spans="1:7" x14ac:dyDescent="0.3">
      <c r="A50" t="s">
        <v>56</v>
      </c>
      <c r="B50">
        <v>625.05999999999995</v>
      </c>
      <c r="C50">
        <f t="shared" si="0"/>
        <v>-2.0595513690429908E-3</v>
      </c>
      <c r="E50" t="s">
        <v>119</v>
      </c>
      <c r="F50">
        <v>612.57000000000005</v>
      </c>
      <c r="G50">
        <f t="shared" si="1"/>
        <v>-6.4713896457763978E-3</v>
      </c>
    </row>
    <row r="51" spans="1:7" x14ac:dyDescent="0.3">
      <c r="A51" t="s">
        <v>55</v>
      </c>
      <c r="B51">
        <v>626.35</v>
      </c>
      <c r="C51">
        <f t="shared" si="0"/>
        <v>5.4256224216254322E-3</v>
      </c>
      <c r="E51" t="s">
        <v>120</v>
      </c>
      <c r="F51">
        <v>616.55999999999995</v>
      </c>
      <c r="G51">
        <f t="shared" si="1"/>
        <v>-7.5972186453773299E-3</v>
      </c>
    </row>
    <row r="52" spans="1:7" x14ac:dyDescent="0.3">
      <c r="A52" t="s">
        <v>54</v>
      </c>
      <c r="B52">
        <v>622.97</v>
      </c>
      <c r="C52">
        <f t="shared" si="0"/>
        <v>-7.4247566241256282E-3</v>
      </c>
      <c r="E52" t="s">
        <v>121</v>
      </c>
      <c r="F52">
        <v>621.28</v>
      </c>
      <c r="G52">
        <f t="shared" si="1"/>
        <v>1.0556450169976755E-2</v>
      </c>
    </row>
    <row r="53" spans="1:7" x14ac:dyDescent="0.3">
      <c r="A53" t="s">
        <v>53</v>
      </c>
      <c r="B53">
        <v>627.63</v>
      </c>
      <c r="C53">
        <f t="shared" si="0"/>
        <v>1.2257471412673618E-2</v>
      </c>
      <c r="E53" t="s">
        <v>122</v>
      </c>
      <c r="F53">
        <v>614.79</v>
      </c>
      <c r="G53">
        <f t="shared" si="1"/>
        <v>-6.2554553389584013E-3</v>
      </c>
    </row>
    <row r="54" spans="1:7" x14ac:dyDescent="0.3">
      <c r="A54" t="s">
        <v>52</v>
      </c>
      <c r="B54">
        <v>620.03</v>
      </c>
      <c r="C54">
        <f t="shared" si="0"/>
        <v>6.3951695369182113E-3</v>
      </c>
      <c r="E54" s="1">
        <v>44876</v>
      </c>
      <c r="F54">
        <v>618.66</v>
      </c>
      <c r="G54">
        <f t="shared" si="1"/>
        <v>1.810222821972814E-2</v>
      </c>
    </row>
    <row r="55" spans="1:7" x14ac:dyDescent="0.3">
      <c r="A55" t="s">
        <v>51</v>
      </c>
      <c r="B55">
        <v>616.09</v>
      </c>
      <c r="C55">
        <f t="shared" si="0"/>
        <v>-6.0820185203110085E-3</v>
      </c>
      <c r="E55" s="1">
        <v>44845</v>
      </c>
      <c r="F55">
        <v>607.66</v>
      </c>
      <c r="G55">
        <f t="shared" si="1"/>
        <v>4.3712749695127069E-2</v>
      </c>
    </row>
    <row r="56" spans="1:7" x14ac:dyDescent="0.3">
      <c r="A56" t="s">
        <v>50</v>
      </c>
      <c r="B56">
        <v>619.86</v>
      </c>
      <c r="C56">
        <f t="shared" si="0"/>
        <v>1.2694211635543762E-2</v>
      </c>
      <c r="E56" s="1">
        <v>44815</v>
      </c>
      <c r="F56">
        <v>582.21</v>
      </c>
      <c r="G56">
        <f t="shared" si="1"/>
        <v>-1.5722472992848735E-2</v>
      </c>
    </row>
    <row r="57" spans="1:7" x14ac:dyDescent="0.3">
      <c r="A57" t="s">
        <v>49</v>
      </c>
      <c r="B57">
        <v>612.09</v>
      </c>
      <c r="C57">
        <f t="shared" si="0"/>
        <v>-1.1769834350479453E-2</v>
      </c>
      <c r="E57" s="1">
        <v>44784</v>
      </c>
      <c r="F57">
        <v>591.51</v>
      </c>
      <c r="G57">
        <f t="shared" si="1"/>
        <v>7.8033155572215449E-3</v>
      </c>
    </row>
    <row r="58" spans="1:7" x14ac:dyDescent="0.3">
      <c r="A58" t="s">
        <v>48</v>
      </c>
      <c r="B58">
        <v>619.38</v>
      </c>
      <c r="C58">
        <f t="shared" si="0"/>
        <v>8.4173165529704153E-3</v>
      </c>
      <c r="E58" s="1">
        <v>44753</v>
      </c>
      <c r="F58">
        <v>586.92999999999995</v>
      </c>
      <c r="G58">
        <f t="shared" si="1"/>
        <v>1.0902514640027432E-2</v>
      </c>
    </row>
    <row r="59" spans="1:7" x14ac:dyDescent="0.3">
      <c r="A59" t="s">
        <v>47</v>
      </c>
      <c r="B59">
        <v>614.21</v>
      </c>
      <c r="C59">
        <f t="shared" si="0"/>
        <v>-3.8760947129419174E-3</v>
      </c>
      <c r="E59" s="1">
        <v>44662</v>
      </c>
      <c r="F59">
        <v>580.6</v>
      </c>
      <c r="G59">
        <f t="shared" si="1"/>
        <v>1.7222348756942448E-2</v>
      </c>
    </row>
    <row r="60" spans="1:7" x14ac:dyDescent="0.3">
      <c r="A60" s="1">
        <v>45202</v>
      </c>
      <c r="B60">
        <v>616.6</v>
      </c>
      <c r="C60">
        <f t="shared" si="0"/>
        <v>-1.2665930089189875E-2</v>
      </c>
      <c r="E60" s="1">
        <v>44631</v>
      </c>
      <c r="F60">
        <v>570.77</v>
      </c>
      <c r="G60">
        <f t="shared" si="1"/>
        <v>-1.2884369271211728E-2</v>
      </c>
    </row>
    <row r="61" spans="1:7" x14ac:dyDescent="0.3">
      <c r="A61" s="1">
        <v>45172</v>
      </c>
      <c r="B61">
        <v>624.51</v>
      </c>
      <c r="C61">
        <f t="shared" si="0"/>
        <v>-1.2210746089239718E-2</v>
      </c>
      <c r="E61" s="1">
        <v>44603</v>
      </c>
      <c r="F61">
        <v>578.22</v>
      </c>
      <c r="G61">
        <f t="shared" si="1"/>
        <v>-1.5745484875823446E-2</v>
      </c>
    </row>
    <row r="62" spans="1:7" x14ac:dyDescent="0.3">
      <c r="A62" s="1">
        <v>45141</v>
      </c>
      <c r="B62">
        <v>632.23</v>
      </c>
      <c r="C62">
        <f t="shared" si="0"/>
        <v>-1.0270509417266737E-3</v>
      </c>
      <c r="E62" s="1">
        <v>44572</v>
      </c>
      <c r="F62">
        <v>587.47</v>
      </c>
      <c r="G62">
        <f t="shared" si="1"/>
        <v>1.8759486331156483E-3</v>
      </c>
    </row>
    <row r="63" spans="1:7" x14ac:dyDescent="0.3">
      <c r="A63" s="1">
        <v>45110</v>
      </c>
      <c r="B63">
        <v>632.88</v>
      </c>
      <c r="C63">
        <f t="shared" si="0"/>
        <v>-1.3406497474590046E-2</v>
      </c>
      <c r="E63" t="s">
        <v>123</v>
      </c>
      <c r="F63">
        <v>586.37</v>
      </c>
      <c r="G63">
        <f t="shared" si="1"/>
        <v>-4.3806774768656775E-3</v>
      </c>
    </row>
    <row r="64" spans="1:7" x14ac:dyDescent="0.3">
      <c r="A64" s="1">
        <v>45080</v>
      </c>
      <c r="B64">
        <v>641.48</v>
      </c>
      <c r="C64">
        <f t="shared" si="0"/>
        <v>2.7982303928464781E-3</v>
      </c>
      <c r="E64" t="s">
        <v>124</v>
      </c>
      <c r="F64">
        <v>588.95000000000005</v>
      </c>
      <c r="G64">
        <f t="shared" si="1"/>
        <v>1.1628705898519524E-2</v>
      </c>
    </row>
    <row r="65" spans="1:10" x14ac:dyDescent="0.3">
      <c r="A65" s="1">
        <v>44988</v>
      </c>
      <c r="B65">
        <v>639.69000000000005</v>
      </c>
      <c r="C65">
        <f t="shared" si="0"/>
        <v>1.3418459491144176E-2</v>
      </c>
      <c r="E65" t="s">
        <v>125</v>
      </c>
      <c r="F65">
        <v>582.17999999999995</v>
      </c>
      <c r="G65">
        <f t="shared" si="1"/>
        <v>-3.3553600164344787E-3</v>
      </c>
    </row>
    <row r="66" spans="1:10" x14ac:dyDescent="0.3">
      <c r="A66" s="1">
        <v>44960</v>
      </c>
      <c r="B66">
        <v>631.22</v>
      </c>
      <c r="C66">
        <f t="shared" si="0"/>
        <v>3.7528225678211584E-3</v>
      </c>
      <c r="E66" t="s">
        <v>126</v>
      </c>
      <c r="F66">
        <v>584.14</v>
      </c>
      <c r="G66">
        <f t="shared" si="1"/>
        <v>2.2259892810053844E-4</v>
      </c>
    </row>
    <row r="67" spans="1:10" x14ac:dyDescent="0.3">
      <c r="A67" s="1">
        <v>44929</v>
      </c>
      <c r="B67">
        <v>628.86</v>
      </c>
      <c r="C67">
        <f t="shared" si="0"/>
        <v>-2.5436393119450602E-4</v>
      </c>
      <c r="E67" t="s">
        <v>127</v>
      </c>
      <c r="F67">
        <v>584.01</v>
      </c>
      <c r="G67">
        <f t="shared" si="1"/>
        <v>1.6199756394640587E-2</v>
      </c>
    </row>
    <row r="68" spans="1:10" x14ac:dyDescent="0.3">
      <c r="A68" t="s">
        <v>46</v>
      </c>
      <c r="B68">
        <v>629.02</v>
      </c>
      <c r="C68">
        <f t="shared" ref="C68:C91" si="2">(B68-B69)/B69</f>
        <v>-2.6795199061376137E-3</v>
      </c>
      <c r="E68" t="s">
        <v>128</v>
      </c>
      <c r="F68">
        <v>574.70000000000005</v>
      </c>
      <c r="G68">
        <f t="shared" ref="G68:G91" si="3">(F68-F69)/F69</f>
        <v>8.3694488796871476E-3</v>
      </c>
    </row>
    <row r="69" spans="1:10" x14ac:dyDescent="0.3">
      <c r="A69" t="s">
        <v>45</v>
      </c>
      <c r="B69">
        <v>630.71</v>
      </c>
      <c r="C69">
        <f t="shared" si="2"/>
        <v>4.3152866242038793E-3</v>
      </c>
      <c r="E69" t="s">
        <v>129</v>
      </c>
      <c r="F69">
        <v>569.92999999999995</v>
      </c>
      <c r="G69">
        <f t="shared" si="3"/>
        <v>1.2201186374453886E-2</v>
      </c>
    </row>
    <row r="70" spans="1:10" x14ac:dyDescent="0.3">
      <c r="A70" t="s">
        <v>44</v>
      </c>
      <c r="B70">
        <v>628</v>
      </c>
      <c r="C70">
        <f t="shared" si="2"/>
        <v>-1.1692869395527361E-2</v>
      </c>
      <c r="E70" t="s">
        <v>130</v>
      </c>
      <c r="F70">
        <v>563.05999999999995</v>
      </c>
      <c r="G70">
        <f t="shared" si="3"/>
        <v>-3.8038958971003535E-3</v>
      </c>
    </row>
    <row r="71" spans="1:10" x14ac:dyDescent="0.3">
      <c r="A71" t="s">
        <v>43</v>
      </c>
      <c r="B71">
        <v>635.42999999999995</v>
      </c>
      <c r="C71">
        <f t="shared" si="2"/>
        <v>2.7616462567857597E-3</v>
      </c>
      <c r="E71" t="s">
        <v>131</v>
      </c>
      <c r="F71">
        <v>565.21</v>
      </c>
      <c r="G71">
        <f t="shared" si="3"/>
        <v>-8.3687146917435385E-3</v>
      </c>
    </row>
    <row r="72" spans="1:10" x14ac:dyDescent="0.3">
      <c r="A72" t="s">
        <v>42</v>
      </c>
      <c r="B72">
        <v>633.67999999999995</v>
      </c>
      <c r="C72">
        <f t="shared" si="2"/>
        <v>-4.5399563284479316E-3</v>
      </c>
      <c r="E72" t="s">
        <v>132</v>
      </c>
      <c r="F72">
        <v>569.98</v>
      </c>
      <c r="G72">
        <f t="shared" si="3"/>
        <v>1.1212433027002183E-2</v>
      </c>
    </row>
    <row r="73" spans="1:10" x14ac:dyDescent="0.3">
      <c r="A73" t="s">
        <v>41</v>
      </c>
      <c r="B73">
        <v>636.57000000000005</v>
      </c>
      <c r="C73">
        <f t="shared" si="2"/>
        <v>-1.481103166496415E-2</v>
      </c>
      <c r="E73" t="s">
        <v>133</v>
      </c>
      <c r="F73">
        <v>563.66</v>
      </c>
      <c r="G73">
        <f t="shared" si="3"/>
        <v>2.0975220982466177E-2</v>
      </c>
    </row>
    <row r="74" spans="1:10" x14ac:dyDescent="0.3">
      <c r="A74" t="s">
        <v>40</v>
      </c>
      <c r="B74">
        <v>646.14</v>
      </c>
      <c r="C74">
        <f t="shared" si="2"/>
        <v>1.7208501930142995E-3</v>
      </c>
      <c r="E74" t="s">
        <v>134</v>
      </c>
      <c r="F74">
        <v>552.08000000000004</v>
      </c>
      <c r="G74">
        <f t="shared" si="3"/>
        <v>-1.1866621324121628E-2</v>
      </c>
      <c r="I74" s="3" t="s">
        <v>145</v>
      </c>
      <c r="J74" s="3">
        <v>642.91999999999996</v>
      </c>
    </row>
    <row r="75" spans="1:10" x14ac:dyDescent="0.3">
      <c r="A75" t="s">
        <v>39</v>
      </c>
      <c r="B75">
        <v>645.03</v>
      </c>
      <c r="C75">
        <f t="shared" si="2"/>
        <v>-4.7062091099865262E-3</v>
      </c>
      <c r="E75" t="s">
        <v>135</v>
      </c>
      <c r="F75">
        <v>558.71</v>
      </c>
      <c r="G75">
        <f t="shared" si="3"/>
        <v>1.5153442229772756E-2</v>
      </c>
    </row>
    <row r="76" spans="1:10" x14ac:dyDescent="0.3">
      <c r="A76" t="s">
        <v>38</v>
      </c>
      <c r="B76">
        <v>648.08000000000004</v>
      </c>
      <c r="C76">
        <f t="shared" si="2"/>
        <v>-7.1695569581468688E-3</v>
      </c>
      <c r="E76" s="1">
        <v>44905</v>
      </c>
      <c r="F76">
        <v>550.37</v>
      </c>
      <c r="G76">
        <f t="shared" si="3"/>
        <v>-3.1334903097265318E-3</v>
      </c>
    </row>
    <row r="77" spans="1:10" x14ac:dyDescent="0.3">
      <c r="A77" t="s">
        <v>37</v>
      </c>
      <c r="B77">
        <v>652.76</v>
      </c>
      <c r="C77">
        <f t="shared" si="2"/>
        <v>-1.2254151093689253E-4</v>
      </c>
      <c r="E77" s="1">
        <v>44875</v>
      </c>
      <c r="F77">
        <v>552.1</v>
      </c>
      <c r="G77">
        <f t="shared" si="3"/>
        <v>-9.7038618141378069E-3</v>
      </c>
    </row>
    <row r="78" spans="1:10" x14ac:dyDescent="0.3">
      <c r="A78" t="s">
        <v>36</v>
      </c>
      <c r="B78">
        <v>652.84</v>
      </c>
      <c r="C78">
        <f t="shared" si="2"/>
        <v>8.8921595682709494E-4</v>
      </c>
      <c r="E78" s="1">
        <v>44844</v>
      </c>
      <c r="F78">
        <v>557.51</v>
      </c>
      <c r="G78">
        <f t="shared" si="3"/>
        <v>-9.7513321492007261E-3</v>
      </c>
    </row>
    <row r="79" spans="1:10" x14ac:dyDescent="0.3">
      <c r="A79" t="s">
        <v>35</v>
      </c>
      <c r="B79">
        <v>652.26</v>
      </c>
      <c r="C79">
        <f t="shared" si="2"/>
        <v>8.3324315550264913E-3</v>
      </c>
      <c r="E79" s="1">
        <v>44752</v>
      </c>
      <c r="F79">
        <v>563</v>
      </c>
      <c r="G79">
        <f t="shared" si="3"/>
        <v>-2.3332465955416853E-2</v>
      </c>
    </row>
    <row r="80" spans="1:10" x14ac:dyDescent="0.3">
      <c r="A80" s="1">
        <v>45201</v>
      </c>
      <c r="B80">
        <v>646.87</v>
      </c>
      <c r="C80">
        <f t="shared" si="2"/>
        <v>-3.2973297792021484E-3</v>
      </c>
      <c r="E80" s="1">
        <v>44722</v>
      </c>
      <c r="F80">
        <v>576.45000000000005</v>
      </c>
      <c r="G80">
        <f t="shared" si="3"/>
        <v>-7.5751054489110389E-3</v>
      </c>
    </row>
    <row r="81" spans="1:7" x14ac:dyDescent="0.3">
      <c r="A81" s="1">
        <v>45171</v>
      </c>
      <c r="B81">
        <v>649.01</v>
      </c>
      <c r="C81">
        <f t="shared" si="2"/>
        <v>-3.1946428297163847E-3</v>
      </c>
      <c r="E81" s="1">
        <v>44691</v>
      </c>
      <c r="F81">
        <v>580.85</v>
      </c>
      <c r="G81">
        <f t="shared" si="3"/>
        <v>-2.2159617961314522E-3</v>
      </c>
    </row>
    <row r="82" spans="1:7" x14ac:dyDescent="0.3">
      <c r="A82" s="1">
        <v>45140</v>
      </c>
      <c r="B82">
        <v>651.09</v>
      </c>
      <c r="C82">
        <f t="shared" si="2"/>
        <v>-5.301271082864694E-3</v>
      </c>
      <c r="E82" s="1">
        <v>44661</v>
      </c>
      <c r="F82">
        <v>582.14</v>
      </c>
      <c r="G82">
        <f t="shared" si="3"/>
        <v>3.2181421656412308E-2</v>
      </c>
    </row>
    <row r="83" spans="1:7" x14ac:dyDescent="0.3">
      <c r="A83" s="1">
        <v>45109</v>
      </c>
      <c r="B83">
        <v>654.55999999999995</v>
      </c>
      <c r="C83">
        <f t="shared" si="2"/>
        <v>8.675820196323172E-3</v>
      </c>
      <c r="E83" s="1">
        <v>44630</v>
      </c>
      <c r="F83">
        <v>563.99</v>
      </c>
      <c r="G83">
        <f t="shared" si="3"/>
        <v>1.9191499358476253E-2</v>
      </c>
    </row>
    <row r="84" spans="1:7" x14ac:dyDescent="0.3">
      <c r="A84" s="1">
        <v>45079</v>
      </c>
      <c r="B84">
        <v>648.92999999999995</v>
      </c>
      <c r="C84">
        <f t="shared" si="2"/>
        <v>-1.1169353609849816E-2</v>
      </c>
      <c r="E84" t="s">
        <v>136</v>
      </c>
      <c r="F84">
        <v>553.37</v>
      </c>
      <c r="G84">
        <f t="shared" si="3"/>
        <v>-8.0841758084175645E-3</v>
      </c>
    </row>
    <row r="85" spans="1:7" x14ac:dyDescent="0.3">
      <c r="A85" s="1">
        <v>44987</v>
      </c>
      <c r="B85">
        <v>656.26</v>
      </c>
      <c r="C85">
        <f t="shared" si="2"/>
        <v>-9.1795754446357472E-3</v>
      </c>
      <c r="E85" t="s">
        <v>137</v>
      </c>
      <c r="F85">
        <v>557.88</v>
      </c>
      <c r="G85">
        <f t="shared" si="3"/>
        <v>-1.4015305491242556E-2</v>
      </c>
    </row>
    <row r="86" spans="1:7" x14ac:dyDescent="0.3">
      <c r="A86" s="1">
        <v>44959</v>
      </c>
      <c r="B86">
        <v>662.34</v>
      </c>
      <c r="C86">
        <f t="shared" si="2"/>
        <v>1.2256999633206965E-2</v>
      </c>
      <c r="E86" t="s">
        <v>138</v>
      </c>
      <c r="F86">
        <v>565.80999999999995</v>
      </c>
      <c r="G86">
        <f t="shared" si="3"/>
        <v>1.0880440220109908E-2</v>
      </c>
    </row>
    <row r="87" spans="1:7" x14ac:dyDescent="0.3">
      <c r="A87" s="1">
        <v>44928</v>
      </c>
      <c r="B87">
        <v>654.32000000000005</v>
      </c>
      <c r="C87">
        <f t="shared" si="2"/>
        <v>9.1768588922992202E-3</v>
      </c>
      <c r="E87" t="s">
        <v>139</v>
      </c>
      <c r="F87">
        <v>559.72</v>
      </c>
      <c r="G87">
        <f t="shared" si="3"/>
        <v>-1.2668843566545737E-3</v>
      </c>
    </row>
    <row r="88" spans="1:7" x14ac:dyDescent="0.3">
      <c r="A88" t="s">
        <v>34</v>
      </c>
      <c r="B88">
        <v>648.37</v>
      </c>
      <c r="C88">
        <f t="shared" si="2"/>
        <v>6.8638869477443262E-3</v>
      </c>
      <c r="E88" t="s">
        <v>140</v>
      </c>
      <c r="F88">
        <v>560.42999999999995</v>
      </c>
      <c r="G88">
        <f t="shared" si="3"/>
        <v>-1.3084210897052202E-2</v>
      </c>
    </row>
    <row r="89" spans="1:7" x14ac:dyDescent="0.3">
      <c r="A89" t="s">
        <v>33</v>
      </c>
      <c r="B89">
        <v>643.95000000000005</v>
      </c>
      <c r="C89">
        <f t="shared" si="2"/>
        <v>-9.2162353448010711E-3</v>
      </c>
      <c r="E89" t="s">
        <v>141</v>
      </c>
      <c r="F89">
        <v>567.86</v>
      </c>
      <c r="G89">
        <f t="shared" si="3"/>
        <v>-2.0170822189629786E-2</v>
      </c>
    </row>
    <row r="90" spans="1:7" x14ac:dyDescent="0.3">
      <c r="A90" t="s">
        <v>32</v>
      </c>
      <c r="B90">
        <v>649.94000000000005</v>
      </c>
      <c r="C90">
        <f t="shared" si="2"/>
        <v>2.4833032560578928E-3</v>
      </c>
      <c r="E90" t="s">
        <v>142</v>
      </c>
      <c r="F90">
        <v>579.54999999999995</v>
      </c>
      <c r="G90">
        <f t="shared" si="3"/>
        <v>-1.0753605871810306E-2</v>
      </c>
    </row>
    <row r="91" spans="1:7" x14ac:dyDescent="0.3">
      <c r="A91" t="s">
        <v>31</v>
      </c>
      <c r="B91">
        <v>648.33000000000004</v>
      </c>
      <c r="C91">
        <f t="shared" si="2"/>
        <v>7.9287346672263764E-3</v>
      </c>
      <c r="E91" t="s">
        <v>143</v>
      </c>
      <c r="F91">
        <v>585.85</v>
      </c>
      <c r="G91">
        <f t="shared" si="3"/>
        <v>-1.4682633119176591E-2</v>
      </c>
    </row>
    <row r="92" spans="1:7" x14ac:dyDescent="0.3">
      <c r="A92" t="s">
        <v>30</v>
      </c>
      <c r="B92">
        <v>643.23</v>
      </c>
      <c r="C92">
        <v>0</v>
      </c>
      <c r="E92" t="s">
        <v>144</v>
      </c>
      <c r="F92">
        <v>594.58000000000004</v>
      </c>
      <c r="G92">
        <v>0</v>
      </c>
    </row>
    <row r="95" spans="1:7" x14ac:dyDescent="0.3">
      <c r="A95" t="s">
        <v>14</v>
      </c>
      <c r="B95">
        <f>AVERAGE(C3:C92)</f>
        <v>1.8157418731079136E-4</v>
      </c>
      <c r="E95" t="s">
        <v>14</v>
      </c>
      <c r="F95">
        <f>AVERAGE(G3:G92)</f>
        <v>9.3459057587411273E-4</v>
      </c>
    </row>
    <row r="96" spans="1:7" x14ac:dyDescent="0.3">
      <c r="A96" t="s">
        <v>7</v>
      </c>
      <c r="B96">
        <f>_xlfn.STDEV.S(C3:C92)</f>
        <v>7.0561984213933678E-3</v>
      </c>
      <c r="E96" t="s">
        <v>7</v>
      </c>
      <c r="F96">
        <f>_xlfn.STDEV.S(G3:G92)</f>
        <v>1.1918318842808634E-2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99" zoomScaleNormal="99" workbookViewId="0">
      <selection activeCell="C29" sqref="C29"/>
    </sheetView>
  </sheetViews>
  <sheetFormatPr defaultRowHeight="14.4" x14ac:dyDescent="0.3"/>
  <cols>
    <col min="1" max="1" width="13" customWidth="1"/>
    <col min="9" max="9" width="11.88671875" customWidth="1"/>
  </cols>
  <sheetData>
    <row r="1" spans="1:9" x14ac:dyDescent="0.3">
      <c r="A1" t="s">
        <v>172</v>
      </c>
    </row>
    <row r="2" spans="1:9" ht="15" thickBot="1" x14ac:dyDescent="0.35"/>
    <row r="3" spans="1:9" x14ac:dyDescent="0.3">
      <c r="A3" s="9" t="s">
        <v>146</v>
      </c>
      <c r="B3" s="9"/>
    </row>
    <row r="4" spans="1:9" x14ac:dyDescent="0.3">
      <c r="A4" s="6" t="s">
        <v>147</v>
      </c>
      <c r="B4" s="6">
        <v>9.7582114001593348E-2</v>
      </c>
    </row>
    <row r="5" spans="1:9" x14ac:dyDescent="0.3">
      <c r="A5" s="6" t="s">
        <v>148</v>
      </c>
      <c r="B5" s="6">
        <v>9.5222689730199619E-3</v>
      </c>
    </row>
    <row r="6" spans="1:9" x14ac:dyDescent="0.3">
      <c r="A6" s="6" t="s">
        <v>149</v>
      </c>
      <c r="B6" s="6">
        <v>-1.7331597886502655E-3</v>
      </c>
    </row>
    <row r="7" spans="1:9" x14ac:dyDescent="0.3">
      <c r="A7" s="6" t="s">
        <v>150</v>
      </c>
      <c r="B7" s="6">
        <v>1.8728112116340363E-2</v>
      </c>
    </row>
    <row r="8" spans="1:9" ht="15" thickBot="1" x14ac:dyDescent="0.35">
      <c r="A8" s="7" t="s">
        <v>151</v>
      </c>
      <c r="B8" s="7">
        <v>90</v>
      </c>
    </row>
    <row r="10" spans="1:9" ht="15" thickBot="1" x14ac:dyDescent="0.35">
      <c r="A10" t="s">
        <v>152</v>
      </c>
      <c r="B10" t="s">
        <v>174</v>
      </c>
    </row>
    <row r="11" spans="1:9" x14ac:dyDescent="0.3">
      <c r="A11" s="8"/>
      <c r="B11" s="8" t="s">
        <v>157</v>
      </c>
      <c r="C11" s="8" t="s">
        <v>158</v>
      </c>
      <c r="D11" s="8" t="s">
        <v>159</v>
      </c>
      <c r="E11" s="8" t="s">
        <v>160</v>
      </c>
      <c r="F11" s="8" t="s">
        <v>161</v>
      </c>
    </row>
    <row r="12" spans="1:9" x14ac:dyDescent="0.3">
      <c r="A12" s="6" t="s">
        <v>153</v>
      </c>
      <c r="B12" s="6">
        <v>1</v>
      </c>
      <c r="C12" s="6">
        <v>2.9673337921117676E-4</v>
      </c>
      <c r="D12" s="6">
        <v>2.9673337921117676E-4</v>
      </c>
      <c r="E12" s="6">
        <v>0.84601565827927849</v>
      </c>
      <c r="F12" s="6">
        <v>0.36019640623587001</v>
      </c>
    </row>
    <row r="13" spans="1:9" x14ac:dyDescent="0.3">
      <c r="A13" s="6" t="s">
        <v>154</v>
      </c>
      <c r="B13" s="6">
        <v>88</v>
      </c>
      <c r="C13" s="6">
        <v>3.0865312142914898E-2</v>
      </c>
      <c r="D13" s="6">
        <v>3.5074218344221473E-4</v>
      </c>
      <c r="E13" s="6"/>
      <c r="F13" s="6"/>
    </row>
    <row r="14" spans="1:9" ht="15" thickBot="1" x14ac:dyDescent="0.35">
      <c r="A14" s="7" t="s">
        <v>155</v>
      </c>
      <c r="B14" s="7">
        <v>89</v>
      </c>
      <c r="C14" s="7">
        <v>3.1162045522126074E-2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162</v>
      </c>
      <c r="C16" s="8" t="s">
        <v>150</v>
      </c>
      <c r="D16" s="8" t="s">
        <v>163</v>
      </c>
      <c r="E16" s="8" t="s">
        <v>164</v>
      </c>
      <c r="F16" s="8" t="s">
        <v>165</v>
      </c>
      <c r="G16" s="8" t="s">
        <v>166</v>
      </c>
      <c r="H16" s="8" t="s">
        <v>167</v>
      </c>
      <c r="I16" s="8" t="s">
        <v>168</v>
      </c>
    </row>
    <row r="17" spans="1:9" x14ac:dyDescent="0.3">
      <c r="A17" s="6" t="s">
        <v>156</v>
      </c>
      <c r="B17" s="6">
        <v>2.0822133395708375E-3</v>
      </c>
      <c r="C17" s="6">
        <v>1.9747771812778201E-3</v>
      </c>
      <c r="D17" s="6">
        <v>1.0544041926915009</v>
      </c>
      <c r="E17" s="6">
        <v>0.29458429435017097</v>
      </c>
      <c r="F17" s="6">
        <v>-1.842241338082445E-3</v>
      </c>
      <c r="G17" s="6">
        <v>6.0066680172241194E-3</v>
      </c>
      <c r="H17" s="6">
        <v>-1.842241338082445E-3</v>
      </c>
      <c r="I17" s="6">
        <v>6.0066680172241194E-3</v>
      </c>
    </row>
    <row r="18" spans="1:9" ht="15" thickBot="1" x14ac:dyDescent="0.35">
      <c r="A18" s="7" t="s">
        <v>169</v>
      </c>
      <c r="B18" s="7">
        <v>-0.25877207789116802</v>
      </c>
      <c r="C18" s="7">
        <v>0.28133788131091325</v>
      </c>
      <c r="D18" s="7">
        <v>-0.91979109491193178</v>
      </c>
      <c r="E18" s="7">
        <v>0.36019640623586668</v>
      </c>
      <c r="F18" s="7">
        <v>-0.81787199801342125</v>
      </c>
      <c r="G18" s="7">
        <v>0.30032784223108516</v>
      </c>
      <c r="H18" s="7">
        <v>-0.81787199801342125</v>
      </c>
      <c r="I18" s="7">
        <v>0.30032784223108516</v>
      </c>
    </row>
    <row r="23" spans="1:9" x14ac:dyDescent="0.3">
      <c r="A23" t="s">
        <v>170</v>
      </c>
    </row>
    <row r="24" spans="1:9" ht="15" thickBot="1" x14ac:dyDescent="0.35"/>
    <row r="25" spans="1:9" x14ac:dyDescent="0.3">
      <c r="A25" s="9" t="s">
        <v>146</v>
      </c>
      <c r="B25" s="9"/>
    </row>
    <row r="26" spans="1:9" x14ac:dyDescent="0.3">
      <c r="A26" s="6" t="s">
        <v>147</v>
      </c>
      <c r="B26" s="6">
        <v>8.672129890610869E-2</v>
      </c>
    </row>
    <row r="27" spans="1:9" x14ac:dyDescent="0.3">
      <c r="A27" s="6" t="s">
        <v>148</v>
      </c>
      <c r="B27" s="6">
        <v>7.5205836839626495E-3</v>
      </c>
    </row>
    <row r="28" spans="1:9" x14ac:dyDescent="0.3">
      <c r="A28" s="6" t="s">
        <v>149</v>
      </c>
      <c r="B28" s="6">
        <v>-3.757591501446866E-3</v>
      </c>
    </row>
    <row r="29" spans="1:9" x14ac:dyDescent="0.3">
      <c r="A29" s="6" t="s">
        <v>150</v>
      </c>
      <c r="B29" s="6">
        <v>5.669872709263478</v>
      </c>
    </row>
    <row r="30" spans="1:9" ht="15" thickBot="1" x14ac:dyDescent="0.35">
      <c r="A30" s="7" t="s">
        <v>151</v>
      </c>
      <c r="B30" s="7">
        <v>90</v>
      </c>
    </row>
    <row r="32" spans="1:9" ht="15" thickBot="1" x14ac:dyDescent="0.35">
      <c r="A32" t="s">
        <v>152</v>
      </c>
    </row>
    <row r="33" spans="1:9" x14ac:dyDescent="0.3">
      <c r="A33" s="8"/>
      <c r="B33" s="8" t="s">
        <v>157</v>
      </c>
      <c r="C33" s="8" t="s">
        <v>158</v>
      </c>
      <c r="D33" s="8" t="s">
        <v>159</v>
      </c>
      <c r="E33" s="8" t="s">
        <v>160</v>
      </c>
      <c r="F33" s="8" t="s">
        <v>161</v>
      </c>
    </row>
    <row r="34" spans="1:9" x14ac:dyDescent="0.3">
      <c r="A34" s="6" t="s">
        <v>153</v>
      </c>
      <c r="B34" s="6">
        <v>1</v>
      </c>
      <c r="C34" s="6">
        <v>21.436769083243234</v>
      </c>
      <c r="D34" s="6">
        <v>21.436769083243234</v>
      </c>
      <c r="E34" s="6">
        <v>0.66682628708338998</v>
      </c>
      <c r="F34" s="6">
        <v>0.41636542664227016</v>
      </c>
    </row>
    <row r="35" spans="1:9" x14ac:dyDescent="0.3">
      <c r="A35" s="6" t="s">
        <v>154</v>
      </c>
      <c r="B35" s="6">
        <v>88</v>
      </c>
      <c r="C35" s="6">
        <v>2828.9761754540677</v>
      </c>
      <c r="D35" s="6">
        <v>32.147456539250769</v>
      </c>
      <c r="E35" s="6"/>
      <c r="F35" s="6"/>
    </row>
    <row r="36" spans="1:9" ht="15" thickBot="1" x14ac:dyDescent="0.35">
      <c r="A36" s="7" t="s">
        <v>155</v>
      </c>
      <c r="B36" s="7">
        <v>89</v>
      </c>
      <c r="C36" s="7">
        <v>2850.412944537311</v>
      </c>
      <c r="D36" s="7"/>
      <c r="E36" s="7"/>
      <c r="F36" s="7"/>
    </row>
    <row r="37" spans="1:9" ht="15" thickBot="1" x14ac:dyDescent="0.35"/>
    <row r="38" spans="1:9" x14ac:dyDescent="0.3">
      <c r="A38" s="8"/>
      <c r="B38" s="8" t="s">
        <v>162</v>
      </c>
      <c r="C38" s="8" t="s">
        <v>150</v>
      </c>
      <c r="D38" s="8" t="s">
        <v>163</v>
      </c>
      <c r="E38" s="8" t="s">
        <v>164</v>
      </c>
      <c r="F38" s="8" t="s">
        <v>165</v>
      </c>
      <c r="G38" s="8" t="s">
        <v>166</v>
      </c>
      <c r="H38" s="8" t="s">
        <v>167</v>
      </c>
      <c r="I38" s="8" t="s">
        <v>168</v>
      </c>
    </row>
    <row r="39" spans="1:9" x14ac:dyDescent="0.3">
      <c r="A39" s="6" t="s">
        <v>156</v>
      </c>
      <c r="B39" s="6">
        <v>-0.44839394085381901</v>
      </c>
      <c r="C39" s="6">
        <v>0.59951235864536723</v>
      </c>
      <c r="D39" s="6">
        <v>-0.74793110498504367</v>
      </c>
      <c r="E39" s="6">
        <v>0.45649584822904499</v>
      </c>
      <c r="F39" s="6">
        <v>-1.6397987750307883</v>
      </c>
      <c r="G39" s="6">
        <v>0.74301089332314962</v>
      </c>
      <c r="H39" s="6">
        <v>-1.6397987750307883</v>
      </c>
      <c r="I39" s="6">
        <v>0.74301089332314962</v>
      </c>
    </row>
    <row r="40" spans="1:9" ht="15" thickBot="1" x14ac:dyDescent="0.35">
      <c r="A40" s="7" t="s">
        <v>169</v>
      </c>
      <c r="B40" s="7">
        <v>-41.178418391167313</v>
      </c>
      <c r="C40" s="7">
        <v>50.427020211425159</v>
      </c>
      <c r="D40" s="7">
        <v>-0.81659432222087935</v>
      </c>
      <c r="E40" s="7">
        <v>0.41636542664227438</v>
      </c>
      <c r="F40" s="7">
        <v>-141.39152457096918</v>
      </c>
      <c r="G40" s="7">
        <v>59.034687788634571</v>
      </c>
      <c r="H40" s="7">
        <v>-141.39152457096918</v>
      </c>
      <c r="I40" s="7">
        <v>59.034687788634571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6" zoomScale="107" zoomScaleNormal="107" workbookViewId="0">
      <selection activeCell="L26" sqref="L26"/>
    </sheetView>
  </sheetViews>
  <sheetFormatPr defaultRowHeight="14.4" x14ac:dyDescent="0.3"/>
  <sheetData>
    <row r="1" spans="1:9" x14ac:dyDescent="0.3">
      <c r="A1" t="s">
        <v>172</v>
      </c>
    </row>
    <row r="2" spans="1:9" ht="15" thickBot="1" x14ac:dyDescent="0.35"/>
    <row r="3" spans="1:9" x14ac:dyDescent="0.3">
      <c r="A3" s="9" t="s">
        <v>146</v>
      </c>
      <c r="B3" s="9"/>
    </row>
    <row r="4" spans="1:9" x14ac:dyDescent="0.3">
      <c r="A4" s="6" t="s">
        <v>147</v>
      </c>
      <c r="B4" s="6">
        <v>7.2121033974209631E-2</v>
      </c>
    </row>
    <row r="5" spans="1:9" x14ac:dyDescent="0.3">
      <c r="A5" s="6" t="s">
        <v>148</v>
      </c>
      <c r="B5" s="6">
        <v>5.2014435415090998E-3</v>
      </c>
    </row>
    <row r="6" spans="1:9" x14ac:dyDescent="0.3">
      <c r="A6" s="6" t="s">
        <v>149</v>
      </c>
      <c r="B6" s="6">
        <v>-6.1030855091555695E-3</v>
      </c>
    </row>
    <row r="7" spans="1:9" x14ac:dyDescent="0.3">
      <c r="A7" s="6" t="s">
        <v>150</v>
      </c>
      <c r="B7" s="6">
        <v>2.9451151125964019E-2</v>
      </c>
    </row>
    <row r="8" spans="1:9" ht="15" thickBot="1" x14ac:dyDescent="0.35">
      <c r="A8" s="7" t="s">
        <v>151</v>
      </c>
      <c r="B8" s="7">
        <v>90</v>
      </c>
    </row>
    <row r="10" spans="1:9" ht="15" thickBot="1" x14ac:dyDescent="0.35">
      <c r="A10" t="s">
        <v>152</v>
      </c>
    </row>
    <row r="11" spans="1:9" x14ac:dyDescent="0.3">
      <c r="A11" s="8"/>
      <c r="B11" s="8" t="s">
        <v>157</v>
      </c>
      <c r="C11" s="8" t="s">
        <v>158</v>
      </c>
      <c r="D11" s="8" t="s">
        <v>159</v>
      </c>
      <c r="E11" s="8" t="s">
        <v>160</v>
      </c>
      <c r="F11" s="8" t="s">
        <v>161</v>
      </c>
    </row>
    <row r="12" spans="1:9" x14ac:dyDescent="0.3">
      <c r="A12" s="6" t="s">
        <v>153</v>
      </c>
      <c r="B12" s="6">
        <v>1</v>
      </c>
      <c r="C12" s="6">
        <v>3.9909470253615686E-4</v>
      </c>
      <c r="D12" s="6">
        <v>3.9909470253615686E-4</v>
      </c>
      <c r="E12" s="6">
        <v>0.46012032152752724</v>
      </c>
      <c r="F12" s="6">
        <v>0.4993476117014094</v>
      </c>
    </row>
    <row r="13" spans="1:9" x14ac:dyDescent="0.3">
      <c r="A13" s="6" t="s">
        <v>154</v>
      </c>
      <c r="B13" s="6">
        <v>88</v>
      </c>
      <c r="C13" s="6">
        <v>7.6328586632704698E-2</v>
      </c>
      <c r="D13" s="6">
        <v>8.673703026443716E-4</v>
      </c>
      <c r="E13" s="6"/>
      <c r="F13" s="6"/>
    </row>
    <row r="14" spans="1:9" ht="15" thickBot="1" x14ac:dyDescent="0.35">
      <c r="A14" s="7" t="s">
        <v>155</v>
      </c>
      <c r="B14" s="7">
        <v>89</v>
      </c>
      <c r="C14" s="7">
        <v>7.6727681335240855E-2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162</v>
      </c>
      <c r="C16" s="8" t="s">
        <v>150</v>
      </c>
      <c r="D16" s="8" t="s">
        <v>163</v>
      </c>
      <c r="E16" s="8" t="s">
        <v>164</v>
      </c>
      <c r="F16" s="8" t="s">
        <v>165</v>
      </c>
      <c r="G16" s="8" t="s">
        <v>166</v>
      </c>
      <c r="H16" s="8" t="s">
        <v>167</v>
      </c>
      <c r="I16" s="8" t="s">
        <v>168</v>
      </c>
    </row>
    <row r="17" spans="1:9" x14ac:dyDescent="0.3">
      <c r="A17" s="6" t="s">
        <v>156</v>
      </c>
      <c r="B17" s="6">
        <v>2.6332320755659802E-3</v>
      </c>
      <c r="C17" s="6">
        <v>3.1054631051238703E-3</v>
      </c>
      <c r="D17" s="6">
        <v>0.84793539205835977</v>
      </c>
      <c r="E17" s="6">
        <v>0.39877440531653574</v>
      </c>
      <c r="F17" s="6">
        <v>-3.5382232788538277E-3</v>
      </c>
      <c r="G17" s="6">
        <v>8.8046874299857886E-3</v>
      </c>
      <c r="H17" s="6">
        <v>-3.5382232788538277E-3</v>
      </c>
      <c r="I17" s="6">
        <v>8.8046874299857886E-3</v>
      </c>
    </row>
    <row r="18" spans="1:9" ht="15" thickBot="1" x14ac:dyDescent="0.35">
      <c r="A18" s="7" t="s">
        <v>169</v>
      </c>
      <c r="B18" s="7">
        <v>-0.30010428294840508</v>
      </c>
      <c r="C18" s="7">
        <v>0.44242176725954674</v>
      </c>
      <c r="D18" s="7">
        <v>-0.67832169471975567</v>
      </c>
      <c r="E18" s="7">
        <v>0.49934761170143072</v>
      </c>
      <c r="F18" s="7">
        <v>-1.179324577003998</v>
      </c>
      <c r="G18" s="7">
        <v>0.5791160111071878</v>
      </c>
      <c r="H18" s="7">
        <v>-1.179324577003998</v>
      </c>
      <c r="I18" s="7">
        <v>0.5791160111071878</v>
      </c>
    </row>
    <row r="24" spans="1:9" x14ac:dyDescent="0.3">
      <c r="A24" t="s">
        <v>170</v>
      </c>
    </row>
    <row r="25" spans="1:9" ht="15" thickBot="1" x14ac:dyDescent="0.35"/>
    <row r="26" spans="1:9" x14ac:dyDescent="0.3">
      <c r="A26" s="9" t="s">
        <v>146</v>
      </c>
      <c r="B26" s="9"/>
    </row>
    <row r="27" spans="1:9" x14ac:dyDescent="0.3">
      <c r="A27" s="6" t="s">
        <v>147</v>
      </c>
      <c r="B27" s="6">
        <v>0.23008723191675717</v>
      </c>
    </row>
    <row r="28" spans="1:9" x14ac:dyDescent="0.3">
      <c r="A28" s="6" t="s">
        <v>148</v>
      </c>
      <c r="B28" s="6">
        <v>5.2940134291115604E-2</v>
      </c>
    </row>
    <row r="29" spans="1:9" x14ac:dyDescent="0.3">
      <c r="A29" s="6" t="s">
        <v>149</v>
      </c>
      <c r="B29" s="6">
        <v>4.2178090362605558E-2</v>
      </c>
    </row>
    <row r="30" spans="1:9" x14ac:dyDescent="0.3">
      <c r="A30" s="6" t="s">
        <v>150</v>
      </c>
      <c r="B30" s="6">
        <v>5.2866519746061248E-2</v>
      </c>
    </row>
    <row r="31" spans="1:9" ht="15" thickBot="1" x14ac:dyDescent="0.35">
      <c r="A31" s="7" t="s">
        <v>151</v>
      </c>
      <c r="B31" s="7">
        <v>90</v>
      </c>
    </row>
    <row r="33" spans="1:9" ht="15" thickBot="1" x14ac:dyDescent="0.35">
      <c r="A33" t="s">
        <v>152</v>
      </c>
    </row>
    <row r="34" spans="1:9" x14ac:dyDescent="0.3">
      <c r="A34" s="8"/>
      <c r="B34" s="8" t="s">
        <v>157</v>
      </c>
      <c r="C34" s="8" t="s">
        <v>158</v>
      </c>
      <c r="D34" s="8" t="s">
        <v>159</v>
      </c>
      <c r="E34" s="8" t="s">
        <v>160</v>
      </c>
      <c r="F34" s="8" t="s">
        <v>161</v>
      </c>
    </row>
    <row r="35" spans="1:9" x14ac:dyDescent="0.3">
      <c r="A35" s="6" t="s">
        <v>153</v>
      </c>
      <c r="B35" s="6">
        <v>1</v>
      </c>
      <c r="C35" s="6">
        <v>1.3748386125121581E-2</v>
      </c>
      <c r="D35" s="6">
        <v>1.3748386125121581E-2</v>
      </c>
      <c r="E35" s="6">
        <v>4.9191524066232741</v>
      </c>
      <c r="F35" s="6">
        <v>2.9135555616887136E-2</v>
      </c>
    </row>
    <row r="36" spans="1:9" x14ac:dyDescent="0.3">
      <c r="A36" s="6" t="s">
        <v>154</v>
      </c>
      <c r="B36" s="6">
        <v>88</v>
      </c>
      <c r="C36" s="6">
        <v>0.24594846408534021</v>
      </c>
      <c r="D36" s="6">
        <v>2.7948689100606842E-3</v>
      </c>
      <c r="E36" s="6"/>
      <c r="F36" s="6"/>
    </row>
    <row r="37" spans="1:9" ht="15" thickBot="1" x14ac:dyDescent="0.35">
      <c r="A37" s="7" t="s">
        <v>155</v>
      </c>
      <c r="B37" s="7">
        <v>89</v>
      </c>
      <c r="C37" s="7">
        <v>0.25969685021046179</v>
      </c>
      <c r="D37" s="7"/>
      <c r="E37" s="7"/>
      <c r="F37" s="7"/>
    </row>
    <row r="38" spans="1:9" ht="15" thickBot="1" x14ac:dyDescent="0.35"/>
    <row r="39" spans="1:9" x14ac:dyDescent="0.3">
      <c r="A39" s="8"/>
      <c r="B39" s="8" t="s">
        <v>162</v>
      </c>
      <c r="C39" s="8" t="s">
        <v>150</v>
      </c>
      <c r="D39" s="8" t="s">
        <v>163</v>
      </c>
      <c r="E39" s="8" t="s">
        <v>164</v>
      </c>
      <c r="F39" s="8" t="s">
        <v>165</v>
      </c>
      <c r="G39" s="8" t="s">
        <v>166</v>
      </c>
      <c r="H39" s="8" t="s">
        <v>167</v>
      </c>
      <c r="I39" s="8" t="s">
        <v>168</v>
      </c>
    </row>
    <row r="40" spans="1:9" x14ac:dyDescent="0.3">
      <c r="A40" s="6" t="s">
        <v>156</v>
      </c>
      <c r="B40" s="6">
        <v>7.5490448412815292E-3</v>
      </c>
      <c r="C40" s="6">
        <v>5.5899194870020581E-3</v>
      </c>
      <c r="D40" s="6">
        <v>1.3504746998297419</v>
      </c>
      <c r="E40" s="6">
        <v>0.18032656606445477</v>
      </c>
      <c r="F40" s="6">
        <v>-3.5597455004599257E-3</v>
      </c>
      <c r="G40" s="6">
        <v>1.8657835183022983E-2</v>
      </c>
      <c r="H40" s="6">
        <v>-3.5597455004599257E-3</v>
      </c>
      <c r="I40" s="6">
        <v>1.8657835183022983E-2</v>
      </c>
    </row>
    <row r="41" spans="1:9" ht="15" thickBot="1" x14ac:dyDescent="0.35">
      <c r="A41" s="7" t="s">
        <v>169</v>
      </c>
      <c r="B41" s="7">
        <v>1.0428356213915093</v>
      </c>
      <c r="C41" s="7">
        <v>0.47018710938373803</v>
      </c>
      <c r="D41" s="7">
        <v>2.2179162307497684</v>
      </c>
      <c r="E41" s="7">
        <v>2.9135555616887489E-2</v>
      </c>
      <c r="F41" s="7">
        <v>0.10843754433894104</v>
      </c>
      <c r="G41" s="7">
        <v>1.9772336984440777</v>
      </c>
      <c r="H41" s="7">
        <v>0.10843754433894104</v>
      </c>
      <c r="I41" s="7">
        <v>1.9772336984440777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9" zoomScale="122" zoomScaleNormal="122" workbookViewId="0">
      <selection activeCell="L26" sqref="L26"/>
    </sheetView>
  </sheetViews>
  <sheetFormatPr defaultRowHeight="14.4" x14ac:dyDescent="0.3"/>
  <sheetData>
    <row r="1" spans="1:9" x14ac:dyDescent="0.3">
      <c r="A1" t="s">
        <v>171</v>
      </c>
    </row>
    <row r="2" spans="1:9" ht="15" thickBot="1" x14ac:dyDescent="0.35"/>
    <row r="3" spans="1:9" x14ac:dyDescent="0.3">
      <c r="A3" s="9" t="s">
        <v>146</v>
      </c>
      <c r="B3" s="9"/>
    </row>
    <row r="4" spans="1:9" x14ac:dyDescent="0.3">
      <c r="A4" s="6" t="s">
        <v>147</v>
      </c>
      <c r="B4" s="6">
        <v>9.2459008754030139E-2</v>
      </c>
    </row>
    <row r="5" spans="1:9" x14ac:dyDescent="0.3">
      <c r="A5" s="6" t="s">
        <v>148</v>
      </c>
      <c r="B5" s="6">
        <v>8.5486682997778212E-3</v>
      </c>
    </row>
    <row r="6" spans="1:9" x14ac:dyDescent="0.3">
      <c r="A6" s="6" t="s">
        <v>149</v>
      </c>
      <c r="B6" s="6">
        <v>-2.717824105906522E-3</v>
      </c>
    </row>
    <row r="7" spans="1:9" x14ac:dyDescent="0.3">
      <c r="A7" s="6" t="s">
        <v>150</v>
      </c>
      <c r="B7" s="6">
        <v>7.9893669472533899</v>
      </c>
    </row>
    <row r="8" spans="1:9" ht="15" thickBot="1" x14ac:dyDescent="0.35">
      <c r="A8" s="7" t="s">
        <v>151</v>
      </c>
      <c r="B8" s="7">
        <v>90</v>
      </c>
    </row>
    <row r="10" spans="1:9" ht="15" thickBot="1" x14ac:dyDescent="0.35">
      <c r="A10" t="s">
        <v>152</v>
      </c>
    </row>
    <row r="11" spans="1:9" x14ac:dyDescent="0.3">
      <c r="A11" s="8"/>
      <c r="B11" s="8" t="s">
        <v>157</v>
      </c>
      <c r="C11" s="8" t="s">
        <v>158</v>
      </c>
      <c r="D11" s="8" t="s">
        <v>159</v>
      </c>
      <c r="E11" s="8" t="s">
        <v>160</v>
      </c>
      <c r="F11" s="8" t="s">
        <v>161</v>
      </c>
    </row>
    <row r="12" spans="1:9" x14ac:dyDescent="0.3">
      <c r="A12" s="6" t="s">
        <v>153</v>
      </c>
      <c r="B12" s="6">
        <v>1</v>
      </c>
      <c r="C12" s="6">
        <v>48.432230991721553</v>
      </c>
      <c r="D12" s="6">
        <v>48.432230991721553</v>
      </c>
      <c r="E12" s="6">
        <v>0.75876927724770105</v>
      </c>
      <c r="F12" s="6">
        <v>0.3860841165390243</v>
      </c>
    </row>
    <row r="13" spans="1:9" x14ac:dyDescent="0.3">
      <c r="A13" s="6" t="s">
        <v>154</v>
      </c>
      <c r="B13" s="6">
        <v>88</v>
      </c>
      <c r="C13" s="6">
        <v>5617.0386111721155</v>
      </c>
      <c r="D13" s="6">
        <v>63.829984217864947</v>
      </c>
      <c r="E13" s="6"/>
      <c r="F13" s="6"/>
    </row>
    <row r="14" spans="1:9" ht="15" thickBot="1" x14ac:dyDescent="0.35">
      <c r="A14" s="7" t="s">
        <v>155</v>
      </c>
      <c r="B14" s="7">
        <v>89</v>
      </c>
      <c r="C14" s="7">
        <v>5665.470842163837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162</v>
      </c>
      <c r="C16" s="8" t="s">
        <v>150</v>
      </c>
      <c r="D16" s="8" t="s">
        <v>163</v>
      </c>
      <c r="E16" s="8" t="s">
        <v>164</v>
      </c>
      <c r="F16" s="8" t="s">
        <v>165</v>
      </c>
      <c r="G16" s="8" t="s">
        <v>166</v>
      </c>
      <c r="H16" s="8" t="s">
        <v>167</v>
      </c>
      <c r="I16" s="8" t="s">
        <v>168</v>
      </c>
    </row>
    <row r="17" spans="1:9" x14ac:dyDescent="0.3">
      <c r="A17" s="6" t="s">
        <v>156</v>
      </c>
      <c r="B17" s="6">
        <v>-0.20836017912118399</v>
      </c>
      <c r="C17" s="6">
        <v>0.84337365377452944</v>
      </c>
      <c r="D17" s="6">
        <v>-0.24705559414698974</v>
      </c>
      <c r="E17" s="6">
        <v>0.80544065810908538</v>
      </c>
      <c r="F17" s="6">
        <v>-1.8843880935329402</v>
      </c>
      <c r="G17" s="6">
        <v>1.4676677352905723</v>
      </c>
      <c r="H17" s="6">
        <v>-1.8843880935329402</v>
      </c>
      <c r="I17" s="6">
        <v>1.4676677352905723</v>
      </c>
    </row>
    <row r="18" spans="1:9" ht="15" thickBot="1" x14ac:dyDescent="0.35">
      <c r="A18" s="7" t="s">
        <v>169</v>
      </c>
      <c r="B18" s="7">
        <v>-32.387930207589193</v>
      </c>
      <c r="C18" s="7">
        <v>37.181621522663384</v>
      </c>
      <c r="D18" s="7">
        <v>-0.87107363480228306</v>
      </c>
      <c r="E18" s="7">
        <v>0.38608411653903674</v>
      </c>
      <c r="F18" s="7">
        <v>-106.27858981756671</v>
      </c>
      <c r="G18" s="7">
        <v>41.502729402388326</v>
      </c>
      <c r="H18" s="7">
        <v>-106.27858981756671</v>
      </c>
      <c r="I18" s="7">
        <v>41.502729402388326</v>
      </c>
    </row>
    <row r="24" spans="1:9" x14ac:dyDescent="0.3">
      <c r="A24" t="s">
        <v>173</v>
      </c>
    </row>
    <row r="25" spans="1:9" ht="15" thickBot="1" x14ac:dyDescent="0.35"/>
    <row r="26" spans="1:9" x14ac:dyDescent="0.3">
      <c r="A26" s="9" t="s">
        <v>146</v>
      </c>
      <c r="B26" s="9"/>
    </row>
    <row r="27" spans="1:9" x14ac:dyDescent="0.3">
      <c r="A27" s="6" t="s">
        <v>147</v>
      </c>
      <c r="B27" s="6">
        <v>0.24342322586105758</v>
      </c>
    </row>
    <row r="28" spans="1:9" x14ac:dyDescent="0.3">
      <c r="A28" s="6" t="s">
        <v>148</v>
      </c>
      <c r="B28" s="6">
        <v>5.9254866888603458E-2</v>
      </c>
    </row>
    <row r="29" spans="1:9" x14ac:dyDescent="0.3">
      <c r="A29" s="6" t="s">
        <v>149</v>
      </c>
      <c r="B29" s="6">
        <v>4.8564581285064863E-2</v>
      </c>
    </row>
    <row r="30" spans="1:9" x14ac:dyDescent="0.3">
      <c r="A30" s="6" t="s">
        <v>150</v>
      </c>
      <c r="B30" s="6">
        <v>7.3878315551796137</v>
      </c>
    </row>
    <row r="31" spans="1:9" ht="15" thickBot="1" x14ac:dyDescent="0.35">
      <c r="A31" s="7" t="s">
        <v>151</v>
      </c>
      <c r="B31" s="7">
        <v>90</v>
      </c>
    </row>
    <row r="33" spans="1:9" ht="15" thickBot="1" x14ac:dyDescent="0.35">
      <c r="A33" t="s">
        <v>152</v>
      </c>
    </row>
    <row r="34" spans="1:9" x14ac:dyDescent="0.3">
      <c r="A34" s="8"/>
      <c r="B34" s="8" t="s">
        <v>157</v>
      </c>
      <c r="C34" s="8" t="s">
        <v>158</v>
      </c>
      <c r="D34" s="8" t="s">
        <v>159</v>
      </c>
      <c r="E34" s="8" t="s">
        <v>160</v>
      </c>
      <c r="F34" s="8" t="s">
        <v>161</v>
      </c>
    </row>
    <row r="35" spans="1:9" x14ac:dyDescent="0.3">
      <c r="A35" s="6" t="s">
        <v>153</v>
      </c>
      <c r="B35" s="6">
        <v>1</v>
      </c>
      <c r="C35" s="6">
        <v>302.53016794277482</v>
      </c>
      <c r="D35" s="6">
        <v>302.53016794277482</v>
      </c>
      <c r="E35" s="6">
        <v>5.5428703297683155</v>
      </c>
      <c r="F35" s="6">
        <v>2.0781697554616313E-2</v>
      </c>
    </row>
    <row r="36" spans="1:9" x14ac:dyDescent="0.3">
      <c r="A36" s="6" t="s">
        <v>154</v>
      </c>
      <c r="B36" s="6">
        <v>88</v>
      </c>
      <c r="C36" s="6">
        <v>4803.0448477182717</v>
      </c>
      <c r="D36" s="6">
        <v>54.580055087707635</v>
      </c>
      <c r="E36" s="6"/>
      <c r="F36" s="6"/>
    </row>
    <row r="37" spans="1:9" ht="15" thickBot="1" x14ac:dyDescent="0.35">
      <c r="A37" s="7" t="s">
        <v>155</v>
      </c>
      <c r="B37" s="7">
        <v>89</v>
      </c>
      <c r="C37" s="7">
        <v>5105.5750156610466</v>
      </c>
      <c r="D37" s="7"/>
      <c r="E37" s="7"/>
      <c r="F37" s="7"/>
    </row>
    <row r="38" spans="1:9" ht="15" thickBot="1" x14ac:dyDescent="0.35"/>
    <row r="39" spans="1:9" x14ac:dyDescent="0.3">
      <c r="A39" s="8"/>
      <c r="B39" s="8" t="s">
        <v>162</v>
      </c>
      <c r="C39" s="8" t="s">
        <v>150</v>
      </c>
      <c r="D39" s="8" t="s">
        <v>163</v>
      </c>
      <c r="E39" s="8" t="s">
        <v>164</v>
      </c>
      <c r="F39" s="8" t="s">
        <v>165</v>
      </c>
      <c r="G39" s="8" t="s">
        <v>166</v>
      </c>
      <c r="H39" s="8" t="s">
        <v>167</v>
      </c>
      <c r="I39" s="8" t="s">
        <v>168</v>
      </c>
    </row>
    <row r="40" spans="1:9" x14ac:dyDescent="0.3">
      <c r="A40" s="6" t="s">
        <v>156</v>
      </c>
      <c r="B40" s="6">
        <v>0.54265272312877266</v>
      </c>
      <c r="C40" s="6">
        <v>0.7814156383681844</v>
      </c>
      <c r="D40" s="6">
        <v>0.69444825069278648</v>
      </c>
      <c r="E40" s="6">
        <v>0.48923052257612143</v>
      </c>
      <c r="F40" s="6">
        <v>-1.0102466552209006</v>
      </c>
      <c r="G40" s="6">
        <v>2.0955521014784457</v>
      </c>
      <c r="H40" s="6">
        <v>-1.0102466552209006</v>
      </c>
      <c r="I40" s="6">
        <v>2.0955521014784457</v>
      </c>
    </row>
    <row r="41" spans="1:9" ht="15" thickBot="1" x14ac:dyDescent="0.35">
      <c r="A41" s="7" t="s">
        <v>169</v>
      </c>
      <c r="B41" s="7">
        <v>-22.797143296725643</v>
      </c>
      <c r="C41" s="7">
        <v>9.6830699613927091</v>
      </c>
      <c r="D41" s="7">
        <v>-2.3543301233616973</v>
      </c>
      <c r="E41" s="7">
        <v>2.0781697554616431E-2</v>
      </c>
      <c r="F41" s="7">
        <v>-42.040210091452543</v>
      </c>
      <c r="G41" s="7">
        <v>-3.5540765019987433</v>
      </c>
      <c r="H41" s="7">
        <v>-42.040210091452543</v>
      </c>
      <c r="I41" s="7">
        <v>-3.5540765019987433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69" zoomScaleNormal="69" workbookViewId="0">
      <selection activeCell="L26" sqref="L26"/>
    </sheetView>
  </sheetViews>
  <sheetFormatPr defaultRowHeight="14.4" x14ac:dyDescent="0.3"/>
  <cols>
    <col min="1" max="1" width="11.33203125" customWidth="1"/>
  </cols>
  <sheetData>
    <row r="1" spans="1:9" x14ac:dyDescent="0.3">
      <c r="A1" t="s">
        <v>172</v>
      </c>
    </row>
    <row r="2" spans="1:9" ht="15" thickBot="1" x14ac:dyDescent="0.35"/>
    <row r="3" spans="1:9" x14ac:dyDescent="0.3">
      <c r="A3" s="9" t="s">
        <v>146</v>
      </c>
      <c r="B3" s="9"/>
    </row>
    <row r="4" spans="1:9" x14ac:dyDescent="0.3">
      <c r="A4" s="6" t="s">
        <v>147</v>
      </c>
      <c r="B4" s="6">
        <v>5.551094315994369E-2</v>
      </c>
    </row>
    <row r="5" spans="1:9" x14ac:dyDescent="0.3">
      <c r="A5" s="6" t="s">
        <v>148</v>
      </c>
      <c r="B5" s="6">
        <v>3.0814648105064995E-3</v>
      </c>
    </row>
    <row r="6" spans="1:9" x14ac:dyDescent="0.3">
      <c r="A6" s="6" t="s">
        <v>149</v>
      </c>
      <c r="B6" s="6">
        <v>-8.2471549075559258E-3</v>
      </c>
    </row>
    <row r="7" spans="1:9" x14ac:dyDescent="0.3">
      <c r="A7" s="6" t="s">
        <v>150</v>
      </c>
      <c r="B7" s="6">
        <v>7.3750291787492293</v>
      </c>
    </row>
    <row r="8" spans="1:9" ht="15" thickBot="1" x14ac:dyDescent="0.35">
      <c r="A8" s="7" t="s">
        <v>151</v>
      </c>
      <c r="B8" s="7">
        <v>90</v>
      </c>
    </row>
    <row r="10" spans="1:9" ht="15" thickBot="1" x14ac:dyDescent="0.35">
      <c r="A10" t="s">
        <v>152</v>
      </c>
    </row>
    <row r="11" spans="1:9" x14ac:dyDescent="0.3">
      <c r="A11" s="8"/>
      <c r="B11" s="8" t="s">
        <v>157</v>
      </c>
      <c r="C11" s="8" t="s">
        <v>158</v>
      </c>
      <c r="D11" s="8" t="s">
        <v>159</v>
      </c>
      <c r="E11" s="8" t="s">
        <v>160</v>
      </c>
      <c r="F11" s="8" t="s">
        <v>161</v>
      </c>
    </row>
    <row r="12" spans="1:9" x14ac:dyDescent="0.3">
      <c r="A12" s="6" t="s">
        <v>153</v>
      </c>
      <c r="B12" s="6">
        <v>1</v>
      </c>
      <c r="C12" s="6">
        <v>14.794752348811016</v>
      </c>
      <c r="D12" s="6">
        <v>14.794752348811016</v>
      </c>
      <c r="E12" s="6">
        <v>0.27200708358083481</v>
      </c>
      <c r="F12" s="6">
        <v>0.60329873248598864</v>
      </c>
    </row>
    <row r="13" spans="1:9" x14ac:dyDescent="0.3">
      <c r="A13" s="6" t="s">
        <v>154</v>
      </c>
      <c r="B13" s="6">
        <v>88</v>
      </c>
      <c r="C13" s="6">
        <v>4786.412874091423</v>
      </c>
      <c r="D13" s="6">
        <v>54.391055387402531</v>
      </c>
      <c r="E13" s="6"/>
      <c r="F13" s="6"/>
    </row>
    <row r="14" spans="1:9" ht="15" thickBot="1" x14ac:dyDescent="0.35">
      <c r="A14" s="7" t="s">
        <v>155</v>
      </c>
      <c r="B14" s="7">
        <v>89</v>
      </c>
      <c r="C14" s="7">
        <v>4801.207626440234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162</v>
      </c>
      <c r="C16" s="8" t="s">
        <v>150</v>
      </c>
      <c r="D16" s="8" t="s">
        <v>163</v>
      </c>
      <c r="E16" s="8" t="s">
        <v>164</v>
      </c>
      <c r="F16" s="8" t="s">
        <v>165</v>
      </c>
      <c r="G16" s="8" t="s">
        <v>166</v>
      </c>
      <c r="H16" s="8" t="s">
        <v>167</v>
      </c>
      <c r="I16" s="8" t="s">
        <v>168</v>
      </c>
    </row>
    <row r="17" spans="1:9" x14ac:dyDescent="0.3">
      <c r="A17" s="6" t="s">
        <v>156</v>
      </c>
      <c r="B17" s="6">
        <v>-0.82570643924805132</v>
      </c>
      <c r="C17" s="6">
        <v>0.77765656479303591</v>
      </c>
      <c r="D17" s="6">
        <v>-1.0617880393870311</v>
      </c>
      <c r="E17" s="6">
        <v>0.29123721182723677</v>
      </c>
      <c r="F17" s="6">
        <v>-2.3711354487806773</v>
      </c>
      <c r="G17" s="6">
        <v>0.71972257028457465</v>
      </c>
      <c r="H17" s="6">
        <v>-2.3711354487806773</v>
      </c>
      <c r="I17" s="6">
        <v>0.71972257028457465</v>
      </c>
    </row>
    <row r="18" spans="1:9" ht="15" thickBot="1" x14ac:dyDescent="0.35">
      <c r="A18" s="7" t="s">
        <v>169</v>
      </c>
      <c r="B18" s="7">
        <v>-57.781400214581929</v>
      </c>
      <c r="C18" s="7">
        <v>110.7893348174232</v>
      </c>
      <c r="D18" s="7">
        <v>-0.5215429834451446</v>
      </c>
      <c r="E18" s="7">
        <v>0.60329873248597021</v>
      </c>
      <c r="F18" s="7">
        <v>-277.9519224286343</v>
      </c>
      <c r="G18" s="7">
        <v>162.38912199947046</v>
      </c>
      <c r="H18" s="7">
        <v>-277.9519224286343</v>
      </c>
      <c r="I18" s="7">
        <v>162.38912199947046</v>
      </c>
    </row>
    <row r="23" spans="1:9" x14ac:dyDescent="0.3">
      <c r="A23" t="s">
        <v>170</v>
      </c>
    </row>
    <row r="24" spans="1:9" ht="15" thickBot="1" x14ac:dyDescent="0.35"/>
    <row r="25" spans="1:9" x14ac:dyDescent="0.3">
      <c r="A25" s="9" t="s">
        <v>146</v>
      </c>
      <c r="B25" s="9"/>
    </row>
    <row r="26" spans="1:9" x14ac:dyDescent="0.3">
      <c r="A26" s="6" t="s">
        <v>147</v>
      </c>
      <c r="B26" s="6">
        <v>8.672129890610869E-2</v>
      </c>
    </row>
    <row r="27" spans="1:9" x14ac:dyDescent="0.3">
      <c r="A27" s="6" t="s">
        <v>148</v>
      </c>
      <c r="B27" s="6">
        <v>7.5205836839626495E-3</v>
      </c>
    </row>
    <row r="28" spans="1:9" x14ac:dyDescent="0.3">
      <c r="A28" s="6" t="s">
        <v>149</v>
      </c>
      <c r="B28" s="6">
        <v>-3.757591501446866E-3</v>
      </c>
    </row>
    <row r="29" spans="1:9" x14ac:dyDescent="0.3">
      <c r="A29" s="6" t="s">
        <v>150</v>
      </c>
      <c r="B29" s="6">
        <v>5.669872709263478</v>
      </c>
    </row>
    <row r="30" spans="1:9" ht="15" thickBot="1" x14ac:dyDescent="0.35">
      <c r="A30" s="7" t="s">
        <v>151</v>
      </c>
      <c r="B30" s="7">
        <v>90</v>
      </c>
    </row>
    <row r="32" spans="1:9" ht="15" thickBot="1" x14ac:dyDescent="0.35">
      <c r="A32" t="s">
        <v>152</v>
      </c>
    </row>
    <row r="33" spans="1:9" x14ac:dyDescent="0.3">
      <c r="A33" s="8"/>
      <c r="B33" s="8" t="s">
        <v>157</v>
      </c>
      <c r="C33" s="8" t="s">
        <v>158</v>
      </c>
      <c r="D33" s="8" t="s">
        <v>159</v>
      </c>
      <c r="E33" s="8" t="s">
        <v>160</v>
      </c>
      <c r="F33" s="8" t="s">
        <v>161</v>
      </c>
    </row>
    <row r="34" spans="1:9" x14ac:dyDescent="0.3">
      <c r="A34" s="6" t="s">
        <v>153</v>
      </c>
      <c r="B34" s="6">
        <v>1</v>
      </c>
      <c r="C34" s="6">
        <v>21.436769083243234</v>
      </c>
      <c r="D34" s="6">
        <v>21.436769083243234</v>
      </c>
      <c r="E34" s="6">
        <v>0.66682628708338998</v>
      </c>
      <c r="F34" s="6">
        <v>0.41636542664227016</v>
      </c>
    </row>
    <row r="35" spans="1:9" x14ac:dyDescent="0.3">
      <c r="A35" s="6" t="s">
        <v>154</v>
      </c>
      <c r="B35" s="6">
        <v>88</v>
      </c>
      <c r="C35" s="6">
        <v>2828.9761754540677</v>
      </c>
      <c r="D35" s="6">
        <v>32.147456539250769</v>
      </c>
      <c r="E35" s="6"/>
      <c r="F35" s="6"/>
    </row>
    <row r="36" spans="1:9" ht="15" thickBot="1" x14ac:dyDescent="0.35">
      <c r="A36" s="7" t="s">
        <v>155</v>
      </c>
      <c r="B36" s="7">
        <v>89</v>
      </c>
      <c r="C36" s="7">
        <v>2850.412944537311</v>
      </c>
      <c r="D36" s="7"/>
      <c r="E36" s="7"/>
      <c r="F36" s="7"/>
    </row>
    <row r="37" spans="1:9" ht="15" thickBot="1" x14ac:dyDescent="0.35"/>
    <row r="38" spans="1:9" x14ac:dyDescent="0.3">
      <c r="A38" s="8"/>
      <c r="B38" s="8" t="s">
        <v>162</v>
      </c>
      <c r="C38" s="8" t="s">
        <v>150</v>
      </c>
      <c r="D38" s="8" t="s">
        <v>163</v>
      </c>
      <c r="E38" s="8" t="s">
        <v>164</v>
      </c>
      <c r="F38" s="8" t="s">
        <v>165</v>
      </c>
      <c r="G38" s="8" t="s">
        <v>166</v>
      </c>
      <c r="H38" s="8" t="s">
        <v>167</v>
      </c>
      <c r="I38" s="8" t="s">
        <v>168</v>
      </c>
    </row>
    <row r="39" spans="1:9" x14ac:dyDescent="0.3">
      <c r="A39" s="6" t="s">
        <v>156</v>
      </c>
      <c r="B39" s="6">
        <v>-0.44839394085381928</v>
      </c>
      <c r="C39" s="6">
        <v>0.59951235864536723</v>
      </c>
      <c r="D39" s="6">
        <v>-0.74793110498504367</v>
      </c>
      <c r="E39" s="6">
        <v>0.45649584822904499</v>
      </c>
      <c r="F39" s="6">
        <v>-1.6397987750307883</v>
      </c>
      <c r="G39" s="6">
        <v>0.74301089332314962</v>
      </c>
      <c r="H39" s="6">
        <v>-1.6397987750307883</v>
      </c>
      <c r="I39" s="6">
        <v>0.74301089332314962</v>
      </c>
    </row>
    <row r="40" spans="1:9" ht="15" thickBot="1" x14ac:dyDescent="0.35">
      <c r="A40" s="7" t="s">
        <v>169</v>
      </c>
      <c r="B40" s="7">
        <v>-41.178418391167313</v>
      </c>
      <c r="C40" s="7">
        <v>50.427020211425159</v>
      </c>
      <c r="D40" s="7">
        <v>-0.81659432222087935</v>
      </c>
      <c r="E40" s="7">
        <v>0.41636542664227438</v>
      </c>
      <c r="F40" s="7">
        <v>-141.39152457096918</v>
      </c>
      <c r="G40" s="7">
        <v>59.034687788634571</v>
      </c>
      <c r="H40" s="7">
        <v>-141.39152457096918</v>
      </c>
      <c r="I40" s="7">
        <v>59.034687788634571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66" zoomScaleNormal="66" workbookViewId="0">
      <selection activeCell="L26" sqref="L26"/>
    </sheetView>
  </sheetViews>
  <sheetFormatPr defaultRowHeight="14.4" x14ac:dyDescent="0.3"/>
  <sheetData>
    <row r="1" spans="1:9" x14ac:dyDescent="0.3">
      <c r="A1" t="s">
        <v>172</v>
      </c>
    </row>
    <row r="2" spans="1:9" ht="15" thickBot="1" x14ac:dyDescent="0.35"/>
    <row r="3" spans="1:9" x14ac:dyDescent="0.3">
      <c r="A3" s="9" t="s">
        <v>146</v>
      </c>
      <c r="B3" s="9"/>
    </row>
    <row r="4" spans="1:9" x14ac:dyDescent="0.3">
      <c r="A4" s="6" t="s">
        <v>147</v>
      </c>
      <c r="B4" s="6">
        <v>4.0436673961677813E-2</v>
      </c>
    </row>
    <row r="5" spans="1:9" x14ac:dyDescent="0.3">
      <c r="A5" s="6" t="s">
        <v>148</v>
      </c>
      <c r="B5" s="6">
        <v>1.6351246010830325E-3</v>
      </c>
    </row>
    <row r="6" spans="1:9" x14ac:dyDescent="0.3">
      <c r="A6" s="6" t="s">
        <v>149</v>
      </c>
      <c r="B6" s="6">
        <v>-9.7099308011773869E-3</v>
      </c>
    </row>
    <row r="7" spans="1:9" x14ac:dyDescent="0.3">
      <c r="A7" s="6" t="s">
        <v>150</v>
      </c>
      <c r="B7" s="6">
        <v>2.3920535923916859E-2</v>
      </c>
    </row>
    <row r="8" spans="1:9" ht="15" thickBot="1" x14ac:dyDescent="0.35">
      <c r="A8" s="7" t="s">
        <v>151</v>
      </c>
      <c r="B8" s="7">
        <v>90</v>
      </c>
    </row>
    <row r="10" spans="1:9" ht="15" thickBot="1" x14ac:dyDescent="0.35">
      <c r="A10" t="s">
        <v>152</v>
      </c>
    </row>
    <row r="11" spans="1:9" x14ac:dyDescent="0.3">
      <c r="A11" s="8"/>
      <c r="B11" s="8" t="s">
        <v>157</v>
      </c>
      <c r="C11" s="8" t="s">
        <v>158</v>
      </c>
      <c r="D11" s="8" t="s">
        <v>159</v>
      </c>
      <c r="E11" s="8" t="s">
        <v>160</v>
      </c>
      <c r="F11" s="8" t="s">
        <v>161</v>
      </c>
    </row>
    <row r="12" spans="1:9" x14ac:dyDescent="0.3">
      <c r="A12" s="6" t="s">
        <v>153</v>
      </c>
      <c r="B12" s="6">
        <v>1</v>
      </c>
      <c r="C12" s="6">
        <v>8.246811021674072E-5</v>
      </c>
      <c r="D12" s="6">
        <v>8.246811021674072E-5</v>
      </c>
      <c r="E12" s="6">
        <v>0.14412662989351693</v>
      </c>
      <c r="F12" s="6">
        <v>0.70512719595768758</v>
      </c>
    </row>
    <row r="13" spans="1:9" x14ac:dyDescent="0.3">
      <c r="A13" s="6" t="s">
        <v>154</v>
      </c>
      <c r="B13" s="6">
        <v>88</v>
      </c>
      <c r="C13" s="6">
        <v>5.0352899422090938E-2</v>
      </c>
      <c r="D13" s="6">
        <v>5.72192038887397E-4</v>
      </c>
      <c r="E13" s="6"/>
      <c r="F13" s="6"/>
    </row>
    <row r="14" spans="1:9" ht="15" thickBot="1" x14ac:dyDescent="0.35">
      <c r="A14" s="7" t="s">
        <v>155</v>
      </c>
      <c r="B14" s="7">
        <v>89</v>
      </c>
      <c r="C14" s="7">
        <v>5.0435367532307679E-2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162</v>
      </c>
      <c r="C16" s="8" t="s">
        <v>150</v>
      </c>
      <c r="D16" s="8" t="s">
        <v>163</v>
      </c>
      <c r="E16" s="8" t="s">
        <v>164</v>
      </c>
      <c r="F16" s="8" t="s">
        <v>165</v>
      </c>
      <c r="G16" s="8" t="s">
        <v>166</v>
      </c>
      <c r="H16" s="8" t="s">
        <v>167</v>
      </c>
      <c r="I16" s="8" t="s">
        <v>168</v>
      </c>
    </row>
    <row r="17" spans="1:9" x14ac:dyDescent="0.3">
      <c r="A17" s="6" t="s">
        <v>156</v>
      </c>
      <c r="B17" s="6">
        <v>4.5277602620020325E-3</v>
      </c>
      <c r="C17" s="6">
        <v>2.5222899250625609E-3</v>
      </c>
      <c r="D17" s="6">
        <v>1.7950990554306439</v>
      </c>
      <c r="E17" s="6">
        <v>7.6071007029192922E-2</v>
      </c>
      <c r="F17" s="6">
        <v>-4.8476094224057104E-4</v>
      </c>
      <c r="G17" s="6">
        <v>9.5402814662446361E-3</v>
      </c>
      <c r="H17" s="6">
        <v>-4.8476094224057104E-4</v>
      </c>
      <c r="I17" s="6">
        <v>9.5402814662446361E-3</v>
      </c>
    </row>
    <row r="18" spans="1:9" ht="15" thickBot="1" x14ac:dyDescent="0.35">
      <c r="A18" s="7" t="s">
        <v>169</v>
      </c>
      <c r="B18" s="7">
        <v>-0.13641974496686537</v>
      </c>
      <c r="C18" s="7">
        <v>0.35933963097031107</v>
      </c>
      <c r="D18" s="7">
        <v>-0.3796401320903468</v>
      </c>
      <c r="E18" s="7">
        <v>0.70512719595763018</v>
      </c>
      <c r="F18" s="7">
        <v>-0.8505317516263381</v>
      </c>
      <c r="G18" s="7">
        <v>0.57769226169260735</v>
      </c>
      <c r="H18" s="7">
        <v>-0.8505317516263381</v>
      </c>
      <c r="I18" s="7">
        <v>0.57769226169260735</v>
      </c>
    </row>
    <row r="23" spans="1:9" x14ac:dyDescent="0.3">
      <c r="A23" t="s">
        <v>170</v>
      </c>
    </row>
    <row r="24" spans="1:9" ht="15" thickBot="1" x14ac:dyDescent="0.35"/>
    <row r="25" spans="1:9" x14ac:dyDescent="0.3">
      <c r="A25" s="9" t="s">
        <v>146</v>
      </c>
      <c r="B25" s="9"/>
    </row>
    <row r="26" spans="1:9" x14ac:dyDescent="0.3">
      <c r="A26" s="6" t="s">
        <v>147</v>
      </c>
      <c r="B26" s="6">
        <v>0.10394400746241886</v>
      </c>
    </row>
    <row r="27" spans="1:9" x14ac:dyDescent="0.3">
      <c r="A27" s="6" t="s">
        <v>148</v>
      </c>
      <c r="B27" s="6">
        <v>1.0804356687347388E-2</v>
      </c>
    </row>
    <row r="28" spans="1:9" x14ac:dyDescent="0.3">
      <c r="A28" s="6" t="s">
        <v>149</v>
      </c>
      <c r="B28" s="6">
        <v>-4.3650289575093704E-4</v>
      </c>
    </row>
    <row r="29" spans="1:9" x14ac:dyDescent="0.3">
      <c r="A29" s="6" t="s">
        <v>150</v>
      </c>
      <c r="B29" s="6">
        <v>3.7059160858685339E-2</v>
      </c>
    </row>
    <row r="30" spans="1:9" ht="15" thickBot="1" x14ac:dyDescent="0.35">
      <c r="A30" s="7" t="s">
        <v>151</v>
      </c>
      <c r="B30" s="7">
        <v>90</v>
      </c>
    </row>
    <row r="32" spans="1:9" ht="15" thickBot="1" x14ac:dyDescent="0.35">
      <c r="A32" t="s">
        <v>152</v>
      </c>
    </row>
    <row r="33" spans="1:9" x14ac:dyDescent="0.3">
      <c r="A33" s="8"/>
      <c r="B33" s="8" t="s">
        <v>157</v>
      </c>
      <c r="C33" s="8" t="s">
        <v>158</v>
      </c>
      <c r="D33" s="8" t="s">
        <v>159</v>
      </c>
      <c r="E33" s="8" t="s">
        <v>160</v>
      </c>
      <c r="F33" s="8" t="s">
        <v>161</v>
      </c>
    </row>
    <row r="34" spans="1:9" x14ac:dyDescent="0.3">
      <c r="A34" s="6" t="s">
        <v>153</v>
      </c>
      <c r="B34" s="6">
        <v>1</v>
      </c>
      <c r="C34" s="6">
        <v>1.3200505212282998E-3</v>
      </c>
      <c r="D34" s="6">
        <v>1.3200505212282998E-3</v>
      </c>
      <c r="E34" s="6">
        <v>0.96116819247459873</v>
      </c>
      <c r="F34" s="6">
        <v>0.32958039503167869</v>
      </c>
    </row>
    <row r="35" spans="1:9" x14ac:dyDescent="0.3">
      <c r="A35" s="6" t="s">
        <v>154</v>
      </c>
      <c r="B35" s="6">
        <v>88</v>
      </c>
      <c r="C35" s="6">
        <v>0.12085756351239257</v>
      </c>
      <c r="D35" s="6">
        <v>1.3733814035499156E-3</v>
      </c>
      <c r="E35" s="6"/>
      <c r="F35" s="6"/>
    </row>
    <row r="36" spans="1:9" ht="15" thickBot="1" x14ac:dyDescent="0.35">
      <c r="A36" s="7" t="s">
        <v>155</v>
      </c>
      <c r="B36" s="7">
        <v>89</v>
      </c>
      <c r="C36" s="7">
        <v>0.12217761403362087</v>
      </c>
      <c r="D36" s="7"/>
      <c r="E36" s="7"/>
      <c r="F36" s="7"/>
    </row>
    <row r="37" spans="1:9" ht="15" thickBot="1" x14ac:dyDescent="0.35"/>
    <row r="38" spans="1:9" x14ac:dyDescent="0.3">
      <c r="A38" s="8"/>
      <c r="B38" s="8" t="s">
        <v>162</v>
      </c>
      <c r="C38" s="8" t="s">
        <v>150</v>
      </c>
      <c r="D38" s="8" t="s">
        <v>163</v>
      </c>
      <c r="E38" s="8" t="s">
        <v>164</v>
      </c>
      <c r="F38" s="8" t="s">
        <v>165</v>
      </c>
      <c r="G38" s="8" t="s">
        <v>166</v>
      </c>
      <c r="H38" s="8" t="s">
        <v>167</v>
      </c>
      <c r="I38" s="8" t="s">
        <v>168</v>
      </c>
    </row>
    <row r="39" spans="1:9" x14ac:dyDescent="0.3">
      <c r="A39" s="6" t="s">
        <v>156</v>
      </c>
      <c r="B39" s="6">
        <v>-3.7190520973326701E-4</v>
      </c>
      <c r="C39" s="6">
        <v>3.9185050661736266E-3</v>
      </c>
      <c r="D39" s="6">
        <v>-9.4909972924043712E-2</v>
      </c>
      <c r="E39" s="6">
        <v>0.92460211839894857</v>
      </c>
      <c r="F39" s="6">
        <v>-8.1591106130297162E-3</v>
      </c>
      <c r="G39" s="6">
        <v>7.4153001935631825E-3</v>
      </c>
      <c r="H39" s="6">
        <v>-8.1591106130297162E-3</v>
      </c>
      <c r="I39" s="6">
        <v>7.4153001935631825E-3</v>
      </c>
    </row>
    <row r="40" spans="1:9" ht="15" thickBot="1" x14ac:dyDescent="0.35">
      <c r="A40" s="7" t="s">
        <v>169</v>
      </c>
      <c r="B40" s="7">
        <v>0.32313594704415577</v>
      </c>
      <c r="C40" s="7">
        <v>0.32959876693283624</v>
      </c>
      <c r="D40" s="7">
        <v>0.98039185659333061</v>
      </c>
      <c r="E40" s="7">
        <v>0.32958039503169889</v>
      </c>
      <c r="F40" s="7">
        <v>-0.33187234194232135</v>
      </c>
      <c r="G40" s="7">
        <v>0.97814423603063294</v>
      </c>
      <c r="H40" s="7">
        <v>-0.33187234194232135</v>
      </c>
      <c r="I40" s="7">
        <v>0.97814423603063294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7" zoomScale="117" zoomScaleNormal="117" workbookViewId="0">
      <selection activeCell="L26" sqref="L26"/>
    </sheetView>
  </sheetViews>
  <sheetFormatPr defaultRowHeight="14.4" x14ac:dyDescent="0.3"/>
  <sheetData>
    <row r="1" spans="1:9" x14ac:dyDescent="0.3">
      <c r="A1" t="s">
        <v>172</v>
      </c>
    </row>
    <row r="2" spans="1:9" ht="15" thickBot="1" x14ac:dyDescent="0.35"/>
    <row r="3" spans="1:9" x14ac:dyDescent="0.3">
      <c r="A3" s="9" t="s">
        <v>146</v>
      </c>
      <c r="B3" s="9"/>
    </row>
    <row r="4" spans="1:9" x14ac:dyDescent="0.3">
      <c r="A4" s="6" t="s">
        <v>147</v>
      </c>
      <c r="B4" s="6">
        <v>5.5463136827901688E-2</v>
      </c>
    </row>
    <row r="5" spans="1:9" x14ac:dyDescent="0.3">
      <c r="A5" s="6" t="s">
        <v>148</v>
      </c>
      <c r="B5" s="6">
        <v>3.0761595467905449E-3</v>
      </c>
    </row>
    <row r="6" spans="1:9" x14ac:dyDescent="0.3">
      <c r="A6" s="6" t="s">
        <v>149</v>
      </c>
      <c r="B6" s="6">
        <v>-8.2525204583595631E-3</v>
      </c>
    </row>
    <row r="7" spans="1:9" x14ac:dyDescent="0.3">
      <c r="A7" s="6" t="s">
        <v>150</v>
      </c>
      <c r="B7" s="6">
        <v>2.3762762894906402E-2</v>
      </c>
    </row>
    <row r="8" spans="1:9" ht="15" thickBot="1" x14ac:dyDescent="0.35">
      <c r="A8" s="7" t="s">
        <v>151</v>
      </c>
      <c r="B8" s="7">
        <v>90</v>
      </c>
    </row>
    <row r="10" spans="1:9" ht="15" thickBot="1" x14ac:dyDescent="0.35">
      <c r="A10" t="s">
        <v>152</v>
      </c>
    </row>
    <row r="11" spans="1:9" x14ac:dyDescent="0.3">
      <c r="A11" s="8"/>
      <c r="B11" s="8" t="s">
        <v>157</v>
      </c>
      <c r="C11" s="8" t="s">
        <v>158</v>
      </c>
      <c r="D11" s="8" t="s">
        <v>159</v>
      </c>
      <c r="E11" s="8" t="s">
        <v>160</v>
      </c>
      <c r="F11" s="8" t="s">
        <v>161</v>
      </c>
    </row>
    <row r="12" spans="1:9" x14ac:dyDescent="0.3">
      <c r="A12" s="6" t="s">
        <v>153</v>
      </c>
      <c r="B12" s="6">
        <v>1</v>
      </c>
      <c r="C12" s="6">
        <v>1.533286868328973E-4</v>
      </c>
      <c r="D12" s="6">
        <v>1.533286868328973E-4</v>
      </c>
      <c r="E12" s="6">
        <v>0.2715373322745544</v>
      </c>
      <c r="F12" s="6">
        <v>0.60361123145879303</v>
      </c>
    </row>
    <row r="13" spans="1:9" x14ac:dyDescent="0.3">
      <c r="A13" s="6" t="s">
        <v>154</v>
      </c>
      <c r="B13" s="6">
        <v>88</v>
      </c>
      <c r="C13" s="6">
        <v>4.9690863235159574E-2</v>
      </c>
      <c r="D13" s="6">
        <v>5.6466890039954057E-4</v>
      </c>
      <c r="E13" s="6"/>
      <c r="F13" s="6"/>
    </row>
    <row r="14" spans="1:9" ht="15" thickBot="1" x14ac:dyDescent="0.35">
      <c r="A14" s="7" t="s">
        <v>155</v>
      </c>
      <c r="B14" s="7">
        <v>89</v>
      </c>
      <c r="C14" s="7">
        <v>4.9844191921992471E-2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162</v>
      </c>
      <c r="C16" s="8" t="s">
        <v>150</v>
      </c>
      <c r="D16" s="8" t="s">
        <v>163</v>
      </c>
      <c r="E16" s="8" t="s">
        <v>164</v>
      </c>
      <c r="F16" s="8" t="s">
        <v>165</v>
      </c>
      <c r="G16" s="8" t="s">
        <v>166</v>
      </c>
      <c r="H16" s="8" t="s">
        <v>167</v>
      </c>
      <c r="I16" s="8" t="s">
        <v>168</v>
      </c>
    </row>
    <row r="17" spans="1:9" x14ac:dyDescent="0.3">
      <c r="A17" s="6" t="s">
        <v>156</v>
      </c>
      <c r="B17" s="6">
        <v>1.1146093850227358E-3</v>
      </c>
      <c r="C17" s="6">
        <v>2.5056536204753469E-3</v>
      </c>
      <c r="D17" s="6">
        <v>0.44483777642469335</v>
      </c>
      <c r="E17" s="6">
        <v>0.65752920555350114</v>
      </c>
      <c r="F17" s="6">
        <v>-3.8648506597254535E-3</v>
      </c>
      <c r="G17" s="6">
        <v>6.0940694297709251E-3</v>
      </c>
      <c r="H17" s="6">
        <v>-3.8648506597254535E-3</v>
      </c>
      <c r="I17" s="6">
        <v>6.0940694297709251E-3</v>
      </c>
    </row>
    <row r="18" spans="1:9" ht="15" thickBot="1" x14ac:dyDescent="0.35">
      <c r="A18" s="7" t="s">
        <v>169</v>
      </c>
      <c r="B18" s="7">
        <v>-0.18601412345929155</v>
      </c>
      <c r="C18" s="7">
        <v>0.35696952930528109</v>
      </c>
      <c r="D18" s="7">
        <v>-0.52109244119884501</v>
      </c>
      <c r="E18" s="7">
        <v>0.60361123145878137</v>
      </c>
      <c r="F18" s="7">
        <v>-0.89541605110123079</v>
      </c>
      <c r="G18" s="7">
        <v>0.52338780418264763</v>
      </c>
      <c r="H18" s="7">
        <v>-0.89541605110123079</v>
      </c>
      <c r="I18" s="7">
        <v>0.52338780418264763</v>
      </c>
    </row>
    <row r="24" spans="1:9" x14ac:dyDescent="0.3">
      <c r="A24" t="s">
        <v>170</v>
      </c>
    </row>
    <row r="25" spans="1:9" ht="15" thickBot="1" x14ac:dyDescent="0.35"/>
    <row r="26" spans="1:9" x14ac:dyDescent="0.3">
      <c r="A26" s="9" t="s">
        <v>146</v>
      </c>
      <c r="B26" s="9"/>
    </row>
    <row r="27" spans="1:9" x14ac:dyDescent="0.3">
      <c r="A27" s="6" t="s">
        <v>147</v>
      </c>
      <c r="B27" s="6">
        <v>3.3989111095784653E-2</v>
      </c>
    </row>
    <row r="28" spans="1:9" x14ac:dyDescent="0.3">
      <c r="A28" s="6" t="s">
        <v>148</v>
      </c>
      <c r="B28" s="6">
        <v>1.1552596730815914E-3</v>
      </c>
    </row>
    <row r="29" spans="1:9" x14ac:dyDescent="0.3">
      <c r="A29" s="6" t="s">
        <v>149</v>
      </c>
      <c r="B29" s="6">
        <v>-1.01952487397243E-2</v>
      </c>
    </row>
    <row r="30" spans="1:9" x14ac:dyDescent="0.3">
      <c r="A30" s="6" t="s">
        <v>150</v>
      </c>
      <c r="B30" s="6">
        <v>3.9273428470446514E-2</v>
      </c>
    </row>
    <row r="31" spans="1:9" ht="15" thickBot="1" x14ac:dyDescent="0.35">
      <c r="A31" s="7" t="s">
        <v>151</v>
      </c>
      <c r="B31" s="7">
        <v>90</v>
      </c>
    </row>
    <row r="33" spans="1:9" ht="15" thickBot="1" x14ac:dyDescent="0.35">
      <c r="A33" t="s">
        <v>152</v>
      </c>
    </row>
    <row r="34" spans="1:9" x14ac:dyDescent="0.3">
      <c r="A34" s="8"/>
      <c r="B34" s="8" t="s">
        <v>157</v>
      </c>
      <c r="C34" s="8" t="s">
        <v>158</v>
      </c>
      <c r="D34" s="8" t="s">
        <v>159</v>
      </c>
      <c r="E34" s="8" t="s">
        <v>160</v>
      </c>
      <c r="F34" s="8" t="s">
        <v>161</v>
      </c>
    </row>
    <row r="35" spans="1:9" x14ac:dyDescent="0.3">
      <c r="A35" s="6" t="s">
        <v>153</v>
      </c>
      <c r="B35" s="6">
        <v>1</v>
      </c>
      <c r="C35" s="6">
        <v>1.5698636376795805E-4</v>
      </c>
      <c r="D35" s="6">
        <v>1.5698636376795805E-4</v>
      </c>
      <c r="E35" s="6">
        <v>0.10178043406216081</v>
      </c>
      <c r="F35" s="6">
        <v>0.75045945901493094</v>
      </c>
    </row>
    <row r="36" spans="1:9" x14ac:dyDescent="0.3">
      <c r="A36" s="6" t="s">
        <v>154</v>
      </c>
      <c r="B36" s="6">
        <v>88</v>
      </c>
      <c r="C36" s="6">
        <v>0.13573139217644853</v>
      </c>
      <c r="D36" s="6">
        <v>1.5424021838232787E-3</v>
      </c>
      <c r="E36" s="6"/>
      <c r="F36" s="6"/>
    </row>
    <row r="37" spans="1:9" ht="15" thickBot="1" x14ac:dyDescent="0.35">
      <c r="A37" s="7" t="s">
        <v>155</v>
      </c>
      <c r="B37" s="7">
        <v>89</v>
      </c>
      <c r="C37" s="7">
        <v>0.13588837854021649</v>
      </c>
      <c r="D37" s="7"/>
      <c r="E37" s="7"/>
      <c r="F37" s="7"/>
    </row>
    <row r="38" spans="1:9" ht="15" thickBot="1" x14ac:dyDescent="0.35"/>
    <row r="39" spans="1:9" x14ac:dyDescent="0.3">
      <c r="A39" s="8"/>
      <c r="B39" s="8" t="s">
        <v>162</v>
      </c>
      <c r="C39" s="8" t="s">
        <v>150</v>
      </c>
      <c r="D39" s="8" t="s">
        <v>163</v>
      </c>
      <c r="E39" s="8" t="s">
        <v>164</v>
      </c>
      <c r="F39" s="8" t="s">
        <v>165</v>
      </c>
      <c r="G39" s="8" t="s">
        <v>166</v>
      </c>
      <c r="H39" s="8" t="s">
        <v>167</v>
      </c>
      <c r="I39" s="8" t="s">
        <v>168</v>
      </c>
    </row>
    <row r="40" spans="1:9" x14ac:dyDescent="0.3">
      <c r="A40" s="6" t="s">
        <v>156</v>
      </c>
      <c r="B40" s="6">
        <v>8.033138981197454E-4</v>
      </c>
      <c r="C40" s="6">
        <v>4.1526339199713736E-3</v>
      </c>
      <c r="D40" s="6">
        <v>0.19344683726064713</v>
      </c>
      <c r="E40" s="6">
        <v>0.84705484310566359</v>
      </c>
      <c r="F40" s="6">
        <v>-7.449173403393506E-3</v>
      </c>
      <c r="G40" s="6">
        <v>9.0558011996329964E-3</v>
      </c>
      <c r="H40" s="6">
        <v>-7.449173403393506E-3</v>
      </c>
      <c r="I40" s="6">
        <v>9.0558011996329964E-3</v>
      </c>
    </row>
    <row r="41" spans="1:9" ht="15" thickBot="1" x14ac:dyDescent="0.35">
      <c r="A41" s="7" t="s">
        <v>169</v>
      </c>
      <c r="B41" s="7">
        <v>0.11143483185900245</v>
      </c>
      <c r="C41" s="7">
        <v>0.34929213984213553</v>
      </c>
      <c r="D41" s="7">
        <v>0.31903045945828046</v>
      </c>
      <c r="E41" s="7">
        <v>0.75045945901493005</v>
      </c>
      <c r="F41" s="7">
        <v>-0.58270989751446589</v>
      </c>
      <c r="G41" s="7">
        <v>0.80557956123247088</v>
      </c>
      <c r="H41" s="7">
        <v>-0.58270989751446589</v>
      </c>
      <c r="I41" s="7">
        <v>0.80557956123247088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63" zoomScaleNormal="63" workbookViewId="0">
      <selection activeCell="L26" sqref="L26"/>
    </sheetView>
  </sheetViews>
  <sheetFormatPr defaultRowHeight="14.4" x14ac:dyDescent="0.3"/>
  <sheetData>
    <row r="1" spans="1:9" x14ac:dyDescent="0.3">
      <c r="A1" t="s">
        <v>172</v>
      </c>
    </row>
    <row r="2" spans="1:9" ht="15" thickBot="1" x14ac:dyDescent="0.35"/>
    <row r="3" spans="1:9" x14ac:dyDescent="0.3">
      <c r="A3" s="9" t="s">
        <v>146</v>
      </c>
      <c r="B3" s="9"/>
    </row>
    <row r="4" spans="1:9" x14ac:dyDescent="0.3">
      <c r="A4" s="6" t="s">
        <v>147</v>
      </c>
      <c r="B4" s="6">
        <v>0.10529918065490214</v>
      </c>
    </row>
    <row r="5" spans="1:9" x14ac:dyDescent="0.3">
      <c r="A5" s="6" t="s">
        <v>148</v>
      </c>
      <c r="B5" s="6">
        <v>1.1087917446593718E-2</v>
      </c>
    </row>
    <row r="6" spans="1:9" x14ac:dyDescent="0.3">
      <c r="A6" s="6" t="s">
        <v>149</v>
      </c>
      <c r="B6" s="6">
        <v>-1.4971985514953596E-4</v>
      </c>
    </row>
    <row r="7" spans="1:9" x14ac:dyDescent="0.3">
      <c r="A7" s="6" t="s">
        <v>150</v>
      </c>
      <c r="B7" s="6">
        <v>2.5911112549777921E-2</v>
      </c>
    </row>
    <row r="8" spans="1:9" ht="15" thickBot="1" x14ac:dyDescent="0.35">
      <c r="A8" s="7" t="s">
        <v>151</v>
      </c>
      <c r="B8" s="7">
        <v>90</v>
      </c>
    </row>
    <row r="10" spans="1:9" ht="15" thickBot="1" x14ac:dyDescent="0.35">
      <c r="A10" t="s">
        <v>152</v>
      </c>
    </row>
    <row r="11" spans="1:9" x14ac:dyDescent="0.3">
      <c r="A11" s="8"/>
      <c r="B11" s="8" t="s">
        <v>157</v>
      </c>
      <c r="C11" s="8" t="s">
        <v>158</v>
      </c>
      <c r="D11" s="8" t="s">
        <v>159</v>
      </c>
      <c r="E11" s="8" t="s">
        <v>160</v>
      </c>
      <c r="F11" s="8" t="s">
        <v>161</v>
      </c>
    </row>
    <row r="12" spans="1:9" x14ac:dyDescent="0.3">
      <c r="A12" s="6" t="s">
        <v>153</v>
      </c>
      <c r="B12" s="6">
        <v>1</v>
      </c>
      <c r="C12" s="6">
        <v>6.624408325776876E-4</v>
      </c>
      <c r="D12" s="6">
        <v>6.624408325776876E-4</v>
      </c>
      <c r="E12" s="6">
        <v>0.98667692762015813</v>
      </c>
      <c r="F12" s="6">
        <v>0.32327940966226976</v>
      </c>
    </row>
    <row r="13" spans="1:9" x14ac:dyDescent="0.3">
      <c r="A13" s="6" t="s">
        <v>154</v>
      </c>
      <c r="B13" s="6">
        <v>88</v>
      </c>
      <c r="C13" s="6">
        <v>5.9081946313918776E-2</v>
      </c>
      <c r="D13" s="6">
        <v>6.7138575356725887E-4</v>
      </c>
      <c r="E13" s="6"/>
      <c r="F13" s="6"/>
    </row>
    <row r="14" spans="1:9" ht="15" thickBot="1" x14ac:dyDescent="0.35">
      <c r="A14" s="7" t="s">
        <v>155</v>
      </c>
      <c r="B14" s="7">
        <v>89</v>
      </c>
      <c r="C14" s="7">
        <v>5.9744387146496464E-2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162</v>
      </c>
      <c r="C16" s="8" t="s">
        <v>150</v>
      </c>
      <c r="D16" s="8" t="s">
        <v>163</v>
      </c>
      <c r="E16" s="8" t="s">
        <v>164</v>
      </c>
      <c r="F16" s="8" t="s">
        <v>165</v>
      </c>
      <c r="G16" s="8" t="s">
        <v>166</v>
      </c>
      <c r="H16" s="8" t="s">
        <v>167</v>
      </c>
      <c r="I16" s="8" t="s">
        <v>168</v>
      </c>
    </row>
    <row r="17" spans="1:9" x14ac:dyDescent="0.3">
      <c r="A17" s="6" t="s">
        <v>156</v>
      </c>
      <c r="B17" s="6">
        <v>-4.8910179954362578E-4</v>
      </c>
      <c r="C17" s="6">
        <v>2.7321853632100959E-3</v>
      </c>
      <c r="D17" s="6">
        <v>-0.17901486704729686</v>
      </c>
      <c r="E17" s="6">
        <v>0.85833754416797314</v>
      </c>
      <c r="F17" s="6">
        <v>-5.9187460806911247E-3</v>
      </c>
      <c r="G17" s="6">
        <v>4.9405424816038723E-3</v>
      </c>
      <c r="H17" s="6">
        <v>-5.9187460806911247E-3</v>
      </c>
      <c r="I17" s="6">
        <v>4.9405424816038723E-3</v>
      </c>
    </row>
    <row r="18" spans="1:9" ht="15" thickBot="1" x14ac:dyDescent="0.35">
      <c r="A18" s="7" t="s">
        <v>169</v>
      </c>
      <c r="B18" s="7">
        <v>-0.3866408697871172</v>
      </c>
      <c r="C18" s="7">
        <v>0.38924251744535265</v>
      </c>
      <c r="D18" s="7">
        <v>-0.99331612672913949</v>
      </c>
      <c r="E18" s="7">
        <v>0.32327940966226432</v>
      </c>
      <c r="F18" s="7">
        <v>-1.1601785796676372</v>
      </c>
      <c r="G18" s="7">
        <v>0.38689684009340286</v>
      </c>
      <c r="H18" s="7">
        <v>-1.1601785796676372</v>
      </c>
      <c r="I18" s="7">
        <v>0.38689684009340286</v>
      </c>
    </row>
    <row r="23" spans="1:9" x14ac:dyDescent="0.3">
      <c r="A23" t="s">
        <v>170</v>
      </c>
    </row>
    <row r="24" spans="1:9" ht="15" thickBot="1" x14ac:dyDescent="0.35"/>
    <row r="25" spans="1:9" x14ac:dyDescent="0.3">
      <c r="A25" s="9" t="s">
        <v>146</v>
      </c>
      <c r="B25" s="9"/>
    </row>
    <row r="26" spans="1:9" x14ac:dyDescent="0.3">
      <c r="A26" s="6" t="s">
        <v>147</v>
      </c>
      <c r="B26" s="6">
        <v>0.1591942508016182</v>
      </c>
    </row>
    <row r="27" spans="1:9" x14ac:dyDescent="0.3">
      <c r="A27" s="6" t="s">
        <v>148</v>
      </c>
      <c r="B27" s="6">
        <v>2.5342809488288518E-2</v>
      </c>
    </row>
    <row r="28" spans="1:9" x14ac:dyDescent="0.3">
      <c r="A28" s="6" t="s">
        <v>149</v>
      </c>
      <c r="B28" s="6">
        <v>1.4267159596109979E-2</v>
      </c>
    </row>
    <row r="29" spans="1:9" x14ac:dyDescent="0.3">
      <c r="A29" s="6" t="s">
        <v>150</v>
      </c>
      <c r="B29" s="6">
        <v>5.4511275134475949E-2</v>
      </c>
    </row>
    <row r="30" spans="1:9" ht="15" thickBot="1" x14ac:dyDescent="0.35">
      <c r="A30" s="7" t="s">
        <v>151</v>
      </c>
      <c r="B30" s="7">
        <v>90</v>
      </c>
    </row>
    <row r="32" spans="1:9" ht="15" thickBot="1" x14ac:dyDescent="0.35">
      <c r="A32" t="s">
        <v>152</v>
      </c>
    </row>
    <row r="33" spans="1:9" x14ac:dyDescent="0.3">
      <c r="A33" s="8"/>
      <c r="B33" s="8" t="s">
        <v>157</v>
      </c>
      <c r="C33" s="8" t="s">
        <v>158</v>
      </c>
      <c r="D33" s="8" t="s">
        <v>159</v>
      </c>
      <c r="E33" s="8" t="s">
        <v>160</v>
      </c>
      <c r="F33" s="8" t="s">
        <v>161</v>
      </c>
    </row>
    <row r="34" spans="1:9" x14ac:dyDescent="0.3">
      <c r="A34" s="6" t="s">
        <v>153</v>
      </c>
      <c r="B34" s="6">
        <v>1</v>
      </c>
      <c r="C34" s="6">
        <v>6.7992063570309069E-3</v>
      </c>
      <c r="D34" s="6">
        <v>6.7992063570309069E-3</v>
      </c>
      <c r="E34" s="6">
        <v>2.2881555245065335</v>
      </c>
      <c r="F34" s="6">
        <v>0.13394792723349475</v>
      </c>
    </row>
    <row r="35" spans="1:9" x14ac:dyDescent="0.3">
      <c r="A35" s="6" t="s">
        <v>154</v>
      </c>
      <c r="B35" s="6">
        <v>88</v>
      </c>
      <c r="C35" s="6">
        <v>0.26149016227721517</v>
      </c>
      <c r="D35" s="6">
        <v>2.9714791167865361E-3</v>
      </c>
      <c r="E35" s="6"/>
      <c r="F35" s="6"/>
    </row>
    <row r="36" spans="1:9" ht="15" thickBot="1" x14ac:dyDescent="0.35">
      <c r="A36" s="7" t="s">
        <v>155</v>
      </c>
      <c r="B36" s="7">
        <v>89</v>
      </c>
      <c r="C36" s="7">
        <v>0.26828936863424607</v>
      </c>
      <c r="D36" s="7"/>
      <c r="E36" s="7"/>
      <c r="F36" s="7"/>
    </row>
    <row r="37" spans="1:9" ht="15" thickBot="1" x14ac:dyDescent="0.35"/>
    <row r="38" spans="1:9" x14ac:dyDescent="0.3">
      <c r="A38" s="8"/>
      <c r="B38" s="8" t="s">
        <v>162</v>
      </c>
      <c r="C38" s="8" t="s">
        <v>150</v>
      </c>
      <c r="D38" s="8" t="s">
        <v>163</v>
      </c>
      <c r="E38" s="8" t="s">
        <v>164</v>
      </c>
      <c r="F38" s="8" t="s">
        <v>165</v>
      </c>
      <c r="G38" s="8" t="s">
        <v>166</v>
      </c>
      <c r="H38" s="8" t="s">
        <v>167</v>
      </c>
      <c r="I38" s="8" t="s">
        <v>168</v>
      </c>
    </row>
    <row r="39" spans="1:9" x14ac:dyDescent="0.3">
      <c r="A39" s="6" t="s">
        <v>156</v>
      </c>
      <c r="B39" s="6">
        <v>1.9744026101753676E-2</v>
      </c>
      <c r="C39" s="6">
        <v>5.7638301253647413E-3</v>
      </c>
      <c r="D39" s="6">
        <v>3.4255045121587884</v>
      </c>
      <c r="E39" s="6">
        <v>9.3438945969247548E-4</v>
      </c>
      <c r="F39" s="6">
        <v>8.2896249110077421E-3</v>
      </c>
      <c r="G39" s="6">
        <v>3.1198427292499609E-2</v>
      </c>
      <c r="H39" s="6">
        <v>8.2896249110077421E-3</v>
      </c>
      <c r="I39" s="6">
        <v>3.1198427292499609E-2</v>
      </c>
    </row>
    <row r="40" spans="1:9" ht="15" thickBot="1" x14ac:dyDescent="0.35">
      <c r="A40" s="7" t="s">
        <v>169</v>
      </c>
      <c r="B40" s="7">
        <v>0.73336319124117677</v>
      </c>
      <c r="C40" s="7">
        <v>0.48481532371365244</v>
      </c>
      <c r="D40" s="7">
        <v>1.5126650404192354</v>
      </c>
      <c r="E40" s="7">
        <v>0.13394792723349569</v>
      </c>
      <c r="F40" s="7">
        <v>-0.2301053878898085</v>
      </c>
      <c r="G40" s="7">
        <v>1.696831770372162</v>
      </c>
      <c r="H40" s="7">
        <v>-0.2301053878898085</v>
      </c>
      <c r="I40" s="7">
        <v>1.696831770372162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36" zoomScale="107" zoomScaleNormal="107" workbookViewId="0">
      <selection activeCell="L26" sqref="L26"/>
    </sheetView>
  </sheetViews>
  <sheetFormatPr defaultRowHeight="14.4" x14ac:dyDescent="0.3"/>
  <sheetData>
    <row r="1" spans="1:9" x14ac:dyDescent="0.3">
      <c r="A1" t="s">
        <v>172</v>
      </c>
    </row>
    <row r="2" spans="1:9" ht="15" thickBot="1" x14ac:dyDescent="0.35"/>
    <row r="3" spans="1:9" x14ac:dyDescent="0.3">
      <c r="A3" s="9" t="s">
        <v>146</v>
      </c>
      <c r="B3" s="9"/>
    </row>
    <row r="4" spans="1:9" x14ac:dyDescent="0.3">
      <c r="A4" s="6" t="s">
        <v>147</v>
      </c>
      <c r="B4" s="6">
        <v>4.6429194755613953E-2</v>
      </c>
    </row>
    <row r="5" spans="1:9" x14ac:dyDescent="0.3">
      <c r="A5" s="6" t="s">
        <v>148</v>
      </c>
      <c r="B5" s="6">
        <v>2.1556701256547303E-3</v>
      </c>
    </row>
    <row r="6" spans="1:9" x14ac:dyDescent="0.3">
      <c r="A6" s="6" t="s">
        <v>149</v>
      </c>
      <c r="B6" s="6">
        <v>-9.1834699865537394E-3</v>
      </c>
    </row>
    <row r="7" spans="1:9" x14ac:dyDescent="0.3">
      <c r="A7" s="6" t="s">
        <v>150</v>
      </c>
      <c r="B7" s="6">
        <v>2.6744344234465547E-2</v>
      </c>
    </row>
    <row r="8" spans="1:9" ht="15" thickBot="1" x14ac:dyDescent="0.35">
      <c r="A8" s="7" t="s">
        <v>151</v>
      </c>
      <c r="B8" s="7">
        <v>90</v>
      </c>
    </row>
    <row r="10" spans="1:9" ht="15" thickBot="1" x14ac:dyDescent="0.35">
      <c r="A10" t="s">
        <v>152</v>
      </c>
    </row>
    <row r="11" spans="1:9" x14ac:dyDescent="0.3">
      <c r="A11" s="8"/>
      <c r="B11" s="8" t="s">
        <v>157</v>
      </c>
      <c r="C11" s="8" t="s">
        <v>158</v>
      </c>
      <c r="D11" s="8" t="s">
        <v>159</v>
      </c>
      <c r="E11" s="8" t="s">
        <v>160</v>
      </c>
      <c r="F11" s="8" t="s">
        <v>161</v>
      </c>
    </row>
    <row r="12" spans="1:9" x14ac:dyDescent="0.3">
      <c r="A12" s="6" t="s">
        <v>153</v>
      </c>
      <c r="B12" s="6">
        <v>1</v>
      </c>
      <c r="C12" s="6">
        <v>1.3597719825922394E-4</v>
      </c>
      <c r="D12" s="6">
        <v>1.3597719825922394E-4</v>
      </c>
      <c r="E12" s="6">
        <v>0.19010878288149852</v>
      </c>
      <c r="F12" s="6">
        <v>0.66389385163386083</v>
      </c>
    </row>
    <row r="13" spans="1:9" x14ac:dyDescent="0.3">
      <c r="A13" s="6" t="s">
        <v>154</v>
      </c>
      <c r="B13" s="6">
        <v>88</v>
      </c>
      <c r="C13" s="6">
        <v>6.2942875470779966E-2</v>
      </c>
      <c r="D13" s="6">
        <v>7.152599485315905E-4</v>
      </c>
      <c r="E13" s="6"/>
      <c r="F13" s="6"/>
    </row>
    <row r="14" spans="1:9" ht="15" thickBot="1" x14ac:dyDescent="0.35">
      <c r="A14" s="7" t="s">
        <v>155</v>
      </c>
      <c r="B14" s="7">
        <v>89</v>
      </c>
      <c r="C14" s="7">
        <v>6.307885266903919E-2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162</v>
      </c>
      <c r="C16" s="8" t="s">
        <v>150</v>
      </c>
      <c r="D16" s="8" t="s">
        <v>163</v>
      </c>
      <c r="E16" s="8" t="s">
        <v>164</v>
      </c>
      <c r="F16" s="8" t="s">
        <v>165</v>
      </c>
      <c r="G16" s="8" t="s">
        <v>166</v>
      </c>
      <c r="H16" s="8" t="s">
        <v>167</v>
      </c>
      <c r="I16" s="8" t="s">
        <v>168</v>
      </c>
    </row>
    <row r="17" spans="1:9" x14ac:dyDescent="0.3">
      <c r="A17" s="6" t="s">
        <v>156</v>
      </c>
      <c r="B17" s="6">
        <v>3.6200075026620901E-3</v>
      </c>
      <c r="C17" s="6">
        <v>2.8200450955428139E-3</v>
      </c>
      <c r="D17" s="6">
        <v>1.2836700761926279</v>
      </c>
      <c r="E17" s="6">
        <v>0.20262726164392925</v>
      </c>
      <c r="F17" s="6">
        <v>-1.984239534076998E-3</v>
      </c>
      <c r="G17" s="6">
        <v>9.2242545394011777E-3</v>
      </c>
      <c r="H17" s="6">
        <v>-1.984239534076998E-3</v>
      </c>
      <c r="I17" s="6">
        <v>9.2242545394011777E-3</v>
      </c>
    </row>
    <row r="18" spans="1:9" ht="15" thickBot="1" x14ac:dyDescent="0.35">
      <c r="A18" s="7" t="s">
        <v>169</v>
      </c>
      <c r="B18" s="7">
        <v>-0.17517303568878825</v>
      </c>
      <c r="C18" s="7">
        <v>0.40175950983384906</v>
      </c>
      <c r="D18" s="7">
        <v>-0.43601465902134462</v>
      </c>
      <c r="E18" s="7">
        <v>0.66389385163385994</v>
      </c>
      <c r="F18" s="7">
        <v>-0.97358563768113615</v>
      </c>
      <c r="G18" s="7">
        <v>0.62323956630355959</v>
      </c>
      <c r="H18" s="7">
        <v>-0.97358563768113615</v>
      </c>
      <c r="I18" s="7">
        <v>0.62323956630355959</v>
      </c>
    </row>
    <row r="22" spans="1:9" x14ac:dyDescent="0.3">
      <c r="A22" t="s">
        <v>170</v>
      </c>
    </row>
    <row r="23" spans="1:9" ht="15" thickBot="1" x14ac:dyDescent="0.35"/>
    <row r="24" spans="1:9" x14ac:dyDescent="0.3">
      <c r="A24" s="9" t="s">
        <v>146</v>
      </c>
      <c r="B24" s="9"/>
    </row>
    <row r="25" spans="1:9" x14ac:dyDescent="0.3">
      <c r="A25" s="6" t="s">
        <v>147</v>
      </c>
      <c r="B25" s="6">
        <v>0.14509915930285233</v>
      </c>
    </row>
    <row r="26" spans="1:9" x14ac:dyDescent="0.3">
      <c r="A26" s="6" t="s">
        <v>148</v>
      </c>
      <c r="B26" s="6">
        <v>2.1053766030394515E-2</v>
      </c>
    </row>
    <row r="27" spans="1:9" x14ac:dyDescent="0.3">
      <c r="A27" s="6" t="s">
        <v>149</v>
      </c>
      <c r="B27" s="6">
        <v>9.9293770080126353E-3</v>
      </c>
    </row>
    <row r="28" spans="1:9" x14ac:dyDescent="0.3">
      <c r="A28" s="6" t="s">
        <v>150</v>
      </c>
      <c r="B28" s="6">
        <v>3.5515405580453338E-2</v>
      </c>
    </row>
    <row r="29" spans="1:9" ht="15" thickBot="1" x14ac:dyDescent="0.35">
      <c r="A29" s="7" t="s">
        <v>151</v>
      </c>
      <c r="B29" s="7">
        <v>90</v>
      </c>
    </row>
    <row r="31" spans="1:9" ht="15" thickBot="1" x14ac:dyDescent="0.35">
      <c r="A31" t="s">
        <v>152</v>
      </c>
    </row>
    <row r="32" spans="1:9" x14ac:dyDescent="0.3">
      <c r="A32" s="8"/>
      <c r="B32" s="8" t="s">
        <v>157</v>
      </c>
      <c r="C32" s="8" t="s">
        <v>158</v>
      </c>
      <c r="D32" s="8" t="s">
        <v>159</v>
      </c>
      <c r="E32" s="8" t="s">
        <v>160</v>
      </c>
      <c r="F32" s="8" t="s">
        <v>161</v>
      </c>
    </row>
    <row r="33" spans="1:9" x14ac:dyDescent="0.3">
      <c r="A33" s="6" t="s">
        <v>153</v>
      </c>
      <c r="B33" s="6">
        <v>1</v>
      </c>
      <c r="C33" s="6">
        <v>2.3871910729336837E-3</v>
      </c>
      <c r="D33" s="6">
        <v>2.3871910729336837E-3</v>
      </c>
      <c r="E33" s="6">
        <v>1.8925772901356719</v>
      </c>
      <c r="F33" s="6">
        <v>0.17240301977519448</v>
      </c>
    </row>
    <row r="34" spans="1:9" x14ac:dyDescent="0.3">
      <c r="A34" s="6" t="s">
        <v>154</v>
      </c>
      <c r="B34" s="6">
        <v>88</v>
      </c>
      <c r="C34" s="6">
        <v>0.11099827495188047</v>
      </c>
      <c r="D34" s="6">
        <v>1.2613440335440963E-3</v>
      </c>
      <c r="E34" s="6"/>
      <c r="F34" s="6"/>
    </row>
    <row r="35" spans="1:9" ht="15" thickBot="1" x14ac:dyDescent="0.35">
      <c r="A35" s="7" t="s">
        <v>155</v>
      </c>
      <c r="B35" s="7">
        <v>89</v>
      </c>
      <c r="C35" s="7">
        <v>0.11338546602481415</v>
      </c>
      <c r="D35" s="7"/>
      <c r="E35" s="7"/>
      <c r="F35" s="7"/>
    </row>
    <row r="36" spans="1:9" ht="15" thickBot="1" x14ac:dyDescent="0.35"/>
    <row r="37" spans="1:9" x14ac:dyDescent="0.3">
      <c r="A37" s="8"/>
      <c r="B37" s="8" t="s">
        <v>162</v>
      </c>
      <c r="C37" s="8" t="s">
        <v>150</v>
      </c>
      <c r="D37" s="8" t="s">
        <v>163</v>
      </c>
      <c r="E37" s="8" t="s">
        <v>164</v>
      </c>
      <c r="F37" s="8" t="s">
        <v>165</v>
      </c>
      <c r="G37" s="8" t="s">
        <v>166</v>
      </c>
      <c r="H37" s="8" t="s">
        <v>167</v>
      </c>
      <c r="I37" s="8" t="s">
        <v>168</v>
      </c>
    </row>
    <row r="38" spans="1:9" x14ac:dyDescent="0.3">
      <c r="A38" s="6" t="s">
        <v>156</v>
      </c>
      <c r="B38" s="6">
        <v>2.8522357175789982E-3</v>
      </c>
      <c r="C38" s="6">
        <v>3.7552738235194462E-3</v>
      </c>
      <c r="D38" s="6">
        <v>0.75952802688190668</v>
      </c>
      <c r="E38" s="6">
        <v>0.44956663351683923</v>
      </c>
      <c r="F38" s="6">
        <v>-4.6105818915670015E-3</v>
      </c>
      <c r="G38" s="6">
        <v>1.0315053326724997E-2</v>
      </c>
      <c r="H38" s="6">
        <v>-4.6105818915670015E-3</v>
      </c>
      <c r="I38" s="6">
        <v>1.0315053326724997E-2</v>
      </c>
    </row>
    <row r="39" spans="1:9" ht="15" thickBot="1" x14ac:dyDescent="0.35">
      <c r="A39" s="7" t="s">
        <v>169</v>
      </c>
      <c r="B39" s="7">
        <v>0.43454383006073483</v>
      </c>
      <c r="C39" s="7">
        <v>0.31586883283930495</v>
      </c>
      <c r="D39" s="7">
        <v>1.3757097405105636</v>
      </c>
      <c r="E39" s="7">
        <v>0.1724030197751979</v>
      </c>
      <c r="F39" s="7">
        <v>-0.19317910005686756</v>
      </c>
      <c r="G39" s="7">
        <v>1.0622667601783373</v>
      </c>
      <c r="H39" s="7">
        <v>-0.19317910005686756</v>
      </c>
      <c r="I39" s="7">
        <v>1.0622667601783373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C1" zoomScale="79" zoomScaleNormal="79" workbookViewId="0">
      <selection activeCell="L3" sqref="L3"/>
    </sheetView>
  </sheetViews>
  <sheetFormatPr defaultRowHeight="14.4" x14ac:dyDescent="0.3"/>
  <cols>
    <col min="1" max="1" width="10.5546875" bestFit="1" customWidth="1"/>
    <col min="2" max="2" width="12" bestFit="1" customWidth="1"/>
    <col min="3" max="3" width="12.6640625" bestFit="1" customWidth="1"/>
    <col min="4" max="4" width="16.33203125" customWidth="1"/>
    <col min="8" max="8" width="16.6640625" customWidth="1"/>
    <col min="9" max="9" width="12" bestFit="1" customWidth="1"/>
    <col min="10" max="10" width="12.6640625" bestFit="1" customWidth="1"/>
    <col min="11" max="11" width="14.44140625" customWidth="1"/>
  </cols>
  <sheetData>
    <row r="1" spans="1:12" ht="57.6" customHeight="1" x14ac:dyDescent="0.3">
      <c r="A1" s="27" t="s">
        <v>9</v>
      </c>
      <c r="B1" s="27"/>
      <c r="C1" s="27"/>
      <c r="D1">
        <v>-4.6986329741813634E-5</v>
      </c>
      <c r="H1" s="27" t="s">
        <v>10</v>
      </c>
      <c r="I1" s="27"/>
      <c r="J1" s="27"/>
      <c r="K1">
        <v>-0.48687890261160521</v>
      </c>
    </row>
    <row r="2" spans="1:12" x14ac:dyDescent="0.3">
      <c r="A2" t="s">
        <v>1</v>
      </c>
      <c r="B2" t="s">
        <v>5</v>
      </c>
      <c r="C2" t="s">
        <v>6</v>
      </c>
      <c r="D2" t="s">
        <v>195</v>
      </c>
      <c r="E2" t="s">
        <v>198</v>
      </c>
      <c r="H2" t="s">
        <v>1</v>
      </c>
      <c r="I2" t="s">
        <v>5</v>
      </c>
      <c r="J2" t="s">
        <v>6</v>
      </c>
      <c r="K2" t="s">
        <v>195</v>
      </c>
      <c r="L2" t="s">
        <v>198</v>
      </c>
    </row>
    <row r="3" spans="1:12" x14ac:dyDescent="0.3">
      <c r="A3" s="1">
        <v>44819</v>
      </c>
      <c r="B3">
        <v>2733.7377929999998</v>
      </c>
      <c r="C3">
        <f>(B3-B4)/B4</f>
        <v>5.2153894783401628E-2</v>
      </c>
      <c r="D3">
        <f>C3-$D$1</f>
        <v>5.2200881113143444E-2</v>
      </c>
      <c r="E3">
        <f>SUM(D3:D92)</f>
        <v>0.18739920056137538</v>
      </c>
      <c r="H3" s="1">
        <v>44951</v>
      </c>
      <c r="I3">
        <v>2154.695068</v>
      </c>
      <c r="J3">
        <f>(I3-I4)/I4</f>
        <v>0.15212121346866289</v>
      </c>
      <c r="K3">
        <f>J3-$K$1</f>
        <v>0.63900011608026808</v>
      </c>
      <c r="L3">
        <f>SUM(K3:K92)</f>
        <v>44.011916724866317</v>
      </c>
    </row>
    <row r="4" spans="1:12" x14ac:dyDescent="0.3">
      <c r="A4" s="1">
        <v>44820</v>
      </c>
      <c r="B4">
        <v>2598.2299800000001</v>
      </c>
      <c r="C4">
        <f t="shared" ref="C4:C67" si="0">(B4-B5)/B5</f>
        <v>-1.1207495393936347E-2</v>
      </c>
      <c r="D4">
        <f t="shared" ref="D4:D67" si="1">C4-$D$1</f>
        <v>-1.1160509064194532E-2</v>
      </c>
      <c r="H4" s="1">
        <v>44953</v>
      </c>
      <c r="I4">
        <v>1870.1982419999999</v>
      </c>
      <c r="J4">
        <f t="shared" ref="J4:J67" si="2">(I4-I5)/I5</f>
        <v>-1.2814109819491461E-2</v>
      </c>
      <c r="K4">
        <f t="shared" ref="K4:K67" si="3">J4-$K$1</f>
        <v>0.47406479279211378</v>
      </c>
    </row>
    <row r="5" spans="1:12" x14ac:dyDescent="0.3">
      <c r="A5" s="1">
        <v>44823</v>
      </c>
      <c r="B5">
        <v>2627.6796880000002</v>
      </c>
      <c r="C5">
        <f t="shared" si="0"/>
        <v>-3.100232264605253E-2</v>
      </c>
      <c r="D5">
        <f t="shared" si="1"/>
        <v>-3.0955336316310717E-2</v>
      </c>
      <c r="H5" s="1">
        <v>44956</v>
      </c>
      <c r="I5">
        <v>1894.4742429999999</v>
      </c>
      <c r="J5">
        <f t="shared" si="2"/>
        <v>-3.2591610632729313E-2</v>
      </c>
      <c r="K5">
        <f t="shared" si="3"/>
        <v>0.45428729197887591</v>
      </c>
    </row>
    <row r="6" spans="1:12" x14ac:dyDescent="0.3">
      <c r="A6" s="1">
        <v>44824</v>
      </c>
      <c r="B6">
        <v>2711.7502439999998</v>
      </c>
      <c r="C6">
        <f t="shared" si="0"/>
        <v>7.6801589529035805E-2</v>
      </c>
      <c r="D6">
        <f t="shared" si="1"/>
        <v>7.6848575858777621E-2</v>
      </c>
      <c r="H6" s="1">
        <v>44957</v>
      </c>
      <c r="I6">
        <v>1958.2983400000001</v>
      </c>
      <c r="J6">
        <f t="shared" si="2"/>
        <v>6.5991567931506831E-2</v>
      </c>
      <c r="K6">
        <f t="shared" si="3"/>
        <v>0.552870470543112</v>
      </c>
    </row>
    <row r="7" spans="1:12" x14ac:dyDescent="0.3">
      <c r="A7" s="1">
        <v>44825</v>
      </c>
      <c r="B7">
        <v>2518.3378910000001</v>
      </c>
      <c r="C7">
        <f t="shared" si="0"/>
        <v>-9.5864080479200874E-3</v>
      </c>
      <c r="D7">
        <f t="shared" si="1"/>
        <v>-9.5394217181782731E-3</v>
      </c>
      <c r="H7" s="1">
        <v>44958</v>
      </c>
      <c r="I7">
        <v>1837.0673830000001</v>
      </c>
      <c r="J7">
        <f t="shared" si="2"/>
        <v>2.8241724508398314E-3</v>
      </c>
      <c r="K7">
        <f t="shared" si="3"/>
        <v>0.48970307506244504</v>
      </c>
    </row>
    <row r="8" spans="1:12" x14ac:dyDescent="0.3">
      <c r="A8" s="1">
        <v>44826</v>
      </c>
      <c r="B8">
        <v>2542.7133789999998</v>
      </c>
      <c r="C8">
        <f t="shared" si="0"/>
        <v>2.6839220963090354E-2</v>
      </c>
      <c r="D8">
        <f t="shared" si="1"/>
        <v>2.6886207292832167E-2</v>
      </c>
      <c r="H8" s="1">
        <v>44959</v>
      </c>
      <c r="I8">
        <v>1831.8937989999999</v>
      </c>
      <c r="J8">
        <f t="shared" si="2"/>
        <v>-4.4375250813547387E-2</v>
      </c>
      <c r="K8">
        <f t="shared" si="3"/>
        <v>0.44250365179805784</v>
      </c>
    </row>
    <row r="9" spans="1:12" x14ac:dyDescent="0.3">
      <c r="A9" s="1">
        <v>44827</v>
      </c>
      <c r="B9">
        <v>2476.2526859999998</v>
      </c>
      <c r="C9">
        <f t="shared" si="0"/>
        <v>4.6525768568757828E-2</v>
      </c>
      <c r="D9">
        <f t="shared" si="1"/>
        <v>4.6572754898499644E-2</v>
      </c>
      <c r="H9" s="1">
        <v>44960</v>
      </c>
      <c r="I9">
        <v>1916.959351</v>
      </c>
      <c r="J9">
        <f t="shared" si="2"/>
        <v>-2.1730915271960128E-2</v>
      </c>
      <c r="K9">
        <f t="shared" si="3"/>
        <v>0.46514798733964507</v>
      </c>
    </row>
    <row r="10" spans="1:12" x14ac:dyDescent="0.3">
      <c r="A10" s="1">
        <v>44830</v>
      </c>
      <c r="B10">
        <v>2366.165039</v>
      </c>
      <c r="C10">
        <f t="shared" si="0"/>
        <v>2.0223835136680261E-3</v>
      </c>
      <c r="D10">
        <f t="shared" si="1"/>
        <v>2.0693698434098395E-3</v>
      </c>
      <c r="H10" s="1">
        <v>44963</v>
      </c>
      <c r="I10">
        <v>1959.5419919999999</v>
      </c>
      <c r="J10">
        <f t="shared" si="2"/>
        <v>-1.2286543289088885E-2</v>
      </c>
      <c r="K10">
        <f t="shared" si="3"/>
        <v>0.47459235932251631</v>
      </c>
    </row>
    <row r="11" spans="1:12" x14ac:dyDescent="0.3">
      <c r="A11" s="1">
        <v>44831</v>
      </c>
      <c r="B11">
        <v>2361.389404</v>
      </c>
      <c r="C11">
        <f t="shared" si="0"/>
        <v>9.8497467438654097E-3</v>
      </c>
      <c r="D11">
        <f t="shared" si="1"/>
        <v>9.8967330736072241E-3</v>
      </c>
      <c r="H11" s="1">
        <v>44964</v>
      </c>
      <c r="I11">
        <v>1983.9174800000001</v>
      </c>
      <c r="J11">
        <f t="shared" si="2"/>
        <v>1.0285016715420385E-2</v>
      </c>
      <c r="K11">
        <f t="shared" si="3"/>
        <v>0.49716391932702558</v>
      </c>
    </row>
    <row r="12" spans="1:12" x14ac:dyDescent="0.3">
      <c r="A12" s="1">
        <v>44832</v>
      </c>
      <c r="B12">
        <v>2338.3571780000002</v>
      </c>
      <c r="C12">
        <f t="shared" si="0"/>
        <v>-1.0004034011078872E-2</v>
      </c>
      <c r="D12">
        <f t="shared" si="1"/>
        <v>-9.9570476813370581E-3</v>
      </c>
      <c r="H12" s="1">
        <v>44965</v>
      </c>
      <c r="I12">
        <v>1963.720581</v>
      </c>
      <c r="J12">
        <f t="shared" si="2"/>
        <v>3.0140915347845434E-2</v>
      </c>
      <c r="K12">
        <f t="shared" si="3"/>
        <v>0.51701981795945062</v>
      </c>
      <c r="L12">
        <f>AVERAGE(K3:K92)</f>
        <v>0.48902129694295909</v>
      </c>
    </row>
    <row r="13" spans="1:12" x14ac:dyDescent="0.3">
      <c r="A13" s="1">
        <v>44833</v>
      </c>
      <c r="B13">
        <v>2361.9865719999998</v>
      </c>
      <c r="C13">
        <f t="shared" si="0"/>
        <v>-1.7220961356425944E-2</v>
      </c>
      <c r="D13">
        <f t="shared" si="1"/>
        <v>-1.7173975026684132E-2</v>
      </c>
      <c r="H13" s="1">
        <v>44966</v>
      </c>
      <c r="I13">
        <v>1906.264038</v>
      </c>
      <c r="J13">
        <f t="shared" si="2"/>
        <v>1.8932122943927265E-2</v>
      </c>
      <c r="K13">
        <f t="shared" si="3"/>
        <v>0.50581102555553248</v>
      </c>
    </row>
    <row r="14" spans="1:12" x14ac:dyDescent="0.3">
      <c r="A14" s="1">
        <v>44834</v>
      </c>
      <c r="B14">
        <v>2403.375</v>
      </c>
      <c r="C14">
        <f t="shared" si="0"/>
        <v>4.9689243045511797E-2</v>
      </c>
      <c r="D14">
        <f t="shared" si="1"/>
        <v>4.9736229375253613E-2</v>
      </c>
      <c r="E14">
        <f>AVERAGE(D3:D92)</f>
        <v>2.0822133395708375E-3</v>
      </c>
      <c r="H14" s="1">
        <v>44967</v>
      </c>
      <c r="I14">
        <v>1870.844971</v>
      </c>
      <c r="J14">
        <f t="shared" si="2"/>
        <v>3.1401704004899784E-2</v>
      </c>
      <c r="K14">
        <f t="shared" si="3"/>
        <v>0.51828060661650499</v>
      </c>
    </row>
    <row r="15" spans="1:12" x14ac:dyDescent="0.3">
      <c r="A15" s="1">
        <v>44837</v>
      </c>
      <c r="B15">
        <v>2289.6062010000001</v>
      </c>
      <c r="C15">
        <f t="shared" si="0"/>
        <v>-2.4728128111993083E-2</v>
      </c>
      <c r="D15">
        <f t="shared" si="1"/>
        <v>-2.4681141782251271E-2</v>
      </c>
      <c r="H15" s="1">
        <v>44970</v>
      </c>
      <c r="I15">
        <v>1813.8858640000001</v>
      </c>
      <c r="J15">
        <f t="shared" si="2"/>
        <v>-3.9064524471986856E-3</v>
      </c>
      <c r="K15">
        <f t="shared" si="3"/>
        <v>0.48297245016440654</v>
      </c>
    </row>
    <row r="16" spans="1:12" x14ac:dyDescent="0.3">
      <c r="A16" s="1">
        <v>44838</v>
      </c>
      <c r="B16">
        <v>2347.6594239999999</v>
      </c>
      <c r="C16">
        <f t="shared" si="0"/>
        <v>-9.2790330046483138E-3</v>
      </c>
      <c r="D16">
        <f t="shared" si="1"/>
        <v>-9.2320466749064994E-3</v>
      </c>
      <c r="H16" s="1">
        <v>44971</v>
      </c>
      <c r="I16">
        <v>1820.9995120000001</v>
      </c>
      <c r="J16">
        <f t="shared" si="2"/>
        <v>-1.1797122980320762E-2</v>
      </c>
      <c r="K16">
        <f t="shared" si="3"/>
        <v>0.47508177963128445</v>
      </c>
    </row>
    <row r="17" spans="1:12" x14ac:dyDescent="0.3">
      <c r="A17" s="1">
        <v>44840</v>
      </c>
      <c r="B17">
        <v>2369.647461</v>
      </c>
      <c r="C17">
        <f t="shared" si="0"/>
        <v>-1.25793587010753E-3</v>
      </c>
      <c r="D17">
        <f t="shared" si="1"/>
        <v>-1.2109495403657164E-3</v>
      </c>
      <c r="H17" s="1">
        <v>44972</v>
      </c>
      <c r="I17">
        <v>1842.738525</v>
      </c>
      <c r="J17">
        <f t="shared" si="2"/>
        <v>5.7014142621284259E-3</v>
      </c>
      <c r="K17">
        <f t="shared" si="3"/>
        <v>0.49258031687373366</v>
      </c>
    </row>
    <row r="18" spans="1:12" x14ac:dyDescent="0.3">
      <c r="A18" s="1">
        <v>44841</v>
      </c>
      <c r="B18">
        <v>2372.6320799999999</v>
      </c>
      <c r="C18">
        <f t="shared" si="0"/>
        <v>6.5421137121839069E-3</v>
      </c>
      <c r="D18">
        <f t="shared" si="1"/>
        <v>6.5891000419257204E-3</v>
      </c>
      <c r="H18" s="1">
        <v>44973</v>
      </c>
      <c r="I18">
        <v>1832.29187</v>
      </c>
      <c r="J18">
        <f t="shared" si="2"/>
        <v>1.2232687945164359E-3</v>
      </c>
      <c r="K18">
        <f t="shared" si="3"/>
        <v>0.48810217140612167</v>
      </c>
    </row>
    <row r="19" spans="1:12" x14ac:dyDescent="0.3">
      <c r="A19" s="1">
        <v>44844</v>
      </c>
      <c r="B19">
        <v>2357.2109380000002</v>
      </c>
      <c r="C19">
        <f t="shared" si="0"/>
        <v>2.4917294314867184E-2</v>
      </c>
      <c r="D19">
        <f t="shared" si="1"/>
        <v>2.4964280644608997E-2</v>
      </c>
      <c r="H19" s="1">
        <v>44974</v>
      </c>
      <c r="I19">
        <v>1830.0532229999999</v>
      </c>
      <c r="J19">
        <f t="shared" si="2"/>
        <v>-6.0789652379842031E-3</v>
      </c>
      <c r="K19">
        <f t="shared" si="3"/>
        <v>0.48079993737362103</v>
      </c>
    </row>
    <row r="20" spans="1:12" x14ac:dyDescent="0.3">
      <c r="A20" s="1">
        <v>44845</v>
      </c>
      <c r="B20">
        <v>2299.9035640000002</v>
      </c>
      <c r="C20">
        <f t="shared" si="0"/>
        <v>-2.2228716780029211E-3</v>
      </c>
      <c r="D20">
        <f t="shared" si="1"/>
        <v>-2.1758853482611077E-3</v>
      </c>
      <c r="H20" s="1">
        <v>44977</v>
      </c>
      <c r="I20">
        <v>1841.2460940000001</v>
      </c>
      <c r="J20">
        <f t="shared" si="2"/>
        <v>1.2169123128875192E-2</v>
      </c>
      <c r="K20">
        <f t="shared" si="3"/>
        <v>0.49904802574048041</v>
      </c>
    </row>
    <row r="21" spans="1:12" x14ac:dyDescent="0.3">
      <c r="A21" s="1">
        <v>44846</v>
      </c>
      <c r="B21">
        <v>2305.0273440000001</v>
      </c>
      <c r="C21">
        <f t="shared" si="0"/>
        <v>2.7907157856551269E-2</v>
      </c>
      <c r="D21">
        <f t="shared" si="1"/>
        <v>2.7954144186293082E-2</v>
      </c>
      <c r="H21" s="1">
        <v>44978</v>
      </c>
      <c r="I21">
        <v>1819.1091309999999</v>
      </c>
      <c r="J21">
        <f t="shared" si="2"/>
        <v>4.3488228319011508E-2</v>
      </c>
      <c r="K21">
        <f t="shared" si="3"/>
        <v>0.53036713093061671</v>
      </c>
    </row>
    <row r="22" spans="1:12" x14ac:dyDescent="0.3">
      <c r="A22" s="1">
        <v>44847</v>
      </c>
      <c r="B22">
        <v>2242.4470209999999</v>
      </c>
      <c r="C22">
        <f t="shared" si="0"/>
        <v>4.5684858162888305E-3</v>
      </c>
      <c r="D22">
        <f t="shared" si="1"/>
        <v>4.615472146030644E-3</v>
      </c>
      <c r="H22" s="1">
        <v>44979</v>
      </c>
      <c r="I22">
        <v>1743.2962649999999</v>
      </c>
      <c r="J22">
        <f t="shared" si="2"/>
        <v>1.4268713140470584E-2</v>
      </c>
      <c r="K22">
        <f t="shared" si="3"/>
        <v>0.50114761575207578</v>
      </c>
    </row>
    <row r="23" spans="1:12" x14ac:dyDescent="0.3">
      <c r="A23" s="1">
        <v>44848</v>
      </c>
      <c r="B23">
        <v>2232.2490229999999</v>
      </c>
      <c r="C23">
        <f t="shared" si="0"/>
        <v>-1.1651503290985845E-2</v>
      </c>
      <c r="D23">
        <f t="shared" si="1"/>
        <v>-1.1604516961244031E-2</v>
      </c>
      <c r="H23" s="1">
        <v>44980</v>
      </c>
      <c r="I23">
        <v>1718.771606</v>
      </c>
      <c r="J23">
        <f t="shared" si="2"/>
        <v>-1.4161556498295681E-3</v>
      </c>
      <c r="K23">
        <f t="shared" si="3"/>
        <v>0.48546274696177566</v>
      </c>
    </row>
    <row r="24" spans="1:12" x14ac:dyDescent="0.3">
      <c r="A24" s="1">
        <v>44851</v>
      </c>
      <c r="B24">
        <v>2258.5646969999998</v>
      </c>
      <c r="C24">
        <f t="shared" si="0"/>
        <v>2.2913119262598581E-2</v>
      </c>
      <c r="D24">
        <f t="shared" si="1"/>
        <v>2.2960105592340393E-2</v>
      </c>
      <c r="H24" s="1">
        <v>44981</v>
      </c>
      <c r="I24">
        <v>1721.209106</v>
      </c>
      <c r="J24">
        <f t="shared" si="2"/>
        <v>2.07693292298212E-2</v>
      </c>
      <c r="K24">
        <f t="shared" si="3"/>
        <v>0.50764823184142638</v>
      </c>
    </row>
    <row r="25" spans="1:12" x14ac:dyDescent="0.3">
      <c r="A25" s="1">
        <v>44852</v>
      </c>
      <c r="B25">
        <v>2207.9731449999999</v>
      </c>
      <c r="C25">
        <f t="shared" si="0"/>
        <v>-1.2107984020609404E-2</v>
      </c>
      <c r="D25">
        <f t="shared" si="1"/>
        <v>-1.2060997690867589E-2</v>
      </c>
      <c r="H25" s="1">
        <v>44984</v>
      </c>
      <c r="I25">
        <v>1686.1881100000001</v>
      </c>
      <c r="J25">
        <f t="shared" si="2"/>
        <v>-2.1308486893462313E-2</v>
      </c>
      <c r="K25">
        <f t="shared" si="3"/>
        <v>0.46557041571814289</v>
      </c>
      <c r="L25" t="s">
        <v>199</v>
      </c>
    </row>
    <row r="26" spans="1:12" x14ac:dyDescent="0.3">
      <c r="A26" s="1">
        <v>44853</v>
      </c>
      <c r="B26">
        <v>2235.0349120000001</v>
      </c>
      <c r="C26">
        <f t="shared" si="0"/>
        <v>-1.7988292081291473E-2</v>
      </c>
      <c r="D26">
        <f t="shared" si="1"/>
        <v>-1.794130575154966E-2</v>
      </c>
      <c r="H26" s="1">
        <v>44985</v>
      </c>
      <c r="I26">
        <v>1722.900513</v>
      </c>
      <c r="J26">
        <f t="shared" si="2"/>
        <v>-2.1334273135410812E-2</v>
      </c>
      <c r="K26">
        <f t="shared" si="3"/>
        <v>0.4655446294761944</v>
      </c>
    </row>
    <row r="27" spans="1:12" x14ac:dyDescent="0.3">
      <c r="A27" s="1">
        <v>44854</v>
      </c>
      <c r="B27">
        <v>2275.9758299999999</v>
      </c>
      <c r="C27">
        <f t="shared" si="0"/>
        <v>1.3759993361066364E-2</v>
      </c>
      <c r="D27">
        <f t="shared" si="1"/>
        <v>1.3806979690808178E-2</v>
      </c>
      <c r="H27" s="1">
        <v>44986</v>
      </c>
      <c r="I27">
        <v>1760.4586179999999</v>
      </c>
      <c r="J27">
        <f t="shared" si="2"/>
        <v>-1.7708947883563479E-2</v>
      </c>
      <c r="K27">
        <f t="shared" si="3"/>
        <v>0.46916995472804174</v>
      </c>
    </row>
    <row r="28" spans="1:12" x14ac:dyDescent="0.3">
      <c r="A28" s="1">
        <v>44855</v>
      </c>
      <c r="B28">
        <v>2245.0834960000002</v>
      </c>
      <c r="C28">
        <f t="shared" si="0"/>
        <v>-2.4374575981887922E-4</v>
      </c>
      <c r="D28">
        <f t="shared" si="1"/>
        <v>-1.9675943007706559E-4</v>
      </c>
      <c r="H28" s="1">
        <v>44987</v>
      </c>
      <c r="I28">
        <v>1792.196533</v>
      </c>
      <c r="J28">
        <f t="shared" si="2"/>
        <v>-4.8942769129964314E-2</v>
      </c>
      <c r="K28">
        <f t="shared" si="3"/>
        <v>0.4379361334816409</v>
      </c>
    </row>
    <row r="29" spans="1:12" x14ac:dyDescent="0.3">
      <c r="A29" s="1">
        <v>44858</v>
      </c>
      <c r="B29">
        <v>2245.6308589999999</v>
      </c>
      <c r="C29">
        <f t="shared" si="0"/>
        <v>4.2714351683698559E-3</v>
      </c>
      <c r="D29">
        <f t="shared" si="1"/>
        <v>4.3184214981116693E-3</v>
      </c>
      <c r="H29" s="1">
        <v>44988</v>
      </c>
      <c r="I29">
        <v>1884.4255370000001</v>
      </c>
      <c r="J29">
        <f t="shared" si="2"/>
        <v>1.5140955626178586E-2</v>
      </c>
      <c r="K29">
        <f t="shared" si="3"/>
        <v>0.50201985823778383</v>
      </c>
    </row>
    <row r="30" spans="1:12" x14ac:dyDescent="0.3">
      <c r="A30" s="1">
        <v>44859</v>
      </c>
      <c r="B30">
        <v>2236.0795899999998</v>
      </c>
      <c r="C30">
        <f t="shared" si="0"/>
        <v>-2.8318126579622828E-2</v>
      </c>
      <c r="D30">
        <f t="shared" si="1"/>
        <v>-2.8271140249881015E-2</v>
      </c>
      <c r="H30" s="1">
        <v>44991</v>
      </c>
      <c r="I30">
        <v>1856.319092</v>
      </c>
      <c r="J30">
        <f t="shared" si="2"/>
        <v>-1.0972718333585374E-2</v>
      </c>
      <c r="K30">
        <f t="shared" si="3"/>
        <v>0.47590618427801984</v>
      </c>
    </row>
    <row r="31" spans="1:12" x14ac:dyDescent="0.3">
      <c r="A31" s="1">
        <v>44861</v>
      </c>
      <c r="B31">
        <v>2301.2465820000002</v>
      </c>
      <c r="C31">
        <f t="shared" si="0"/>
        <v>-4.925908807046765E-3</v>
      </c>
      <c r="D31">
        <f t="shared" si="1"/>
        <v>-4.8789224773049516E-3</v>
      </c>
      <c r="H31" s="1">
        <v>44993</v>
      </c>
      <c r="I31">
        <v>1876.9139399999999</v>
      </c>
      <c r="J31">
        <f t="shared" si="2"/>
        <v>1.4192795168131045E-2</v>
      </c>
      <c r="K31">
        <f t="shared" si="3"/>
        <v>0.50107169777973626</v>
      </c>
    </row>
    <row r="32" spans="1:12" x14ac:dyDescent="0.3">
      <c r="A32" s="1">
        <v>44862</v>
      </c>
      <c r="B32">
        <v>2312.6384280000002</v>
      </c>
      <c r="C32">
        <f t="shared" si="0"/>
        <v>-2.7548940707753215E-2</v>
      </c>
      <c r="D32">
        <f t="shared" si="1"/>
        <v>-2.7501954378011402E-2</v>
      </c>
      <c r="H32" s="1">
        <v>44994</v>
      </c>
      <c r="I32">
        <v>1850.6480710000001</v>
      </c>
      <c r="J32">
        <f t="shared" si="2"/>
        <v>7.147116089308154E-3</v>
      </c>
      <c r="K32">
        <f t="shared" si="3"/>
        <v>0.49402601870091339</v>
      </c>
    </row>
    <row r="33" spans="1:11" x14ac:dyDescent="0.3">
      <c r="A33" s="1">
        <v>44865</v>
      </c>
      <c r="B33">
        <v>2378.1540530000002</v>
      </c>
      <c r="C33">
        <f t="shared" si="0"/>
        <v>-1.554742558032844E-2</v>
      </c>
      <c r="D33">
        <f t="shared" si="1"/>
        <v>-1.5500439250586626E-2</v>
      </c>
      <c r="H33" s="1">
        <v>44995</v>
      </c>
      <c r="I33">
        <v>1837.5151370000001</v>
      </c>
      <c r="J33">
        <f t="shared" si="2"/>
        <v>4.3446350623413794E-2</v>
      </c>
      <c r="K33">
        <f t="shared" si="3"/>
        <v>0.530325253235019</v>
      </c>
    </row>
    <row r="34" spans="1:11" x14ac:dyDescent="0.3">
      <c r="A34" s="1">
        <v>44866</v>
      </c>
      <c r="B34">
        <v>2415.7121579999998</v>
      </c>
      <c r="C34">
        <f t="shared" si="0"/>
        <v>-4.8974928098140759E-3</v>
      </c>
      <c r="D34">
        <f t="shared" si="1"/>
        <v>-4.8505064800722624E-3</v>
      </c>
      <c r="H34" s="1">
        <v>44998</v>
      </c>
      <c r="I34">
        <v>1761.0058590000001</v>
      </c>
      <c r="J34">
        <f t="shared" si="2"/>
        <v>1.8177578307065873E-2</v>
      </c>
      <c r="K34">
        <f t="shared" si="3"/>
        <v>0.50505648091867106</v>
      </c>
    </row>
    <row r="35" spans="1:11" x14ac:dyDescent="0.3">
      <c r="A35" s="1">
        <v>44867</v>
      </c>
      <c r="B35">
        <v>2427.601318</v>
      </c>
      <c r="C35">
        <f t="shared" si="0"/>
        <v>-6.251742786185688E-3</v>
      </c>
      <c r="D35">
        <f t="shared" si="1"/>
        <v>-6.2047564564438745E-3</v>
      </c>
      <c r="H35" s="1">
        <v>44999</v>
      </c>
      <c r="I35">
        <v>1729.5665280000001</v>
      </c>
      <c r="J35">
        <f t="shared" si="2"/>
        <v>-9.1949822093830859E-4</v>
      </c>
      <c r="K35">
        <f t="shared" si="3"/>
        <v>0.48595940439066693</v>
      </c>
    </row>
    <row r="36" spans="1:11" x14ac:dyDescent="0.3">
      <c r="A36" s="1">
        <v>44868</v>
      </c>
      <c r="B36">
        <v>2442.8735350000002</v>
      </c>
      <c r="C36">
        <f t="shared" si="0"/>
        <v>-1.0218793155585442E-2</v>
      </c>
      <c r="D36">
        <f t="shared" si="1"/>
        <v>-1.0171806825843628E-2</v>
      </c>
      <c r="H36" s="1">
        <v>45000</v>
      </c>
      <c r="I36">
        <v>1731.1583250000001</v>
      </c>
      <c r="J36">
        <f t="shared" si="2"/>
        <v>-5.8847166971352626E-3</v>
      </c>
      <c r="K36">
        <f t="shared" si="3"/>
        <v>0.48099418591446996</v>
      </c>
    </row>
    <row r="37" spans="1:11" x14ac:dyDescent="0.3">
      <c r="A37" s="1">
        <v>44869</v>
      </c>
      <c r="B37">
        <v>2468.094482</v>
      </c>
      <c r="C37">
        <f t="shared" si="0"/>
        <v>-1.7103412472483609E-3</v>
      </c>
      <c r="D37">
        <f t="shared" si="1"/>
        <v>-1.6633549175065472E-3</v>
      </c>
      <c r="H37" s="1">
        <v>45001</v>
      </c>
      <c r="I37">
        <v>1741.4060059999999</v>
      </c>
      <c r="J37">
        <f t="shared" si="2"/>
        <v>1.1500200657272096E-2</v>
      </c>
      <c r="K37">
        <f t="shared" si="3"/>
        <v>0.4983791032688773</v>
      </c>
    </row>
    <row r="38" spans="1:11" x14ac:dyDescent="0.3">
      <c r="A38" s="1">
        <v>44872</v>
      </c>
      <c r="B38">
        <v>2472.3229980000001</v>
      </c>
      <c r="C38">
        <f t="shared" si="0"/>
        <v>1.9111315276633636E-2</v>
      </c>
      <c r="D38">
        <f t="shared" si="1"/>
        <v>1.9158301606375449E-2</v>
      </c>
      <c r="H38" s="1">
        <v>45002</v>
      </c>
      <c r="I38">
        <v>1721.607178</v>
      </c>
      <c r="J38">
        <f t="shared" si="2"/>
        <v>2.0523782868828243E-2</v>
      </c>
      <c r="K38">
        <f t="shared" si="3"/>
        <v>0.50740268548043344</v>
      </c>
    </row>
    <row r="39" spans="1:11" x14ac:dyDescent="0.3">
      <c r="A39" s="1">
        <v>44874</v>
      </c>
      <c r="B39">
        <v>2425.9597170000002</v>
      </c>
      <c r="C39">
        <f t="shared" si="0"/>
        <v>1.9270551127654478E-2</v>
      </c>
      <c r="D39">
        <f t="shared" si="1"/>
        <v>1.931753745739629E-2</v>
      </c>
      <c r="H39" s="1">
        <v>45005</v>
      </c>
      <c r="I39">
        <v>1686.9838870000001</v>
      </c>
      <c r="J39">
        <f t="shared" si="2"/>
        <v>-1.6815506718067589E-2</v>
      </c>
      <c r="K39">
        <f t="shared" si="3"/>
        <v>0.47006339589353763</v>
      </c>
    </row>
    <row r="40" spans="1:11" x14ac:dyDescent="0.3">
      <c r="A40" s="1">
        <v>44875</v>
      </c>
      <c r="B40">
        <v>2380.0939939999998</v>
      </c>
      <c r="C40">
        <f t="shared" si="0"/>
        <v>6.6934609744248596E-4</v>
      </c>
      <c r="D40">
        <f t="shared" si="1"/>
        <v>7.1633242718429962E-4</v>
      </c>
      <c r="H40" s="1">
        <v>45006</v>
      </c>
      <c r="I40">
        <v>1715.836548</v>
      </c>
      <c r="J40">
        <f t="shared" si="2"/>
        <v>-7.9098257970936364E-3</v>
      </c>
      <c r="K40">
        <f t="shared" si="3"/>
        <v>0.47896907681451156</v>
      </c>
    </row>
    <row r="41" spans="1:11" x14ac:dyDescent="0.3">
      <c r="A41" s="1">
        <v>44876</v>
      </c>
      <c r="B41">
        <v>2378.501953</v>
      </c>
      <c r="C41">
        <f t="shared" si="0"/>
        <v>-1.8395022802895993E-2</v>
      </c>
      <c r="D41">
        <f t="shared" si="1"/>
        <v>-1.8348036473154181E-2</v>
      </c>
      <c r="H41" s="1">
        <v>45007</v>
      </c>
      <c r="I41">
        <v>1729.5167240000001</v>
      </c>
      <c r="J41">
        <f t="shared" si="2"/>
        <v>2.8727347108755375E-5</v>
      </c>
      <c r="K41">
        <f t="shared" si="3"/>
        <v>0.48690762995871395</v>
      </c>
    </row>
    <row r="42" spans="1:11" x14ac:dyDescent="0.3">
      <c r="A42" s="1">
        <v>44879</v>
      </c>
      <c r="B42">
        <v>2423.0744629999999</v>
      </c>
      <c r="C42">
        <f t="shared" si="0"/>
        <v>-1.742883682041195E-2</v>
      </c>
      <c r="D42">
        <f t="shared" si="1"/>
        <v>-1.7381850490670137E-2</v>
      </c>
      <c r="H42" s="1">
        <v>45008</v>
      </c>
      <c r="I42">
        <v>1729.4670410000001</v>
      </c>
      <c r="J42">
        <f t="shared" si="2"/>
        <v>2.2018440973786812E-2</v>
      </c>
      <c r="K42">
        <f t="shared" si="3"/>
        <v>0.50889734358539207</v>
      </c>
    </row>
    <row r="43" spans="1:11" x14ac:dyDescent="0.3">
      <c r="A43" s="1">
        <v>44880</v>
      </c>
      <c r="B43">
        <v>2466.054932</v>
      </c>
      <c r="C43">
        <f t="shared" si="0"/>
        <v>5.2928111213974708E-3</v>
      </c>
      <c r="D43">
        <f t="shared" si="1"/>
        <v>5.3397974511392842E-3</v>
      </c>
      <c r="H43" s="1">
        <v>45009</v>
      </c>
      <c r="I43">
        <v>1692.207275</v>
      </c>
      <c r="J43">
        <f t="shared" si="2"/>
        <v>9.4364863116043769E-3</v>
      </c>
      <c r="K43">
        <f t="shared" si="3"/>
        <v>0.49631538892320959</v>
      </c>
    </row>
    <row r="44" spans="1:11" x14ac:dyDescent="0.3">
      <c r="A44" s="1">
        <v>44881</v>
      </c>
      <c r="B44">
        <v>2453.071289</v>
      </c>
      <c r="C44">
        <f t="shared" si="0"/>
        <v>7.1279314931598624E-3</v>
      </c>
      <c r="D44">
        <f t="shared" si="1"/>
        <v>7.1749178229016759E-3</v>
      </c>
      <c r="H44" s="1">
        <v>45012</v>
      </c>
      <c r="I44">
        <v>1676.388062</v>
      </c>
      <c r="J44">
        <f t="shared" si="2"/>
        <v>4.3991491025134992E-2</v>
      </c>
      <c r="K44">
        <f t="shared" si="3"/>
        <v>0.53087039363674016</v>
      </c>
    </row>
    <row r="45" spans="1:11" x14ac:dyDescent="0.3">
      <c r="A45" s="1">
        <v>44882</v>
      </c>
      <c r="B45">
        <v>2435.7097170000002</v>
      </c>
      <c r="C45">
        <f t="shared" si="0"/>
        <v>-5.1002157386460271E-3</v>
      </c>
      <c r="D45">
        <f t="shared" si="1"/>
        <v>-5.0532294089042137E-3</v>
      </c>
      <c r="H45" s="1">
        <v>45013</v>
      </c>
      <c r="I45">
        <v>1605.748779</v>
      </c>
      <c r="J45">
        <f t="shared" si="2"/>
        <v>-7.349854323171626E-3</v>
      </c>
      <c r="K45">
        <f t="shared" si="3"/>
        <v>0.47952904828843357</v>
      </c>
    </row>
    <row r="46" spans="1:11" x14ac:dyDescent="0.3">
      <c r="A46" s="1">
        <v>44883</v>
      </c>
      <c r="B46">
        <v>2448.1960450000001</v>
      </c>
      <c r="C46">
        <f t="shared" si="0"/>
        <v>1.6078167508432857E-3</v>
      </c>
      <c r="D46">
        <f t="shared" si="1"/>
        <v>1.6548030805850994E-3</v>
      </c>
      <c r="H46" s="1">
        <v>45014</v>
      </c>
      <c r="I46">
        <v>1617.6381839999999</v>
      </c>
      <c r="J46">
        <f t="shared" si="2"/>
        <v>-2.4772042364255356E-2</v>
      </c>
      <c r="K46">
        <f t="shared" si="3"/>
        <v>0.46210686024734987</v>
      </c>
    </row>
    <row r="47" spans="1:11" x14ac:dyDescent="0.3">
      <c r="A47" s="1">
        <v>44886</v>
      </c>
      <c r="B47">
        <v>2444.2661130000001</v>
      </c>
      <c r="C47">
        <f t="shared" si="0"/>
        <v>-1.6661643825647673E-3</v>
      </c>
      <c r="D47">
        <f t="shared" si="1"/>
        <v>-1.6191780528229537E-3</v>
      </c>
      <c r="H47" s="1">
        <v>45016</v>
      </c>
      <c r="I47">
        <v>1658.7282709999999</v>
      </c>
      <c r="J47">
        <f t="shared" si="2"/>
        <v>-2.4458776489558253E-2</v>
      </c>
      <c r="K47">
        <f t="shared" si="3"/>
        <v>0.46242012612204697</v>
      </c>
    </row>
    <row r="48" spans="1:11" x14ac:dyDescent="0.3">
      <c r="A48" s="1">
        <v>44887</v>
      </c>
      <c r="B48">
        <v>2448.3454590000001</v>
      </c>
      <c r="C48">
        <f t="shared" si="0"/>
        <v>7.9307628274567863E-4</v>
      </c>
      <c r="D48">
        <f t="shared" si="1"/>
        <v>8.4006261248749229E-4</v>
      </c>
      <c r="H48" s="1">
        <v>45019</v>
      </c>
      <c r="I48">
        <v>1700.315918</v>
      </c>
      <c r="J48">
        <f t="shared" si="2"/>
        <v>1.2470795622382146E-2</v>
      </c>
      <c r="K48">
        <f t="shared" si="3"/>
        <v>0.49934969823398734</v>
      </c>
    </row>
    <row r="49" spans="1:11" x14ac:dyDescent="0.3">
      <c r="A49" s="1">
        <v>44888</v>
      </c>
      <c r="B49">
        <v>2446.4052729999999</v>
      </c>
      <c r="C49">
        <f t="shared" si="0"/>
        <v>-9.9546805658090468E-4</v>
      </c>
      <c r="D49">
        <f t="shared" si="1"/>
        <v>-9.4848172683909102E-4</v>
      </c>
      <c r="H49" s="1">
        <v>45021</v>
      </c>
      <c r="I49">
        <v>1679.372803</v>
      </c>
      <c r="J49">
        <f t="shared" si="2"/>
        <v>-1.4047934446316692E-2</v>
      </c>
      <c r="K49">
        <f t="shared" si="3"/>
        <v>0.47283096816528852</v>
      </c>
    </row>
    <row r="50" spans="1:11" x14ac:dyDescent="0.3">
      <c r="A50" s="1">
        <v>44889</v>
      </c>
      <c r="B50">
        <v>2448.843018</v>
      </c>
      <c r="C50">
        <f t="shared" si="0"/>
        <v>-1.8306806454558296E-2</v>
      </c>
      <c r="D50">
        <f t="shared" si="1"/>
        <v>-1.8259820124816483E-2</v>
      </c>
      <c r="H50" s="1">
        <v>45022</v>
      </c>
      <c r="I50">
        <v>1703.300659</v>
      </c>
      <c r="J50">
        <f t="shared" si="2"/>
        <v>-1.6628831206644757E-2</v>
      </c>
      <c r="K50">
        <f t="shared" si="3"/>
        <v>0.47025007140496045</v>
      </c>
    </row>
    <row r="51" spans="1:11" x14ac:dyDescent="0.3">
      <c r="A51" s="1">
        <v>44890</v>
      </c>
      <c r="B51">
        <v>2494.5095209999999</v>
      </c>
      <c r="C51">
        <f t="shared" si="0"/>
        <v>-7.8549066175701565E-3</v>
      </c>
      <c r="D51">
        <f t="shared" si="1"/>
        <v>-7.8079202878283431E-3</v>
      </c>
      <c r="H51" s="1">
        <v>45026</v>
      </c>
      <c r="I51">
        <v>1732.1035159999999</v>
      </c>
      <c r="J51">
        <f t="shared" si="2"/>
        <v>2.0432958269710521E-3</v>
      </c>
      <c r="K51">
        <f t="shared" si="3"/>
        <v>0.48892219843857626</v>
      </c>
    </row>
    <row r="52" spans="1:11" x14ac:dyDescent="0.3">
      <c r="A52" s="1">
        <v>44893</v>
      </c>
      <c r="B52">
        <v>2514.258789</v>
      </c>
      <c r="C52">
        <f t="shared" si="0"/>
        <v>5.1908095839689082E-3</v>
      </c>
      <c r="D52">
        <f t="shared" si="1"/>
        <v>5.2377959137107216E-3</v>
      </c>
      <c r="H52" s="1">
        <v>45027</v>
      </c>
      <c r="I52">
        <v>1728.571533</v>
      </c>
      <c r="J52">
        <f t="shared" si="2"/>
        <v>-1.1717883437499906E-2</v>
      </c>
      <c r="K52">
        <f t="shared" si="3"/>
        <v>0.4751610191741053</v>
      </c>
    </row>
    <row r="53" spans="1:11" x14ac:dyDescent="0.3">
      <c r="A53" s="1">
        <v>44894</v>
      </c>
      <c r="B53">
        <v>2501.2751459999999</v>
      </c>
      <c r="C53">
        <f t="shared" si="0"/>
        <v>-1.9194365249714102E-2</v>
      </c>
      <c r="D53">
        <f t="shared" si="1"/>
        <v>-1.9147378919972289E-2</v>
      </c>
      <c r="H53" s="1">
        <v>45028</v>
      </c>
      <c r="I53">
        <v>1749.0668949999999</v>
      </c>
      <c r="J53">
        <f t="shared" si="2"/>
        <v>-5.4029540286981634E-3</v>
      </c>
      <c r="K53">
        <f t="shared" si="3"/>
        <v>0.48147594858290704</v>
      </c>
    </row>
    <row r="54" spans="1:11" x14ac:dyDescent="0.3">
      <c r="A54" s="1">
        <v>44895</v>
      </c>
      <c r="B54">
        <v>2550.2250979999999</v>
      </c>
      <c r="C54">
        <f t="shared" si="0"/>
        <v>-5.4707229408477659E-3</v>
      </c>
      <c r="D54">
        <f t="shared" si="1"/>
        <v>-5.4237366111059525E-3</v>
      </c>
      <c r="H54" s="1">
        <v>45029</v>
      </c>
      <c r="I54">
        <v>1758.5683590000001</v>
      </c>
      <c r="J54">
        <f t="shared" si="2"/>
        <v>-9.4151751501152063E-3</v>
      </c>
      <c r="K54">
        <f t="shared" si="3"/>
        <v>0.47746372746149002</v>
      </c>
    </row>
    <row r="55" spans="1:11" x14ac:dyDescent="0.3">
      <c r="A55" s="1">
        <v>44896</v>
      </c>
      <c r="B55">
        <v>2564.2534179999998</v>
      </c>
      <c r="C55">
        <f t="shared" si="0"/>
        <v>-1.2244643980617424E-2</v>
      </c>
      <c r="D55">
        <f t="shared" si="1"/>
        <v>-1.2197657650875609E-2</v>
      </c>
      <c r="H55" s="1">
        <v>45033</v>
      </c>
      <c r="I55">
        <v>1775.2829589999999</v>
      </c>
      <c r="J55">
        <f t="shared" si="2"/>
        <v>1.3777658436175606E-2</v>
      </c>
      <c r="K55">
        <f t="shared" si="3"/>
        <v>0.50065656104778078</v>
      </c>
    </row>
    <row r="56" spans="1:11" x14ac:dyDescent="0.3">
      <c r="A56" s="1">
        <v>44897</v>
      </c>
      <c r="B56">
        <v>2596.0410160000001</v>
      </c>
      <c r="C56">
        <f t="shared" si="0"/>
        <v>-4.5020010785029891E-3</v>
      </c>
      <c r="D56">
        <f t="shared" si="1"/>
        <v>-4.4550147487611757E-3</v>
      </c>
      <c r="H56" s="1">
        <v>45034</v>
      </c>
      <c r="I56">
        <v>1751.1561280000001</v>
      </c>
      <c r="J56">
        <f t="shared" si="2"/>
        <v>6.1738257106403009E-3</v>
      </c>
      <c r="K56">
        <f t="shared" si="3"/>
        <v>0.4930527283222455</v>
      </c>
    </row>
    <row r="57" spans="1:11" x14ac:dyDescent="0.3">
      <c r="A57" s="1">
        <v>44900</v>
      </c>
      <c r="B57">
        <v>2607.78125</v>
      </c>
      <c r="C57">
        <f t="shared" si="0"/>
        <v>-1.9004683812600426E-5</v>
      </c>
      <c r="D57">
        <f t="shared" si="1"/>
        <v>2.7981645929213208E-5</v>
      </c>
      <c r="H57" s="1">
        <v>45035</v>
      </c>
      <c r="I57">
        <v>1740.4111330000001</v>
      </c>
      <c r="J57">
        <f t="shared" si="2"/>
        <v>6.4438764615185164E-3</v>
      </c>
      <c r="K57">
        <f t="shared" si="3"/>
        <v>0.49332277907312372</v>
      </c>
    </row>
    <row r="58" spans="1:11" x14ac:dyDescent="0.3">
      <c r="A58" s="1">
        <v>44901</v>
      </c>
      <c r="B58">
        <v>2607.8308109999998</v>
      </c>
      <c r="C58">
        <f t="shared" si="0"/>
        <v>5.8328214952617788E-3</v>
      </c>
      <c r="D58">
        <f t="shared" si="1"/>
        <v>5.8798078250035923E-3</v>
      </c>
      <c r="H58" s="1">
        <v>45036</v>
      </c>
      <c r="I58">
        <v>1729.2679439999999</v>
      </c>
      <c r="J58">
        <f t="shared" si="2"/>
        <v>1.1729094585422062E-2</v>
      </c>
      <c r="K58">
        <f t="shared" si="3"/>
        <v>0.49860799719702725</v>
      </c>
    </row>
    <row r="59" spans="1:11" x14ac:dyDescent="0.3">
      <c r="A59" s="1">
        <v>44902</v>
      </c>
      <c r="B59">
        <v>2592.7080080000001</v>
      </c>
      <c r="C59">
        <f t="shared" si="0"/>
        <v>-5.8369701443185262E-3</v>
      </c>
      <c r="D59">
        <f t="shared" si="1"/>
        <v>-5.7899838145767128E-3</v>
      </c>
      <c r="H59" s="1">
        <v>45037</v>
      </c>
      <c r="I59">
        <v>1709.220337</v>
      </c>
      <c r="J59">
        <f t="shared" si="2"/>
        <v>-9.6273563247817068E-3</v>
      </c>
      <c r="K59">
        <f t="shared" si="3"/>
        <v>0.47725154628682348</v>
      </c>
    </row>
    <row r="60" spans="1:11" x14ac:dyDescent="0.3">
      <c r="A60" s="1">
        <v>44903</v>
      </c>
      <c r="B60">
        <v>2607.9304200000001</v>
      </c>
      <c r="C60">
        <f t="shared" si="0"/>
        <v>6.6810613519044046E-4</v>
      </c>
      <c r="D60">
        <f t="shared" si="1"/>
        <v>7.1509246493225412E-4</v>
      </c>
      <c r="H60" s="1">
        <v>45040</v>
      </c>
      <c r="I60">
        <v>1725.8355710000001</v>
      </c>
      <c r="J60">
        <f t="shared" si="2"/>
        <v>-8.6394136076580895E-4</v>
      </c>
      <c r="K60">
        <f t="shared" si="3"/>
        <v>0.48601496125083943</v>
      </c>
    </row>
    <row r="61" spans="1:11" x14ac:dyDescent="0.3">
      <c r="A61" s="1">
        <v>44904</v>
      </c>
      <c r="B61">
        <v>2606.1892090000001</v>
      </c>
      <c r="C61">
        <f t="shared" si="0"/>
        <v>-8.6662928760411553E-3</v>
      </c>
      <c r="D61">
        <f t="shared" si="1"/>
        <v>-8.619306546299341E-3</v>
      </c>
      <c r="H61" s="1">
        <v>45041</v>
      </c>
      <c r="I61">
        <v>1727.3278809999999</v>
      </c>
      <c r="J61">
        <f t="shared" si="2"/>
        <v>-1.4665810300738206E-3</v>
      </c>
      <c r="K61">
        <f t="shared" si="3"/>
        <v>0.48541232158153141</v>
      </c>
    </row>
    <row r="62" spans="1:11" x14ac:dyDescent="0.3">
      <c r="A62" s="1">
        <v>44907</v>
      </c>
      <c r="B62">
        <v>2628.9726559999999</v>
      </c>
      <c r="C62">
        <f t="shared" si="0"/>
        <v>-6.4486022547671903E-3</v>
      </c>
      <c r="D62">
        <f t="shared" si="1"/>
        <v>-6.4016159250253769E-3</v>
      </c>
      <c r="H62" s="1">
        <v>45042</v>
      </c>
      <c r="I62">
        <v>1729.8648679999999</v>
      </c>
      <c r="J62">
        <f t="shared" si="2"/>
        <v>-6.9394846660986425E-3</v>
      </c>
      <c r="K62">
        <f t="shared" si="3"/>
        <v>0.4799394179455066</v>
      </c>
    </row>
    <row r="63" spans="1:11" x14ac:dyDescent="0.3">
      <c r="A63" s="1">
        <v>44908</v>
      </c>
      <c r="B63">
        <v>2646.0358890000002</v>
      </c>
      <c r="C63">
        <f t="shared" si="0"/>
        <v>-3.3912508644714737E-3</v>
      </c>
      <c r="D63">
        <f t="shared" si="1"/>
        <v>-3.3442645347296603E-3</v>
      </c>
      <c r="H63" s="1">
        <v>45043</v>
      </c>
      <c r="I63">
        <v>1741.953125</v>
      </c>
      <c r="J63">
        <f t="shared" si="2"/>
        <v>-6.8071954013556981E-3</v>
      </c>
      <c r="K63">
        <f t="shared" si="3"/>
        <v>0.4800717072102495</v>
      </c>
    </row>
    <row r="64" spans="1:11" x14ac:dyDescent="0.3">
      <c r="A64" s="1">
        <v>44909</v>
      </c>
      <c r="B64">
        <v>2655.0397950000001</v>
      </c>
      <c r="C64">
        <f t="shared" si="0"/>
        <v>1.2559317209793995E-2</v>
      </c>
      <c r="D64">
        <f t="shared" si="1"/>
        <v>1.2606303539535809E-2</v>
      </c>
      <c r="H64" s="1">
        <v>45044</v>
      </c>
      <c r="I64">
        <v>1753.892212</v>
      </c>
      <c r="J64">
        <f t="shared" si="2"/>
        <v>-7.3693457213385523E-4</v>
      </c>
      <c r="K64">
        <f t="shared" si="3"/>
        <v>0.48614196803947135</v>
      </c>
    </row>
    <row r="65" spans="1:11" x14ac:dyDescent="0.3">
      <c r="A65" s="1">
        <v>44910</v>
      </c>
      <c r="B65">
        <v>2622.1079100000002</v>
      </c>
      <c r="C65">
        <f t="shared" si="0"/>
        <v>7.1654007598082542E-3</v>
      </c>
      <c r="D65">
        <f t="shared" si="1"/>
        <v>7.2123870895500677E-3</v>
      </c>
      <c r="H65" s="1">
        <v>45048</v>
      </c>
      <c r="I65">
        <v>1755.185669</v>
      </c>
      <c r="J65">
        <f t="shared" si="2"/>
        <v>1.1786019298488604E-2</v>
      </c>
      <c r="K65">
        <f t="shared" si="3"/>
        <v>0.49866492191009382</v>
      </c>
    </row>
    <row r="66" spans="1:11" x14ac:dyDescent="0.3">
      <c r="A66" s="1">
        <v>44911</v>
      </c>
      <c r="B66">
        <v>2603.453125</v>
      </c>
      <c r="C66">
        <f t="shared" si="0"/>
        <v>-8.2433840901057764E-3</v>
      </c>
      <c r="D66">
        <f t="shared" si="1"/>
        <v>-8.1963977603639621E-3</v>
      </c>
      <c r="H66" s="1">
        <v>45049</v>
      </c>
      <c r="I66">
        <v>1734.73999</v>
      </c>
      <c r="J66">
        <f t="shared" si="2"/>
        <v>-1.2851760923884828E-2</v>
      </c>
      <c r="K66">
        <f t="shared" si="3"/>
        <v>0.47402714168772037</v>
      </c>
    </row>
    <row r="67" spans="1:11" x14ac:dyDescent="0.3">
      <c r="A67" s="1">
        <v>44914</v>
      </c>
      <c r="B67">
        <v>2625.0927729999999</v>
      </c>
      <c r="C67">
        <f t="shared" si="0"/>
        <v>1.774353052645973E-2</v>
      </c>
      <c r="D67">
        <f t="shared" si="1"/>
        <v>1.7790516856201543E-2</v>
      </c>
      <c r="H67" s="1">
        <v>45050</v>
      </c>
      <c r="I67">
        <v>1757.324707</v>
      </c>
      <c r="J67">
        <f t="shared" si="2"/>
        <v>9.3502181306228424E-4</v>
      </c>
      <c r="K67">
        <f t="shared" si="3"/>
        <v>0.48781392442466748</v>
      </c>
    </row>
    <row r="68" spans="1:11" x14ac:dyDescent="0.3">
      <c r="A68" s="1">
        <v>44915</v>
      </c>
      <c r="B68">
        <v>2579.3264159999999</v>
      </c>
      <c r="C68">
        <f t="shared" ref="C68:C91" si="4">(B68-B69)/B69</f>
        <v>2.0287701096683937E-2</v>
      </c>
      <c r="D68">
        <f t="shared" ref="D68:D92" si="5">C68-$D$1</f>
        <v>2.0334687426425749E-2</v>
      </c>
      <c r="H68" s="1">
        <v>45051</v>
      </c>
      <c r="I68">
        <v>1755.6831050000001</v>
      </c>
      <c r="J68">
        <f t="shared" ref="J68:J91" si="6">(I68-I69)/I69</f>
        <v>-1.1321042249808175E-3</v>
      </c>
      <c r="K68">
        <f t="shared" ref="K68:K92" si="7">J68-$K$1</f>
        <v>0.48574679838662438</v>
      </c>
    </row>
    <row r="69" spans="1:11" x14ac:dyDescent="0.3">
      <c r="A69" s="1">
        <v>44916</v>
      </c>
      <c r="B69">
        <v>2528.0383299999999</v>
      </c>
      <c r="C69">
        <f t="shared" si="4"/>
        <v>1.0840610151126943E-2</v>
      </c>
      <c r="D69">
        <f t="shared" si="5"/>
        <v>1.0887596480868757E-2</v>
      </c>
      <c r="H69" s="1">
        <v>45054</v>
      </c>
      <c r="I69">
        <v>1757.6729740000001</v>
      </c>
      <c r="J69">
        <f t="shared" si="6"/>
        <v>4.1777808733182197E-3</v>
      </c>
      <c r="K69">
        <f t="shared" si="7"/>
        <v>0.49105668348492343</v>
      </c>
    </row>
    <row r="70" spans="1:11" x14ac:dyDescent="0.3">
      <c r="A70" s="1">
        <v>44917</v>
      </c>
      <c r="B70">
        <v>2500.9267580000001</v>
      </c>
      <c r="C70">
        <f t="shared" si="4"/>
        <v>5.8801118540097813E-2</v>
      </c>
      <c r="D70">
        <f t="shared" si="5"/>
        <v>5.8848104869839629E-2</v>
      </c>
      <c r="H70" s="1">
        <v>45055</v>
      </c>
      <c r="I70">
        <v>1750.3603519999999</v>
      </c>
      <c r="J70">
        <f t="shared" si="6"/>
        <v>4.6541168294529306E-3</v>
      </c>
      <c r="K70">
        <f t="shared" si="7"/>
        <v>0.49153301944105815</v>
      </c>
    </row>
    <row r="71" spans="1:11" x14ac:dyDescent="0.3">
      <c r="A71" s="1">
        <v>44918</v>
      </c>
      <c r="B71">
        <v>2362.0363769999999</v>
      </c>
      <c r="C71">
        <f t="shared" si="4"/>
        <v>-2.0444221878127767E-2</v>
      </c>
      <c r="D71">
        <f t="shared" si="5"/>
        <v>-2.0397235548385954E-2</v>
      </c>
      <c r="H71" s="1">
        <v>45056</v>
      </c>
      <c r="I71">
        <v>1742.2517089999999</v>
      </c>
      <c r="J71">
        <f t="shared" si="6"/>
        <v>-1.9595214875968471E-2</v>
      </c>
      <c r="K71">
        <f t="shared" si="7"/>
        <v>0.46728368773563672</v>
      </c>
    </row>
    <row r="72" spans="1:11" x14ac:dyDescent="0.3">
      <c r="A72" s="1">
        <v>44921</v>
      </c>
      <c r="B72">
        <v>2411.3342290000001</v>
      </c>
      <c r="C72">
        <f t="shared" si="4"/>
        <v>-2.1933071340559628E-2</v>
      </c>
      <c r="D72">
        <f t="shared" si="5"/>
        <v>-2.1886085010817815E-2</v>
      </c>
      <c r="H72" s="1">
        <v>45057</v>
      </c>
      <c r="I72">
        <v>1777.0738530000001</v>
      </c>
      <c r="J72">
        <f t="shared" si="6"/>
        <v>-6.5906610712179129E-3</v>
      </c>
      <c r="K72">
        <f t="shared" si="7"/>
        <v>0.4802882415403873</v>
      </c>
    </row>
    <row r="73" spans="1:11" x14ac:dyDescent="0.3">
      <c r="A73" s="1">
        <v>44922</v>
      </c>
      <c r="B73">
        <v>2465.408203</v>
      </c>
      <c r="C73">
        <f t="shared" si="4"/>
        <v>9.2246559951372105E-3</v>
      </c>
      <c r="D73">
        <f t="shared" si="5"/>
        <v>9.2716423248790248E-3</v>
      </c>
      <c r="H73" s="1">
        <v>45058</v>
      </c>
      <c r="I73">
        <v>1788.8636469999999</v>
      </c>
      <c r="J73">
        <f t="shared" si="6"/>
        <v>-1.0556340906916343E-3</v>
      </c>
      <c r="K73">
        <f t="shared" si="7"/>
        <v>0.48582326852091356</v>
      </c>
    </row>
    <row r="74" spans="1:11" x14ac:dyDescent="0.3">
      <c r="A74" s="1">
        <v>44923</v>
      </c>
      <c r="B74">
        <v>2442.8735350000002</v>
      </c>
      <c r="C74">
        <f t="shared" si="4"/>
        <v>3.0639231313744227E-3</v>
      </c>
      <c r="D74">
        <f t="shared" si="5"/>
        <v>3.1109094611162362E-3</v>
      </c>
      <c r="H74" s="1">
        <v>45061</v>
      </c>
      <c r="I74">
        <v>1790.7540280000001</v>
      </c>
      <c r="J74">
        <f t="shared" si="6"/>
        <v>9.1954629248384816E-3</v>
      </c>
      <c r="K74">
        <f t="shared" si="7"/>
        <v>0.49607436553644368</v>
      </c>
    </row>
    <row r="75" spans="1:11" x14ac:dyDescent="0.3">
      <c r="A75" s="1">
        <v>44924</v>
      </c>
      <c r="B75">
        <v>2435.4116210000002</v>
      </c>
      <c r="C75">
        <f t="shared" si="4"/>
        <v>2.5598052855537725E-3</v>
      </c>
      <c r="D75">
        <f t="shared" si="5"/>
        <v>2.606791615295586E-3</v>
      </c>
      <c r="H75" s="1">
        <v>45062</v>
      </c>
      <c r="I75">
        <v>1774.4372559999999</v>
      </c>
      <c r="J75">
        <f t="shared" si="6"/>
        <v>1.4418497374675817E-2</v>
      </c>
      <c r="K75">
        <f t="shared" si="7"/>
        <v>0.50129739998628098</v>
      </c>
    </row>
    <row r="76" spans="1:11" x14ac:dyDescent="0.3">
      <c r="A76" s="1">
        <v>44925</v>
      </c>
      <c r="B76">
        <v>2429.1933589999999</v>
      </c>
      <c r="C76">
        <f t="shared" si="4"/>
        <v>7.5836532618301072E-4</v>
      </c>
      <c r="D76">
        <f t="shared" si="5"/>
        <v>8.0535165592482438E-4</v>
      </c>
      <c r="H76" s="1">
        <v>45063</v>
      </c>
      <c r="I76">
        <v>1749.216187</v>
      </c>
      <c r="J76">
        <f t="shared" si="6"/>
        <v>2.6686979667232946E-2</v>
      </c>
      <c r="K76">
        <f t="shared" si="7"/>
        <v>0.51356588227883815</v>
      </c>
    </row>
    <row r="77" spans="1:11" x14ac:dyDescent="0.3">
      <c r="A77" s="1">
        <v>44928</v>
      </c>
      <c r="B77">
        <v>2427.352539</v>
      </c>
      <c r="C77">
        <f t="shared" si="4"/>
        <v>-1.2077002748215112E-3</v>
      </c>
      <c r="D77">
        <f t="shared" si="5"/>
        <v>-1.1607139450796975E-3</v>
      </c>
      <c r="H77" s="1">
        <v>45064</v>
      </c>
      <c r="I77">
        <v>1703.7482910000001</v>
      </c>
      <c r="J77">
        <f t="shared" si="6"/>
        <v>-9.6007046797312156E-3</v>
      </c>
      <c r="K77">
        <f t="shared" si="7"/>
        <v>0.47727819793187398</v>
      </c>
    </row>
    <row r="78" spans="1:11" x14ac:dyDescent="0.3">
      <c r="A78" s="1">
        <v>44929</v>
      </c>
      <c r="B78">
        <v>2430.2875979999999</v>
      </c>
      <c r="C78">
        <f t="shared" si="4"/>
        <v>1.3862924339775404E-2</v>
      </c>
      <c r="D78">
        <f t="shared" si="5"/>
        <v>1.3909910669517219E-2</v>
      </c>
      <c r="H78" s="1">
        <v>45065</v>
      </c>
      <c r="I78">
        <v>1720.264038</v>
      </c>
      <c r="J78">
        <f t="shared" si="6"/>
        <v>-4.6514834804188637E-2</v>
      </c>
      <c r="K78">
        <f t="shared" si="7"/>
        <v>0.44036406780741655</v>
      </c>
    </row>
    <row r="79" spans="1:11" x14ac:dyDescent="0.3">
      <c r="A79" s="1">
        <v>44930</v>
      </c>
      <c r="B79">
        <v>2397.0573730000001</v>
      </c>
      <c r="C79">
        <f t="shared" si="4"/>
        <v>-1.2662870207504208E-2</v>
      </c>
      <c r="D79">
        <f t="shared" si="5"/>
        <v>-1.2615883877762394E-2</v>
      </c>
      <c r="H79" s="1">
        <v>45068</v>
      </c>
      <c r="I79">
        <v>1804.1854249999999</v>
      </c>
      <c r="J79">
        <f t="shared" si="6"/>
        <v>-3.3251296749833991E-3</v>
      </c>
      <c r="K79">
        <f t="shared" si="7"/>
        <v>0.48355377293662183</v>
      </c>
    </row>
    <row r="80" spans="1:11" x14ac:dyDescent="0.3">
      <c r="A80" s="1">
        <v>44931</v>
      </c>
      <c r="B80">
        <v>2427.8002929999998</v>
      </c>
      <c r="C80">
        <f t="shared" si="4"/>
        <v>1.003743152173347E-2</v>
      </c>
      <c r="D80">
        <f t="shared" si="5"/>
        <v>1.0084417851475284E-2</v>
      </c>
      <c r="H80" s="1">
        <v>45069</v>
      </c>
      <c r="I80">
        <v>1810.2045900000001</v>
      </c>
      <c r="J80">
        <f t="shared" si="6"/>
        <v>2.193326931887753E-2</v>
      </c>
      <c r="K80">
        <f t="shared" si="7"/>
        <v>0.50881217193048278</v>
      </c>
    </row>
    <row r="81" spans="1:11" x14ac:dyDescent="0.3">
      <c r="A81" s="1">
        <v>44932</v>
      </c>
      <c r="B81">
        <v>2403.6735840000001</v>
      </c>
      <c r="C81">
        <f t="shared" si="4"/>
        <v>-1.9759340855431112E-2</v>
      </c>
      <c r="D81">
        <f t="shared" si="5"/>
        <v>-1.9712354525689299E-2</v>
      </c>
      <c r="H81" s="1">
        <v>45070</v>
      </c>
      <c r="I81">
        <v>1771.3530270000001</v>
      </c>
      <c r="J81">
        <f t="shared" si="6"/>
        <v>1.2653364140475566E-3</v>
      </c>
      <c r="K81">
        <f t="shared" si="7"/>
        <v>0.48814423902565279</v>
      </c>
    </row>
    <row r="82" spans="1:11" x14ac:dyDescent="0.3">
      <c r="A82" s="1">
        <v>44935</v>
      </c>
      <c r="B82">
        <v>2452.1259770000001</v>
      </c>
      <c r="C82">
        <f t="shared" si="4"/>
        <v>1.8892493310152105E-2</v>
      </c>
      <c r="D82">
        <f t="shared" si="5"/>
        <v>1.8939479639893918E-2</v>
      </c>
      <c r="H82" s="1">
        <v>45071</v>
      </c>
      <c r="I82">
        <v>1769.1145019999999</v>
      </c>
      <c r="J82">
        <f t="shared" si="6"/>
        <v>-3.8375314327196721E-3</v>
      </c>
      <c r="K82">
        <f t="shared" si="7"/>
        <v>0.48304137117888551</v>
      </c>
    </row>
    <row r="83" spans="1:11" x14ac:dyDescent="0.3">
      <c r="A83" s="1">
        <v>44936</v>
      </c>
      <c r="B83">
        <v>2406.658203</v>
      </c>
      <c r="C83">
        <f t="shared" si="4"/>
        <v>1.0021037302754313E-2</v>
      </c>
      <c r="D83">
        <f t="shared" si="5"/>
        <v>1.0068023632496127E-2</v>
      </c>
      <c r="H83" s="1">
        <v>45072</v>
      </c>
      <c r="I83">
        <v>1775.9296879999999</v>
      </c>
      <c r="J83">
        <f t="shared" si="6"/>
        <v>-5.2385528416765423E-3</v>
      </c>
      <c r="K83">
        <f t="shared" si="7"/>
        <v>0.48164034976992864</v>
      </c>
    </row>
    <row r="84" spans="1:11" x14ac:dyDescent="0.3">
      <c r="A84" s="1">
        <v>44937</v>
      </c>
      <c r="B84">
        <v>2382.7802729999999</v>
      </c>
      <c r="C84">
        <f t="shared" si="4"/>
        <v>1.2920830801686805E-2</v>
      </c>
      <c r="D84">
        <f t="shared" si="5"/>
        <v>1.2967817131428619E-2</v>
      </c>
      <c r="H84" s="1">
        <v>45075</v>
      </c>
      <c r="I84">
        <v>1785.281982</v>
      </c>
      <c r="J84">
        <f t="shared" si="6"/>
        <v>-2.2241661066623604E-3</v>
      </c>
      <c r="K84">
        <f t="shared" si="7"/>
        <v>0.48465473650494284</v>
      </c>
    </row>
    <row r="85" spans="1:11" x14ac:dyDescent="0.3">
      <c r="A85" s="1">
        <v>44938</v>
      </c>
      <c r="B85">
        <v>2352.3854980000001</v>
      </c>
      <c r="C85">
        <f t="shared" si="4"/>
        <v>-1.1827781638202295E-3</v>
      </c>
      <c r="D85">
        <f t="shared" si="5"/>
        <v>-1.1357918340784159E-3</v>
      </c>
      <c r="H85" s="1">
        <v>45076</v>
      </c>
      <c r="I85">
        <v>1789.2615969999999</v>
      </c>
      <c r="J85">
        <f t="shared" si="6"/>
        <v>1.1928883086508373E-2</v>
      </c>
      <c r="K85">
        <f t="shared" si="7"/>
        <v>0.49880778569811357</v>
      </c>
    </row>
    <row r="86" spans="1:11" x14ac:dyDescent="0.3">
      <c r="A86" s="1">
        <v>44939</v>
      </c>
      <c r="B86">
        <v>2355.171143</v>
      </c>
      <c r="C86">
        <f t="shared" si="4"/>
        <v>2.4561617605930643E-3</v>
      </c>
      <c r="D86">
        <f t="shared" si="5"/>
        <v>2.5031480903348778E-3</v>
      </c>
      <c r="H86" s="1">
        <v>45077</v>
      </c>
      <c r="I86">
        <v>1768.169312</v>
      </c>
      <c r="J86">
        <f t="shared" si="6"/>
        <v>-1.2831220511875574E-2</v>
      </c>
      <c r="K86">
        <f t="shared" si="7"/>
        <v>0.47404768209972964</v>
      </c>
    </row>
    <row r="87" spans="1:11" x14ac:dyDescent="0.3">
      <c r="A87" s="1">
        <v>44942</v>
      </c>
      <c r="B87">
        <v>2349.400635</v>
      </c>
      <c r="C87">
        <f t="shared" si="4"/>
        <v>6.5642732445833863E-3</v>
      </c>
      <c r="D87">
        <f t="shared" si="5"/>
        <v>6.6112595743251998E-3</v>
      </c>
      <c r="H87" s="1">
        <v>45078</v>
      </c>
      <c r="I87">
        <v>1791.1519780000001</v>
      </c>
      <c r="J87">
        <f t="shared" si="6"/>
        <v>-8.4269186611797362E-3</v>
      </c>
      <c r="K87">
        <f t="shared" si="7"/>
        <v>0.47845198395042549</v>
      </c>
    </row>
    <row r="88" spans="1:11" x14ac:dyDescent="0.3">
      <c r="A88" s="1">
        <v>44943</v>
      </c>
      <c r="B88">
        <v>2334.0791020000001</v>
      </c>
      <c r="C88">
        <f t="shared" si="4"/>
        <v>-8.0337701732307691E-3</v>
      </c>
      <c r="D88">
        <f t="shared" si="5"/>
        <v>-7.9867838434889548E-3</v>
      </c>
      <c r="H88" s="1">
        <v>45079</v>
      </c>
      <c r="I88">
        <v>1806.3741460000001</v>
      </c>
      <c r="J88">
        <f t="shared" si="6"/>
        <v>2.8446363946752328E-3</v>
      </c>
      <c r="K88">
        <f t="shared" si="7"/>
        <v>0.48972353900628046</v>
      </c>
    </row>
    <row r="89" spans="1:11" x14ac:dyDescent="0.3">
      <c r="A89" s="1">
        <v>44944</v>
      </c>
      <c r="B89">
        <v>2352.982422</v>
      </c>
      <c r="C89">
        <f t="shared" si="4"/>
        <v>-1.0936147682572466E-2</v>
      </c>
      <c r="D89">
        <f t="shared" si="5"/>
        <v>-1.0889161352830651E-2</v>
      </c>
      <c r="H89" s="1">
        <v>45082</v>
      </c>
      <c r="I89">
        <v>1801.2502440000001</v>
      </c>
      <c r="J89">
        <f t="shared" si="6"/>
        <v>-2.469976307427784E-2</v>
      </c>
      <c r="K89">
        <f t="shared" si="7"/>
        <v>0.46217913953732737</v>
      </c>
    </row>
    <row r="90" spans="1:11" x14ac:dyDescent="0.3">
      <c r="A90" s="1">
        <v>44945</v>
      </c>
      <c r="B90">
        <v>2378.9995119999999</v>
      </c>
      <c r="C90">
        <f t="shared" si="4"/>
        <v>1.5091603794547203E-2</v>
      </c>
      <c r="D90">
        <f t="shared" si="5"/>
        <v>1.5138590124289017E-2</v>
      </c>
      <c r="H90" s="1">
        <v>45083</v>
      </c>
      <c r="I90">
        <v>1846.867432</v>
      </c>
      <c r="J90">
        <f t="shared" si="6"/>
        <v>2.4571886212297759E-3</v>
      </c>
      <c r="K90">
        <f t="shared" si="7"/>
        <v>0.489336091232835</v>
      </c>
    </row>
    <row r="91" spans="1:11" x14ac:dyDescent="0.3">
      <c r="A91" s="1">
        <v>44946</v>
      </c>
      <c r="B91">
        <v>2343.6303710000002</v>
      </c>
      <c r="C91">
        <f t="shared" si="4"/>
        <v>1.3837261341963289E-2</v>
      </c>
      <c r="D91">
        <f t="shared" si="5"/>
        <v>1.3884247671705104E-2</v>
      </c>
      <c r="H91" s="1">
        <v>45084</v>
      </c>
      <c r="I91">
        <v>1842.3404539999999</v>
      </c>
      <c r="J91">
        <f t="shared" si="6"/>
        <v>9.926046553464565E-3</v>
      </c>
      <c r="K91">
        <f t="shared" si="7"/>
        <v>0.49680494916506979</v>
      </c>
    </row>
    <row r="92" spans="1:11" x14ac:dyDescent="0.3">
      <c r="A92" s="1">
        <v>44949</v>
      </c>
      <c r="B92">
        <v>2311.6435550000001</v>
      </c>
      <c r="C92" s="4">
        <v>0</v>
      </c>
      <c r="D92">
        <f t="shared" si="5"/>
        <v>4.6986329741813634E-5</v>
      </c>
      <c r="H92" s="1">
        <v>45085</v>
      </c>
      <c r="I92">
        <v>1824.2330320000001</v>
      </c>
      <c r="J92" s="4">
        <v>0</v>
      </c>
      <c r="K92">
        <f t="shared" si="7"/>
        <v>0.48687890261160521</v>
      </c>
    </row>
    <row r="96" spans="1:11" x14ac:dyDescent="0.3">
      <c r="A96" t="s">
        <v>8</v>
      </c>
      <c r="C96">
        <f>AVERAGE(C3:C92)</f>
        <v>2.035227009829024E-3</v>
      </c>
      <c r="H96" t="s">
        <v>13</v>
      </c>
      <c r="I96">
        <f>AVERAGE(J3:J92)</f>
        <v>2.1423943313540095E-3</v>
      </c>
    </row>
    <row r="97" spans="1:11" x14ac:dyDescent="0.3">
      <c r="A97" t="s">
        <v>7</v>
      </c>
      <c r="C97">
        <f>_xlfn.STDEV.S(C3:C92)</f>
        <v>1.8711903776613348E-2</v>
      </c>
      <c r="H97" t="s">
        <v>7</v>
      </c>
      <c r="I97">
        <f>_xlfn.STDEV.S(J3:J92)</f>
        <v>2.4741293847995723E-2</v>
      </c>
    </row>
    <row r="102" spans="1:11" x14ac:dyDescent="0.3">
      <c r="A102" s="2">
        <v>44950</v>
      </c>
      <c r="B102" s="3">
        <v>2330</v>
      </c>
      <c r="C102" s="3">
        <v>2352.6000979999999</v>
      </c>
      <c r="D102" s="3">
        <v>2319.3000489999999</v>
      </c>
      <c r="E102" s="3"/>
      <c r="F102" s="3"/>
      <c r="G102" s="3"/>
      <c r="H102" s="3">
        <v>2335.6999510000001</v>
      </c>
      <c r="I102" s="3">
        <v>2323.8312989999999</v>
      </c>
      <c r="J102" s="3">
        <v>178454</v>
      </c>
      <c r="K102" s="3"/>
    </row>
  </sheetData>
  <mergeCells count="2">
    <mergeCell ref="A1:C1"/>
    <mergeCell ref="H1:J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15" workbookViewId="0">
      <selection activeCell="L26" sqref="L26"/>
    </sheetView>
  </sheetViews>
  <sheetFormatPr defaultRowHeight="14.4" x14ac:dyDescent="0.3"/>
  <sheetData>
    <row r="1" spans="1:9" x14ac:dyDescent="0.3">
      <c r="A1" t="s">
        <v>172</v>
      </c>
    </row>
    <row r="2" spans="1:9" ht="15" thickBot="1" x14ac:dyDescent="0.35"/>
    <row r="3" spans="1:9" x14ac:dyDescent="0.3">
      <c r="A3" s="9" t="s">
        <v>146</v>
      </c>
      <c r="B3" s="9"/>
    </row>
    <row r="4" spans="1:9" x14ac:dyDescent="0.3">
      <c r="A4" s="6" t="s">
        <v>147</v>
      </c>
      <c r="B4" s="6">
        <v>1.4525404399216247E-3</v>
      </c>
    </row>
    <row r="5" spans="1:9" x14ac:dyDescent="0.3">
      <c r="A5" s="6" t="s">
        <v>148</v>
      </c>
      <c r="B5" s="6">
        <v>2.109873729607707E-6</v>
      </c>
    </row>
    <row r="6" spans="1:9" x14ac:dyDescent="0.3">
      <c r="A6" s="6" t="s">
        <v>149</v>
      </c>
      <c r="B6" s="6">
        <v>-1.136150251406892E-2</v>
      </c>
    </row>
    <row r="7" spans="1:9" x14ac:dyDescent="0.3">
      <c r="A7" s="6" t="s">
        <v>150</v>
      </c>
      <c r="B7" s="6">
        <v>3.3337906301604728E-2</v>
      </c>
    </row>
    <row r="8" spans="1:9" ht="15" thickBot="1" x14ac:dyDescent="0.35">
      <c r="A8" s="7" t="s">
        <v>151</v>
      </c>
      <c r="B8" s="7">
        <v>90</v>
      </c>
    </row>
    <row r="10" spans="1:9" ht="15" thickBot="1" x14ac:dyDescent="0.35">
      <c r="A10" t="s">
        <v>152</v>
      </c>
    </row>
    <row r="11" spans="1:9" x14ac:dyDescent="0.3">
      <c r="A11" s="8"/>
      <c r="B11" s="8" t="s">
        <v>157</v>
      </c>
      <c r="C11" s="8" t="s">
        <v>158</v>
      </c>
      <c r="D11" s="8" t="s">
        <v>159</v>
      </c>
      <c r="E11" s="8" t="s">
        <v>160</v>
      </c>
      <c r="F11" s="8" t="s">
        <v>161</v>
      </c>
    </row>
    <row r="12" spans="1:9" x14ac:dyDescent="0.3">
      <c r="A12" s="6" t="s">
        <v>153</v>
      </c>
      <c r="B12" s="6">
        <v>1</v>
      </c>
      <c r="C12" s="6">
        <v>2.0635580780248297E-7</v>
      </c>
      <c r="D12" s="6">
        <v>2.0635580780248297E-7</v>
      </c>
      <c r="E12" s="6">
        <v>1.8566927994421434E-4</v>
      </c>
      <c r="F12" s="6">
        <v>0.98915916506668289</v>
      </c>
    </row>
    <row r="13" spans="1:9" x14ac:dyDescent="0.3">
      <c r="A13" s="6" t="s">
        <v>154</v>
      </c>
      <c r="B13" s="6">
        <v>88</v>
      </c>
      <c r="C13" s="6">
        <v>9.7804607698562709E-2</v>
      </c>
      <c r="D13" s="6">
        <v>1.1114159965745763E-3</v>
      </c>
      <c r="E13" s="6"/>
      <c r="F13" s="6"/>
    </row>
    <row r="14" spans="1:9" ht="15" thickBot="1" x14ac:dyDescent="0.35">
      <c r="A14" s="7" t="s">
        <v>155</v>
      </c>
      <c r="B14" s="7">
        <v>89</v>
      </c>
      <c r="C14" s="7">
        <v>9.7804814054370512E-2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162</v>
      </c>
      <c r="C16" s="8" t="s">
        <v>150</v>
      </c>
      <c r="D16" s="8" t="s">
        <v>163</v>
      </c>
      <c r="E16" s="8" t="s">
        <v>164</v>
      </c>
      <c r="F16" s="8" t="s">
        <v>165</v>
      </c>
      <c r="G16" s="8" t="s">
        <v>166</v>
      </c>
      <c r="H16" s="8" t="s">
        <v>167</v>
      </c>
      <c r="I16" s="8" t="s">
        <v>168</v>
      </c>
    </row>
    <row r="17" spans="1:9" x14ac:dyDescent="0.3">
      <c r="A17" s="6" t="s">
        <v>156</v>
      </c>
      <c r="B17" s="6">
        <v>6.5970833463149551E-3</v>
      </c>
      <c r="C17" s="6">
        <v>3.5153002196385706E-3</v>
      </c>
      <c r="D17" s="6">
        <v>1.8766770785208329</v>
      </c>
      <c r="E17" s="6">
        <v>6.3876315788781834E-2</v>
      </c>
      <c r="F17" s="6">
        <v>-3.8883715201156951E-4</v>
      </c>
      <c r="G17" s="6">
        <v>1.358300384464148E-2</v>
      </c>
      <c r="H17" s="6">
        <v>-3.8883715201156951E-4</v>
      </c>
      <c r="I17" s="6">
        <v>1.358300384464148E-2</v>
      </c>
    </row>
    <row r="18" spans="1:9" ht="15" thickBot="1" x14ac:dyDescent="0.35">
      <c r="A18" s="7" t="s">
        <v>169</v>
      </c>
      <c r="B18" s="7">
        <v>-6.8240556560438155E-3</v>
      </c>
      <c r="C18" s="7">
        <v>0.50080947123612141</v>
      </c>
      <c r="D18" s="7">
        <v>-1.3626051518555274E-2</v>
      </c>
      <c r="E18" s="7">
        <v>0.98915916506545365</v>
      </c>
      <c r="F18" s="7">
        <v>-1.0020776420550463</v>
      </c>
      <c r="G18" s="7">
        <v>0.9884295307429587</v>
      </c>
      <c r="H18" s="7">
        <v>-1.0020776420550463</v>
      </c>
      <c r="I18" s="7">
        <v>0.9884295307429587</v>
      </c>
    </row>
    <row r="23" spans="1:9" x14ac:dyDescent="0.3">
      <c r="A23" t="s">
        <v>170</v>
      </c>
    </row>
    <row r="24" spans="1:9" ht="15" thickBot="1" x14ac:dyDescent="0.35"/>
    <row r="25" spans="1:9" x14ac:dyDescent="0.3">
      <c r="A25" s="9" t="s">
        <v>146</v>
      </c>
      <c r="B25" s="9"/>
    </row>
    <row r="26" spans="1:9" x14ac:dyDescent="0.3">
      <c r="A26" s="6" t="s">
        <v>147</v>
      </c>
      <c r="B26" s="6">
        <v>5.2730683706574064E-2</v>
      </c>
    </row>
    <row r="27" spans="1:9" x14ac:dyDescent="0.3">
      <c r="A27" s="6" t="s">
        <v>148</v>
      </c>
      <c r="B27" s="6">
        <v>2.7805250041627555E-3</v>
      </c>
    </row>
    <row r="28" spans="1:9" x14ac:dyDescent="0.3">
      <c r="A28" s="6" t="s">
        <v>149</v>
      </c>
      <c r="B28" s="6">
        <v>-8.5515144844263043E-3</v>
      </c>
    </row>
    <row r="29" spans="1:9" x14ac:dyDescent="0.3">
      <c r="A29" s="6" t="s">
        <v>150</v>
      </c>
      <c r="B29" s="6">
        <v>3.514088408024655E-2</v>
      </c>
    </row>
    <row r="30" spans="1:9" ht="15" thickBot="1" x14ac:dyDescent="0.35">
      <c r="A30" s="7" t="s">
        <v>151</v>
      </c>
      <c r="B30" s="7">
        <v>90</v>
      </c>
    </row>
    <row r="32" spans="1:9" ht="15" thickBot="1" x14ac:dyDescent="0.35">
      <c r="A32" t="s">
        <v>152</v>
      </c>
    </row>
    <row r="33" spans="1:9" x14ac:dyDescent="0.3">
      <c r="A33" s="8"/>
      <c r="B33" s="8" t="s">
        <v>157</v>
      </c>
      <c r="C33" s="8" t="s">
        <v>158</v>
      </c>
      <c r="D33" s="8" t="s">
        <v>159</v>
      </c>
      <c r="E33" s="8" t="s">
        <v>160</v>
      </c>
      <c r="F33" s="8" t="s">
        <v>161</v>
      </c>
    </row>
    <row r="34" spans="1:9" x14ac:dyDescent="0.3">
      <c r="A34" s="6" t="s">
        <v>153</v>
      </c>
      <c r="B34" s="6">
        <v>1</v>
      </c>
      <c r="C34" s="6">
        <v>3.0300102129587891E-4</v>
      </c>
      <c r="D34" s="6">
        <v>3.0300102129587891E-4</v>
      </c>
      <c r="E34" s="6">
        <v>0.24536845348647435</v>
      </c>
      <c r="F34" s="6">
        <v>0.62159002321960366</v>
      </c>
    </row>
    <row r="35" spans="1:9" x14ac:dyDescent="0.3">
      <c r="A35" s="6" t="s">
        <v>154</v>
      </c>
      <c r="B35" s="6">
        <v>88</v>
      </c>
      <c r="C35" s="6">
        <v>0.10866959258683663</v>
      </c>
      <c r="D35" s="6">
        <v>1.2348817339413254E-3</v>
      </c>
      <c r="E35" s="6"/>
      <c r="F35" s="6"/>
    </row>
    <row r="36" spans="1:9" ht="15" thickBot="1" x14ac:dyDescent="0.35">
      <c r="A36" s="7" t="s">
        <v>155</v>
      </c>
      <c r="B36" s="7">
        <v>89</v>
      </c>
      <c r="C36" s="7">
        <v>0.10897259360813251</v>
      </c>
      <c r="D36" s="7"/>
      <c r="E36" s="7"/>
      <c r="F36" s="7"/>
    </row>
    <row r="37" spans="1:9" ht="15" thickBot="1" x14ac:dyDescent="0.35"/>
    <row r="38" spans="1:9" x14ac:dyDescent="0.3">
      <c r="A38" s="8"/>
      <c r="B38" s="8" t="s">
        <v>162</v>
      </c>
      <c r="C38" s="8" t="s">
        <v>150</v>
      </c>
      <c r="D38" s="8" t="s">
        <v>163</v>
      </c>
      <c r="E38" s="8" t="s">
        <v>164</v>
      </c>
      <c r="F38" s="8" t="s">
        <v>165</v>
      </c>
      <c r="G38" s="8" t="s">
        <v>166</v>
      </c>
      <c r="H38" s="8" t="s">
        <v>167</v>
      </c>
      <c r="I38" s="8" t="s">
        <v>168</v>
      </c>
    </row>
    <row r="39" spans="1:9" x14ac:dyDescent="0.3">
      <c r="A39" s="6" t="s">
        <v>156</v>
      </c>
      <c r="B39" s="6">
        <v>2.1489391616119108E-3</v>
      </c>
      <c r="C39" s="6">
        <v>3.7156732399674496E-3</v>
      </c>
      <c r="D39" s="6">
        <v>0.57834449447732816</v>
      </c>
      <c r="E39" s="6">
        <v>0.56450874280351782</v>
      </c>
      <c r="F39" s="6">
        <v>-5.2351806091998059E-3</v>
      </c>
      <c r="G39" s="6">
        <v>9.5330589324236267E-3</v>
      </c>
      <c r="H39" s="6">
        <v>-5.2351806091998059E-3</v>
      </c>
      <c r="I39" s="6">
        <v>9.5330589324236267E-3</v>
      </c>
    </row>
    <row r="40" spans="1:9" ht="15" thickBot="1" x14ac:dyDescent="0.35">
      <c r="A40" s="7" t="s">
        <v>169</v>
      </c>
      <c r="B40" s="7">
        <v>0.1548146457024295</v>
      </c>
      <c r="C40" s="7">
        <v>0.31253789328757831</v>
      </c>
      <c r="D40" s="7">
        <v>0.49534680122764668</v>
      </c>
      <c r="E40" s="7">
        <v>0.62159002321961265</v>
      </c>
      <c r="F40" s="7">
        <v>-0.46628874200366122</v>
      </c>
      <c r="G40" s="7">
        <v>0.77591803340852028</v>
      </c>
      <c r="H40" s="7">
        <v>-0.46628874200366122</v>
      </c>
      <c r="I40" s="7">
        <v>0.77591803340852028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7"/>
  <sheetViews>
    <sheetView topLeftCell="A103" workbookViewId="0">
      <selection activeCell="F125" sqref="F125"/>
    </sheetView>
  </sheetViews>
  <sheetFormatPr defaultRowHeight="14.4" x14ac:dyDescent="0.3"/>
  <cols>
    <col min="1" max="1" width="16.6640625" customWidth="1"/>
    <col min="2" max="2" width="20.21875" customWidth="1"/>
    <col min="5" max="5" width="12.77734375" customWidth="1"/>
    <col min="6" max="6" width="10.44140625" customWidth="1"/>
    <col min="8" max="8" width="19.44140625" customWidth="1"/>
    <col min="9" max="9" width="21.109375" customWidth="1"/>
    <col min="13" max="13" width="13.6640625" customWidth="1"/>
  </cols>
  <sheetData>
    <row r="2" spans="1:15" ht="18" x14ac:dyDescent="0.35">
      <c r="B2" s="13" t="s">
        <v>176</v>
      </c>
      <c r="C2" s="13"/>
      <c r="D2" s="13"/>
      <c r="E2" s="13"/>
      <c r="F2" s="13"/>
      <c r="G2" s="13"/>
      <c r="H2" s="17"/>
      <c r="I2" s="17"/>
      <c r="J2" s="17"/>
      <c r="K2" s="17"/>
      <c r="L2" s="17"/>
      <c r="M2" s="17"/>
      <c r="N2" s="17"/>
      <c r="O2" s="17"/>
    </row>
    <row r="3" spans="1:15" x14ac:dyDescent="0.3">
      <c r="H3" s="18"/>
      <c r="I3" s="18"/>
      <c r="J3" s="19"/>
      <c r="K3" s="18"/>
      <c r="L3" s="18"/>
      <c r="M3" s="18"/>
      <c r="N3" s="18"/>
      <c r="O3" s="18"/>
    </row>
    <row r="4" spans="1:15" x14ac:dyDescent="0.3">
      <c r="H4" s="18"/>
      <c r="I4" s="20"/>
      <c r="J4" s="18"/>
      <c r="K4" s="18"/>
      <c r="L4" s="18"/>
      <c r="M4" s="18"/>
      <c r="N4" s="18"/>
      <c r="O4" s="18"/>
    </row>
    <row r="5" spans="1:15" x14ac:dyDescent="0.3">
      <c r="B5" s="10" t="s">
        <v>175</v>
      </c>
      <c r="C5" s="10"/>
      <c r="D5" s="10"/>
      <c r="E5" s="10" t="s">
        <v>184</v>
      </c>
      <c r="H5" s="18"/>
      <c r="I5" s="18"/>
      <c r="J5" s="18"/>
      <c r="K5" s="18"/>
      <c r="L5" s="18"/>
      <c r="M5" s="18"/>
      <c r="N5" s="18"/>
      <c r="O5" s="18"/>
    </row>
    <row r="6" spans="1:15" x14ac:dyDescent="0.3">
      <c r="B6" t="s">
        <v>183</v>
      </c>
      <c r="C6">
        <v>1.8157418731079136E-4</v>
      </c>
      <c r="E6" s="12" t="s">
        <v>180</v>
      </c>
      <c r="F6">
        <f>C3+C8*C6</f>
        <v>-4.6986329741813634E-5</v>
      </c>
      <c r="H6" s="20"/>
      <c r="I6" s="18"/>
      <c r="J6" s="18"/>
      <c r="K6" s="18"/>
      <c r="L6" s="18"/>
      <c r="M6" s="18"/>
      <c r="N6" s="18"/>
      <c r="O6" s="18"/>
    </row>
    <row r="7" spans="1:15" x14ac:dyDescent="0.3">
      <c r="A7" s="3" t="s">
        <v>179</v>
      </c>
      <c r="B7" s="6" t="s">
        <v>156</v>
      </c>
      <c r="C7" s="6">
        <v>2.0822133395708375E-3</v>
      </c>
      <c r="H7" s="18"/>
      <c r="I7" s="18"/>
      <c r="J7" s="18"/>
      <c r="K7" s="18"/>
      <c r="L7" s="18"/>
      <c r="M7" s="18"/>
      <c r="N7" s="18"/>
      <c r="O7" s="18"/>
    </row>
    <row r="8" spans="1:15" x14ac:dyDescent="0.3">
      <c r="A8" s="3" t="s">
        <v>178</v>
      </c>
      <c r="B8" s="6" t="s">
        <v>177</v>
      </c>
      <c r="C8" s="6">
        <v>-0.25877207789116802</v>
      </c>
      <c r="H8" s="18"/>
      <c r="I8" s="18"/>
      <c r="J8" s="18"/>
      <c r="K8" s="18"/>
      <c r="L8" s="18"/>
      <c r="M8" s="18"/>
      <c r="N8" s="18"/>
      <c r="O8" s="18"/>
    </row>
    <row r="9" spans="1:15" x14ac:dyDescent="0.3">
      <c r="H9" s="18"/>
      <c r="I9" s="18"/>
      <c r="J9" s="18"/>
      <c r="K9" s="18"/>
      <c r="L9" s="18"/>
      <c r="M9" s="18"/>
      <c r="N9" s="18"/>
      <c r="O9" s="18"/>
    </row>
    <row r="10" spans="1:15" x14ac:dyDescent="0.3">
      <c r="B10" s="10" t="s">
        <v>181</v>
      </c>
      <c r="C10" s="10"/>
      <c r="D10" s="10"/>
      <c r="E10" s="10" t="s">
        <v>182</v>
      </c>
      <c r="H10" s="18"/>
      <c r="I10" s="18"/>
      <c r="J10" s="18"/>
      <c r="K10" s="18"/>
      <c r="L10" s="18"/>
      <c r="M10" s="18"/>
      <c r="N10" s="18"/>
      <c r="O10" s="18"/>
    </row>
    <row r="11" spans="1:15" x14ac:dyDescent="0.3">
      <c r="B11" t="s">
        <v>183</v>
      </c>
      <c r="C11">
        <v>9.3459057587411273E-4</v>
      </c>
      <c r="H11" s="18"/>
      <c r="I11" s="18"/>
      <c r="J11" s="18"/>
      <c r="K11" s="18"/>
      <c r="L11" s="18"/>
      <c r="M11" s="18"/>
      <c r="N11" s="18"/>
      <c r="O11" s="18"/>
    </row>
    <row r="12" spans="1:15" x14ac:dyDescent="0.3">
      <c r="A12" s="3" t="s">
        <v>179</v>
      </c>
      <c r="B12" s="6" t="s">
        <v>156</v>
      </c>
      <c r="C12">
        <v>-0.44839394085381901</v>
      </c>
      <c r="E12" s="12" t="s">
        <v>180</v>
      </c>
      <c r="F12">
        <f>C12+C13*C11</f>
        <v>-0.48687890261160521</v>
      </c>
      <c r="H12" s="20"/>
      <c r="I12" s="18"/>
      <c r="J12" s="18"/>
      <c r="K12" s="18"/>
      <c r="L12" s="18"/>
      <c r="M12" s="18"/>
      <c r="N12" s="18"/>
      <c r="O12" s="18"/>
    </row>
    <row r="13" spans="1:15" x14ac:dyDescent="0.3">
      <c r="A13" s="3" t="s">
        <v>178</v>
      </c>
      <c r="B13" s="6" t="s">
        <v>177</v>
      </c>
      <c r="C13">
        <v>-41.178418391167313</v>
      </c>
      <c r="H13" s="18"/>
      <c r="I13" s="18"/>
      <c r="J13" s="18"/>
      <c r="K13" s="18"/>
      <c r="L13" s="18"/>
      <c r="M13" s="18"/>
      <c r="N13" s="18"/>
      <c r="O13" s="18"/>
    </row>
    <row r="14" spans="1:15" x14ac:dyDescent="0.3">
      <c r="H14" s="18"/>
      <c r="I14" s="18"/>
      <c r="J14" s="18"/>
      <c r="K14" s="18"/>
      <c r="L14" s="18"/>
      <c r="M14" s="18"/>
      <c r="N14" s="18"/>
      <c r="O14" s="18"/>
    </row>
    <row r="15" spans="1:15" x14ac:dyDescent="0.3">
      <c r="H15" s="18"/>
      <c r="I15" s="18"/>
      <c r="J15" s="18"/>
      <c r="K15" s="18"/>
      <c r="L15" s="18"/>
      <c r="M15" s="18"/>
      <c r="N15" s="18"/>
      <c r="O15" s="18"/>
    </row>
    <row r="16" spans="1:15" ht="18" x14ac:dyDescent="0.35">
      <c r="B16" s="14" t="s">
        <v>185</v>
      </c>
      <c r="C16" s="14"/>
      <c r="D16" s="14"/>
      <c r="E16" s="14"/>
      <c r="F16" s="14"/>
      <c r="G16" s="14"/>
      <c r="H16" s="21"/>
      <c r="I16" s="21"/>
      <c r="J16" s="21"/>
      <c r="K16" s="21"/>
      <c r="L16" s="21"/>
      <c r="M16" s="21"/>
      <c r="N16" s="21"/>
      <c r="O16" s="21"/>
    </row>
    <row r="17" spans="1:15" x14ac:dyDescent="0.3">
      <c r="B17" s="11" t="s">
        <v>87</v>
      </c>
      <c r="E17" s="10" t="s">
        <v>186</v>
      </c>
      <c r="H17" s="18"/>
      <c r="I17" s="18"/>
      <c r="J17" s="18"/>
      <c r="K17" s="18"/>
      <c r="L17" s="18"/>
      <c r="M17" s="18"/>
      <c r="N17" s="18"/>
      <c r="O17" s="18"/>
    </row>
    <row r="18" spans="1:15" x14ac:dyDescent="0.3">
      <c r="B18" t="s">
        <v>183</v>
      </c>
      <c r="C18">
        <v>1.8157418731079136E-4</v>
      </c>
      <c r="E18" s="12" t="s">
        <v>180</v>
      </c>
      <c r="F18">
        <f>C19+C20*C18</f>
        <v>-0.21424099122730564</v>
      </c>
      <c r="H18" s="20"/>
      <c r="I18" s="18"/>
      <c r="J18" s="18"/>
      <c r="K18" s="18"/>
      <c r="L18" s="18"/>
      <c r="M18" s="18"/>
      <c r="N18" s="18"/>
      <c r="O18" s="18"/>
    </row>
    <row r="19" spans="1:15" x14ac:dyDescent="0.3">
      <c r="A19" s="3" t="s">
        <v>179</v>
      </c>
      <c r="B19" s="6" t="s">
        <v>156</v>
      </c>
      <c r="C19">
        <v>-0.20836017912118401</v>
      </c>
      <c r="H19" s="18"/>
      <c r="I19" s="18"/>
      <c r="J19" s="18"/>
      <c r="K19" s="18"/>
      <c r="L19" s="18"/>
      <c r="M19" s="18"/>
      <c r="N19" s="18"/>
      <c r="O19" s="18"/>
    </row>
    <row r="20" spans="1:15" x14ac:dyDescent="0.3">
      <c r="A20" s="3" t="s">
        <v>178</v>
      </c>
      <c r="B20" s="6" t="s">
        <v>177</v>
      </c>
      <c r="C20">
        <v>-32.387930207589193</v>
      </c>
      <c r="H20" s="18"/>
      <c r="I20" s="18"/>
      <c r="J20" s="18"/>
      <c r="K20" s="18"/>
      <c r="L20" s="18"/>
      <c r="M20" s="18"/>
      <c r="N20" s="18"/>
      <c r="O20" s="18"/>
    </row>
    <row r="21" spans="1:15" x14ac:dyDescent="0.3">
      <c r="H21" s="18"/>
      <c r="I21" s="18"/>
      <c r="J21" s="18"/>
      <c r="K21" s="18"/>
      <c r="L21" s="18"/>
      <c r="M21" s="18"/>
      <c r="N21" s="18"/>
      <c r="O21" s="18"/>
    </row>
    <row r="22" spans="1:15" x14ac:dyDescent="0.3">
      <c r="H22" s="18"/>
      <c r="I22" s="18"/>
      <c r="J22" s="18"/>
      <c r="K22" s="18"/>
      <c r="L22" s="18"/>
      <c r="M22" s="18"/>
      <c r="N22" s="18"/>
      <c r="O22" s="18"/>
    </row>
    <row r="23" spans="1:15" x14ac:dyDescent="0.3">
      <c r="B23" s="10" t="s">
        <v>181</v>
      </c>
      <c r="E23" s="10"/>
      <c r="H23" s="18"/>
      <c r="I23" s="18"/>
      <c r="J23" s="18"/>
      <c r="K23" s="18"/>
      <c r="L23" s="18"/>
      <c r="M23" s="18"/>
      <c r="N23" s="18"/>
      <c r="O23" s="18"/>
    </row>
    <row r="24" spans="1:15" x14ac:dyDescent="0.3">
      <c r="B24" t="s">
        <v>183</v>
      </c>
      <c r="C24">
        <v>9.3459057587411273E-4</v>
      </c>
      <c r="E24" s="10" t="s">
        <v>187</v>
      </c>
      <c r="H24" s="18"/>
      <c r="I24" s="18"/>
      <c r="J24" s="18"/>
      <c r="K24" s="18"/>
      <c r="L24" s="18"/>
      <c r="M24" s="18"/>
      <c r="N24" s="18"/>
      <c r="O24" s="18"/>
    </row>
    <row r="25" spans="1:15" x14ac:dyDescent="0.3">
      <c r="A25" s="3" t="s">
        <v>179</v>
      </c>
      <c r="B25" s="6" t="s">
        <v>156</v>
      </c>
      <c r="C25">
        <v>0.54265272312877266</v>
      </c>
      <c r="E25" s="12" t="s">
        <v>180</v>
      </c>
      <c r="F25">
        <f>C25+C26*C24</f>
        <v>0.52134672784680114</v>
      </c>
      <c r="H25" s="20"/>
      <c r="I25" s="18"/>
      <c r="J25" s="18"/>
      <c r="K25" s="18"/>
      <c r="L25" s="18"/>
      <c r="M25" s="18"/>
      <c r="N25" s="18"/>
      <c r="O25" s="18"/>
    </row>
    <row r="26" spans="1:15" x14ac:dyDescent="0.3">
      <c r="A26" s="3" t="s">
        <v>178</v>
      </c>
      <c r="B26" s="6" t="s">
        <v>177</v>
      </c>
      <c r="C26">
        <v>-22.797143296725643</v>
      </c>
      <c r="H26" s="18"/>
      <c r="I26" s="18"/>
      <c r="J26" s="18"/>
      <c r="K26" s="18"/>
      <c r="L26" s="18"/>
      <c r="M26" s="18"/>
      <c r="N26" s="18"/>
      <c r="O26" s="18"/>
    </row>
    <row r="27" spans="1:15" x14ac:dyDescent="0.3">
      <c r="H27" s="18"/>
      <c r="I27" s="18"/>
      <c r="J27" s="18"/>
      <c r="K27" s="18"/>
      <c r="L27" s="18"/>
      <c r="M27" s="18"/>
      <c r="N27" s="18"/>
      <c r="O27" s="18"/>
    </row>
    <row r="28" spans="1:15" ht="18" x14ac:dyDescent="0.3">
      <c r="B28" s="15" t="s">
        <v>188</v>
      </c>
      <c r="C28" s="15"/>
      <c r="D28" s="15"/>
      <c r="E28" s="15"/>
      <c r="F28" s="15"/>
      <c r="G28" s="15"/>
      <c r="H28" s="22"/>
      <c r="I28" s="22"/>
      <c r="J28" s="22"/>
      <c r="K28" s="22"/>
      <c r="L28" s="22"/>
      <c r="M28" s="22"/>
      <c r="N28" s="22"/>
      <c r="O28" s="18"/>
    </row>
    <row r="29" spans="1:15" x14ac:dyDescent="0.3">
      <c r="H29" s="18"/>
      <c r="I29" s="18"/>
      <c r="J29" s="18"/>
      <c r="K29" s="18"/>
      <c r="L29" s="18"/>
      <c r="M29" s="18"/>
      <c r="N29" s="18"/>
      <c r="O29" s="18"/>
    </row>
    <row r="30" spans="1:15" x14ac:dyDescent="0.3">
      <c r="B30" s="11" t="s">
        <v>87</v>
      </c>
      <c r="H30" s="18"/>
      <c r="I30" s="18"/>
      <c r="J30" s="18"/>
      <c r="K30" s="18"/>
      <c r="L30" s="18"/>
      <c r="M30" s="18"/>
      <c r="N30" s="18"/>
      <c r="O30" s="18"/>
    </row>
    <row r="31" spans="1:15" x14ac:dyDescent="0.3">
      <c r="B31" t="s">
        <v>183</v>
      </c>
      <c r="C31">
        <v>1.8157418731079136E-4</v>
      </c>
      <c r="H31" s="18"/>
      <c r="I31" s="18"/>
      <c r="J31" s="18"/>
      <c r="K31" s="18"/>
      <c r="L31" s="18"/>
      <c r="M31" s="18"/>
      <c r="N31" s="18"/>
      <c r="O31" s="18"/>
    </row>
    <row r="32" spans="1:15" x14ac:dyDescent="0.3">
      <c r="A32" s="3" t="s">
        <v>179</v>
      </c>
      <c r="B32" s="6" t="s">
        <v>156</v>
      </c>
      <c r="C32">
        <v>2.6332320755659802E-3</v>
      </c>
      <c r="E32" s="12" t="s">
        <v>180</v>
      </c>
      <c r="F32">
        <f>C32+C33*C31</f>
        <v>2.5787408842811357E-3</v>
      </c>
      <c r="H32" s="20"/>
      <c r="I32" s="23"/>
      <c r="J32" s="18"/>
      <c r="K32" s="18"/>
      <c r="L32" s="18"/>
      <c r="M32" s="18"/>
      <c r="N32" s="18"/>
      <c r="O32" s="18"/>
    </row>
    <row r="33" spans="1:15" x14ac:dyDescent="0.3">
      <c r="A33" s="3" t="s">
        <v>178</v>
      </c>
      <c r="B33" s="6" t="s">
        <v>177</v>
      </c>
      <c r="C33">
        <v>-0.30010428294840508</v>
      </c>
      <c r="H33" s="18"/>
      <c r="I33" s="18"/>
      <c r="J33" s="18"/>
      <c r="K33" s="18"/>
      <c r="L33" s="18"/>
      <c r="M33" s="18"/>
      <c r="N33" s="18"/>
      <c r="O33" s="18"/>
    </row>
    <row r="34" spans="1:15" x14ac:dyDescent="0.3">
      <c r="H34" s="18"/>
      <c r="I34" s="18"/>
      <c r="J34" s="18"/>
      <c r="K34" s="18"/>
      <c r="L34" s="18"/>
      <c r="M34" s="18"/>
      <c r="N34" s="18"/>
      <c r="O34" s="18"/>
    </row>
    <row r="35" spans="1:15" x14ac:dyDescent="0.3">
      <c r="H35" s="18"/>
      <c r="I35" s="18"/>
      <c r="J35" s="18"/>
      <c r="K35" s="18"/>
      <c r="L35" s="18"/>
      <c r="M35" s="18"/>
      <c r="N35" s="18"/>
      <c r="O35" s="18"/>
    </row>
    <row r="36" spans="1:15" x14ac:dyDescent="0.3">
      <c r="B36" s="10" t="s">
        <v>181</v>
      </c>
      <c r="H36" s="18"/>
      <c r="I36" s="18"/>
      <c r="J36" s="18"/>
      <c r="K36" s="18"/>
      <c r="L36" s="18"/>
      <c r="M36" s="18"/>
      <c r="N36" s="18"/>
      <c r="O36" s="18"/>
    </row>
    <row r="37" spans="1:15" x14ac:dyDescent="0.3">
      <c r="B37" t="s">
        <v>183</v>
      </c>
      <c r="C37">
        <v>9.3459057587411273E-4</v>
      </c>
      <c r="H37" s="18"/>
      <c r="I37" s="18"/>
      <c r="J37" s="18"/>
      <c r="K37" s="18"/>
      <c r="L37" s="18"/>
      <c r="M37" s="18"/>
      <c r="N37" s="18"/>
      <c r="O37" s="18"/>
    </row>
    <row r="38" spans="1:15" x14ac:dyDescent="0.3">
      <c r="A38" s="3" t="s">
        <v>179</v>
      </c>
      <c r="B38" s="6" t="s">
        <v>156</v>
      </c>
      <c r="C38">
        <v>7.5490448412815292E-3</v>
      </c>
      <c r="E38" s="12" t="s">
        <v>180</v>
      </c>
      <c r="F38">
        <f>C38+C39*C37</f>
        <v>8.5236691852198579E-3</v>
      </c>
      <c r="H38" s="20"/>
      <c r="I38" s="24"/>
      <c r="J38" s="18"/>
      <c r="K38" s="18"/>
      <c r="L38" s="18"/>
      <c r="M38" s="18"/>
      <c r="N38" s="18"/>
      <c r="O38" s="18"/>
    </row>
    <row r="39" spans="1:15" x14ac:dyDescent="0.3">
      <c r="A39" s="3" t="s">
        <v>178</v>
      </c>
      <c r="B39" s="6" t="s">
        <v>177</v>
      </c>
      <c r="C39">
        <v>1.0428356213915093</v>
      </c>
      <c r="H39" s="18"/>
      <c r="I39" s="18"/>
      <c r="J39" s="18"/>
      <c r="K39" s="18"/>
      <c r="L39" s="18"/>
      <c r="M39" s="18"/>
      <c r="N39" s="18"/>
      <c r="O39" s="18"/>
    </row>
    <row r="40" spans="1:15" x14ac:dyDescent="0.3">
      <c r="H40" s="18"/>
      <c r="I40" s="18"/>
      <c r="J40" s="18"/>
      <c r="K40" s="18"/>
      <c r="L40" s="18"/>
      <c r="M40" s="18"/>
      <c r="N40" s="18"/>
      <c r="O40" s="18"/>
    </row>
    <row r="41" spans="1:15" x14ac:dyDescent="0.3">
      <c r="H41" s="18"/>
      <c r="I41" s="18"/>
      <c r="J41" s="18"/>
      <c r="K41" s="18"/>
      <c r="L41" s="18"/>
      <c r="M41" s="18"/>
      <c r="N41" s="18"/>
      <c r="O41" s="18"/>
    </row>
    <row r="42" spans="1:15" ht="14.4" customHeight="1" x14ac:dyDescent="0.3">
      <c r="B42" s="16" t="s">
        <v>189</v>
      </c>
      <c r="C42" s="16"/>
      <c r="D42" s="16"/>
      <c r="E42" s="16"/>
      <c r="F42" s="16"/>
      <c r="G42" s="16"/>
      <c r="H42" s="25"/>
      <c r="I42" s="25"/>
      <c r="J42" s="25"/>
      <c r="K42" s="25"/>
      <c r="L42" s="25"/>
      <c r="M42" s="25"/>
      <c r="N42" s="25"/>
      <c r="O42" s="18"/>
    </row>
    <row r="43" spans="1:15" x14ac:dyDescent="0.3">
      <c r="H43" s="18"/>
      <c r="I43" s="18"/>
      <c r="J43" s="18"/>
      <c r="K43" s="18"/>
      <c r="L43" s="18"/>
      <c r="M43" s="18"/>
      <c r="N43" s="18"/>
      <c r="O43" s="18"/>
    </row>
    <row r="44" spans="1:15" x14ac:dyDescent="0.3">
      <c r="B44" s="11" t="s">
        <v>87</v>
      </c>
      <c r="H44" s="18"/>
      <c r="I44" s="18"/>
      <c r="J44" s="18"/>
      <c r="K44" s="18"/>
      <c r="L44" s="18"/>
      <c r="M44" s="18"/>
      <c r="N44" s="18"/>
      <c r="O44" s="18"/>
    </row>
    <row r="45" spans="1:15" x14ac:dyDescent="0.3">
      <c r="B45" t="s">
        <v>183</v>
      </c>
      <c r="C45">
        <v>1.8157418731079136E-4</v>
      </c>
      <c r="H45" s="18"/>
      <c r="I45" s="18"/>
      <c r="J45" s="18"/>
      <c r="K45" s="18"/>
      <c r="L45" s="18"/>
      <c r="M45" s="18"/>
      <c r="N45" s="18"/>
      <c r="O45" s="18"/>
    </row>
    <row r="46" spans="1:15" x14ac:dyDescent="0.3">
      <c r="A46" s="3" t="s">
        <v>179</v>
      </c>
      <c r="B46" s="6" t="s">
        <v>156</v>
      </c>
      <c r="C46">
        <v>-0.82570643924805132</v>
      </c>
      <c r="E46" s="12" t="s">
        <v>180</v>
      </c>
      <c r="F46">
        <f>C46+C47*C45</f>
        <v>-0.83619805003369363</v>
      </c>
      <c r="H46" s="20"/>
      <c r="I46" s="18"/>
      <c r="J46" s="18"/>
      <c r="K46" s="18"/>
      <c r="L46" s="18"/>
      <c r="M46" s="18"/>
      <c r="N46" s="18"/>
      <c r="O46" s="18"/>
    </row>
    <row r="47" spans="1:15" x14ac:dyDescent="0.3">
      <c r="A47" s="3" t="s">
        <v>178</v>
      </c>
      <c r="B47" s="6" t="s">
        <v>177</v>
      </c>
      <c r="C47">
        <v>-57.781400214581929</v>
      </c>
      <c r="H47" s="18"/>
      <c r="I47" s="18"/>
      <c r="J47" s="18"/>
      <c r="K47" s="18"/>
      <c r="L47" s="18"/>
      <c r="M47" s="18"/>
      <c r="N47" s="18"/>
      <c r="O47" s="18"/>
    </row>
    <row r="48" spans="1:15" x14ac:dyDescent="0.3">
      <c r="H48" s="18"/>
      <c r="I48" s="18"/>
      <c r="J48" s="18"/>
      <c r="K48" s="18"/>
      <c r="L48" s="18"/>
      <c r="M48" s="18"/>
      <c r="N48" s="18"/>
      <c r="O48" s="18"/>
    </row>
    <row r="49" spans="1:15" x14ac:dyDescent="0.3">
      <c r="H49" s="18"/>
      <c r="I49" s="18"/>
      <c r="J49" s="18"/>
      <c r="K49" s="18"/>
      <c r="L49" s="18"/>
      <c r="M49" s="18"/>
      <c r="N49" s="18"/>
      <c r="O49" s="18"/>
    </row>
    <row r="50" spans="1:15" x14ac:dyDescent="0.3">
      <c r="B50" s="10" t="s">
        <v>181</v>
      </c>
      <c r="H50" s="18"/>
      <c r="I50" s="18"/>
      <c r="J50" s="18"/>
      <c r="K50" s="18"/>
      <c r="L50" s="18"/>
      <c r="M50" s="18"/>
      <c r="N50" s="18"/>
      <c r="O50" s="18"/>
    </row>
    <row r="51" spans="1:15" x14ac:dyDescent="0.3">
      <c r="B51" t="s">
        <v>183</v>
      </c>
      <c r="C51">
        <v>9.3459057587411273E-4</v>
      </c>
      <c r="H51" s="18"/>
      <c r="I51" s="18"/>
      <c r="J51" s="18"/>
      <c r="K51" s="18"/>
      <c r="L51" s="18"/>
      <c r="M51" s="18"/>
      <c r="N51" s="18"/>
      <c r="O51" s="18"/>
    </row>
    <row r="52" spans="1:15" x14ac:dyDescent="0.3">
      <c r="A52" s="3" t="s">
        <v>179</v>
      </c>
      <c r="B52" s="6" t="s">
        <v>156</v>
      </c>
      <c r="C52">
        <v>-0.44839394085381928</v>
      </c>
      <c r="E52" s="12" t="s">
        <v>180</v>
      </c>
      <c r="F52">
        <f>C52+C53*C51</f>
        <v>-0.48687890261160549</v>
      </c>
      <c r="H52" s="20"/>
      <c r="I52" s="18"/>
      <c r="J52" s="18"/>
      <c r="K52" s="18"/>
      <c r="L52" s="18"/>
      <c r="M52" s="18"/>
      <c r="N52" s="18"/>
      <c r="O52" s="18"/>
    </row>
    <row r="53" spans="1:15" x14ac:dyDescent="0.3">
      <c r="A53" s="3" t="s">
        <v>178</v>
      </c>
      <c r="B53" s="6" t="s">
        <v>177</v>
      </c>
      <c r="C53">
        <v>-41.178418391167313</v>
      </c>
      <c r="H53" s="18"/>
      <c r="I53" s="18"/>
      <c r="J53" s="18"/>
      <c r="K53" s="18"/>
      <c r="L53" s="18"/>
      <c r="M53" s="18"/>
      <c r="N53" s="18"/>
      <c r="O53" s="18"/>
    </row>
    <row r="54" spans="1:15" x14ac:dyDescent="0.3">
      <c r="H54" s="18"/>
      <c r="I54" s="18"/>
      <c r="J54" s="18"/>
      <c r="K54" s="18"/>
      <c r="L54" s="18"/>
      <c r="M54" s="18"/>
      <c r="N54" s="18"/>
      <c r="O54" s="18"/>
    </row>
    <row r="55" spans="1:15" x14ac:dyDescent="0.3">
      <c r="H55" s="18"/>
      <c r="I55" s="18"/>
      <c r="J55" s="18"/>
      <c r="K55" s="18"/>
      <c r="L55" s="18"/>
      <c r="M55" s="18"/>
      <c r="N55" s="18"/>
      <c r="O55" s="18"/>
    </row>
    <row r="56" spans="1:15" ht="14.4" customHeight="1" x14ac:dyDescent="0.3">
      <c r="B56" s="15" t="s">
        <v>190</v>
      </c>
      <c r="C56" s="15"/>
      <c r="D56" s="15"/>
      <c r="E56" s="15"/>
      <c r="F56" s="15"/>
      <c r="G56" s="15"/>
      <c r="H56" s="22"/>
      <c r="I56" s="22"/>
      <c r="J56" s="22"/>
      <c r="K56" s="22"/>
      <c r="L56" s="22"/>
      <c r="M56" s="22"/>
      <c r="N56" s="22"/>
      <c r="O56" s="18"/>
    </row>
    <row r="57" spans="1:15" x14ac:dyDescent="0.3">
      <c r="H57" s="18"/>
      <c r="I57" s="18"/>
      <c r="J57" s="18"/>
      <c r="K57" s="18"/>
      <c r="L57" s="18"/>
      <c r="M57" s="18"/>
      <c r="N57" s="18"/>
      <c r="O57" s="18"/>
    </row>
    <row r="58" spans="1:15" x14ac:dyDescent="0.3">
      <c r="B58" s="11" t="s">
        <v>87</v>
      </c>
      <c r="H58" s="18"/>
      <c r="I58" s="18"/>
      <c r="J58" s="18"/>
      <c r="K58" s="18"/>
      <c r="L58" s="18"/>
      <c r="M58" s="18"/>
      <c r="N58" s="18"/>
      <c r="O58" s="18"/>
    </row>
    <row r="59" spans="1:15" x14ac:dyDescent="0.3">
      <c r="B59" t="s">
        <v>183</v>
      </c>
      <c r="C59">
        <v>1.8157418731079136E-4</v>
      </c>
      <c r="H59" s="18"/>
      <c r="I59" s="18"/>
      <c r="J59" s="18"/>
      <c r="K59" s="18"/>
      <c r="L59" s="18"/>
      <c r="M59" s="18"/>
      <c r="N59" s="18"/>
      <c r="O59" s="18"/>
    </row>
    <row r="60" spans="1:15" x14ac:dyDescent="0.3">
      <c r="A60" s="3" t="s">
        <v>179</v>
      </c>
      <c r="B60" s="6" t="s">
        <v>156</v>
      </c>
      <c r="C60" s="6">
        <v>4.5277602620020325E-3</v>
      </c>
      <c r="E60" s="12" t="s">
        <v>180</v>
      </c>
      <c r="F60">
        <f>C60+C61*C59</f>
        <v>4.5029899576765281E-3</v>
      </c>
      <c r="H60" s="20"/>
      <c r="I60" s="18"/>
      <c r="J60" s="18"/>
      <c r="K60" s="18"/>
      <c r="L60" s="18"/>
      <c r="M60" s="18"/>
      <c r="N60" s="18"/>
      <c r="O60" s="18"/>
    </row>
    <row r="61" spans="1:15" x14ac:dyDescent="0.3">
      <c r="A61" s="3" t="s">
        <v>178</v>
      </c>
      <c r="B61" s="6" t="s">
        <v>177</v>
      </c>
      <c r="C61" s="6">
        <v>-0.13641974496686537</v>
      </c>
      <c r="H61" s="18"/>
      <c r="I61" s="18"/>
      <c r="J61" s="18"/>
      <c r="K61" s="18"/>
      <c r="L61" s="18"/>
      <c r="M61" s="18"/>
      <c r="N61" s="18"/>
      <c r="O61" s="18"/>
    </row>
    <row r="62" spans="1:15" x14ac:dyDescent="0.3">
      <c r="H62" s="18"/>
      <c r="I62" s="18"/>
      <c r="J62" s="18"/>
      <c r="K62" s="18"/>
      <c r="L62" s="18"/>
      <c r="M62" s="18"/>
      <c r="N62" s="18"/>
      <c r="O62" s="18"/>
    </row>
    <row r="63" spans="1:15" x14ac:dyDescent="0.3">
      <c r="H63" s="18"/>
      <c r="I63" s="18"/>
      <c r="J63" s="18"/>
      <c r="K63" s="18"/>
      <c r="L63" s="18"/>
      <c r="M63" s="18"/>
      <c r="N63" s="18"/>
      <c r="O63" s="18"/>
    </row>
    <row r="64" spans="1:15" x14ac:dyDescent="0.3">
      <c r="B64" s="10" t="s">
        <v>181</v>
      </c>
      <c r="H64" s="18"/>
      <c r="I64" s="18"/>
      <c r="J64" s="18"/>
      <c r="K64" s="18"/>
      <c r="L64" s="18"/>
      <c r="M64" s="18"/>
      <c r="N64" s="18"/>
      <c r="O64" s="18"/>
    </row>
    <row r="65" spans="1:15" x14ac:dyDescent="0.3">
      <c r="B65" t="s">
        <v>183</v>
      </c>
      <c r="C65">
        <v>9.3459057587411273E-4</v>
      </c>
      <c r="H65" s="18"/>
      <c r="I65" s="18"/>
      <c r="J65" s="18"/>
      <c r="K65" s="18"/>
      <c r="L65" s="18"/>
      <c r="M65" s="18"/>
      <c r="N65" s="18"/>
      <c r="O65" s="18"/>
    </row>
    <row r="66" spans="1:15" x14ac:dyDescent="0.3">
      <c r="A66" s="3" t="s">
        <v>179</v>
      </c>
      <c r="B66" s="6" t="s">
        <v>156</v>
      </c>
      <c r="C66">
        <v>-3.7190520973326701E-4</v>
      </c>
      <c r="E66" s="12" t="s">
        <v>180</v>
      </c>
      <c r="F66">
        <f>C66+C67*C65</f>
        <v>-6.990539889964269E-5</v>
      </c>
      <c r="H66" s="20"/>
      <c r="I66" s="18"/>
      <c r="J66" s="18"/>
      <c r="K66" s="18"/>
      <c r="L66" s="18"/>
      <c r="M66" s="18"/>
      <c r="N66" s="18"/>
      <c r="O66" s="18"/>
    </row>
    <row r="67" spans="1:15" x14ac:dyDescent="0.3">
      <c r="A67" s="3" t="s">
        <v>178</v>
      </c>
      <c r="B67" s="6" t="s">
        <v>177</v>
      </c>
      <c r="C67">
        <v>0.32313594704415577</v>
      </c>
      <c r="H67" s="18"/>
      <c r="I67" s="18"/>
      <c r="J67" s="18"/>
      <c r="K67" s="18"/>
      <c r="L67" s="18"/>
      <c r="M67" s="18"/>
      <c r="N67" s="18"/>
      <c r="O67" s="18"/>
    </row>
    <row r="68" spans="1:15" x14ac:dyDescent="0.3">
      <c r="H68" s="18"/>
      <c r="I68" s="18"/>
      <c r="J68" s="18"/>
      <c r="K68" s="18"/>
      <c r="L68" s="18"/>
      <c r="M68" s="18"/>
      <c r="N68" s="18"/>
      <c r="O68" s="18"/>
    </row>
    <row r="69" spans="1:15" x14ac:dyDescent="0.3">
      <c r="H69" s="18"/>
      <c r="I69" s="18"/>
      <c r="J69" s="18"/>
      <c r="K69" s="18"/>
      <c r="L69" s="18"/>
      <c r="M69" s="18"/>
      <c r="N69" s="18"/>
      <c r="O69" s="18"/>
    </row>
    <row r="70" spans="1:15" ht="14.4" customHeight="1" x14ac:dyDescent="0.3">
      <c r="B70" s="16" t="s">
        <v>191</v>
      </c>
      <c r="C70" s="16"/>
      <c r="D70" s="16"/>
      <c r="E70" s="16"/>
      <c r="F70" s="16"/>
      <c r="G70" s="16"/>
      <c r="H70" s="25"/>
      <c r="I70" s="25"/>
      <c r="J70" s="25"/>
      <c r="K70" s="25"/>
      <c r="L70" s="25"/>
      <c r="M70" s="25"/>
      <c r="N70" s="25"/>
      <c r="O70" s="18"/>
    </row>
    <row r="71" spans="1:15" x14ac:dyDescent="0.3">
      <c r="H71" s="18"/>
      <c r="I71" s="18"/>
      <c r="J71" s="18"/>
      <c r="K71" s="18"/>
      <c r="L71" s="18"/>
      <c r="M71" s="18"/>
      <c r="N71" s="18"/>
      <c r="O71" s="18"/>
    </row>
    <row r="72" spans="1:15" x14ac:dyDescent="0.3">
      <c r="B72" s="11" t="s">
        <v>87</v>
      </c>
      <c r="H72" s="18"/>
      <c r="I72" s="18"/>
      <c r="J72" s="18"/>
      <c r="K72" s="18"/>
      <c r="L72" s="18"/>
      <c r="M72" s="18"/>
      <c r="N72" s="18"/>
      <c r="O72" s="18"/>
    </row>
    <row r="73" spans="1:15" x14ac:dyDescent="0.3">
      <c r="B73" t="s">
        <v>183</v>
      </c>
      <c r="C73">
        <v>1.8157418731079136E-4</v>
      </c>
      <c r="H73" s="18"/>
      <c r="I73" s="18"/>
      <c r="J73" s="18"/>
      <c r="K73" s="18"/>
      <c r="L73" s="18"/>
      <c r="M73" s="18"/>
      <c r="N73" s="18"/>
      <c r="O73" s="18"/>
    </row>
    <row r="74" spans="1:15" x14ac:dyDescent="0.3">
      <c r="A74" s="3" t="s">
        <v>179</v>
      </c>
      <c r="B74" s="6" t="s">
        <v>156</v>
      </c>
      <c r="C74">
        <v>1.1146093850227358E-3</v>
      </c>
      <c r="E74" s="12" t="s">
        <v>180</v>
      </c>
      <c r="F74">
        <f>C74+C75*C73</f>
        <v>1.0808340217272857E-3</v>
      </c>
      <c r="H74" s="20"/>
      <c r="I74" s="18"/>
      <c r="J74" s="18"/>
      <c r="K74" s="18"/>
      <c r="L74" s="18"/>
      <c r="M74" s="18"/>
      <c r="N74" s="18"/>
      <c r="O74" s="18"/>
    </row>
    <row r="75" spans="1:15" x14ac:dyDescent="0.3">
      <c r="A75" s="3" t="s">
        <v>178</v>
      </c>
      <c r="B75" s="6" t="s">
        <v>177</v>
      </c>
      <c r="C75">
        <v>-0.18601412345929155</v>
      </c>
      <c r="H75" s="18"/>
      <c r="I75" s="18"/>
      <c r="J75" s="18"/>
      <c r="K75" s="18"/>
      <c r="L75" s="18"/>
      <c r="M75" s="18"/>
      <c r="N75" s="18"/>
      <c r="O75" s="18"/>
    </row>
    <row r="76" spans="1:15" x14ac:dyDescent="0.3">
      <c r="H76" s="18"/>
      <c r="I76" s="18"/>
      <c r="J76" s="18"/>
      <c r="K76" s="18"/>
      <c r="L76" s="18"/>
      <c r="M76" s="18"/>
      <c r="N76" s="18"/>
      <c r="O76" s="18"/>
    </row>
    <row r="77" spans="1:15" x14ac:dyDescent="0.3">
      <c r="H77" s="18"/>
      <c r="I77" s="18"/>
      <c r="J77" s="18"/>
      <c r="K77" s="18"/>
      <c r="L77" s="18"/>
      <c r="M77" s="18"/>
      <c r="N77" s="18"/>
      <c r="O77" s="18"/>
    </row>
    <row r="78" spans="1:15" x14ac:dyDescent="0.3">
      <c r="B78" s="10" t="s">
        <v>181</v>
      </c>
      <c r="H78" s="18"/>
      <c r="I78" s="18"/>
      <c r="J78" s="18"/>
      <c r="K78" s="18"/>
      <c r="L78" s="18"/>
      <c r="M78" s="18"/>
      <c r="N78" s="18"/>
      <c r="O78" s="18"/>
    </row>
    <row r="79" spans="1:15" x14ac:dyDescent="0.3">
      <c r="B79" t="s">
        <v>183</v>
      </c>
      <c r="C79">
        <v>9.3459057587411273E-4</v>
      </c>
      <c r="H79" s="18"/>
      <c r="I79" s="18"/>
      <c r="J79" s="18"/>
      <c r="K79" s="18"/>
      <c r="L79" s="18"/>
      <c r="M79" s="18"/>
      <c r="N79" s="18"/>
      <c r="O79" s="18"/>
    </row>
    <row r="80" spans="1:15" x14ac:dyDescent="0.3">
      <c r="A80" s="3" t="s">
        <v>179</v>
      </c>
      <c r="B80" s="6" t="s">
        <v>156</v>
      </c>
      <c r="C80">
        <v>8.033138981197454E-4</v>
      </c>
      <c r="E80" s="12" t="s">
        <v>180</v>
      </c>
      <c r="F80">
        <f>C80+C81*C79</f>
        <v>9.0745984179928544E-4</v>
      </c>
      <c r="H80" s="20"/>
      <c r="I80" s="18"/>
      <c r="J80" s="18"/>
      <c r="K80" s="18"/>
      <c r="L80" s="18"/>
      <c r="M80" s="18"/>
      <c r="N80" s="18"/>
      <c r="O80" s="18"/>
    </row>
    <row r="81" spans="1:15" x14ac:dyDescent="0.3">
      <c r="A81" s="3" t="s">
        <v>178</v>
      </c>
      <c r="B81" s="6" t="s">
        <v>177</v>
      </c>
      <c r="C81">
        <v>0.11143483185900245</v>
      </c>
      <c r="H81" s="18"/>
      <c r="I81" s="18"/>
      <c r="J81" s="18"/>
      <c r="K81" s="18"/>
      <c r="L81" s="18"/>
      <c r="M81" s="18"/>
      <c r="N81" s="18"/>
      <c r="O81" s="18"/>
    </row>
    <row r="82" spans="1:15" x14ac:dyDescent="0.3">
      <c r="H82" s="18"/>
      <c r="I82" s="18"/>
      <c r="J82" s="18"/>
      <c r="K82" s="18"/>
      <c r="L82" s="18"/>
      <c r="M82" s="18"/>
      <c r="N82" s="18"/>
      <c r="O82" s="18"/>
    </row>
    <row r="83" spans="1:15" x14ac:dyDescent="0.3">
      <c r="H83" s="18"/>
      <c r="I83" s="18"/>
      <c r="J83" s="18"/>
      <c r="K83" s="18"/>
      <c r="L83" s="18"/>
      <c r="M83" s="18"/>
      <c r="N83" s="18"/>
      <c r="O83" s="18"/>
    </row>
    <row r="84" spans="1:15" ht="18" x14ac:dyDescent="0.3">
      <c r="B84" s="16" t="s">
        <v>192</v>
      </c>
      <c r="C84" s="16"/>
      <c r="D84" s="16"/>
      <c r="E84" s="16"/>
      <c r="F84" s="16"/>
      <c r="G84" s="16"/>
      <c r="H84" s="25"/>
      <c r="I84" s="25"/>
      <c r="J84" s="25"/>
      <c r="K84" s="25"/>
      <c r="L84" s="25"/>
      <c r="M84" s="25"/>
      <c r="N84" s="25"/>
      <c r="O84" s="18"/>
    </row>
    <row r="85" spans="1:15" x14ac:dyDescent="0.3">
      <c r="H85" s="18"/>
      <c r="I85" s="18"/>
      <c r="J85" s="18"/>
      <c r="K85" s="18"/>
      <c r="L85" s="18"/>
      <c r="M85" s="18"/>
      <c r="N85" s="18"/>
      <c r="O85" s="18"/>
    </row>
    <row r="86" spans="1:15" x14ac:dyDescent="0.3">
      <c r="B86" s="11" t="s">
        <v>87</v>
      </c>
      <c r="H86" s="18"/>
      <c r="I86" s="18"/>
      <c r="J86" s="18"/>
      <c r="K86" s="18"/>
      <c r="L86" s="18"/>
      <c r="M86" s="18"/>
      <c r="N86" s="18"/>
      <c r="O86" s="18"/>
    </row>
    <row r="87" spans="1:15" x14ac:dyDescent="0.3">
      <c r="B87" t="s">
        <v>183</v>
      </c>
      <c r="C87">
        <v>1.8157418731079136E-4</v>
      </c>
      <c r="H87" s="18"/>
      <c r="I87" s="18"/>
      <c r="J87" s="18"/>
      <c r="K87" s="18"/>
      <c r="L87" s="18"/>
      <c r="M87" s="18"/>
      <c r="N87" s="18"/>
      <c r="O87" s="18"/>
    </row>
    <row r="88" spans="1:15" x14ac:dyDescent="0.3">
      <c r="A88" s="3" t="s">
        <v>179</v>
      </c>
      <c r="B88" s="6" t="s">
        <v>156</v>
      </c>
      <c r="C88">
        <v>-4.8910179954362578E-4</v>
      </c>
      <c r="E88" s="12" t="s">
        <v>180</v>
      </c>
      <c r="F88">
        <f>C88+C89*C87</f>
        <v>-5.5930580125635907E-4</v>
      </c>
      <c r="H88" s="20"/>
      <c r="I88" s="18"/>
      <c r="J88" s="18"/>
      <c r="K88" s="18"/>
      <c r="L88" s="18"/>
      <c r="M88" s="18"/>
      <c r="N88" s="18"/>
      <c r="O88" s="18"/>
    </row>
    <row r="89" spans="1:15" x14ac:dyDescent="0.3">
      <c r="A89" s="3" t="s">
        <v>178</v>
      </c>
      <c r="B89" s="6" t="s">
        <v>177</v>
      </c>
      <c r="C89">
        <v>-0.3866408697871172</v>
      </c>
      <c r="H89" s="18"/>
      <c r="I89" s="18"/>
      <c r="J89" s="18"/>
      <c r="K89" s="18"/>
      <c r="L89" s="18"/>
      <c r="M89" s="18"/>
      <c r="N89" s="18"/>
      <c r="O89" s="18"/>
    </row>
    <row r="90" spans="1:15" x14ac:dyDescent="0.3">
      <c r="H90" s="18"/>
      <c r="I90" s="18"/>
      <c r="J90" s="18"/>
      <c r="K90" s="18"/>
      <c r="L90" s="18"/>
      <c r="M90" s="18"/>
      <c r="N90" s="18"/>
      <c r="O90" s="18"/>
    </row>
    <row r="91" spans="1:15" x14ac:dyDescent="0.3">
      <c r="H91" s="18"/>
      <c r="I91" s="18"/>
      <c r="J91" s="18"/>
      <c r="K91" s="18"/>
      <c r="L91" s="18"/>
      <c r="M91" s="18"/>
      <c r="N91" s="18"/>
      <c r="O91" s="18"/>
    </row>
    <row r="92" spans="1:15" x14ac:dyDescent="0.3">
      <c r="B92" s="10" t="s">
        <v>181</v>
      </c>
      <c r="H92" s="18"/>
      <c r="I92" s="18"/>
      <c r="J92" s="18"/>
      <c r="K92" s="18"/>
      <c r="L92" s="18"/>
      <c r="M92" s="18"/>
      <c r="N92" s="18"/>
      <c r="O92" s="18"/>
    </row>
    <row r="93" spans="1:15" x14ac:dyDescent="0.3">
      <c r="B93" t="s">
        <v>183</v>
      </c>
      <c r="C93">
        <v>9.3459057587411273E-4</v>
      </c>
      <c r="H93" s="18"/>
      <c r="I93" s="18"/>
      <c r="J93" s="18"/>
      <c r="K93" s="18"/>
      <c r="L93" s="18"/>
      <c r="M93" s="18"/>
      <c r="N93" s="18"/>
      <c r="O93" s="18"/>
    </row>
    <row r="94" spans="1:15" x14ac:dyDescent="0.3">
      <c r="A94" s="3" t="s">
        <v>179</v>
      </c>
      <c r="B94" s="6" t="s">
        <v>156</v>
      </c>
      <c r="C94">
        <v>1.9744026101753676E-2</v>
      </c>
      <c r="E94" s="12" t="s">
        <v>180</v>
      </c>
      <c r="F94">
        <f>C94+C95*C93</f>
        <v>2.0429420428980646E-2</v>
      </c>
      <c r="H94" s="20"/>
      <c r="I94" s="18"/>
      <c r="J94" s="18"/>
      <c r="K94" s="18"/>
      <c r="L94" s="18"/>
      <c r="M94" s="18"/>
      <c r="N94" s="18"/>
      <c r="O94" s="18"/>
    </row>
    <row r="95" spans="1:15" x14ac:dyDescent="0.3">
      <c r="A95" s="3" t="s">
        <v>178</v>
      </c>
      <c r="B95" s="6" t="s">
        <v>177</v>
      </c>
      <c r="C95">
        <v>0.73336319124117677</v>
      </c>
      <c r="H95" s="18"/>
      <c r="I95" s="18"/>
      <c r="J95" s="18"/>
      <c r="K95" s="18"/>
      <c r="L95" s="18"/>
      <c r="M95" s="18"/>
      <c r="N95" s="18"/>
      <c r="O95" s="18"/>
    </row>
    <row r="96" spans="1:15" x14ac:dyDescent="0.3">
      <c r="H96" s="18"/>
      <c r="I96" s="18"/>
      <c r="J96" s="18"/>
      <c r="K96" s="18"/>
      <c r="L96" s="18"/>
      <c r="M96" s="18"/>
      <c r="N96" s="18"/>
      <c r="O96" s="18"/>
    </row>
    <row r="97" spans="1:15" x14ac:dyDescent="0.3">
      <c r="H97" s="18"/>
      <c r="I97" s="18"/>
      <c r="J97" s="18"/>
      <c r="K97" s="18"/>
      <c r="L97" s="18"/>
      <c r="M97" s="18"/>
      <c r="N97" s="18"/>
      <c r="O97" s="18"/>
    </row>
    <row r="98" spans="1:15" x14ac:dyDescent="0.3">
      <c r="H98" s="18"/>
      <c r="I98" s="18"/>
      <c r="J98" s="18"/>
      <c r="K98" s="18"/>
      <c r="L98" s="18"/>
      <c r="M98" s="18"/>
      <c r="N98" s="18"/>
      <c r="O98" s="18"/>
    </row>
    <row r="99" spans="1:15" ht="18" x14ac:dyDescent="0.3">
      <c r="B99" s="16" t="s">
        <v>193</v>
      </c>
      <c r="C99" s="16"/>
      <c r="D99" s="16"/>
      <c r="E99" s="16"/>
      <c r="F99" s="16"/>
      <c r="G99" s="16"/>
      <c r="H99" s="25"/>
      <c r="I99" s="25"/>
      <c r="J99" s="25"/>
      <c r="K99" s="25"/>
      <c r="L99" s="25"/>
      <c r="M99" s="25"/>
      <c r="N99" s="25"/>
      <c r="O99" s="18"/>
    </row>
    <row r="100" spans="1:15" x14ac:dyDescent="0.3">
      <c r="H100" s="18"/>
      <c r="I100" s="18"/>
      <c r="J100" s="18"/>
      <c r="K100" s="18"/>
      <c r="L100" s="18"/>
      <c r="M100" s="18"/>
      <c r="N100" s="18"/>
      <c r="O100" s="18"/>
    </row>
    <row r="101" spans="1:15" x14ac:dyDescent="0.3">
      <c r="B101" s="11" t="s">
        <v>87</v>
      </c>
      <c r="H101" s="18"/>
      <c r="I101" s="18"/>
      <c r="J101" s="18"/>
      <c r="K101" s="18"/>
      <c r="L101" s="18"/>
      <c r="M101" s="18"/>
      <c r="N101" s="18"/>
      <c r="O101" s="18"/>
    </row>
    <row r="102" spans="1:15" x14ac:dyDescent="0.3">
      <c r="B102" t="s">
        <v>183</v>
      </c>
      <c r="C102">
        <v>1.8157418731079136E-4</v>
      </c>
      <c r="H102" s="18"/>
      <c r="I102" s="18"/>
      <c r="J102" s="18"/>
      <c r="K102" s="18"/>
      <c r="L102" s="18"/>
      <c r="M102" s="18"/>
      <c r="N102" s="18"/>
      <c r="O102" s="18"/>
    </row>
    <row r="103" spans="1:15" x14ac:dyDescent="0.3">
      <c r="A103" s="3" t="s">
        <v>179</v>
      </c>
      <c r="B103" s="6" t="s">
        <v>156</v>
      </c>
      <c r="C103">
        <v>3.6200075026620901E-3</v>
      </c>
      <c r="E103" s="12" t="s">
        <v>180</v>
      </c>
      <c r="F103">
        <f>C103+C104*C102</f>
        <v>3.5882006010681342E-3</v>
      </c>
      <c r="H103" s="20"/>
      <c r="I103" s="18"/>
      <c r="J103" s="18"/>
      <c r="K103" s="18"/>
      <c r="L103" s="18"/>
      <c r="M103" s="18"/>
      <c r="N103" s="18"/>
      <c r="O103" s="18"/>
    </row>
    <row r="104" spans="1:15" x14ac:dyDescent="0.3">
      <c r="A104" s="3" t="s">
        <v>178</v>
      </c>
      <c r="B104" s="6" t="s">
        <v>177</v>
      </c>
      <c r="C104">
        <v>-0.17517303568878825</v>
      </c>
      <c r="H104" s="18"/>
      <c r="I104" s="18"/>
      <c r="J104" s="18"/>
      <c r="K104" s="18"/>
      <c r="L104" s="18"/>
      <c r="M104" s="18"/>
      <c r="N104" s="18"/>
      <c r="O104" s="18"/>
    </row>
    <row r="105" spans="1:15" x14ac:dyDescent="0.3">
      <c r="H105" s="18"/>
      <c r="I105" s="18"/>
      <c r="J105" s="18"/>
      <c r="K105" s="18"/>
      <c r="L105" s="18"/>
      <c r="M105" s="18"/>
      <c r="N105" s="18"/>
      <c r="O105" s="18"/>
    </row>
    <row r="106" spans="1:15" x14ac:dyDescent="0.3">
      <c r="H106" s="18"/>
      <c r="I106" s="18"/>
      <c r="J106" s="18"/>
      <c r="K106" s="18"/>
      <c r="L106" s="18"/>
      <c r="M106" s="18"/>
      <c r="N106" s="18"/>
      <c r="O106" s="18"/>
    </row>
    <row r="107" spans="1:15" x14ac:dyDescent="0.3">
      <c r="B107" s="10" t="s">
        <v>181</v>
      </c>
      <c r="H107" s="18"/>
      <c r="I107" s="18"/>
      <c r="J107" s="18"/>
      <c r="K107" s="18"/>
      <c r="L107" s="18"/>
      <c r="M107" s="18"/>
      <c r="N107" s="18"/>
      <c r="O107" s="18"/>
    </row>
    <row r="108" spans="1:15" x14ac:dyDescent="0.3">
      <c r="B108" t="s">
        <v>183</v>
      </c>
      <c r="C108">
        <v>9.3459057587411273E-4</v>
      </c>
      <c r="H108" s="18"/>
      <c r="I108" s="18"/>
      <c r="J108" s="18"/>
      <c r="K108" s="18"/>
      <c r="L108" s="18"/>
      <c r="M108" s="18"/>
      <c r="N108" s="18"/>
      <c r="O108" s="18"/>
    </row>
    <row r="109" spans="1:15" x14ac:dyDescent="0.3">
      <c r="A109" s="3" t="s">
        <v>179</v>
      </c>
      <c r="B109" s="6" t="s">
        <v>156</v>
      </c>
      <c r="C109">
        <v>2.8522357175789982E-3</v>
      </c>
      <c r="E109" s="12" t="s">
        <v>180</v>
      </c>
      <c r="F109">
        <f>C109+C110*C108</f>
        <v>3.2583562859580029E-3</v>
      </c>
      <c r="H109" s="20"/>
      <c r="I109" s="18"/>
      <c r="J109" s="18"/>
      <c r="K109" s="18"/>
      <c r="L109" s="18"/>
      <c r="M109" s="18"/>
      <c r="N109" s="18"/>
      <c r="O109" s="18"/>
    </row>
    <row r="110" spans="1:15" x14ac:dyDescent="0.3">
      <c r="A110" s="3" t="s">
        <v>178</v>
      </c>
      <c r="B110" s="6" t="s">
        <v>177</v>
      </c>
      <c r="C110">
        <v>0.43454383006073483</v>
      </c>
      <c r="H110" s="18"/>
      <c r="I110" s="18"/>
      <c r="J110" s="18"/>
      <c r="K110" s="18"/>
      <c r="L110" s="18"/>
      <c r="M110" s="18"/>
      <c r="N110" s="18"/>
      <c r="O110" s="18"/>
    </row>
    <row r="111" spans="1:15" x14ac:dyDescent="0.3">
      <c r="H111" s="18"/>
      <c r="I111" s="18"/>
      <c r="J111" s="18"/>
      <c r="K111" s="18"/>
      <c r="L111" s="18"/>
      <c r="M111" s="18"/>
      <c r="N111" s="18"/>
      <c r="O111" s="18"/>
    </row>
    <row r="112" spans="1:15" x14ac:dyDescent="0.3">
      <c r="H112" s="18"/>
      <c r="I112" s="18"/>
      <c r="J112" s="18"/>
      <c r="K112" s="18"/>
      <c r="L112" s="18"/>
      <c r="M112" s="18"/>
      <c r="N112" s="18"/>
      <c r="O112" s="18"/>
    </row>
    <row r="113" spans="1:15" ht="18" x14ac:dyDescent="0.3">
      <c r="B113" s="16" t="s">
        <v>194</v>
      </c>
      <c r="C113" s="16"/>
      <c r="D113" s="16"/>
      <c r="E113" s="16"/>
      <c r="F113" s="16"/>
      <c r="G113" s="16"/>
      <c r="H113" s="25"/>
      <c r="I113" s="25"/>
      <c r="J113" s="25"/>
      <c r="K113" s="25"/>
      <c r="L113" s="25"/>
      <c r="M113" s="25"/>
      <c r="N113" s="25"/>
      <c r="O113" s="18"/>
    </row>
    <row r="114" spans="1:15" x14ac:dyDescent="0.3">
      <c r="H114" s="18"/>
      <c r="I114" s="18"/>
      <c r="J114" s="18"/>
      <c r="K114" s="18"/>
      <c r="L114" s="18"/>
      <c r="M114" s="18"/>
      <c r="N114" s="18"/>
      <c r="O114" s="18"/>
    </row>
    <row r="115" spans="1:15" x14ac:dyDescent="0.3">
      <c r="B115" s="11" t="s">
        <v>87</v>
      </c>
      <c r="H115" s="18"/>
      <c r="I115" s="18"/>
      <c r="J115" s="18"/>
      <c r="K115" s="18"/>
      <c r="L115" s="18"/>
      <c r="M115" s="18"/>
      <c r="N115" s="18"/>
      <c r="O115" s="18"/>
    </row>
    <row r="116" spans="1:15" x14ac:dyDescent="0.3">
      <c r="B116" t="s">
        <v>183</v>
      </c>
      <c r="C116">
        <v>1.8157418731079136E-4</v>
      </c>
      <c r="E116" s="12" t="s">
        <v>180</v>
      </c>
      <c r="F116">
        <f>C117+C118*C116</f>
        <v>6.5958442739550453E-3</v>
      </c>
      <c r="H116" s="20"/>
      <c r="I116" s="18"/>
      <c r="J116" s="18"/>
      <c r="K116" s="18"/>
      <c r="L116" s="18"/>
      <c r="M116" s="18"/>
      <c r="N116" s="18"/>
      <c r="O116" s="18"/>
    </row>
    <row r="117" spans="1:15" x14ac:dyDescent="0.3">
      <c r="A117" s="3" t="s">
        <v>179</v>
      </c>
      <c r="B117" s="6" t="s">
        <v>156</v>
      </c>
      <c r="C117">
        <v>6.5970833463149551E-3</v>
      </c>
      <c r="H117" s="18"/>
      <c r="I117" s="18"/>
      <c r="J117" s="18"/>
      <c r="K117" s="18"/>
      <c r="L117" s="18"/>
      <c r="M117" s="18"/>
      <c r="N117" s="18"/>
      <c r="O117" s="18"/>
    </row>
    <row r="118" spans="1:15" x14ac:dyDescent="0.3">
      <c r="A118" s="3" t="s">
        <v>178</v>
      </c>
      <c r="B118" s="6" t="s">
        <v>177</v>
      </c>
      <c r="C118">
        <v>-6.8240556560438155E-3</v>
      </c>
      <c r="H118" s="18"/>
      <c r="I118" s="18"/>
      <c r="J118" s="18"/>
      <c r="K118" s="18"/>
      <c r="L118" s="18"/>
      <c r="M118" s="18"/>
      <c r="N118" s="18"/>
      <c r="O118" s="18"/>
    </row>
    <row r="119" spans="1:15" x14ac:dyDescent="0.3">
      <c r="H119" s="18"/>
      <c r="I119" s="18"/>
      <c r="J119" s="18"/>
      <c r="K119" s="18"/>
      <c r="L119" s="18"/>
      <c r="M119" s="18"/>
      <c r="N119" s="18"/>
      <c r="O119" s="18"/>
    </row>
    <row r="120" spans="1:15" x14ac:dyDescent="0.3">
      <c r="H120" s="18"/>
      <c r="I120" s="18"/>
      <c r="J120" s="18"/>
      <c r="K120" s="18"/>
      <c r="L120" s="18"/>
      <c r="M120" s="18"/>
      <c r="N120" s="18"/>
      <c r="O120" s="18"/>
    </row>
    <row r="121" spans="1:15" x14ac:dyDescent="0.3">
      <c r="B121" s="10" t="s">
        <v>181</v>
      </c>
      <c r="H121" s="18"/>
      <c r="I121" s="18"/>
      <c r="J121" s="18"/>
      <c r="K121" s="18"/>
      <c r="L121" s="18"/>
      <c r="M121" s="18"/>
      <c r="N121" s="18"/>
      <c r="O121" s="18"/>
    </row>
    <row r="122" spans="1:15" x14ac:dyDescent="0.3">
      <c r="B122" t="s">
        <v>183</v>
      </c>
      <c r="C122">
        <v>9.3459057587411273E-4</v>
      </c>
      <c r="E122" s="12" t="s">
        <v>180</v>
      </c>
      <c r="F122">
        <f>C123+C124*C122</f>
        <v>2.2936274704926912E-3</v>
      </c>
      <c r="H122" s="20"/>
      <c r="I122" s="18"/>
      <c r="J122" s="18"/>
      <c r="K122" s="18"/>
      <c r="L122" s="18"/>
      <c r="M122" s="18"/>
      <c r="N122" s="18"/>
      <c r="O122" s="18"/>
    </row>
    <row r="123" spans="1:15" x14ac:dyDescent="0.3">
      <c r="A123" s="3" t="s">
        <v>179</v>
      </c>
      <c r="B123" s="6" t="s">
        <v>156</v>
      </c>
      <c r="C123">
        <v>2.1489391616119108E-3</v>
      </c>
      <c r="H123" s="18"/>
      <c r="I123" s="18"/>
      <c r="J123" s="18"/>
      <c r="K123" s="18"/>
      <c r="L123" s="18"/>
      <c r="M123" s="18"/>
      <c r="N123" s="18"/>
      <c r="O123" s="18"/>
    </row>
    <row r="124" spans="1:15" x14ac:dyDescent="0.3">
      <c r="A124" s="3" t="s">
        <v>178</v>
      </c>
      <c r="B124" s="6" t="s">
        <v>177</v>
      </c>
      <c r="C124">
        <v>0.1548146457024295</v>
      </c>
      <c r="H124" s="18"/>
      <c r="I124" s="18"/>
      <c r="J124" s="18"/>
      <c r="K124" s="18"/>
      <c r="L124" s="18"/>
      <c r="M124" s="18"/>
      <c r="N124" s="18"/>
      <c r="O124" s="18"/>
    </row>
    <row r="125" spans="1:15" x14ac:dyDescent="0.3">
      <c r="H125" s="18"/>
      <c r="I125" s="18"/>
      <c r="J125" s="18"/>
      <c r="K125" s="18"/>
      <c r="L125" s="18"/>
      <c r="M125" s="18"/>
      <c r="N125" s="18"/>
      <c r="O125" s="18"/>
    </row>
    <row r="126" spans="1:15" x14ac:dyDescent="0.3">
      <c r="H126" s="18"/>
      <c r="I126" s="18"/>
      <c r="J126" s="18"/>
      <c r="K126" s="18"/>
      <c r="L126" s="18"/>
      <c r="M126" s="18"/>
      <c r="N126" s="18"/>
      <c r="O126" s="18"/>
    </row>
    <row r="127" spans="1:15" x14ac:dyDescent="0.3">
      <c r="H127" s="18"/>
      <c r="I127" s="18"/>
      <c r="J127" s="18"/>
      <c r="K127" s="18"/>
      <c r="L127" s="18"/>
      <c r="M127" s="18"/>
      <c r="N127" s="18"/>
      <c r="O127" s="18"/>
    </row>
    <row r="128" spans="1:15" x14ac:dyDescent="0.3">
      <c r="H128" s="18"/>
      <c r="I128" s="18"/>
      <c r="J128" s="18"/>
      <c r="K128" s="18"/>
      <c r="L128" s="18"/>
      <c r="M128" s="18"/>
      <c r="N128" s="18"/>
      <c r="O128" s="18"/>
    </row>
    <row r="129" spans="8:15" x14ac:dyDescent="0.3">
      <c r="H129" s="18"/>
      <c r="I129" s="18"/>
      <c r="J129" s="18"/>
      <c r="K129" s="18"/>
      <c r="L129" s="18"/>
      <c r="M129" s="18"/>
      <c r="N129" s="18"/>
      <c r="O129" s="18"/>
    </row>
    <row r="130" spans="8:15" x14ac:dyDescent="0.3">
      <c r="H130" s="18"/>
      <c r="I130" s="18"/>
      <c r="J130" s="18"/>
      <c r="K130" s="18"/>
      <c r="L130" s="18"/>
      <c r="M130" s="18"/>
      <c r="N130" s="18"/>
      <c r="O130" s="18"/>
    </row>
    <row r="131" spans="8:15" x14ac:dyDescent="0.3">
      <c r="H131" s="18"/>
      <c r="I131" s="18"/>
      <c r="J131" s="18"/>
      <c r="K131" s="18"/>
      <c r="L131" s="18"/>
      <c r="M131" s="18"/>
      <c r="N131" s="18"/>
      <c r="O131" s="18"/>
    </row>
    <row r="132" spans="8:15" x14ac:dyDescent="0.3">
      <c r="H132" s="18"/>
      <c r="I132" s="18"/>
      <c r="J132" s="18"/>
      <c r="K132" s="18"/>
      <c r="L132" s="18"/>
      <c r="M132" s="18"/>
      <c r="N132" s="18"/>
      <c r="O132" s="18"/>
    </row>
    <row r="133" spans="8:15" x14ac:dyDescent="0.3">
      <c r="H133" s="18"/>
      <c r="I133" s="18"/>
      <c r="J133" s="18"/>
      <c r="K133" s="18"/>
      <c r="L133" s="18"/>
      <c r="M133" s="18"/>
      <c r="N133" s="18"/>
      <c r="O133" s="18"/>
    </row>
    <row r="134" spans="8:15" x14ac:dyDescent="0.3">
      <c r="H134" s="18"/>
      <c r="I134" s="18"/>
      <c r="J134" s="18"/>
      <c r="K134" s="18"/>
      <c r="L134" s="18"/>
      <c r="M134" s="18"/>
      <c r="N134" s="18"/>
      <c r="O134" s="18"/>
    </row>
    <row r="135" spans="8:15" x14ac:dyDescent="0.3">
      <c r="H135" s="18"/>
      <c r="I135" s="18"/>
      <c r="J135" s="18"/>
      <c r="K135" s="18"/>
      <c r="L135" s="18"/>
      <c r="M135" s="18"/>
      <c r="N135" s="18"/>
      <c r="O135" s="18"/>
    </row>
    <row r="136" spans="8:15" x14ac:dyDescent="0.3">
      <c r="H136" s="18"/>
      <c r="I136" s="18"/>
      <c r="J136" s="18"/>
      <c r="K136" s="18"/>
      <c r="L136" s="18"/>
      <c r="M136" s="18"/>
      <c r="N136" s="18"/>
      <c r="O136" s="18"/>
    </row>
    <row r="137" spans="8:15" x14ac:dyDescent="0.3">
      <c r="H137" s="18"/>
      <c r="I137" s="18"/>
      <c r="J137" s="18"/>
      <c r="K137" s="18"/>
      <c r="L137" s="18"/>
      <c r="M137" s="18"/>
      <c r="N137" s="18"/>
      <c r="O137" s="18"/>
    </row>
    <row r="138" spans="8:15" x14ac:dyDescent="0.3">
      <c r="H138" s="18"/>
      <c r="I138" s="18"/>
      <c r="J138" s="18"/>
      <c r="K138" s="18"/>
      <c r="L138" s="18"/>
      <c r="M138" s="18"/>
      <c r="N138" s="18"/>
      <c r="O138" s="18"/>
    </row>
    <row r="139" spans="8:15" x14ac:dyDescent="0.3">
      <c r="H139" s="18"/>
      <c r="I139" s="18"/>
      <c r="J139" s="18"/>
      <c r="K139" s="18"/>
      <c r="L139" s="18"/>
      <c r="M139" s="18"/>
      <c r="N139" s="18"/>
      <c r="O139" s="18"/>
    </row>
    <row r="140" spans="8:15" x14ac:dyDescent="0.3">
      <c r="H140" s="18"/>
      <c r="I140" s="18"/>
      <c r="J140" s="18"/>
      <c r="K140" s="18"/>
      <c r="L140" s="18"/>
      <c r="M140" s="18"/>
      <c r="N140" s="18"/>
      <c r="O140" s="18"/>
    </row>
    <row r="141" spans="8:15" x14ac:dyDescent="0.3">
      <c r="H141" s="18"/>
      <c r="I141" s="18"/>
      <c r="J141" s="18"/>
      <c r="K141" s="18"/>
      <c r="L141" s="18"/>
      <c r="M141" s="18"/>
      <c r="N141" s="18"/>
      <c r="O141" s="18"/>
    </row>
    <row r="142" spans="8:15" x14ac:dyDescent="0.3">
      <c r="H142" s="18"/>
      <c r="I142" s="18"/>
      <c r="J142" s="18"/>
      <c r="K142" s="18"/>
      <c r="L142" s="18"/>
      <c r="M142" s="18"/>
      <c r="N142" s="18"/>
      <c r="O142" s="18"/>
    </row>
    <row r="143" spans="8:15" x14ac:dyDescent="0.3">
      <c r="H143" s="18"/>
      <c r="I143" s="18"/>
      <c r="J143" s="18"/>
      <c r="K143" s="18"/>
      <c r="L143" s="18"/>
      <c r="M143" s="18"/>
      <c r="N143" s="18"/>
      <c r="O143" s="18"/>
    </row>
    <row r="144" spans="8:15" x14ac:dyDescent="0.3">
      <c r="H144" s="18"/>
      <c r="I144" s="18"/>
      <c r="J144" s="18"/>
      <c r="K144" s="18"/>
      <c r="L144" s="18"/>
      <c r="M144" s="18"/>
      <c r="N144" s="18"/>
      <c r="O144" s="18"/>
    </row>
    <row r="145" spans="8:15" x14ac:dyDescent="0.3">
      <c r="H145" s="18"/>
      <c r="I145" s="18"/>
      <c r="J145" s="18"/>
      <c r="K145" s="18"/>
      <c r="L145" s="18"/>
      <c r="M145" s="18"/>
      <c r="N145" s="18"/>
      <c r="O145" s="18"/>
    </row>
    <row r="146" spans="8:15" x14ac:dyDescent="0.3">
      <c r="H146" s="18"/>
      <c r="I146" s="18"/>
      <c r="J146" s="18"/>
      <c r="K146" s="18"/>
      <c r="L146" s="18"/>
      <c r="M146" s="18"/>
      <c r="N146" s="18"/>
      <c r="O146" s="18"/>
    </row>
    <row r="147" spans="8:15" x14ac:dyDescent="0.3">
      <c r="H147" s="18"/>
      <c r="I147" s="18"/>
      <c r="J147" s="18"/>
      <c r="K147" s="18"/>
      <c r="L147" s="18"/>
      <c r="M147" s="18"/>
      <c r="N147" s="18"/>
      <c r="O147" s="18"/>
    </row>
    <row r="148" spans="8:15" x14ac:dyDescent="0.3">
      <c r="H148" s="18"/>
      <c r="I148" s="18"/>
      <c r="J148" s="18"/>
      <c r="K148" s="18"/>
      <c r="L148" s="18"/>
      <c r="M148" s="18"/>
      <c r="N148" s="18"/>
      <c r="O148" s="18"/>
    </row>
    <row r="149" spans="8:15" x14ac:dyDescent="0.3">
      <c r="H149" s="18"/>
      <c r="I149" s="18"/>
      <c r="J149" s="18"/>
      <c r="K149" s="18"/>
      <c r="L149" s="18"/>
      <c r="M149" s="18"/>
      <c r="N149" s="18"/>
      <c r="O149" s="18"/>
    </row>
    <row r="150" spans="8:15" x14ac:dyDescent="0.3">
      <c r="H150" s="18"/>
      <c r="I150" s="18"/>
      <c r="J150" s="18"/>
      <c r="K150" s="18"/>
      <c r="L150" s="18"/>
      <c r="M150" s="18"/>
      <c r="N150" s="18"/>
      <c r="O150" s="18"/>
    </row>
    <row r="151" spans="8:15" x14ac:dyDescent="0.3">
      <c r="H151" s="18"/>
      <c r="I151" s="18"/>
      <c r="J151" s="18"/>
      <c r="K151" s="18"/>
      <c r="L151" s="18"/>
      <c r="M151" s="18"/>
      <c r="N151" s="18"/>
      <c r="O151" s="18"/>
    </row>
    <row r="152" spans="8:15" x14ac:dyDescent="0.3">
      <c r="H152" s="18"/>
      <c r="I152" s="18"/>
      <c r="J152" s="18"/>
      <c r="K152" s="18"/>
      <c r="L152" s="18"/>
      <c r="M152" s="18"/>
      <c r="N152" s="18"/>
      <c r="O152" s="18"/>
    </row>
    <row r="153" spans="8:15" x14ac:dyDescent="0.3">
      <c r="H153" s="18"/>
      <c r="I153" s="18"/>
      <c r="J153" s="18"/>
      <c r="K153" s="18"/>
      <c r="L153" s="18"/>
      <c r="M153" s="18"/>
      <c r="N153" s="18"/>
      <c r="O153" s="18"/>
    </row>
    <row r="154" spans="8:15" x14ac:dyDescent="0.3">
      <c r="H154" s="18"/>
      <c r="I154" s="18"/>
      <c r="J154" s="18"/>
      <c r="K154" s="18"/>
      <c r="L154" s="18"/>
      <c r="M154" s="18"/>
      <c r="N154" s="18"/>
      <c r="O154" s="18"/>
    </row>
    <row r="155" spans="8:15" x14ac:dyDescent="0.3">
      <c r="H155" s="18"/>
      <c r="I155" s="18"/>
      <c r="J155" s="18"/>
      <c r="K155" s="18"/>
      <c r="L155" s="18"/>
      <c r="M155" s="18"/>
      <c r="N155" s="18"/>
      <c r="O155" s="18"/>
    </row>
    <row r="156" spans="8:15" x14ac:dyDescent="0.3">
      <c r="H156" s="18"/>
      <c r="I156" s="18"/>
      <c r="J156" s="18"/>
      <c r="K156" s="18"/>
      <c r="L156" s="18"/>
      <c r="M156" s="18"/>
      <c r="N156" s="18"/>
      <c r="O156" s="18"/>
    </row>
    <row r="157" spans="8:15" x14ac:dyDescent="0.3">
      <c r="H157" s="18"/>
      <c r="I157" s="18"/>
      <c r="J157" s="18"/>
      <c r="K157" s="18"/>
      <c r="L157" s="18"/>
      <c r="M157" s="18"/>
      <c r="N157" s="18"/>
      <c r="O157" s="18"/>
    </row>
    <row r="158" spans="8:15" x14ac:dyDescent="0.3">
      <c r="H158" s="18"/>
      <c r="I158" s="18"/>
      <c r="J158" s="18"/>
      <c r="K158" s="18"/>
      <c r="L158" s="18"/>
      <c r="M158" s="18"/>
      <c r="N158" s="18"/>
      <c r="O158" s="18"/>
    </row>
    <row r="159" spans="8:15" x14ac:dyDescent="0.3">
      <c r="H159" s="18"/>
      <c r="I159" s="18"/>
      <c r="J159" s="18"/>
      <c r="K159" s="18"/>
      <c r="L159" s="18"/>
      <c r="M159" s="18"/>
      <c r="N159" s="18"/>
      <c r="O159" s="18"/>
    </row>
    <row r="160" spans="8:15" x14ac:dyDescent="0.3">
      <c r="H160" s="18"/>
      <c r="I160" s="18"/>
      <c r="J160" s="18"/>
      <c r="K160" s="18"/>
      <c r="L160" s="18"/>
      <c r="M160" s="18"/>
      <c r="N160" s="18"/>
      <c r="O160" s="18"/>
    </row>
    <row r="161" spans="8:15" x14ac:dyDescent="0.3">
      <c r="H161" s="18"/>
      <c r="I161" s="18"/>
      <c r="J161" s="18"/>
      <c r="K161" s="18"/>
      <c r="L161" s="18"/>
      <c r="M161" s="18"/>
      <c r="N161" s="18"/>
      <c r="O161" s="18"/>
    </row>
    <row r="162" spans="8:15" x14ac:dyDescent="0.3">
      <c r="H162" s="18"/>
      <c r="I162" s="18"/>
      <c r="J162" s="18"/>
      <c r="K162" s="18"/>
      <c r="L162" s="18"/>
      <c r="M162" s="18"/>
      <c r="N162" s="18"/>
      <c r="O162" s="18"/>
    </row>
    <row r="163" spans="8:15" x14ac:dyDescent="0.3">
      <c r="H163" s="18"/>
      <c r="I163" s="18"/>
      <c r="J163" s="18"/>
      <c r="K163" s="18"/>
      <c r="L163" s="18"/>
      <c r="M163" s="18"/>
      <c r="N163" s="18"/>
      <c r="O163" s="18"/>
    </row>
    <row r="164" spans="8:15" x14ac:dyDescent="0.3">
      <c r="H164" s="18"/>
      <c r="I164" s="18"/>
      <c r="J164" s="18"/>
      <c r="K164" s="18"/>
      <c r="L164" s="18"/>
      <c r="M164" s="18"/>
      <c r="N164" s="18"/>
      <c r="O164" s="18"/>
    </row>
    <row r="165" spans="8:15" x14ac:dyDescent="0.3">
      <c r="H165" s="18"/>
      <c r="I165" s="18"/>
      <c r="J165" s="18"/>
      <c r="K165" s="18"/>
      <c r="L165" s="18"/>
      <c r="M165" s="18"/>
      <c r="N165" s="18"/>
      <c r="O165" s="18"/>
    </row>
    <row r="166" spans="8:15" x14ac:dyDescent="0.3">
      <c r="H166" s="18"/>
      <c r="I166" s="18"/>
      <c r="J166" s="18"/>
      <c r="K166" s="18"/>
      <c r="L166" s="18"/>
      <c r="M166" s="18"/>
      <c r="N166" s="18"/>
      <c r="O166" s="18"/>
    </row>
    <row r="167" spans="8:15" x14ac:dyDescent="0.3">
      <c r="H167" s="18"/>
      <c r="I167" s="18"/>
      <c r="J167" s="18"/>
      <c r="K167" s="18"/>
      <c r="L167" s="18"/>
      <c r="M167" s="18"/>
      <c r="N167" s="18"/>
      <c r="O167" s="18"/>
    </row>
    <row r="168" spans="8:15" x14ac:dyDescent="0.3">
      <c r="H168" s="18"/>
      <c r="I168" s="18"/>
      <c r="J168" s="18"/>
      <c r="K168" s="18"/>
      <c r="L168" s="18"/>
      <c r="M168" s="18"/>
      <c r="N168" s="18"/>
      <c r="O168" s="18"/>
    </row>
    <row r="169" spans="8:15" x14ac:dyDescent="0.3">
      <c r="H169" s="18"/>
      <c r="I169" s="18"/>
      <c r="J169" s="18"/>
      <c r="K169" s="18"/>
      <c r="L169" s="18"/>
      <c r="M169" s="18"/>
      <c r="N169" s="18"/>
      <c r="O169" s="18"/>
    </row>
    <row r="170" spans="8:15" x14ac:dyDescent="0.3">
      <c r="H170" s="18"/>
      <c r="I170" s="18"/>
      <c r="J170" s="18"/>
      <c r="K170" s="18"/>
      <c r="L170" s="18"/>
      <c r="M170" s="18"/>
      <c r="N170" s="18"/>
      <c r="O170" s="18"/>
    </row>
    <row r="171" spans="8:15" x14ac:dyDescent="0.3">
      <c r="H171" s="18"/>
      <c r="I171" s="18"/>
      <c r="J171" s="18"/>
      <c r="K171" s="18"/>
      <c r="L171" s="18"/>
      <c r="M171" s="18"/>
      <c r="N171" s="18"/>
      <c r="O171" s="18"/>
    </row>
    <row r="172" spans="8:15" x14ac:dyDescent="0.3">
      <c r="H172" s="18"/>
      <c r="I172" s="18"/>
      <c r="J172" s="18"/>
      <c r="K172" s="18"/>
      <c r="L172" s="18"/>
      <c r="M172" s="18"/>
      <c r="N172" s="18"/>
      <c r="O172" s="18"/>
    </row>
    <row r="173" spans="8:15" x14ac:dyDescent="0.3">
      <c r="H173" s="18"/>
      <c r="I173" s="18"/>
      <c r="J173" s="18"/>
      <c r="K173" s="18"/>
      <c r="L173" s="18"/>
      <c r="M173" s="18"/>
      <c r="N173" s="18"/>
      <c r="O173" s="18"/>
    </row>
    <row r="174" spans="8:15" x14ac:dyDescent="0.3">
      <c r="H174" s="18"/>
      <c r="I174" s="18"/>
      <c r="J174" s="18"/>
      <c r="K174" s="18"/>
      <c r="L174" s="18"/>
      <c r="M174" s="18"/>
      <c r="N174" s="18"/>
      <c r="O174" s="18"/>
    </row>
    <row r="175" spans="8:15" x14ac:dyDescent="0.3">
      <c r="H175" s="18"/>
      <c r="I175" s="18"/>
      <c r="J175" s="18"/>
      <c r="K175" s="18"/>
      <c r="L175" s="18"/>
      <c r="M175" s="18"/>
      <c r="N175" s="18"/>
      <c r="O175" s="18"/>
    </row>
    <row r="176" spans="8:15" x14ac:dyDescent="0.3">
      <c r="H176" s="18"/>
      <c r="I176" s="18"/>
      <c r="J176" s="18"/>
      <c r="K176" s="18"/>
      <c r="L176" s="18"/>
      <c r="M176" s="18"/>
      <c r="N176" s="18"/>
      <c r="O176" s="18"/>
    </row>
    <row r="177" spans="8:15" x14ac:dyDescent="0.3">
      <c r="H177" s="18"/>
      <c r="I177" s="18"/>
      <c r="J177" s="18"/>
      <c r="K177" s="18"/>
      <c r="L177" s="18"/>
      <c r="M177" s="18"/>
      <c r="N177" s="18"/>
      <c r="O177" s="18"/>
    </row>
    <row r="178" spans="8:15" x14ac:dyDescent="0.3">
      <c r="H178" s="18"/>
      <c r="I178" s="18"/>
      <c r="J178" s="18"/>
      <c r="K178" s="18"/>
      <c r="L178" s="18"/>
      <c r="M178" s="18"/>
      <c r="N178" s="18"/>
      <c r="O178" s="18"/>
    </row>
    <row r="179" spans="8:15" x14ac:dyDescent="0.3">
      <c r="H179" s="18"/>
      <c r="I179" s="18"/>
      <c r="J179" s="18"/>
      <c r="K179" s="18"/>
      <c r="L179" s="18"/>
      <c r="M179" s="18"/>
      <c r="N179" s="18"/>
      <c r="O179" s="18"/>
    </row>
    <row r="180" spans="8:15" x14ac:dyDescent="0.3">
      <c r="H180" s="18"/>
      <c r="I180" s="18"/>
      <c r="J180" s="18"/>
      <c r="K180" s="18"/>
      <c r="L180" s="18"/>
      <c r="M180" s="18"/>
      <c r="N180" s="18"/>
      <c r="O180" s="18"/>
    </row>
    <row r="181" spans="8:15" x14ac:dyDescent="0.3">
      <c r="H181" s="18"/>
      <c r="I181" s="18"/>
      <c r="J181" s="18"/>
      <c r="K181" s="18"/>
      <c r="L181" s="18"/>
      <c r="M181" s="18"/>
      <c r="N181" s="18"/>
      <c r="O181" s="18"/>
    </row>
    <row r="182" spans="8:15" x14ac:dyDescent="0.3">
      <c r="H182" s="18"/>
      <c r="I182" s="18"/>
      <c r="J182" s="18"/>
      <c r="K182" s="18"/>
      <c r="L182" s="18"/>
      <c r="M182" s="18"/>
      <c r="N182" s="18"/>
      <c r="O182" s="18"/>
    </row>
    <row r="183" spans="8:15" x14ac:dyDescent="0.3">
      <c r="H183" s="18"/>
      <c r="I183" s="18"/>
      <c r="J183" s="18"/>
      <c r="K183" s="18"/>
      <c r="L183" s="18"/>
      <c r="M183" s="18"/>
      <c r="N183" s="18"/>
      <c r="O183" s="18"/>
    </row>
    <row r="184" spans="8:15" x14ac:dyDescent="0.3">
      <c r="H184" s="18"/>
      <c r="I184" s="18"/>
      <c r="J184" s="18"/>
      <c r="K184" s="18"/>
      <c r="L184" s="18"/>
      <c r="M184" s="18"/>
      <c r="N184" s="18"/>
      <c r="O184" s="18"/>
    </row>
    <row r="185" spans="8:15" x14ac:dyDescent="0.3">
      <c r="H185" s="18"/>
      <c r="I185" s="18"/>
      <c r="J185" s="18"/>
      <c r="K185" s="18"/>
      <c r="L185" s="18"/>
      <c r="M185" s="18"/>
      <c r="N185" s="18"/>
      <c r="O185" s="18"/>
    </row>
    <row r="186" spans="8:15" x14ac:dyDescent="0.3">
      <c r="H186" s="18"/>
      <c r="I186" s="18"/>
      <c r="J186" s="18"/>
      <c r="K186" s="18"/>
      <c r="L186" s="18"/>
      <c r="M186" s="18"/>
      <c r="N186" s="18"/>
      <c r="O186" s="18"/>
    </row>
    <row r="187" spans="8:15" x14ac:dyDescent="0.3">
      <c r="H187" s="18"/>
      <c r="I187" s="18"/>
      <c r="J187" s="18"/>
      <c r="K187" s="18"/>
      <c r="L187" s="18"/>
      <c r="M187" s="18"/>
      <c r="N187" s="18"/>
      <c r="O187" s="18"/>
    </row>
    <row r="188" spans="8:15" x14ac:dyDescent="0.3">
      <c r="H188" s="18"/>
      <c r="I188" s="18"/>
      <c r="J188" s="18"/>
      <c r="K188" s="18"/>
      <c r="L188" s="18"/>
      <c r="M188" s="18"/>
      <c r="N188" s="18"/>
      <c r="O188" s="18"/>
    </row>
    <row r="189" spans="8:15" x14ac:dyDescent="0.3">
      <c r="H189" s="18"/>
      <c r="I189" s="18"/>
      <c r="J189" s="18"/>
      <c r="K189" s="18"/>
      <c r="L189" s="18"/>
      <c r="M189" s="18"/>
      <c r="N189" s="18"/>
      <c r="O189" s="18"/>
    </row>
    <row r="190" spans="8:15" x14ac:dyDescent="0.3">
      <c r="H190" s="18"/>
      <c r="I190" s="18"/>
      <c r="J190" s="18"/>
      <c r="K190" s="18"/>
      <c r="L190" s="18"/>
      <c r="M190" s="18"/>
      <c r="N190" s="18"/>
      <c r="O190" s="18"/>
    </row>
    <row r="191" spans="8:15" x14ac:dyDescent="0.3">
      <c r="H191" s="18"/>
      <c r="I191" s="18"/>
      <c r="J191" s="18"/>
      <c r="K191" s="18"/>
      <c r="L191" s="18"/>
      <c r="M191" s="18"/>
      <c r="N191" s="18"/>
      <c r="O191" s="18"/>
    </row>
    <row r="192" spans="8:15" x14ac:dyDescent="0.3">
      <c r="H192" s="18"/>
      <c r="I192" s="18"/>
      <c r="J192" s="18"/>
      <c r="K192" s="18"/>
      <c r="L192" s="18"/>
      <c r="M192" s="18"/>
      <c r="N192" s="18"/>
      <c r="O192" s="18"/>
    </row>
    <row r="193" spans="8:15" x14ac:dyDescent="0.3">
      <c r="H193" s="18"/>
      <c r="I193" s="18"/>
      <c r="J193" s="18"/>
      <c r="K193" s="18"/>
      <c r="L193" s="18"/>
      <c r="M193" s="18"/>
      <c r="N193" s="18"/>
      <c r="O193" s="18"/>
    </row>
    <row r="194" spans="8:15" x14ac:dyDescent="0.3">
      <c r="H194" s="18"/>
      <c r="I194" s="18"/>
      <c r="J194" s="18"/>
      <c r="K194" s="18"/>
      <c r="L194" s="18"/>
      <c r="M194" s="18"/>
      <c r="N194" s="18"/>
      <c r="O194" s="18"/>
    </row>
    <row r="195" spans="8:15" x14ac:dyDescent="0.3">
      <c r="H195" s="18"/>
      <c r="I195" s="18"/>
      <c r="J195" s="18"/>
      <c r="K195" s="18"/>
      <c r="L195" s="18"/>
      <c r="M195" s="18"/>
      <c r="N195" s="18"/>
      <c r="O195" s="18"/>
    </row>
    <row r="196" spans="8:15" x14ac:dyDescent="0.3">
      <c r="H196" s="18"/>
      <c r="I196" s="18"/>
      <c r="J196" s="18"/>
      <c r="K196" s="18"/>
      <c r="L196" s="18"/>
      <c r="M196" s="18"/>
      <c r="N196" s="18"/>
      <c r="O196" s="18"/>
    </row>
    <row r="197" spans="8:15" x14ac:dyDescent="0.3">
      <c r="H197" s="18"/>
      <c r="I197" s="18"/>
      <c r="J197" s="18"/>
      <c r="K197" s="18"/>
      <c r="L197" s="18"/>
      <c r="M197" s="18"/>
      <c r="N197" s="18"/>
      <c r="O197" s="18"/>
    </row>
    <row r="198" spans="8:15" x14ac:dyDescent="0.3">
      <c r="H198" s="18"/>
      <c r="I198" s="18"/>
      <c r="J198" s="18"/>
      <c r="K198" s="18"/>
      <c r="L198" s="18"/>
      <c r="M198" s="18"/>
      <c r="N198" s="18"/>
      <c r="O198" s="18"/>
    </row>
    <row r="199" spans="8:15" x14ac:dyDescent="0.3">
      <c r="H199" s="18"/>
      <c r="I199" s="18"/>
      <c r="J199" s="18"/>
      <c r="K199" s="18"/>
      <c r="L199" s="18"/>
      <c r="M199" s="18"/>
      <c r="N199" s="18"/>
      <c r="O199" s="18"/>
    </row>
    <row r="200" spans="8:15" x14ac:dyDescent="0.3">
      <c r="H200" s="18"/>
      <c r="I200" s="18"/>
      <c r="J200" s="18"/>
      <c r="K200" s="18"/>
      <c r="L200" s="18"/>
      <c r="M200" s="18"/>
      <c r="N200" s="18"/>
      <c r="O200" s="18"/>
    </row>
    <row r="201" spans="8:15" x14ac:dyDescent="0.3">
      <c r="H201" s="18"/>
      <c r="I201" s="18"/>
      <c r="J201" s="18"/>
      <c r="K201" s="18"/>
      <c r="L201" s="18"/>
      <c r="M201" s="18"/>
      <c r="N201" s="18"/>
      <c r="O201" s="18"/>
    </row>
    <row r="202" spans="8:15" x14ac:dyDescent="0.3">
      <c r="H202" s="18"/>
      <c r="I202" s="18"/>
      <c r="J202" s="18"/>
      <c r="K202" s="18"/>
      <c r="L202" s="18"/>
      <c r="M202" s="18"/>
      <c r="N202" s="18"/>
      <c r="O202" s="18"/>
    </row>
    <row r="203" spans="8:15" x14ac:dyDescent="0.3">
      <c r="H203" s="18"/>
      <c r="I203" s="18"/>
      <c r="J203" s="18"/>
      <c r="K203" s="18"/>
      <c r="L203" s="18"/>
      <c r="M203" s="18"/>
      <c r="N203" s="18"/>
      <c r="O203" s="18"/>
    </row>
    <row r="204" spans="8:15" x14ac:dyDescent="0.3">
      <c r="H204" s="18"/>
      <c r="I204" s="18"/>
      <c r="J204" s="18"/>
      <c r="K204" s="18"/>
      <c r="L204" s="18"/>
      <c r="M204" s="18"/>
      <c r="N204" s="18"/>
      <c r="O204" s="18"/>
    </row>
    <row r="205" spans="8:15" x14ac:dyDescent="0.3">
      <c r="H205" s="18"/>
      <c r="I205" s="18"/>
      <c r="J205" s="18"/>
      <c r="K205" s="18"/>
      <c r="L205" s="18"/>
      <c r="M205" s="18"/>
      <c r="N205" s="18"/>
      <c r="O205" s="18"/>
    </row>
    <row r="206" spans="8:15" x14ac:dyDescent="0.3">
      <c r="H206" s="18"/>
      <c r="I206" s="18"/>
      <c r="J206" s="18"/>
      <c r="K206" s="18"/>
      <c r="L206" s="18"/>
      <c r="M206" s="18"/>
      <c r="N206" s="18"/>
      <c r="O206" s="18"/>
    </row>
    <row r="207" spans="8:15" x14ac:dyDescent="0.3">
      <c r="H207" s="18"/>
      <c r="I207" s="18"/>
      <c r="J207" s="18"/>
      <c r="K207" s="18"/>
      <c r="L207" s="18"/>
      <c r="M207" s="18"/>
      <c r="N207" s="18"/>
      <c r="O207" s="18"/>
    </row>
    <row r="208" spans="8:15" x14ac:dyDescent="0.3">
      <c r="H208" s="18"/>
      <c r="I208" s="18"/>
      <c r="J208" s="18"/>
      <c r="K208" s="18"/>
      <c r="L208" s="18"/>
      <c r="M208" s="18"/>
      <c r="N208" s="18"/>
      <c r="O208" s="18"/>
    </row>
    <row r="209" spans="8:15" x14ac:dyDescent="0.3">
      <c r="H209" s="18"/>
      <c r="I209" s="18"/>
      <c r="J209" s="18"/>
      <c r="K209" s="18"/>
      <c r="L209" s="18"/>
      <c r="M209" s="18"/>
      <c r="N209" s="18"/>
      <c r="O209" s="18"/>
    </row>
    <row r="210" spans="8:15" x14ac:dyDescent="0.3">
      <c r="H210" s="18"/>
      <c r="I210" s="18"/>
      <c r="J210" s="18"/>
      <c r="K210" s="18"/>
      <c r="L210" s="18"/>
      <c r="M210" s="18"/>
      <c r="N210" s="18"/>
      <c r="O210" s="18"/>
    </row>
    <row r="211" spans="8:15" x14ac:dyDescent="0.3">
      <c r="H211" s="18"/>
      <c r="I211" s="18"/>
      <c r="J211" s="18"/>
      <c r="K211" s="18"/>
      <c r="L211" s="18"/>
      <c r="M211" s="18"/>
      <c r="N211" s="18"/>
      <c r="O211" s="18"/>
    </row>
    <row r="212" spans="8:15" x14ac:dyDescent="0.3">
      <c r="H212" s="18"/>
      <c r="I212" s="18"/>
      <c r="J212" s="18"/>
      <c r="K212" s="18"/>
      <c r="L212" s="18"/>
      <c r="M212" s="18"/>
      <c r="N212" s="18"/>
      <c r="O212" s="18"/>
    </row>
    <row r="213" spans="8:15" x14ac:dyDescent="0.3">
      <c r="H213" s="18"/>
      <c r="I213" s="18"/>
      <c r="J213" s="18"/>
      <c r="K213" s="18"/>
      <c r="L213" s="18"/>
      <c r="M213" s="18"/>
      <c r="N213" s="18"/>
      <c r="O213" s="18"/>
    </row>
    <row r="214" spans="8:15" x14ac:dyDescent="0.3">
      <c r="H214" s="18"/>
      <c r="I214" s="18"/>
      <c r="J214" s="18"/>
      <c r="K214" s="18"/>
      <c r="L214" s="18"/>
      <c r="M214" s="18"/>
      <c r="N214" s="18"/>
      <c r="O214" s="18"/>
    </row>
    <row r="215" spans="8:15" x14ac:dyDescent="0.3">
      <c r="H215" s="18"/>
      <c r="I215" s="18"/>
      <c r="J215" s="18"/>
      <c r="K215" s="18"/>
      <c r="L215" s="18"/>
      <c r="M215" s="18"/>
      <c r="N215" s="18"/>
      <c r="O215" s="18"/>
    </row>
    <row r="216" spans="8:15" x14ac:dyDescent="0.3">
      <c r="H216" s="18"/>
      <c r="I216" s="18"/>
      <c r="J216" s="18"/>
      <c r="K216" s="18"/>
      <c r="L216" s="18"/>
      <c r="M216" s="18"/>
      <c r="N216" s="18"/>
      <c r="O216" s="18"/>
    </row>
    <row r="217" spans="8:15" x14ac:dyDescent="0.3">
      <c r="H217" s="18"/>
      <c r="I217" s="18"/>
      <c r="J217" s="18"/>
      <c r="K217" s="18"/>
      <c r="L217" s="18"/>
      <c r="M217" s="18"/>
      <c r="N217" s="18"/>
      <c r="O217" s="18"/>
    </row>
    <row r="218" spans="8:15" x14ac:dyDescent="0.3">
      <c r="H218" s="18"/>
      <c r="I218" s="18"/>
      <c r="J218" s="18"/>
      <c r="K218" s="18"/>
      <c r="L218" s="18"/>
      <c r="M218" s="18"/>
      <c r="N218" s="18"/>
      <c r="O218" s="18"/>
    </row>
    <row r="219" spans="8:15" x14ac:dyDescent="0.3">
      <c r="H219" s="18"/>
      <c r="I219" s="18"/>
      <c r="J219" s="18"/>
      <c r="K219" s="18"/>
      <c r="L219" s="18"/>
      <c r="M219" s="18"/>
      <c r="N219" s="18"/>
      <c r="O219" s="18"/>
    </row>
    <row r="220" spans="8:15" x14ac:dyDescent="0.3">
      <c r="H220" s="18"/>
      <c r="I220" s="18"/>
      <c r="J220" s="18"/>
      <c r="K220" s="18"/>
      <c r="L220" s="18"/>
      <c r="M220" s="18"/>
      <c r="N220" s="18"/>
      <c r="O220" s="18"/>
    </row>
    <row r="221" spans="8:15" x14ac:dyDescent="0.3">
      <c r="H221" s="18"/>
      <c r="I221" s="18"/>
      <c r="J221" s="18"/>
      <c r="K221" s="18"/>
      <c r="L221" s="18"/>
      <c r="M221" s="18"/>
      <c r="N221" s="18"/>
      <c r="O221" s="18"/>
    </row>
    <row r="222" spans="8:15" x14ac:dyDescent="0.3">
      <c r="H222" s="18"/>
      <c r="I222" s="18"/>
      <c r="J222" s="18"/>
      <c r="K222" s="18"/>
      <c r="L222" s="18"/>
      <c r="M222" s="18"/>
      <c r="N222" s="18"/>
      <c r="O222" s="18"/>
    </row>
    <row r="223" spans="8:15" x14ac:dyDescent="0.3">
      <c r="H223" s="18"/>
      <c r="I223" s="18"/>
      <c r="J223" s="18"/>
      <c r="K223" s="18"/>
      <c r="L223" s="18"/>
      <c r="M223" s="18"/>
      <c r="N223" s="18"/>
      <c r="O223" s="18"/>
    </row>
    <row r="224" spans="8:15" x14ac:dyDescent="0.3">
      <c r="H224" s="18"/>
      <c r="I224" s="18"/>
      <c r="J224" s="18"/>
      <c r="K224" s="18"/>
      <c r="L224" s="18"/>
      <c r="M224" s="18"/>
      <c r="N224" s="18"/>
      <c r="O224" s="18"/>
    </row>
    <row r="225" spans="8:15" x14ac:dyDescent="0.3">
      <c r="H225" s="18"/>
      <c r="I225" s="18"/>
      <c r="J225" s="18"/>
      <c r="K225" s="18"/>
      <c r="L225" s="18"/>
      <c r="M225" s="18"/>
      <c r="N225" s="18"/>
      <c r="O225" s="18"/>
    </row>
    <row r="226" spans="8:15" x14ac:dyDescent="0.3">
      <c r="H226" s="18"/>
      <c r="I226" s="18"/>
      <c r="J226" s="18"/>
      <c r="K226" s="18"/>
      <c r="L226" s="18"/>
      <c r="M226" s="18"/>
      <c r="N226" s="18"/>
      <c r="O226" s="18"/>
    </row>
    <row r="227" spans="8:15" x14ac:dyDescent="0.3">
      <c r="H227" s="18"/>
      <c r="I227" s="18"/>
      <c r="J227" s="18"/>
      <c r="K227" s="18"/>
      <c r="L227" s="18"/>
      <c r="M227" s="18"/>
      <c r="N227" s="18"/>
      <c r="O227" s="18"/>
    </row>
    <row r="228" spans="8:15" x14ac:dyDescent="0.3">
      <c r="H228" s="18"/>
      <c r="I228" s="18"/>
      <c r="J228" s="18"/>
      <c r="K228" s="18"/>
      <c r="L228" s="18"/>
      <c r="M228" s="18"/>
      <c r="N228" s="18"/>
      <c r="O228" s="18"/>
    </row>
    <row r="229" spans="8:15" x14ac:dyDescent="0.3">
      <c r="H229" s="18"/>
      <c r="I229" s="18"/>
      <c r="J229" s="18"/>
      <c r="K229" s="18"/>
      <c r="L229" s="18"/>
      <c r="M229" s="18"/>
      <c r="N229" s="18"/>
      <c r="O229" s="18"/>
    </row>
    <row r="230" spans="8:15" x14ac:dyDescent="0.3">
      <c r="H230" s="18"/>
      <c r="I230" s="18"/>
      <c r="J230" s="18"/>
      <c r="K230" s="18"/>
      <c r="L230" s="18"/>
      <c r="M230" s="18"/>
      <c r="N230" s="18"/>
      <c r="O230" s="18"/>
    </row>
    <row r="231" spans="8:15" x14ac:dyDescent="0.3">
      <c r="H231" s="18"/>
      <c r="I231" s="18"/>
      <c r="J231" s="18"/>
      <c r="K231" s="18"/>
      <c r="L231" s="18"/>
      <c r="M231" s="18"/>
      <c r="N231" s="18"/>
      <c r="O231" s="18"/>
    </row>
    <row r="232" spans="8:15" x14ac:dyDescent="0.3">
      <c r="H232" s="18"/>
      <c r="I232" s="18"/>
      <c r="J232" s="18"/>
      <c r="K232" s="18"/>
      <c r="L232" s="18"/>
      <c r="M232" s="18"/>
      <c r="N232" s="18"/>
      <c r="O232" s="18"/>
    </row>
    <row r="233" spans="8:15" x14ac:dyDescent="0.3">
      <c r="H233" s="18"/>
      <c r="I233" s="18"/>
      <c r="J233" s="18"/>
      <c r="K233" s="18"/>
      <c r="L233" s="18"/>
      <c r="M233" s="18"/>
      <c r="N233" s="18"/>
      <c r="O233" s="18"/>
    </row>
    <row r="234" spans="8:15" x14ac:dyDescent="0.3">
      <c r="H234" s="18"/>
      <c r="I234" s="18"/>
      <c r="J234" s="18"/>
      <c r="K234" s="18"/>
      <c r="L234" s="18"/>
      <c r="M234" s="18"/>
      <c r="N234" s="18"/>
      <c r="O234" s="18"/>
    </row>
    <row r="235" spans="8:15" x14ac:dyDescent="0.3">
      <c r="H235" s="18"/>
      <c r="I235" s="18"/>
      <c r="J235" s="18"/>
      <c r="K235" s="18"/>
      <c r="L235" s="18"/>
      <c r="M235" s="18"/>
      <c r="N235" s="18"/>
      <c r="O235" s="18"/>
    </row>
    <row r="236" spans="8:15" x14ac:dyDescent="0.3">
      <c r="H236" s="18"/>
      <c r="I236" s="18"/>
      <c r="J236" s="18"/>
      <c r="K236" s="18"/>
      <c r="L236" s="18"/>
      <c r="M236" s="18"/>
      <c r="N236" s="18"/>
      <c r="O236" s="18"/>
    </row>
    <row r="237" spans="8:15" x14ac:dyDescent="0.3">
      <c r="H237" s="18"/>
      <c r="I237" s="18"/>
      <c r="J237" s="18"/>
      <c r="K237" s="18"/>
      <c r="L237" s="18"/>
      <c r="M237" s="18"/>
      <c r="N237" s="18"/>
      <c r="O237" s="18"/>
    </row>
    <row r="238" spans="8:15" x14ac:dyDescent="0.3">
      <c r="H238" s="18"/>
      <c r="I238" s="18"/>
      <c r="J238" s="18"/>
      <c r="K238" s="18"/>
      <c r="L238" s="18"/>
      <c r="M238" s="18"/>
      <c r="N238" s="18"/>
      <c r="O238" s="18"/>
    </row>
    <row r="239" spans="8:15" x14ac:dyDescent="0.3">
      <c r="H239" s="18"/>
      <c r="I239" s="18"/>
      <c r="J239" s="18"/>
      <c r="K239" s="18"/>
      <c r="L239" s="18"/>
      <c r="M239" s="18"/>
      <c r="N239" s="18"/>
      <c r="O239" s="18"/>
    </row>
    <row r="240" spans="8:15" x14ac:dyDescent="0.3">
      <c r="H240" s="18"/>
      <c r="I240" s="18"/>
      <c r="J240" s="18"/>
      <c r="K240" s="18"/>
      <c r="L240" s="18"/>
      <c r="M240" s="18"/>
      <c r="N240" s="18"/>
      <c r="O240" s="18"/>
    </row>
    <row r="241" spans="8:15" x14ac:dyDescent="0.3">
      <c r="H241" s="18"/>
      <c r="I241" s="18"/>
      <c r="J241" s="18"/>
      <c r="K241" s="18"/>
      <c r="L241" s="18"/>
      <c r="M241" s="18"/>
      <c r="N241" s="18"/>
      <c r="O241" s="18"/>
    </row>
    <row r="242" spans="8:15" x14ac:dyDescent="0.3">
      <c r="H242" s="18"/>
      <c r="I242" s="18"/>
      <c r="J242" s="18"/>
      <c r="K242" s="18"/>
      <c r="L242" s="18"/>
      <c r="M242" s="18"/>
      <c r="N242" s="18"/>
      <c r="O242" s="18"/>
    </row>
    <row r="243" spans="8:15" x14ac:dyDescent="0.3">
      <c r="H243" s="18"/>
      <c r="I243" s="18"/>
      <c r="J243" s="18"/>
      <c r="K243" s="18"/>
      <c r="L243" s="18"/>
      <c r="M243" s="18"/>
      <c r="N243" s="18"/>
      <c r="O243" s="18"/>
    </row>
    <row r="244" spans="8:15" x14ac:dyDescent="0.3">
      <c r="H244" s="18"/>
      <c r="I244" s="18"/>
      <c r="J244" s="18"/>
      <c r="K244" s="18"/>
      <c r="L244" s="18"/>
      <c r="M244" s="18"/>
      <c r="N244" s="18"/>
      <c r="O244" s="18"/>
    </row>
    <row r="245" spans="8:15" x14ac:dyDescent="0.3">
      <c r="H245" s="18"/>
      <c r="I245" s="18"/>
      <c r="J245" s="18"/>
      <c r="K245" s="18"/>
      <c r="L245" s="18"/>
      <c r="M245" s="18"/>
      <c r="N245" s="18"/>
      <c r="O245" s="18"/>
    </row>
    <row r="246" spans="8:15" x14ac:dyDescent="0.3">
      <c r="H246" s="18"/>
      <c r="I246" s="18"/>
      <c r="J246" s="18"/>
      <c r="K246" s="18"/>
      <c r="L246" s="18"/>
      <c r="M246" s="18"/>
      <c r="N246" s="18"/>
      <c r="O246" s="18"/>
    </row>
    <row r="247" spans="8:15" x14ac:dyDescent="0.3">
      <c r="H247" s="18"/>
      <c r="I247" s="18"/>
      <c r="J247" s="18"/>
      <c r="K247" s="18"/>
      <c r="L247" s="18"/>
      <c r="M247" s="18"/>
      <c r="N247" s="18"/>
      <c r="O247" s="18"/>
    </row>
    <row r="248" spans="8:15" x14ac:dyDescent="0.3">
      <c r="H248" s="18"/>
      <c r="I248" s="18"/>
      <c r="J248" s="18"/>
      <c r="K248" s="18"/>
      <c r="L248" s="18"/>
      <c r="M248" s="18"/>
      <c r="N248" s="18"/>
      <c r="O248" s="18"/>
    </row>
    <row r="249" spans="8:15" x14ac:dyDescent="0.3">
      <c r="H249" s="18"/>
      <c r="I249" s="18"/>
      <c r="J249" s="18"/>
      <c r="K249" s="18"/>
      <c r="L249" s="18"/>
      <c r="M249" s="18"/>
      <c r="N249" s="18"/>
      <c r="O249" s="18"/>
    </row>
    <row r="250" spans="8:15" x14ac:dyDescent="0.3">
      <c r="H250" s="18"/>
      <c r="I250" s="18"/>
      <c r="J250" s="18"/>
      <c r="K250" s="18"/>
      <c r="L250" s="18"/>
      <c r="M250" s="18"/>
      <c r="N250" s="18"/>
      <c r="O250" s="18"/>
    </row>
    <row r="251" spans="8:15" x14ac:dyDescent="0.3">
      <c r="H251" s="18"/>
      <c r="I251" s="18"/>
      <c r="J251" s="18"/>
      <c r="K251" s="18"/>
      <c r="L251" s="18"/>
      <c r="M251" s="18"/>
      <c r="N251" s="18"/>
      <c r="O251" s="18"/>
    </row>
    <row r="252" spans="8:15" x14ac:dyDescent="0.3">
      <c r="H252" s="18"/>
      <c r="I252" s="18"/>
      <c r="J252" s="18"/>
      <c r="K252" s="18"/>
      <c r="L252" s="18"/>
      <c r="M252" s="18"/>
      <c r="N252" s="18"/>
      <c r="O252" s="18"/>
    </row>
    <row r="253" spans="8:15" x14ac:dyDescent="0.3">
      <c r="H253" s="18"/>
      <c r="I253" s="18"/>
      <c r="J253" s="18"/>
      <c r="K253" s="18"/>
      <c r="L253" s="18"/>
      <c r="M253" s="18"/>
      <c r="N253" s="18"/>
      <c r="O253" s="18"/>
    </row>
    <row r="254" spans="8:15" x14ac:dyDescent="0.3">
      <c r="H254" s="18"/>
      <c r="I254" s="18"/>
      <c r="J254" s="18"/>
      <c r="K254" s="18"/>
      <c r="L254" s="18"/>
      <c r="M254" s="18"/>
      <c r="N254" s="18"/>
      <c r="O254" s="18"/>
    </row>
    <row r="255" spans="8:15" x14ac:dyDescent="0.3">
      <c r="H255" s="18"/>
      <c r="I255" s="18"/>
      <c r="J255" s="18"/>
      <c r="K255" s="18"/>
      <c r="L255" s="18"/>
      <c r="M255" s="18"/>
      <c r="N255" s="18"/>
      <c r="O255" s="18"/>
    </row>
    <row r="256" spans="8:15" x14ac:dyDescent="0.3">
      <c r="H256" s="18"/>
      <c r="I256" s="18"/>
      <c r="J256" s="18"/>
      <c r="K256" s="18"/>
      <c r="L256" s="18"/>
      <c r="M256" s="18"/>
      <c r="N256" s="18"/>
      <c r="O256" s="18"/>
    </row>
    <row r="257" spans="8:15" x14ac:dyDescent="0.3">
      <c r="H257" s="18"/>
      <c r="I257" s="18"/>
      <c r="J257" s="18"/>
      <c r="K257" s="18"/>
      <c r="L257" s="18"/>
      <c r="M257" s="18"/>
      <c r="N257" s="18"/>
      <c r="O257" s="18"/>
    </row>
    <row r="258" spans="8:15" x14ac:dyDescent="0.3">
      <c r="H258" s="18"/>
      <c r="I258" s="18"/>
      <c r="J258" s="18"/>
      <c r="K258" s="18"/>
      <c r="L258" s="18"/>
      <c r="M258" s="18"/>
      <c r="N258" s="18"/>
      <c r="O258" s="18"/>
    </row>
    <row r="259" spans="8:15" x14ac:dyDescent="0.3">
      <c r="H259" s="18"/>
      <c r="I259" s="18"/>
      <c r="J259" s="18"/>
      <c r="K259" s="18"/>
      <c r="L259" s="18"/>
      <c r="M259" s="18"/>
      <c r="N259" s="18"/>
      <c r="O259" s="18"/>
    </row>
    <row r="260" spans="8:15" x14ac:dyDescent="0.3">
      <c r="H260" s="18"/>
      <c r="I260" s="18"/>
      <c r="J260" s="18"/>
      <c r="K260" s="18"/>
      <c r="L260" s="18"/>
      <c r="M260" s="18"/>
      <c r="N260" s="18"/>
      <c r="O260" s="18"/>
    </row>
    <row r="261" spans="8:15" x14ac:dyDescent="0.3">
      <c r="H261" s="18"/>
      <c r="I261" s="18"/>
      <c r="J261" s="18"/>
      <c r="K261" s="18"/>
      <c r="L261" s="18"/>
      <c r="M261" s="18"/>
      <c r="N261" s="18"/>
      <c r="O261" s="18"/>
    </row>
    <row r="262" spans="8:15" x14ac:dyDescent="0.3">
      <c r="H262" s="18"/>
      <c r="I262" s="18"/>
      <c r="J262" s="18"/>
      <c r="K262" s="18"/>
      <c r="L262" s="18"/>
      <c r="M262" s="18"/>
      <c r="N262" s="18"/>
      <c r="O262" s="18"/>
    </row>
    <row r="263" spans="8:15" x14ac:dyDescent="0.3">
      <c r="H263" s="18"/>
      <c r="I263" s="18"/>
      <c r="J263" s="18"/>
      <c r="K263" s="18"/>
      <c r="L263" s="18"/>
      <c r="M263" s="18"/>
      <c r="N263" s="18"/>
      <c r="O263" s="18"/>
    </row>
    <row r="264" spans="8:15" x14ac:dyDescent="0.3">
      <c r="H264" s="18"/>
      <c r="I264" s="18"/>
      <c r="J264" s="18"/>
      <c r="K264" s="18"/>
      <c r="L264" s="18"/>
      <c r="M264" s="18"/>
      <c r="N264" s="18"/>
      <c r="O264" s="18"/>
    </row>
    <row r="265" spans="8:15" x14ac:dyDescent="0.3">
      <c r="H265" s="18"/>
      <c r="I265" s="18"/>
      <c r="J265" s="18"/>
      <c r="K265" s="18"/>
      <c r="L265" s="18"/>
      <c r="M265" s="18"/>
      <c r="N265" s="18"/>
      <c r="O265" s="18"/>
    </row>
    <row r="266" spans="8:15" x14ac:dyDescent="0.3">
      <c r="H266" s="18"/>
      <c r="I266" s="18"/>
      <c r="J266" s="18"/>
      <c r="K266" s="18"/>
      <c r="L266" s="18"/>
      <c r="M266" s="18"/>
      <c r="N266" s="18"/>
      <c r="O266" s="18"/>
    </row>
    <row r="267" spans="8:15" x14ac:dyDescent="0.3">
      <c r="H267" s="18"/>
      <c r="I267" s="18"/>
      <c r="J267" s="18"/>
      <c r="K267" s="18"/>
      <c r="L267" s="18"/>
      <c r="M267" s="18"/>
      <c r="N267" s="18"/>
      <c r="O267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D1" workbookViewId="0">
      <selection activeCell="L3" sqref="L3"/>
    </sheetView>
  </sheetViews>
  <sheetFormatPr defaultRowHeight="14.4" x14ac:dyDescent="0.3"/>
  <cols>
    <col min="1" max="1" width="10.5546875" bestFit="1" customWidth="1"/>
    <col min="2" max="2" width="12" bestFit="1" customWidth="1"/>
    <col min="3" max="3" width="12.6640625" bestFit="1" customWidth="1"/>
    <col min="4" max="4" width="13.6640625" customWidth="1"/>
    <col min="7" max="7" width="9.5546875" bestFit="1" customWidth="1"/>
    <col min="8" max="8" width="15" bestFit="1" customWidth="1"/>
    <col min="9" max="9" width="12.6640625" bestFit="1" customWidth="1"/>
  </cols>
  <sheetData>
    <row r="1" spans="1:12" ht="44.4" customHeight="1" x14ac:dyDescent="0.3">
      <c r="A1" s="27" t="s">
        <v>11</v>
      </c>
      <c r="B1" s="27"/>
      <c r="C1" s="27"/>
      <c r="D1">
        <v>-0.21424099122730561</v>
      </c>
      <c r="G1" s="28" t="s">
        <v>12</v>
      </c>
      <c r="H1" s="28"/>
      <c r="I1" s="28"/>
      <c r="J1">
        <v>0.52134672784680114</v>
      </c>
    </row>
    <row r="2" spans="1:12" x14ac:dyDescent="0.3">
      <c r="A2" t="s">
        <v>1</v>
      </c>
      <c r="B2" t="s">
        <v>5</v>
      </c>
      <c r="C2" t="s">
        <v>6</v>
      </c>
      <c r="D2" t="s">
        <v>195</v>
      </c>
      <c r="E2" t="s">
        <v>198</v>
      </c>
      <c r="G2" t="s">
        <v>1</v>
      </c>
      <c r="H2" t="s">
        <v>5</v>
      </c>
      <c r="I2" t="s">
        <v>6</v>
      </c>
      <c r="J2" t="s">
        <v>195</v>
      </c>
      <c r="L2" t="s">
        <v>198</v>
      </c>
    </row>
    <row r="3" spans="1:12" x14ac:dyDescent="0.3">
      <c r="A3" s="1">
        <v>44819</v>
      </c>
      <c r="B3">
        <v>3746.8278810000002</v>
      </c>
      <c r="C3">
        <f>(B3-B4)/B4</f>
        <v>1.2560107425093473E-2</v>
      </c>
      <c r="D3">
        <f>C3-$D$1</f>
        <v>0.22680109865239909</v>
      </c>
      <c r="E3">
        <f>SUM(D3:D92)</f>
        <v>19.391473207153233</v>
      </c>
      <c r="G3" s="1">
        <v>44951</v>
      </c>
      <c r="H3">
        <v>3387.257568</v>
      </c>
      <c r="I3">
        <f>(H3-H4)/H4</f>
        <v>0.22723564458102558</v>
      </c>
      <c r="J3">
        <f>I3-$J$1</f>
        <v>-0.29411108326577556</v>
      </c>
      <c r="L3">
        <f>SUM(J3:J92)</f>
        <v>-46.321338682924711</v>
      </c>
    </row>
    <row r="4" spans="1:12" x14ac:dyDescent="0.3">
      <c r="A4" s="1">
        <v>44820</v>
      </c>
      <c r="B4">
        <v>3700.3510740000002</v>
      </c>
      <c r="C4">
        <f t="shared" ref="C4:C67" si="0">(B4-B5)/B5</f>
        <v>-2.0232105174234773E-2</v>
      </c>
      <c r="D4">
        <f t="shared" ref="D4:D67" si="1">C4-$D$1</f>
        <v>0.19400888605307084</v>
      </c>
      <c r="E4" s="5"/>
      <c r="F4" s="5"/>
      <c r="G4" s="1">
        <v>44953</v>
      </c>
      <c r="H4">
        <v>2760.0710450000001</v>
      </c>
      <c r="I4">
        <f t="shared" ref="I4:I67" si="2">(H4-H5)/H5</f>
        <v>-4.5422363685203387E-2</v>
      </c>
      <c r="J4">
        <f t="shared" ref="J4:J67" si="3">I4-$J$1</f>
        <v>-0.5667690915320045</v>
      </c>
    </row>
    <row r="5" spans="1:12" x14ac:dyDescent="0.3">
      <c r="A5" s="1">
        <v>44823</v>
      </c>
      <c r="B5">
        <v>3776.7629390000002</v>
      </c>
      <c r="C5">
        <f t="shared" si="0"/>
        <v>-1.4578041294612487E-2</v>
      </c>
      <c r="D5">
        <f t="shared" si="1"/>
        <v>0.19966294993269312</v>
      </c>
      <c r="G5" s="1">
        <v>44956</v>
      </c>
      <c r="H5">
        <v>2891.405518</v>
      </c>
      <c r="I5">
        <f t="shared" si="2"/>
        <v>-2.7253691892621636E-2</v>
      </c>
      <c r="J5">
        <f t="shared" si="3"/>
        <v>-0.54860041973942275</v>
      </c>
    </row>
    <row r="6" spans="1:12" x14ac:dyDescent="0.3">
      <c r="A6" s="1">
        <v>44824</v>
      </c>
      <c r="B6">
        <v>3832.6352539999998</v>
      </c>
      <c r="C6">
        <f t="shared" si="0"/>
        <v>5.3418827303582342E-2</v>
      </c>
      <c r="D6">
        <f t="shared" si="1"/>
        <v>0.26765981853088794</v>
      </c>
      <c r="G6" s="1">
        <v>44957</v>
      </c>
      <c r="H6">
        <v>2972.4147950000001</v>
      </c>
      <c r="I6">
        <f t="shared" si="2"/>
        <v>0.39269901538126872</v>
      </c>
      <c r="J6">
        <f t="shared" si="3"/>
        <v>-0.12864771246553242</v>
      </c>
    </row>
    <row r="7" spans="1:12" x14ac:dyDescent="0.3">
      <c r="A7" s="1">
        <v>44825</v>
      </c>
      <c r="B7">
        <v>3638.282471</v>
      </c>
      <c r="C7">
        <f t="shared" si="0"/>
        <v>-2.0504241849002104E-2</v>
      </c>
      <c r="D7">
        <f t="shared" si="1"/>
        <v>0.19373674937830351</v>
      </c>
      <c r="G7" s="1">
        <v>44958</v>
      </c>
      <c r="H7">
        <v>2134.2836910000001</v>
      </c>
      <c r="I7">
        <f t="shared" si="2"/>
        <v>0.36422296086489664</v>
      </c>
      <c r="J7">
        <f t="shared" si="3"/>
        <v>-0.1571237669819045</v>
      </c>
    </row>
    <row r="8" spans="1:12" x14ac:dyDescent="0.3">
      <c r="A8" s="1">
        <v>44826</v>
      </c>
      <c r="B8">
        <v>3714.444336</v>
      </c>
      <c r="C8">
        <f t="shared" si="0"/>
        <v>1.1430742077866891E-2</v>
      </c>
      <c r="D8">
        <f t="shared" si="1"/>
        <v>0.22567173330517251</v>
      </c>
      <c r="G8" s="1">
        <v>44959</v>
      </c>
      <c r="H8">
        <v>1564.468384</v>
      </c>
      <c r="I8">
        <f t="shared" si="2"/>
        <v>-1.3580833268216939E-2</v>
      </c>
      <c r="J8">
        <f t="shared" si="3"/>
        <v>-0.53492756111501805</v>
      </c>
    </row>
    <row r="9" spans="1:12" x14ac:dyDescent="0.3">
      <c r="A9" s="1">
        <v>44827</v>
      </c>
      <c r="B9">
        <v>3672.4653320000002</v>
      </c>
      <c r="C9">
        <f t="shared" si="0"/>
        <v>2.4566434125693235E-2</v>
      </c>
      <c r="D9">
        <f t="shared" si="1"/>
        <v>0.23880742535299884</v>
      </c>
      <c r="G9" s="1">
        <v>44960</v>
      </c>
      <c r="H9">
        <v>1586.0076899999999</v>
      </c>
      <c r="I9">
        <f t="shared" si="2"/>
        <v>8.9655884863679442E-3</v>
      </c>
      <c r="J9">
        <f t="shared" si="3"/>
        <v>-0.51238113936043317</v>
      </c>
      <c r="L9">
        <f>AVERAGE(J3:J92)</f>
        <v>-0.51468154092138563</v>
      </c>
    </row>
    <row r="10" spans="1:12" x14ac:dyDescent="0.3">
      <c r="A10" s="1">
        <v>44830</v>
      </c>
      <c r="B10">
        <v>3584.4091800000001</v>
      </c>
      <c r="C10">
        <f t="shared" si="0"/>
        <v>7.6142728318770656E-3</v>
      </c>
      <c r="D10">
        <f t="shared" si="1"/>
        <v>0.22185526405918268</v>
      </c>
      <c r="G10" s="1">
        <v>44963</v>
      </c>
      <c r="H10">
        <v>1571.9145510000001</v>
      </c>
      <c r="I10">
        <f t="shared" si="2"/>
        <v>-0.12770736997504809</v>
      </c>
      <c r="J10">
        <f t="shared" si="3"/>
        <v>-0.6490540978218492</v>
      </c>
    </row>
    <row r="11" spans="1:12" x14ac:dyDescent="0.3">
      <c r="A11" s="1">
        <v>44831</v>
      </c>
      <c r="B11">
        <v>3557.3227539999998</v>
      </c>
      <c r="C11">
        <f t="shared" si="0"/>
        <v>2.9165592887504103E-3</v>
      </c>
      <c r="D11">
        <f t="shared" si="1"/>
        <v>0.21715755051605601</v>
      </c>
      <c r="E11">
        <f>AVERAGE(D3:D92)</f>
        <v>0.2154608134128137</v>
      </c>
      <c r="G11" s="1">
        <v>44964</v>
      </c>
      <c r="H11">
        <v>1802.049561</v>
      </c>
      <c r="I11">
        <f t="shared" si="2"/>
        <v>-0.16694007562438526</v>
      </c>
      <c r="J11">
        <f t="shared" si="3"/>
        <v>-0.68828680347118643</v>
      </c>
    </row>
    <row r="12" spans="1:12" x14ac:dyDescent="0.3">
      <c r="A12" s="1">
        <v>44832</v>
      </c>
      <c r="B12">
        <v>3546.9777829999998</v>
      </c>
      <c r="C12">
        <f t="shared" si="0"/>
        <v>2.2488248105304587E-2</v>
      </c>
      <c r="D12">
        <f t="shared" si="1"/>
        <v>0.2367292393326102</v>
      </c>
      <c r="G12" s="1">
        <v>44965</v>
      </c>
      <c r="H12">
        <v>2163.1691890000002</v>
      </c>
      <c r="I12">
        <f t="shared" si="2"/>
        <v>0.1238770540149091</v>
      </c>
      <c r="J12">
        <f t="shared" si="3"/>
        <v>-0.39746967383189202</v>
      </c>
    </row>
    <row r="13" spans="1:12" x14ac:dyDescent="0.3">
      <c r="A13" s="1">
        <v>44833</v>
      </c>
      <c r="B13">
        <v>3468.966797</v>
      </c>
      <c r="C13">
        <f t="shared" si="0"/>
        <v>4.3260791497115522E-3</v>
      </c>
      <c r="D13">
        <f t="shared" si="1"/>
        <v>0.21856707037701717</v>
      </c>
      <c r="G13" s="1">
        <v>44966</v>
      </c>
      <c r="H13">
        <v>1924.7382809999999</v>
      </c>
      <c r="I13">
        <f t="shared" si="2"/>
        <v>4.2637874705478127E-2</v>
      </c>
      <c r="J13">
        <f t="shared" si="3"/>
        <v>-0.478708853141323</v>
      </c>
    </row>
    <row r="14" spans="1:12" x14ac:dyDescent="0.3">
      <c r="A14" s="1">
        <v>44834</v>
      </c>
      <c r="B14">
        <v>3454.024414</v>
      </c>
      <c r="C14">
        <f t="shared" si="0"/>
        <v>9.4526987390528769E-2</v>
      </c>
      <c r="D14">
        <f t="shared" si="1"/>
        <v>0.30876797861783439</v>
      </c>
      <c r="G14" s="1">
        <v>44967</v>
      </c>
      <c r="H14">
        <v>1846.0275879999999</v>
      </c>
      <c r="I14">
        <f t="shared" si="2"/>
        <v>7.5277223003471172E-2</v>
      </c>
      <c r="J14">
        <f t="shared" si="3"/>
        <v>-0.44606950484332997</v>
      </c>
    </row>
    <row r="15" spans="1:12" x14ac:dyDescent="0.3">
      <c r="A15" s="1">
        <v>44837</v>
      </c>
      <c r="B15">
        <v>3155.7233890000002</v>
      </c>
      <c r="C15">
        <f t="shared" si="0"/>
        <v>-2.4832446121506542E-2</v>
      </c>
      <c r="D15">
        <f t="shared" si="1"/>
        <v>0.18940854510579908</v>
      </c>
      <c r="G15" s="1">
        <v>44970</v>
      </c>
      <c r="H15">
        <v>1716.792236</v>
      </c>
      <c r="I15">
        <f t="shared" si="2"/>
        <v>-1.8317392839200967E-2</v>
      </c>
      <c r="J15">
        <f t="shared" si="3"/>
        <v>-0.53966412068600211</v>
      </c>
    </row>
    <row r="16" spans="1:12" x14ac:dyDescent="0.3">
      <c r="A16" s="1">
        <v>44838</v>
      </c>
      <c r="B16">
        <v>3236.0832519999999</v>
      </c>
      <c r="C16">
        <f t="shared" si="0"/>
        <v>-1.4398778228989341E-2</v>
      </c>
      <c r="D16">
        <f t="shared" si="1"/>
        <v>0.19984221299831628</v>
      </c>
      <c r="G16" s="1">
        <v>44971</v>
      </c>
      <c r="H16">
        <v>1748.826172</v>
      </c>
      <c r="I16">
        <f t="shared" si="2"/>
        <v>-1.6525241911205916E-2</v>
      </c>
      <c r="J16">
        <f t="shared" si="3"/>
        <v>-0.53787196975800711</v>
      </c>
    </row>
    <row r="17" spans="1:10" x14ac:dyDescent="0.3">
      <c r="A17" s="1">
        <v>44840</v>
      </c>
      <c r="B17">
        <v>3283.3596189999998</v>
      </c>
      <c r="C17">
        <f t="shared" si="0"/>
        <v>2.2577297558978712E-3</v>
      </c>
      <c r="D17">
        <f t="shared" si="1"/>
        <v>0.21649872098320347</v>
      </c>
      <c r="G17" s="1">
        <v>44972</v>
      </c>
      <c r="H17">
        <v>1778.211548</v>
      </c>
      <c r="I17">
        <f t="shared" si="2"/>
        <v>-9.7405937103647467E-3</v>
      </c>
      <c r="J17">
        <f t="shared" si="3"/>
        <v>-0.53108732155716587</v>
      </c>
    </row>
    <row r="18" spans="1:10" x14ac:dyDescent="0.3">
      <c r="A18" s="1">
        <v>44841</v>
      </c>
      <c r="B18">
        <v>3275.9633789999998</v>
      </c>
      <c r="C18">
        <f t="shared" si="0"/>
        <v>9.6573364498035111E-3</v>
      </c>
      <c r="D18">
        <f t="shared" si="1"/>
        <v>0.22389832767710913</v>
      </c>
      <c r="G18" s="1">
        <v>44973</v>
      </c>
      <c r="H18">
        <v>1795.702759</v>
      </c>
      <c r="I18">
        <f t="shared" si="2"/>
        <v>4.2897742488020078E-2</v>
      </c>
      <c r="J18">
        <f t="shared" si="3"/>
        <v>-0.47844898535878105</v>
      </c>
    </row>
    <row r="19" spans="1:10" x14ac:dyDescent="0.3">
      <c r="A19" s="1">
        <v>44844</v>
      </c>
      <c r="B19">
        <v>3244.6289059999999</v>
      </c>
      <c r="C19">
        <f t="shared" si="0"/>
        <v>-8.4606877697228876E-3</v>
      </c>
      <c r="D19">
        <f t="shared" si="1"/>
        <v>0.20578030345758272</v>
      </c>
      <c r="G19" s="1">
        <v>44974</v>
      </c>
      <c r="H19">
        <v>1721.8397219999999</v>
      </c>
      <c r="I19">
        <f t="shared" si="2"/>
        <v>6.244412505366493E-2</v>
      </c>
      <c r="J19">
        <f t="shared" si="3"/>
        <v>-0.45890260279313622</v>
      </c>
    </row>
    <row r="20" spans="1:10" x14ac:dyDescent="0.3">
      <c r="A20" s="1">
        <v>44845</v>
      </c>
      <c r="B20">
        <v>3272.3149410000001</v>
      </c>
      <c r="C20">
        <f t="shared" si="0"/>
        <v>1.5603438005569773E-2</v>
      </c>
      <c r="D20">
        <f t="shared" si="1"/>
        <v>0.22984442923287537</v>
      </c>
      <c r="G20" s="1">
        <v>44977</v>
      </c>
      <c r="H20">
        <v>1620.640259</v>
      </c>
      <c r="I20">
        <f t="shared" si="2"/>
        <v>3.2047592501845253E-2</v>
      </c>
      <c r="J20">
        <f t="shared" si="3"/>
        <v>-0.48929913534495589</v>
      </c>
    </row>
    <row r="21" spans="1:10" x14ac:dyDescent="0.3">
      <c r="A21" s="1">
        <v>44846</v>
      </c>
      <c r="B21">
        <v>3222.040039</v>
      </c>
      <c r="C21">
        <f t="shared" si="0"/>
        <v>-3.0925149379779633E-3</v>
      </c>
      <c r="D21">
        <f t="shared" si="1"/>
        <v>0.21114847628932765</v>
      </c>
      <c r="G21" s="1">
        <v>44978</v>
      </c>
      <c r="H21">
        <v>1570.3154300000001</v>
      </c>
      <c r="I21">
        <f t="shared" si="2"/>
        <v>0.11834004689467181</v>
      </c>
      <c r="J21">
        <f t="shared" si="3"/>
        <v>-0.40300668095212933</v>
      </c>
    </row>
    <row r="22" spans="1:10" x14ac:dyDescent="0.3">
      <c r="A22" s="1">
        <v>44847</v>
      </c>
      <c r="B22">
        <v>3232.0351559999999</v>
      </c>
      <c r="C22">
        <f t="shared" si="0"/>
        <v>7.5245362825475254E-3</v>
      </c>
      <c r="D22">
        <f t="shared" si="1"/>
        <v>0.22176552750985312</v>
      </c>
      <c r="G22" s="1">
        <v>44979</v>
      </c>
      <c r="H22">
        <v>1404.1484379999999</v>
      </c>
      <c r="I22">
        <f t="shared" si="2"/>
        <v>1.6056072174816301E-2</v>
      </c>
      <c r="J22">
        <f t="shared" si="3"/>
        <v>-0.50529065567198483</v>
      </c>
    </row>
    <row r="23" spans="1:10" x14ac:dyDescent="0.3">
      <c r="A23" s="1">
        <v>44848</v>
      </c>
      <c r="B23">
        <v>3207.8972170000002</v>
      </c>
      <c r="C23">
        <f t="shared" si="0"/>
        <v>-9.6500685293617213E-4</v>
      </c>
      <c r="D23">
        <f t="shared" si="1"/>
        <v>0.21327598437436943</v>
      </c>
      <c r="G23" s="1">
        <v>44980</v>
      </c>
      <c r="H23">
        <v>1381.959595</v>
      </c>
      <c r="I23">
        <f t="shared" si="2"/>
        <v>5.092540482050701E-2</v>
      </c>
      <c r="J23">
        <f t="shared" si="3"/>
        <v>-0.47042132302629414</v>
      </c>
    </row>
    <row r="24" spans="1:10" x14ac:dyDescent="0.3">
      <c r="A24" s="1">
        <v>44851</v>
      </c>
      <c r="B24">
        <v>3210.9958499999998</v>
      </c>
      <c r="C24">
        <f t="shared" si="0"/>
        <v>-2.1831095489979677E-2</v>
      </c>
      <c r="D24">
        <f t="shared" si="1"/>
        <v>0.19240989573732592</v>
      </c>
      <c r="G24" s="1">
        <v>44981</v>
      </c>
      <c r="H24">
        <v>1314.9930420000001</v>
      </c>
      <c r="I24">
        <f t="shared" si="2"/>
        <v>0.10234602581235432</v>
      </c>
      <c r="J24">
        <f t="shared" si="3"/>
        <v>-0.41900070203444684</v>
      </c>
    </row>
    <row r="25" spans="1:10" x14ac:dyDescent="0.3">
      <c r="A25" s="1">
        <v>44852</v>
      </c>
      <c r="B25">
        <v>3282.6599120000001</v>
      </c>
      <c r="C25">
        <f t="shared" si="0"/>
        <v>2.1511655591298327E-3</v>
      </c>
      <c r="D25">
        <f t="shared" si="1"/>
        <v>0.21639215678643545</v>
      </c>
      <c r="G25" s="1">
        <v>44984</v>
      </c>
      <c r="H25">
        <v>1192.904053</v>
      </c>
      <c r="I25">
        <f t="shared" si="2"/>
        <v>-0.12490373451105867</v>
      </c>
      <c r="J25">
        <f t="shared" si="3"/>
        <v>-0.64625046235785977</v>
      </c>
    </row>
    <row r="26" spans="1:10" x14ac:dyDescent="0.3">
      <c r="A26" s="1">
        <v>44853</v>
      </c>
      <c r="B26">
        <v>3275.6135250000002</v>
      </c>
      <c r="C26">
        <f t="shared" si="0"/>
        <v>-2.378539013094089E-2</v>
      </c>
      <c r="D26">
        <f t="shared" si="1"/>
        <v>0.19045560109636472</v>
      </c>
      <c r="G26" s="1">
        <v>44985</v>
      </c>
      <c r="H26">
        <v>1363.1689449999999</v>
      </c>
      <c r="I26">
        <f t="shared" si="2"/>
        <v>-0.12814042306047679</v>
      </c>
      <c r="J26">
        <f t="shared" si="3"/>
        <v>-0.64948715090727793</v>
      </c>
    </row>
    <row r="27" spans="1:10" x14ac:dyDescent="0.3">
      <c r="A27" s="1">
        <v>44854</v>
      </c>
      <c r="B27">
        <v>3355.4235840000001</v>
      </c>
      <c r="C27">
        <f t="shared" si="0"/>
        <v>1.364777382620787E-2</v>
      </c>
      <c r="D27">
        <f t="shared" si="1"/>
        <v>0.22788876505351349</v>
      </c>
      <c r="G27" s="1">
        <v>44986</v>
      </c>
      <c r="H27">
        <v>1563.5189210000001</v>
      </c>
      <c r="I27">
        <f t="shared" si="2"/>
        <v>-2.6722609978186197E-2</v>
      </c>
      <c r="J27">
        <f t="shared" si="3"/>
        <v>-0.54806933782498735</v>
      </c>
    </row>
    <row r="28" spans="1:10" x14ac:dyDescent="0.3">
      <c r="A28" s="1">
        <v>44855</v>
      </c>
      <c r="B28">
        <v>3310.2460940000001</v>
      </c>
      <c r="C28">
        <f t="shared" si="0"/>
        <v>6.3445695198029097E-4</v>
      </c>
      <c r="D28">
        <f t="shared" si="1"/>
        <v>0.21487544817928589</v>
      </c>
      <c r="G28" s="1">
        <v>44987</v>
      </c>
      <c r="H28">
        <v>1606.447388</v>
      </c>
      <c r="I28">
        <f t="shared" si="2"/>
        <v>-0.14485233905857298</v>
      </c>
      <c r="J28">
        <f t="shared" si="3"/>
        <v>-0.66619906690537412</v>
      </c>
    </row>
    <row r="29" spans="1:10" x14ac:dyDescent="0.3">
      <c r="A29" s="1">
        <v>44858</v>
      </c>
      <c r="B29">
        <v>3308.1472170000002</v>
      </c>
      <c r="C29">
        <f t="shared" si="0"/>
        <v>2.8177713167580839E-3</v>
      </c>
      <c r="D29">
        <f t="shared" si="1"/>
        <v>0.2170587625440637</v>
      </c>
      <c r="G29" s="1">
        <v>44988</v>
      </c>
      <c r="H29">
        <v>1878.5614009999999</v>
      </c>
      <c r="I29">
        <f t="shared" si="2"/>
        <v>-5.214585927243439E-2</v>
      </c>
      <c r="J29">
        <f t="shared" si="3"/>
        <v>-0.57349258711923556</v>
      </c>
    </row>
    <row r="30" spans="1:10" x14ac:dyDescent="0.3">
      <c r="A30" s="1">
        <v>44859</v>
      </c>
      <c r="B30">
        <v>3298.851807</v>
      </c>
      <c r="C30">
        <f t="shared" si="0"/>
        <v>-7.3684293353588615E-3</v>
      </c>
      <c r="D30">
        <f t="shared" si="1"/>
        <v>0.20687256189194675</v>
      </c>
      <c r="G30" s="1">
        <v>44991</v>
      </c>
      <c r="H30">
        <v>1981.9097899999999</v>
      </c>
      <c r="I30">
        <f t="shared" si="2"/>
        <v>-2.7823410378335866E-2</v>
      </c>
      <c r="J30">
        <f t="shared" si="3"/>
        <v>-0.54917013822513705</v>
      </c>
    </row>
    <row r="31" spans="1:10" x14ac:dyDescent="0.3">
      <c r="A31" s="1">
        <v>44861</v>
      </c>
      <c r="B31">
        <v>3323.3395999999998</v>
      </c>
      <c r="C31">
        <f t="shared" si="0"/>
        <v>5.1156019469153664E-4</v>
      </c>
      <c r="D31">
        <f t="shared" si="1"/>
        <v>0.21475255142199715</v>
      </c>
      <c r="G31" s="1">
        <v>44993</v>
      </c>
      <c r="H31">
        <v>2038.63147</v>
      </c>
      <c r="I31">
        <f t="shared" si="2"/>
        <v>4.4287423534833371E-2</v>
      </c>
      <c r="J31">
        <f t="shared" si="3"/>
        <v>-0.47705930431196775</v>
      </c>
    </row>
    <row r="32" spans="1:10" x14ac:dyDescent="0.3">
      <c r="A32" s="1">
        <v>44862</v>
      </c>
      <c r="B32">
        <v>3321.6403810000002</v>
      </c>
      <c r="C32">
        <f t="shared" si="0"/>
        <v>-7.2144465925045908E-3</v>
      </c>
      <c r="D32">
        <f t="shared" si="1"/>
        <v>0.20702654463480102</v>
      </c>
      <c r="G32" s="1">
        <v>44994</v>
      </c>
      <c r="H32">
        <v>1952.174683</v>
      </c>
      <c r="I32">
        <f t="shared" si="2"/>
        <v>3.0033789387613623E-2</v>
      </c>
      <c r="J32">
        <f t="shared" si="3"/>
        <v>-0.4913129384591875</v>
      </c>
    </row>
    <row r="33" spans="1:10" x14ac:dyDescent="0.3">
      <c r="A33" s="1">
        <v>44865</v>
      </c>
      <c r="B33">
        <v>3345.7783199999999</v>
      </c>
      <c r="C33">
        <f t="shared" si="0"/>
        <v>-6.383364776071003E-2</v>
      </c>
      <c r="D33">
        <f t="shared" si="1"/>
        <v>0.15040734346659557</v>
      </c>
      <c r="G33" s="1">
        <v>44995</v>
      </c>
      <c r="H33">
        <v>1895.253052</v>
      </c>
      <c r="I33">
        <f t="shared" si="2"/>
        <v>1.1630361260175756E-2</v>
      </c>
      <c r="J33">
        <f t="shared" si="3"/>
        <v>-0.50971636658662534</v>
      </c>
    </row>
    <row r="34" spans="1:10" x14ac:dyDescent="0.3">
      <c r="A34" s="1">
        <v>44866</v>
      </c>
      <c r="B34">
        <v>3573.914307</v>
      </c>
      <c r="C34">
        <f t="shared" si="0"/>
        <v>-1.3963903522949779E-3</v>
      </c>
      <c r="D34">
        <f t="shared" si="1"/>
        <v>0.21284460087501064</v>
      </c>
      <c r="G34" s="1">
        <v>44998</v>
      </c>
      <c r="H34">
        <v>1873.4639890000001</v>
      </c>
      <c r="I34">
        <f t="shared" si="2"/>
        <v>7.8356979052066719E-2</v>
      </c>
      <c r="J34">
        <f t="shared" si="3"/>
        <v>-0.44298974879473441</v>
      </c>
    </row>
    <row r="35" spans="1:10" x14ac:dyDescent="0.3">
      <c r="A35" s="1">
        <v>44867</v>
      </c>
      <c r="B35">
        <v>3578.911865</v>
      </c>
      <c r="C35">
        <f t="shared" si="0"/>
        <v>-2.7016246633602128E-3</v>
      </c>
      <c r="D35">
        <f t="shared" si="1"/>
        <v>0.2115393665639454</v>
      </c>
      <c r="G35" s="1">
        <v>44999</v>
      </c>
      <c r="H35">
        <v>1737.331909</v>
      </c>
      <c r="I35">
        <f t="shared" si="2"/>
        <v>-5.4812448172698536E-2</v>
      </c>
      <c r="J35">
        <f t="shared" si="3"/>
        <v>-0.57615917601949973</v>
      </c>
    </row>
    <row r="36" spans="1:10" x14ac:dyDescent="0.3">
      <c r="A36" s="1">
        <v>44868</v>
      </c>
      <c r="B36">
        <v>3588.6069339999999</v>
      </c>
      <c r="C36">
        <f t="shared" si="0"/>
        <v>-6.3353560859591346E-2</v>
      </c>
      <c r="D36">
        <f t="shared" si="1"/>
        <v>0.15088743036771426</v>
      </c>
      <c r="G36" s="1">
        <v>45000</v>
      </c>
      <c r="H36">
        <v>1838.0816649999999</v>
      </c>
      <c r="I36">
        <f t="shared" si="2"/>
        <v>-2.603321374814384E-3</v>
      </c>
      <c r="J36">
        <f t="shared" si="3"/>
        <v>-0.52395004922161548</v>
      </c>
    </row>
    <row r="37" spans="1:10" x14ac:dyDescent="0.3">
      <c r="A37" s="1">
        <v>44869</v>
      </c>
      <c r="B37">
        <v>3831.335693</v>
      </c>
      <c r="C37">
        <f t="shared" si="0"/>
        <v>-3.2154272598787809E-2</v>
      </c>
      <c r="D37">
        <f t="shared" si="1"/>
        <v>0.1820867186285178</v>
      </c>
      <c r="G37" s="1">
        <v>45001</v>
      </c>
      <c r="H37">
        <v>1842.8792719999999</v>
      </c>
      <c r="I37">
        <f t="shared" si="2"/>
        <v>-1.7452238006155994E-2</v>
      </c>
      <c r="J37">
        <f t="shared" si="3"/>
        <v>-0.53879896585295717</v>
      </c>
    </row>
    <row r="38" spans="1:10" x14ac:dyDescent="0.3">
      <c r="A38" s="1">
        <v>44872</v>
      </c>
      <c r="B38">
        <v>3958.6223140000002</v>
      </c>
      <c r="C38">
        <f t="shared" si="0"/>
        <v>-9.1563645584455556E-3</v>
      </c>
      <c r="D38">
        <f t="shared" si="1"/>
        <v>0.20508462666886004</v>
      </c>
      <c r="G38" s="1">
        <v>45002</v>
      </c>
      <c r="H38">
        <v>1875.6129149999999</v>
      </c>
      <c r="I38">
        <f t="shared" si="2"/>
        <v>3.9668738211764282E-2</v>
      </c>
      <c r="J38">
        <f t="shared" si="3"/>
        <v>-0.48167798963503683</v>
      </c>
    </row>
    <row r="39" spans="1:10" x14ac:dyDescent="0.3">
      <c r="A39" s="1">
        <v>44874</v>
      </c>
      <c r="B39">
        <v>3995.203857</v>
      </c>
      <c r="C39">
        <f t="shared" si="0"/>
        <v>1.2398975325181494E-3</v>
      </c>
      <c r="D39">
        <f t="shared" si="1"/>
        <v>0.21548088875982377</v>
      </c>
      <c r="G39" s="1">
        <v>45005</v>
      </c>
      <c r="H39">
        <v>1804.0485839999999</v>
      </c>
      <c r="I39">
        <f t="shared" si="2"/>
        <v>-1.0579713984276673E-2</v>
      </c>
      <c r="J39">
        <f t="shared" si="3"/>
        <v>-0.53192644183107785</v>
      </c>
    </row>
    <row r="40" spans="1:10" x14ac:dyDescent="0.3">
      <c r="A40" s="1">
        <v>44875</v>
      </c>
      <c r="B40">
        <v>3990.2563479999999</v>
      </c>
      <c r="C40">
        <f t="shared" si="0"/>
        <v>-4.1408599476634375E-3</v>
      </c>
      <c r="D40">
        <f t="shared" si="1"/>
        <v>0.21010013127964217</v>
      </c>
      <c r="G40" s="1">
        <v>45006</v>
      </c>
      <c r="H40">
        <v>1823.3389890000001</v>
      </c>
      <c r="I40">
        <f t="shared" si="2"/>
        <v>4.8748914524925965E-3</v>
      </c>
      <c r="J40">
        <f t="shared" si="3"/>
        <v>-0.51647183639430849</v>
      </c>
    </row>
    <row r="41" spans="1:10" x14ac:dyDescent="0.3">
      <c r="A41" s="1">
        <v>44876</v>
      </c>
      <c r="B41">
        <v>4006.8481449999999</v>
      </c>
      <c r="C41">
        <f t="shared" si="0"/>
        <v>-3.4057889509135479E-3</v>
      </c>
      <c r="D41">
        <f t="shared" si="1"/>
        <v>0.21083520227639208</v>
      </c>
      <c r="G41" s="1">
        <v>45007</v>
      </c>
      <c r="H41">
        <v>1814.49353</v>
      </c>
      <c r="I41">
        <f t="shared" si="2"/>
        <v>1.1928701568332688E-2</v>
      </c>
      <c r="J41">
        <f t="shared" si="3"/>
        <v>-0.50941802627846844</v>
      </c>
    </row>
    <row r="42" spans="1:10" x14ac:dyDescent="0.3">
      <c r="A42" s="1">
        <v>44879</v>
      </c>
      <c r="B42">
        <v>4020.54126</v>
      </c>
      <c r="C42">
        <f t="shared" si="0"/>
        <v>-8.6869792948175758E-3</v>
      </c>
      <c r="D42">
        <f t="shared" si="1"/>
        <v>0.20555401193248804</v>
      </c>
      <c r="G42" s="1">
        <v>45008</v>
      </c>
      <c r="H42">
        <v>1793.104126</v>
      </c>
      <c r="I42">
        <f t="shared" si="2"/>
        <v>3.0649473292658384E-2</v>
      </c>
      <c r="J42">
        <f t="shared" si="3"/>
        <v>-0.49069725455414276</v>
      </c>
    </row>
    <row r="43" spans="1:10" x14ac:dyDescent="0.3">
      <c r="A43" s="1">
        <v>44880</v>
      </c>
      <c r="B43">
        <v>4055.773682</v>
      </c>
      <c r="C43">
        <f t="shared" si="0"/>
        <v>2.5577502980113704E-2</v>
      </c>
      <c r="D43">
        <f t="shared" si="1"/>
        <v>0.23981849420741932</v>
      </c>
      <c r="G43" s="1">
        <v>45009</v>
      </c>
      <c r="H43">
        <v>1739.7807620000001</v>
      </c>
      <c r="I43">
        <f t="shared" si="2"/>
        <v>1.0214431242274818E-2</v>
      </c>
      <c r="J43">
        <f t="shared" si="3"/>
        <v>-0.5111322966045263</v>
      </c>
    </row>
    <row r="44" spans="1:10" x14ac:dyDescent="0.3">
      <c r="A44" s="1">
        <v>44881</v>
      </c>
      <c r="B44">
        <v>3954.624268</v>
      </c>
      <c r="C44">
        <f t="shared" si="0"/>
        <v>-1.5317940181940829E-2</v>
      </c>
      <c r="D44">
        <f t="shared" si="1"/>
        <v>0.19892305104536478</v>
      </c>
      <c r="G44" s="1">
        <v>45012</v>
      </c>
      <c r="H44">
        <v>1722.1895750000001</v>
      </c>
      <c r="I44">
        <f t="shared" si="2"/>
        <v>7.6334487677497662E-2</v>
      </c>
      <c r="J44">
        <f t="shared" si="3"/>
        <v>-0.44501224016930346</v>
      </c>
    </row>
    <row r="45" spans="1:10" x14ac:dyDescent="0.3">
      <c r="A45" s="1">
        <v>44882</v>
      </c>
      <c r="B45">
        <v>4016.1433109999998</v>
      </c>
      <c r="C45">
        <f t="shared" si="0"/>
        <v>-4.1052739971795805E-4</v>
      </c>
      <c r="D45">
        <f t="shared" si="1"/>
        <v>0.21383046382758766</v>
      </c>
      <c r="G45" s="1">
        <v>45013</v>
      </c>
      <c r="H45">
        <v>1600.0505370000001</v>
      </c>
      <c r="I45">
        <f t="shared" si="2"/>
        <v>-8.0182736784338654E-2</v>
      </c>
      <c r="J45">
        <f t="shared" si="3"/>
        <v>-0.60152946463113977</v>
      </c>
    </row>
    <row r="46" spans="1:10" x14ac:dyDescent="0.3">
      <c r="A46" s="1">
        <v>44883</v>
      </c>
      <c r="B46">
        <v>4017.7927249999998</v>
      </c>
      <c r="C46">
        <f t="shared" si="0"/>
        <v>4.4853956760603012E-3</v>
      </c>
      <c r="D46">
        <f t="shared" si="1"/>
        <v>0.2187263869033659</v>
      </c>
      <c r="G46" s="1">
        <v>45014</v>
      </c>
      <c r="H46">
        <v>1739.530884</v>
      </c>
      <c r="I46">
        <f t="shared" si="2"/>
        <v>-5.7413471114266439E-3</v>
      </c>
      <c r="J46">
        <f t="shared" si="3"/>
        <v>-0.52708807495822774</v>
      </c>
    </row>
    <row r="47" spans="1:10" x14ac:dyDescent="0.3">
      <c r="A47" s="1">
        <v>44886</v>
      </c>
      <c r="B47">
        <v>3999.851807</v>
      </c>
      <c r="C47">
        <f t="shared" si="0"/>
        <v>-7.9697182033286167E-3</v>
      </c>
      <c r="D47">
        <f t="shared" si="1"/>
        <v>0.20627127302397699</v>
      </c>
      <c r="G47" s="1">
        <v>45016</v>
      </c>
      <c r="H47">
        <v>1749.5758060000001</v>
      </c>
      <c r="I47">
        <f t="shared" si="2"/>
        <v>1.9214534102371381E-2</v>
      </c>
      <c r="J47">
        <f t="shared" si="3"/>
        <v>-0.50213219374442974</v>
      </c>
    </row>
    <row r="48" spans="1:10" x14ac:dyDescent="0.3">
      <c r="A48" s="1">
        <v>44887</v>
      </c>
      <c r="B48">
        <v>4031.985596</v>
      </c>
      <c r="C48">
        <f t="shared" si="0"/>
        <v>3.3484495932912584E-2</v>
      </c>
      <c r="D48">
        <f t="shared" si="1"/>
        <v>0.24772548716021819</v>
      </c>
      <c r="G48" s="1">
        <v>45019</v>
      </c>
      <c r="H48">
        <v>1716.5922849999999</v>
      </c>
      <c r="I48">
        <f t="shared" si="2"/>
        <v>1.1454592078105391E-2</v>
      </c>
      <c r="J48">
        <f t="shared" si="3"/>
        <v>-0.50989213576869574</v>
      </c>
    </row>
    <row r="49" spans="1:10" x14ac:dyDescent="0.3">
      <c r="A49" s="1">
        <v>44888</v>
      </c>
      <c r="B49">
        <v>3901.3508299999999</v>
      </c>
      <c r="C49">
        <f t="shared" si="0"/>
        <v>-4.53958024267499E-3</v>
      </c>
      <c r="D49">
        <f t="shared" si="1"/>
        <v>0.20970141098463063</v>
      </c>
      <c r="G49" s="1">
        <v>45021</v>
      </c>
      <c r="H49">
        <v>1697.1521</v>
      </c>
      <c r="I49">
        <f t="shared" si="2"/>
        <v>-3.1954597603699904E-2</v>
      </c>
      <c r="J49">
        <f t="shared" si="3"/>
        <v>-0.55330132545050104</v>
      </c>
    </row>
    <row r="50" spans="1:10" x14ac:dyDescent="0.3">
      <c r="A50" s="1">
        <v>44889</v>
      </c>
      <c r="B50">
        <v>3919.1420899999998</v>
      </c>
      <c r="C50">
        <f t="shared" si="0"/>
        <v>5.1267530702380232E-3</v>
      </c>
      <c r="D50">
        <f t="shared" si="1"/>
        <v>0.21936774429754363</v>
      </c>
      <c r="G50" s="1">
        <v>45022</v>
      </c>
      <c r="H50">
        <v>1753.174072</v>
      </c>
      <c r="I50">
        <f t="shared" si="2"/>
        <v>-2.4036744493392537E-2</v>
      </c>
      <c r="J50">
        <f t="shared" si="3"/>
        <v>-0.54538347234019369</v>
      </c>
    </row>
    <row r="51" spans="1:10" x14ac:dyDescent="0.3">
      <c r="A51" s="1">
        <v>44890</v>
      </c>
      <c r="B51">
        <v>3899.1520999999998</v>
      </c>
      <c r="C51">
        <f t="shared" si="0"/>
        <v>3.847081894670958E-3</v>
      </c>
      <c r="D51">
        <f t="shared" si="1"/>
        <v>0.21808807312197656</v>
      </c>
      <c r="G51" s="1">
        <v>45026</v>
      </c>
      <c r="H51">
        <v>1796.352539</v>
      </c>
      <c r="I51">
        <f t="shared" si="2"/>
        <v>-3.2720744611342981E-3</v>
      </c>
      <c r="J51">
        <f t="shared" si="3"/>
        <v>-0.52461880230793545</v>
      </c>
    </row>
    <row r="52" spans="1:10" x14ac:dyDescent="0.3">
      <c r="A52" s="1">
        <v>44893</v>
      </c>
      <c r="B52">
        <v>3884.2092290000001</v>
      </c>
      <c r="C52">
        <f t="shared" si="0"/>
        <v>1.998237499039207E-3</v>
      </c>
      <c r="D52">
        <f t="shared" si="1"/>
        <v>0.21623922872634482</v>
      </c>
      <c r="G52" s="1">
        <v>45027</v>
      </c>
      <c r="H52">
        <v>1802.249634</v>
      </c>
      <c r="I52">
        <f t="shared" si="2"/>
        <v>-2.3873273101278531E-2</v>
      </c>
      <c r="J52">
        <f t="shared" si="3"/>
        <v>-0.54522000094807965</v>
      </c>
    </row>
    <row r="53" spans="1:10" x14ac:dyDescent="0.3">
      <c r="A53" s="1">
        <v>44894</v>
      </c>
      <c r="B53">
        <v>3876.463135</v>
      </c>
      <c r="C53">
        <f t="shared" si="0"/>
        <v>-1.008191906281347E-2</v>
      </c>
      <c r="D53">
        <f t="shared" si="1"/>
        <v>0.20415907216449214</v>
      </c>
      <c r="G53" s="1">
        <v>45028</v>
      </c>
      <c r="H53">
        <v>1846.3275149999999</v>
      </c>
      <c r="I53">
        <f t="shared" si="2"/>
        <v>-1.2561815474148525E-2</v>
      </c>
      <c r="J53">
        <f t="shared" si="3"/>
        <v>-0.53390854332094961</v>
      </c>
    </row>
    <row r="54" spans="1:10" x14ac:dyDescent="0.3">
      <c r="A54" s="1">
        <v>44895</v>
      </c>
      <c r="B54">
        <v>3915.9433589999999</v>
      </c>
      <c r="C54">
        <f t="shared" si="0"/>
        <v>7.1511252092567267E-4</v>
      </c>
      <c r="D54">
        <f t="shared" si="1"/>
        <v>0.21495610374823129</v>
      </c>
      <c r="G54" s="1">
        <v>45029</v>
      </c>
      <c r="H54">
        <v>1869.8157960000001</v>
      </c>
      <c r="I54">
        <f t="shared" si="2"/>
        <v>-4.2581328630804157E-3</v>
      </c>
      <c r="J54">
        <f t="shared" si="3"/>
        <v>-0.52560486070988155</v>
      </c>
    </row>
    <row r="55" spans="1:10" x14ac:dyDescent="0.3">
      <c r="A55" s="1">
        <v>44896</v>
      </c>
      <c r="B55">
        <v>3913.1450199999999</v>
      </c>
      <c r="C55">
        <f t="shared" si="0"/>
        <v>-1.8865354321000144E-3</v>
      </c>
      <c r="D55">
        <f t="shared" si="1"/>
        <v>0.21235445579520559</v>
      </c>
      <c r="G55" s="1">
        <v>45033</v>
      </c>
      <c r="H55">
        <v>1877.811768</v>
      </c>
      <c r="I55">
        <f t="shared" si="2"/>
        <v>1.5019323232242705E-2</v>
      </c>
      <c r="J55">
        <f t="shared" si="3"/>
        <v>-0.50632740461455839</v>
      </c>
    </row>
    <row r="56" spans="1:10" x14ac:dyDescent="0.3">
      <c r="A56" s="1">
        <v>44897</v>
      </c>
      <c r="B56">
        <v>3920.54126</v>
      </c>
      <c r="C56">
        <f t="shared" si="0"/>
        <v>-2.0099585370596017E-3</v>
      </c>
      <c r="D56">
        <f t="shared" si="1"/>
        <v>0.21223103269024601</v>
      </c>
      <c r="G56" s="1">
        <v>45034</v>
      </c>
      <c r="H56">
        <v>1850.025635</v>
      </c>
      <c r="I56">
        <f t="shared" si="2"/>
        <v>-1.5643160197194648E-3</v>
      </c>
      <c r="J56">
        <f t="shared" si="3"/>
        <v>-0.52291104386652065</v>
      </c>
    </row>
    <row r="57" spans="1:10" x14ac:dyDescent="0.3">
      <c r="A57" s="1">
        <v>44900</v>
      </c>
      <c r="B57">
        <v>3928.4372560000002</v>
      </c>
      <c r="C57">
        <f t="shared" si="0"/>
        <v>-2.5150057442706476E-2</v>
      </c>
      <c r="D57">
        <f t="shared" si="1"/>
        <v>0.18909093378459912</v>
      </c>
      <c r="G57" s="1">
        <v>45035</v>
      </c>
      <c r="H57">
        <v>1852.9241939999999</v>
      </c>
      <c r="I57">
        <f t="shared" si="2"/>
        <v>5.9416820859097335E-3</v>
      </c>
      <c r="J57">
        <f t="shared" si="3"/>
        <v>-0.51540504576089141</v>
      </c>
    </row>
    <row r="58" spans="1:10" x14ac:dyDescent="0.3">
      <c r="A58" s="1">
        <v>44901</v>
      </c>
      <c r="B58">
        <v>4029.7866210000002</v>
      </c>
      <c r="C58">
        <f t="shared" si="0"/>
        <v>8.1263897609599092E-3</v>
      </c>
      <c r="D58">
        <f t="shared" si="1"/>
        <v>0.22236738098826553</v>
      </c>
      <c r="G58" s="1">
        <v>45036</v>
      </c>
      <c r="H58">
        <v>1841.979736</v>
      </c>
      <c r="I58">
        <f t="shared" si="2"/>
        <v>2.2129812803261033E-2</v>
      </c>
      <c r="J58">
        <f t="shared" si="3"/>
        <v>-0.4992169150435401</v>
      </c>
    </row>
    <row r="59" spans="1:10" x14ac:dyDescent="0.3">
      <c r="A59" s="1">
        <v>44902</v>
      </c>
      <c r="B59">
        <v>3997.3029790000001</v>
      </c>
      <c r="C59">
        <f t="shared" si="0"/>
        <v>-6.3850546642796853E-3</v>
      </c>
      <c r="D59">
        <f t="shared" si="1"/>
        <v>0.20785593656302592</v>
      </c>
      <c r="G59" s="1">
        <v>45037</v>
      </c>
      <c r="H59">
        <v>1802.0996090000001</v>
      </c>
      <c r="I59">
        <f t="shared" si="2"/>
        <v>5.82681158413998E-4</v>
      </c>
      <c r="J59">
        <f t="shared" si="3"/>
        <v>-0.52076404668838716</v>
      </c>
    </row>
    <row r="60" spans="1:10" x14ac:dyDescent="0.3">
      <c r="A60" s="1">
        <v>44903</v>
      </c>
      <c r="B60">
        <v>4022.98999</v>
      </c>
      <c r="C60">
        <f t="shared" si="0"/>
        <v>7.0556126398023441E-3</v>
      </c>
      <c r="D60">
        <f t="shared" si="1"/>
        <v>0.22129660386710795</v>
      </c>
      <c r="G60" s="1">
        <v>45040</v>
      </c>
      <c r="H60">
        <v>1801.0501710000001</v>
      </c>
      <c r="I60">
        <f t="shared" si="2"/>
        <v>-2.3121522706118659E-2</v>
      </c>
      <c r="J60">
        <f t="shared" si="3"/>
        <v>-0.54446825055291981</v>
      </c>
    </row>
    <row r="61" spans="1:10" x14ac:dyDescent="0.3">
      <c r="A61" s="1">
        <v>44904</v>
      </c>
      <c r="B61">
        <v>3994.8041990000002</v>
      </c>
      <c r="C61">
        <f t="shared" si="0"/>
        <v>-4.9542736119382591E-3</v>
      </c>
      <c r="D61">
        <f t="shared" si="1"/>
        <v>0.20928671761536735</v>
      </c>
      <c r="G61" s="1">
        <v>45041</v>
      </c>
      <c r="H61">
        <v>1843.6788329999999</v>
      </c>
      <c r="I61">
        <f t="shared" si="2"/>
        <v>-1.7858703563543115E-3</v>
      </c>
      <c r="J61">
        <f t="shared" si="3"/>
        <v>-0.5231325982031555</v>
      </c>
    </row>
    <row r="62" spans="1:10" x14ac:dyDescent="0.3">
      <c r="A62" s="1">
        <v>44907</v>
      </c>
      <c r="B62">
        <v>4014.6940920000002</v>
      </c>
      <c r="C62">
        <f t="shared" si="0"/>
        <v>-1.0713756615270693E-2</v>
      </c>
      <c r="D62">
        <f t="shared" si="1"/>
        <v>0.20352723461203492</v>
      </c>
      <c r="G62" s="1">
        <v>45042</v>
      </c>
      <c r="H62">
        <v>1846.9772949999999</v>
      </c>
      <c r="I62">
        <f t="shared" si="2"/>
        <v>-2.7792193713326845E-3</v>
      </c>
      <c r="J62">
        <f t="shared" si="3"/>
        <v>-0.52412594721813377</v>
      </c>
    </row>
    <row r="63" spans="1:10" x14ac:dyDescent="0.3">
      <c r="A63" s="1">
        <v>44908</v>
      </c>
      <c r="B63">
        <v>4058.1723630000001</v>
      </c>
      <c r="C63">
        <f t="shared" si="0"/>
        <v>1.084841998141554E-3</v>
      </c>
      <c r="D63">
        <f t="shared" si="1"/>
        <v>0.21532583322544716</v>
      </c>
      <c r="G63" s="1">
        <v>45043</v>
      </c>
      <c r="H63">
        <v>1852.1247559999999</v>
      </c>
      <c r="I63">
        <f t="shared" si="2"/>
        <v>-3.7351515099662627E-2</v>
      </c>
      <c r="J63">
        <f t="shared" si="3"/>
        <v>-0.55869824294646375</v>
      </c>
    </row>
    <row r="64" spans="1:10" x14ac:dyDescent="0.3">
      <c r="A64" s="1">
        <v>44909</v>
      </c>
      <c r="B64">
        <v>4053.7746579999998</v>
      </c>
      <c r="C64">
        <f t="shared" si="0"/>
        <v>2.9798979336404627E-3</v>
      </c>
      <c r="D64">
        <f t="shared" si="1"/>
        <v>0.21722088916094606</v>
      </c>
      <c r="G64" s="1">
        <v>45044</v>
      </c>
      <c r="H64">
        <v>1923.9886469999999</v>
      </c>
      <c r="I64">
        <f t="shared" si="2"/>
        <v>2.6564361267718485E-3</v>
      </c>
      <c r="J64">
        <f t="shared" si="3"/>
        <v>-0.51869029172002934</v>
      </c>
    </row>
    <row r="65" spans="1:10" x14ac:dyDescent="0.3">
      <c r="A65" s="1">
        <v>44910</v>
      </c>
      <c r="B65">
        <v>4041.7307129999999</v>
      </c>
      <c r="C65">
        <f t="shared" si="0"/>
        <v>1.5813376694293505E-2</v>
      </c>
      <c r="D65">
        <f t="shared" si="1"/>
        <v>0.23005436792159911</v>
      </c>
      <c r="G65" s="1">
        <v>45048</v>
      </c>
      <c r="H65">
        <v>1918.8912350000001</v>
      </c>
      <c r="I65">
        <f t="shared" si="2"/>
        <v>4.3964080344602169E-2</v>
      </c>
      <c r="J65">
        <f t="shared" si="3"/>
        <v>-0.47738264750219894</v>
      </c>
    </row>
    <row r="66" spans="1:10" x14ac:dyDescent="0.3">
      <c r="A66" s="1">
        <v>44911</v>
      </c>
      <c r="B66">
        <v>3978.8122560000002</v>
      </c>
      <c r="C66">
        <f t="shared" si="0"/>
        <v>-2.3188434703158862E-2</v>
      </c>
      <c r="D66">
        <f t="shared" si="1"/>
        <v>0.19105255652414674</v>
      </c>
      <c r="G66" s="1">
        <v>45049</v>
      </c>
      <c r="H66">
        <v>1838.0816649999999</v>
      </c>
      <c r="I66">
        <f t="shared" si="2"/>
        <v>-3.7802458201006861E-2</v>
      </c>
      <c r="J66">
        <f t="shared" si="3"/>
        <v>-0.55914918604780794</v>
      </c>
    </row>
    <row r="67" spans="1:10" x14ac:dyDescent="0.3">
      <c r="A67" s="1">
        <v>44914</v>
      </c>
      <c r="B67">
        <v>4073.264893</v>
      </c>
      <c r="C67">
        <f t="shared" si="0"/>
        <v>-2.1607034914974517E-2</v>
      </c>
      <c r="D67">
        <f t="shared" si="1"/>
        <v>0.1926339563123311</v>
      </c>
      <c r="G67" s="1">
        <v>45050</v>
      </c>
      <c r="H67">
        <v>1910.2955320000001</v>
      </c>
      <c r="I67">
        <f t="shared" si="2"/>
        <v>-4.7128320076414865E-3</v>
      </c>
      <c r="J67">
        <f t="shared" si="3"/>
        <v>-0.52605955985444264</v>
      </c>
    </row>
    <row r="68" spans="1:10" x14ac:dyDescent="0.3">
      <c r="A68" s="1">
        <v>44915</v>
      </c>
      <c r="B68">
        <v>4163.2197269999997</v>
      </c>
      <c r="C68">
        <f t="shared" ref="C68:C91" si="4">(B68-B69)/B69</f>
        <v>6.7491836698579263E-2</v>
      </c>
      <c r="D68">
        <f t="shared" ref="D68:D92" si="5">C68-$D$1</f>
        <v>0.28173282792588489</v>
      </c>
      <c r="G68" s="1">
        <v>45051</v>
      </c>
      <c r="H68">
        <v>1919.341064</v>
      </c>
      <c r="I68">
        <f t="shared" ref="I68:I91" si="6">(H68-H69)/H69</f>
        <v>1.7377455543701806E-2</v>
      </c>
      <c r="J68">
        <f t="shared" ref="J68:J92" si="7">I68-$J$1</f>
        <v>-0.50396927230309929</v>
      </c>
    </row>
    <row r="69" spans="1:10" x14ac:dyDescent="0.3">
      <c r="A69" s="1">
        <v>44916</v>
      </c>
      <c r="B69">
        <v>3900.0014649999998</v>
      </c>
      <c r="C69">
        <f t="shared" si="4"/>
        <v>8.6337206271914282E-3</v>
      </c>
      <c r="D69">
        <f t="shared" si="5"/>
        <v>0.22287471185449703</v>
      </c>
      <c r="G69" s="1">
        <v>45054</v>
      </c>
      <c r="H69">
        <v>1886.557495</v>
      </c>
      <c r="I69">
        <f t="shared" si="6"/>
        <v>-4.5355602715440166E-3</v>
      </c>
      <c r="J69">
        <f t="shared" si="7"/>
        <v>-0.52588228811834514</v>
      </c>
    </row>
    <row r="70" spans="1:10" x14ac:dyDescent="0.3">
      <c r="A70" s="1">
        <v>44917</v>
      </c>
      <c r="B70">
        <v>3866.618164</v>
      </c>
      <c r="C70">
        <f t="shared" si="4"/>
        <v>6.2146531787953131E-2</v>
      </c>
      <c r="D70">
        <f t="shared" si="5"/>
        <v>0.27638752301525876</v>
      </c>
      <c r="G70" s="1">
        <v>45055</v>
      </c>
      <c r="H70">
        <v>1895.1530760000001</v>
      </c>
      <c r="I70">
        <f t="shared" si="6"/>
        <v>2.0874921452203868E-3</v>
      </c>
      <c r="J70">
        <f t="shared" si="7"/>
        <v>-0.51925923570158072</v>
      </c>
    </row>
    <row r="71" spans="1:10" x14ac:dyDescent="0.3">
      <c r="A71" s="1">
        <v>44918</v>
      </c>
      <c r="B71">
        <v>3640.3811040000001</v>
      </c>
      <c r="C71">
        <f t="shared" si="4"/>
        <v>-2.0057890787061605E-2</v>
      </c>
      <c r="D71">
        <f t="shared" si="5"/>
        <v>0.19418310044024401</v>
      </c>
      <c r="G71" s="1">
        <v>45056</v>
      </c>
      <c r="H71">
        <v>1891.2052000000001</v>
      </c>
      <c r="I71">
        <f t="shared" si="6"/>
        <v>-4.6607677520627937E-2</v>
      </c>
      <c r="J71">
        <f t="shared" si="7"/>
        <v>-0.56795440536742903</v>
      </c>
    </row>
    <row r="72" spans="1:10" x14ac:dyDescent="0.3">
      <c r="A72" s="1">
        <v>44921</v>
      </c>
      <c r="B72">
        <v>3714.8940429999998</v>
      </c>
      <c r="C72">
        <f t="shared" si="4"/>
        <v>-1.4033120118323862E-2</v>
      </c>
      <c r="D72">
        <f t="shared" si="5"/>
        <v>0.20020787110898175</v>
      </c>
      <c r="G72" s="1">
        <v>45057</v>
      </c>
      <c r="H72">
        <v>1983.658936</v>
      </c>
      <c r="I72">
        <f t="shared" si="6"/>
        <v>1.0154235560048191E-2</v>
      </c>
      <c r="J72">
        <f t="shared" si="7"/>
        <v>-0.5111924922867529</v>
      </c>
    </row>
    <row r="73" spans="1:10" x14ac:dyDescent="0.3">
      <c r="A73" s="1">
        <v>44922</v>
      </c>
      <c r="B73">
        <v>3767.767578</v>
      </c>
      <c r="C73">
        <f t="shared" si="4"/>
        <v>-7.3860222858583065E-3</v>
      </c>
      <c r="D73">
        <f t="shared" si="5"/>
        <v>0.20685496894144731</v>
      </c>
      <c r="G73" s="1">
        <v>45058</v>
      </c>
      <c r="H73">
        <v>1963.7188719999999</v>
      </c>
      <c r="I73">
        <f t="shared" si="6"/>
        <v>2.5390726898186864E-2</v>
      </c>
      <c r="J73">
        <f t="shared" si="7"/>
        <v>-0.49595600094861425</v>
      </c>
    </row>
    <row r="74" spans="1:10" x14ac:dyDescent="0.3">
      <c r="A74" s="1">
        <v>44923</v>
      </c>
      <c r="B74">
        <v>3795.8034670000002</v>
      </c>
      <c r="C74">
        <f t="shared" si="4"/>
        <v>-3.3853567504831834E-3</v>
      </c>
      <c r="D74">
        <f t="shared" si="5"/>
        <v>0.21085563447682243</v>
      </c>
      <c r="G74" s="1">
        <v>45061</v>
      </c>
      <c r="H74">
        <v>1915.0932620000001</v>
      </c>
      <c r="I74">
        <f t="shared" si="6"/>
        <v>1.4239223649811747E-2</v>
      </c>
      <c r="J74">
        <f t="shared" si="7"/>
        <v>-0.50710750419698936</v>
      </c>
    </row>
    <row r="75" spans="1:10" x14ac:dyDescent="0.3">
      <c r="A75" s="1">
        <v>44924</v>
      </c>
      <c r="B75">
        <v>3808.6972660000001</v>
      </c>
      <c r="C75">
        <f t="shared" si="4"/>
        <v>-1.237573518056752E-2</v>
      </c>
      <c r="D75">
        <f t="shared" si="5"/>
        <v>0.20186525604673808</v>
      </c>
      <c r="G75" s="1">
        <v>45062</v>
      </c>
      <c r="H75">
        <v>1888.2066649999999</v>
      </c>
      <c r="I75">
        <f t="shared" si="6"/>
        <v>-5.4487474205808318E-3</v>
      </c>
      <c r="J75">
        <f t="shared" si="7"/>
        <v>-0.52679547526738202</v>
      </c>
    </row>
    <row r="76" spans="1:10" x14ac:dyDescent="0.3">
      <c r="A76" s="1">
        <v>44925</v>
      </c>
      <c r="B76">
        <v>3856.4233399999998</v>
      </c>
      <c r="C76">
        <f t="shared" si="4"/>
        <v>4.4647939822538996E-3</v>
      </c>
      <c r="D76">
        <f t="shared" si="5"/>
        <v>0.21870578520955952</v>
      </c>
      <c r="G76" s="1">
        <v>45063</v>
      </c>
      <c r="H76">
        <v>1898.5513920000001</v>
      </c>
      <c r="I76">
        <f t="shared" si="6"/>
        <v>5.0264466675313344E-3</v>
      </c>
      <c r="J76">
        <f t="shared" si="7"/>
        <v>-0.51632028117926976</v>
      </c>
    </row>
    <row r="77" spans="1:10" x14ac:dyDescent="0.3">
      <c r="A77" s="1">
        <v>44928</v>
      </c>
      <c r="B77">
        <v>3839.2817380000001</v>
      </c>
      <c r="C77">
        <f t="shared" si="4"/>
        <v>2.6755743966962557E-3</v>
      </c>
      <c r="D77">
        <f t="shared" si="5"/>
        <v>0.21691656562400186</v>
      </c>
      <c r="G77" s="1">
        <v>45064</v>
      </c>
      <c r="H77">
        <v>1889.0561520000001</v>
      </c>
      <c r="I77">
        <f t="shared" si="6"/>
        <v>-3.3767067433476655E-2</v>
      </c>
      <c r="J77">
        <f t="shared" si="7"/>
        <v>-0.55511379528027782</v>
      </c>
    </row>
    <row r="78" spans="1:10" x14ac:dyDescent="0.3">
      <c r="A78" s="1">
        <v>44929</v>
      </c>
      <c r="B78">
        <v>3829.036865</v>
      </c>
      <c r="C78">
        <f t="shared" si="4"/>
        <v>1.0190346247807105E-3</v>
      </c>
      <c r="D78">
        <f t="shared" si="5"/>
        <v>0.21526002585208631</v>
      </c>
      <c r="G78" s="1">
        <v>45065</v>
      </c>
      <c r="H78">
        <v>1955.0732419999999</v>
      </c>
      <c r="I78">
        <f t="shared" si="6"/>
        <v>-0.15908603116124531</v>
      </c>
      <c r="J78">
        <f t="shared" si="7"/>
        <v>-0.68043275900804645</v>
      </c>
    </row>
    <row r="79" spans="1:10" x14ac:dyDescent="0.3">
      <c r="A79" s="1">
        <v>44930</v>
      </c>
      <c r="B79">
        <v>3825.1389159999999</v>
      </c>
      <c r="C79">
        <f t="shared" si="4"/>
        <v>-7.1802920937033955E-4</v>
      </c>
      <c r="D79">
        <f t="shared" si="5"/>
        <v>0.21352296201793527</v>
      </c>
      <c r="G79" s="1">
        <v>45068</v>
      </c>
      <c r="H79">
        <v>2324.9384770000001</v>
      </c>
      <c r="I79">
        <f t="shared" si="6"/>
        <v>-0.1167938262563247</v>
      </c>
      <c r="J79">
        <f t="shared" si="7"/>
        <v>-0.63814055410312587</v>
      </c>
    </row>
    <row r="80" spans="1:10" x14ac:dyDescent="0.3">
      <c r="A80" s="1">
        <v>44931</v>
      </c>
      <c r="B80">
        <v>3827.8874510000001</v>
      </c>
      <c r="C80">
        <f t="shared" si="4"/>
        <v>1.4512362893383086E-3</v>
      </c>
      <c r="D80">
        <f t="shared" si="5"/>
        <v>0.21569222751664391</v>
      </c>
      <c r="G80" s="1">
        <v>45069</v>
      </c>
      <c r="H80">
        <v>2632.3847660000001</v>
      </c>
      <c r="I80">
        <f t="shared" si="6"/>
        <v>6.3863283934197032E-2</v>
      </c>
      <c r="J80">
        <f t="shared" si="7"/>
        <v>-0.45748344391260409</v>
      </c>
    </row>
    <row r="81" spans="1:10" x14ac:dyDescent="0.3">
      <c r="A81" s="1">
        <v>44932</v>
      </c>
      <c r="B81">
        <v>3822.3403320000002</v>
      </c>
      <c r="C81">
        <f t="shared" si="4"/>
        <v>-8.0538296857000386E-3</v>
      </c>
      <c r="D81">
        <f t="shared" si="5"/>
        <v>0.20618716154160557</v>
      </c>
      <c r="G81" s="1">
        <v>45070</v>
      </c>
      <c r="H81">
        <v>2474.3637699999999</v>
      </c>
      <c r="I81">
        <f t="shared" si="6"/>
        <v>-2.4374855595240871E-2</v>
      </c>
      <c r="J81">
        <f t="shared" si="7"/>
        <v>-0.54572158344204202</v>
      </c>
    </row>
    <row r="82" spans="1:10" x14ac:dyDescent="0.3">
      <c r="A82" s="1">
        <v>44935</v>
      </c>
      <c r="B82">
        <v>3853.3747560000002</v>
      </c>
      <c r="C82">
        <f t="shared" si="4"/>
        <v>5.7144415024105527E-2</v>
      </c>
      <c r="D82">
        <f t="shared" si="5"/>
        <v>0.27138540625141117</v>
      </c>
      <c r="G82" s="1">
        <v>45071</v>
      </c>
      <c r="H82">
        <v>2536.1828609999998</v>
      </c>
      <c r="I82">
        <f t="shared" si="6"/>
        <v>-2.7119595576637263E-3</v>
      </c>
      <c r="J82">
        <f t="shared" si="7"/>
        <v>-0.52405868740446482</v>
      </c>
    </row>
    <row r="83" spans="1:10" x14ac:dyDescent="0.3">
      <c r="A83" s="1">
        <v>44936</v>
      </c>
      <c r="B83">
        <v>3645.078857</v>
      </c>
      <c r="C83">
        <f t="shared" si="4"/>
        <v>3.0529801053423545E-3</v>
      </c>
      <c r="D83">
        <f t="shared" si="5"/>
        <v>0.21729397133264797</v>
      </c>
      <c r="G83" s="1">
        <v>45072</v>
      </c>
      <c r="H83">
        <v>2543.0795899999998</v>
      </c>
      <c r="I83">
        <f t="shared" si="6"/>
        <v>4.0646653187968694E-3</v>
      </c>
      <c r="J83">
        <f t="shared" si="7"/>
        <v>-0.51728206252800424</v>
      </c>
    </row>
    <row r="84" spans="1:10" x14ac:dyDescent="0.3">
      <c r="A84" s="1">
        <v>44937</v>
      </c>
      <c r="B84">
        <v>3633.984375</v>
      </c>
      <c r="C84">
        <f t="shared" si="4"/>
        <v>-3.1256799516538336E-3</v>
      </c>
      <c r="D84">
        <f t="shared" si="5"/>
        <v>0.21111531127565178</v>
      </c>
      <c r="G84" s="1">
        <v>45075</v>
      </c>
      <c r="H84">
        <v>2532.7846679999998</v>
      </c>
      <c r="I84">
        <f t="shared" si="6"/>
        <v>1.5061417224304792E-2</v>
      </c>
      <c r="J84">
        <f t="shared" si="7"/>
        <v>-0.50628531062249638</v>
      </c>
    </row>
    <row r="85" spans="1:10" x14ac:dyDescent="0.3">
      <c r="A85" s="1">
        <v>44938</v>
      </c>
      <c r="B85">
        <v>3645.3786620000001</v>
      </c>
      <c r="C85">
        <f t="shared" si="4"/>
        <v>-1.987289274624552E-2</v>
      </c>
      <c r="D85">
        <f t="shared" si="5"/>
        <v>0.1943680984810601</v>
      </c>
      <c r="G85" s="1">
        <v>45076</v>
      </c>
      <c r="H85">
        <v>2495.2033689999998</v>
      </c>
      <c r="I85">
        <f t="shared" si="6"/>
        <v>1.2432818941679456E-3</v>
      </c>
      <c r="J85">
        <f t="shared" si="7"/>
        <v>-0.52010344595263325</v>
      </c>
    </row>
    <row r="86" spans="1:10" x14ac:dyDescent="0.3">
      <c r="A86" s="1">
        <v>44939</v>
      </c>
      <c r="B86">
        <v>3719.2917480000001</v>
      </c>
      <c r="C86">
        <f t="shared" si="4"/>
        <v>2.7998763928868298E-2</v>
      </c>
      <c r="D86">
        <f t="shared" si="5"/>
        <v>0.24223975515617391</v>
      </c>
      <c r="G86" s="1">
        <v>45077</v>
      </c>
      <c r="H86">
        <v>2492.1049800000001</v>
      </c>
      <c r="I86">
        <f t="shared" si="6"/>
        <v>4.8153653012223145E-4</v>
      </c>
      <c r="J86">
        <f t="shared" si="7"/>
        <v>-0.52086519131667885</v>
      </c>
    </row>
    <row r="87" spans="1:10" x14ac:dyDescent="0.3">
      <c r="A87" s="1">
        <v>44942</v>
      </c>
      <c r="B87">
        <v>3617.992432</v>
      </c>
      <c r="C87">
        <f t="shared" si="4"/>
        <v>-5.3718507930999651E-3</v>
      </c>
      <c r="D87">
        <f t="shared" si="5"/>
        <v>0.20886914043420565</v>
      </c>
      <c r="G87" s="1">
        <v>45078</v>
      </c>
      <c r="H87">
        <v>2490.905518</v>
      </c>
      <c r="I87">
        <f t="shared" si="6"/>
        <v>1.9263383008849968E-2</v>
      </c>
      <c r="J87">
        <f t="shared" si="7"/>
        <v>-0.50208334483795114</v>
      </c>
    </row>
    <row r="88" spans="1:10" x14ac:dyDescent="0.3">
      <c r="A88" s="1">
        <v>44943</v>
      </c>
      <c r="B88">
        <v>3637.5327149999998</v>
      </c>
      <c r="C88">
        <f t="shared" si="4"/>
        <v>1.1858149276004707E-2</v>
      </c>
      <c r="D88">
        <f t="shared" si="5"/>
        <v>0.22609914050331031</v>
      </c>
      <c r="G88" s="1">
        <v>45079</v>
      </c>
      <c r="H88">
        <v>2443.8291020000001</v>
      </c>
      <c r="I88">
        <f t="shared" si="6"/>
        <v>4.5604986722969434E-3</v>
      </c>
      <c r="J88">
        <f t="shared" si="7"/>
        <v>-0.51678622917450423</v>
      </c>
    </row>
    <row r="89" spans="1:10" x14ac:dyDescent="0.3">
      <c r="A89" s="1">
        <v>44944</v>
      </c>
      <c r="B89">
        <v>3594.9038089999999</v>
      </c>
      <c r="C89">
        <f t="shared" si="4"/>
        <v>3.844313990535931E-2</v>
      </c>
      <c r="D89">
        <f t="shared" si="5"/>
        <v>0.25268413113266491</v>
      </c>
      <c r="G89" s="1">
        <v>45082</v>
      </c>
      <c r="H89">
        <v>2432.7346189999998</v>
      </c>
      <c r="I89">
        <f t="shared" si="6"/>
        <v>1.2335336937755514E-4</v>
      </c>
      <c r="J89">
        <f t="shared" si="7"/>
        <v>-0.52122337447742362</v>
      </c>
    </row>
    <row r="90" spans="1:10" x14ac:dyDescent="0.3">
      <c r="A90" s="1">
        <v>44945</v>
      </c>
      <c r="B90">
        <v>3461.820557</v>
      </c>
      <c r="C90">
        <f t="shared" si="4"/>
        <v>2.1411629973148855E-3</v>
      </c>
      <c r="D90">
        <f t="shared" si="5"/>
        <v>0.21638215422462048</v>
      </c>
      <c r="G90" s="1">
        <v>45083</v>
      </c>
      <c r="H90">
        <v>2432.4345699999999</v>
      </c>
      <c r="I90">
        <f t="shared" si="6"/>
        <v>-2.4185457579814517E-3</v>
      </c>
      <c r="J90">
        <f t="shared" si="7"/>
        <v>-0.52376527360478264</v>
      </c>
    </row>
    <row r="91" spans="1:10" x14ac:dyDescent="0.3">
      <c r="A91" s="1">
        <v>44946</v>
      </c>
      <c r="B91">
        <v>3454.4240719999998</v>
      </c>
      <c r="C91">
        <f t="shared" si="4"/>
        <v>5.7619061623034873E-3</v>
      </c>
      <c r="D91">
        <f t="shared" si="5"/>
        <v>0.2200028973896091</v>
      </c>
      <c r="G91" s="1">
        <v>45084</v>
      </c>
      <c r="H91">
        <v>2438.3317870000001</v>
      </c>
      <c r="I91">
        <f t="shared" si="6"/>
        <v>4.2814208084022256E-3</v>
      </c>
      <c r="J91">
        <f t="shared" si="7"/>
        <v>-0.51706530703839892</v>
      </c>
    </row>
    <row r="92" spans="1:10" x14ac:dyDescent="0.3">
      <c r="A92" s="1">
        <v>44949</v>
      </c>
      <c r="B92">
        <v>3434.6340329999998</v>
      </c>
      <c r="C92" s="4">
        <v>0</v>
      </c>
      <c r="D92">
        <f t="shared" si="5"/>
        <v>0.21424099122730561</v>
      </c>
      <c r="G92" s="1">
        <v>45085</v>
      </c>
      <c r="H92">
        <v>2427.936768</v>
      </c>
      <c r="I92" s="4">
        <v>0</v>
      </c>
      <c r="J92">
        <f t="shared" si="7"/>
        <v>-0.52134672784680114</v>
      </c>
    </row>
    <row r="96" spans="1:10" x14ac:dyDescent="0.3">
      <c r="H96" t="s">
        <v>14</v>
      </c>
      <c r="I96">
        <f>AVERAGE(I3:I92)</f>
        <v>6.6651869254158091E-3</v>
      </c>
    </row>
    <row r="97" spans="1:9" x14ac:dyDescent="0.3">
      <c r="A97" t="s">
        <v>14</v>
      </c>
      <c r="B97">
        <f>AVERAGE(C3:C92)</f>
        <v>1.2198221855080405E-3</v>
      </c>
      <c r="H97" t="s">
        <v>7</v>
      </c>
      <c r="I97">
        <f>_xlfn.STDEV.S(I3:I92)</f>
        <v>8.0873997787455229E-2</v>
      </c>
    </row>
    <row r="98" spans="1:9" x14ac:dyDescent="0.3">
      <c r="A98" t="s">
        <v>7</v>
      </c>
      <c r="B98">
        <f>_xlfn.STDEV.S(C3:C92)</f>
        <v>2.2776607581569647E-2</v>
      </c>
    </row>
    <row r="102" spans="1:9" x14ac:dyDescent="0.3">
      <c r="A102" s="2">
        <v>44950</v>
      </c>
      <c r="B102" s="3">
        <v>3447.4499510000001</v>
      </c>
      <c r="C102" s="3">
        <v>3508</v>
      </c>
      <c r="D102" s="3">
        <v>3430</v>
      </c>
      <c r="E102" s="3">
        <v>3442</v>
      </c>
      <c r="F102" s="3">
        <v>3440.28125</v>
      </c>
      <c r="G102" s="3">
        <v>1518123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C1" workbookViewId="0">
      <selection activeCell="J3" sqref="J3"/>
    </sheetView>
  </sheetViews>
  <sheetFormatPr defaultRowHeight="14.4" x14ac:dyDescent="0.3"/>
  <cols>
    <col min="1" max="1" width="13.6640625" customWidth="1"/>
    <col min="2" max="2" width="12" bestFit="1" customWidth="1"/>
    <col min="3" max="3" width="12.6640625" bestFit="1" customWidth="1"/>
    <col min="6" max="6" width="9.5546875" bestFit="1" customWidth="1"/>
    <col min="7" max="7" width="12" bestFit="1" customWidth="1"/>
    <col min="9" max="9" width="16.6640625" customWidth="1"/>
    <col min="10" max="10" width="12.6640625" bestFit="1" customWidth="1"/>
  </cols>
  <sheetData>
    <row r="1" spans="1:10" ht="40.200000000000003" customHeight="1" x14ac:dyDescent="0.3">
      <c r="A1" s="27" t="s">
        <v>15</v>
      </c>
      <c r="B1" s="27"/>
      <c r="C1" s="27"/>
      <c r="D1">
        <v>2.5787408842811357E-3</v>
      </c>
      <c r="F1" s="27" t="s">
        <v>16</v>
      </c>
      <c r="G1" s="27"/>
      <c r="H1" s="27"/>
      <c r="I1">
        <v>8.5236691852198579E-3</v>
      </c>
    </row>
    <row r="2" spans="1:10" x14ac:dyDescent="0.3">
      <c r="A2" t="s">
        <v>1</v>
      </c>
      <c r="B2" t="s">
        <v>5</v>
      </c>
      <c r="C2" t="s">
        <v>6</v>
      </c>
      <c r="D2" t="s">
        <v>195</v>
      </c>
      <c r="F2" t="s">
        <v>1</v>
      </c>
      <c r="G2" t="s">
        <v>5</v>
      </c>
      <c r="H2" t="s">
        <v>6</v>
      </c>
      <c r="I2" t="s">
        <v>195</v>
      </c>
      <c r="J2" t="s">
        <v>198</v>
      </c>
    </row>
    <row r="3" spans="1:10" x14ac:dyDescent="0.3">
      <c r="A3" s="1">
        <v>44819</v>
      </c>
      <c r="B3">
        <v>2343.8999020000001</v>
      </c>
      <c r="C3">
        <f>(B3-B4)/B4</f>
        <v>1.1784426679239578E-2</v>
      </c>
      <c r="D3">
        <f>C3-$D$1</f>
        <v>9.2056857949584427E-3</v>
      </c>
      <c r="E3" t="s">
        <v>198</v>
      </c>
      <c r="F3" s="1">
        <v>44951</v>
      </c>
      <c r="G3">
        <v>1857.8000489999999</v>
      </c>
      <c r="H3">
        <f>(G3-G4)/G4</f>
        <v>0.2499916225399495</v>
      </c>
      <c r="I3">
        <f>H3-$I$1</f>
        <v>0.24146795335472965</v>
      </c>
      <c r="J3">
        <f>SUM(I3:I92)</f>
        <v>-2.6714741530042829E-16</v>
      </c>
    </row>
    <row r="4" spans="1:10" x14ac:dyDescent="0.3">
      <c r="A4" s="1">
        <v>44820</v>
      </c>
      <c r="B4">
        <v>2316.6000979999999</v>
      </c>
      <c r="C4">
        <f t="shared" ref="C4:C67" si="0">(B4-B5)/B5</f>
        <v>-1.2679267269346777E-2</v>
      </c>
      <c r="D4">
        <f t="shared" ref="D4:D67" si="1">C4-$D$1</f>
        <v>-1.5258008153627912E-2</v>
      </c>
      <c r="E4">
        <f>SUM(D3:D92)</f>
        <v>0</v>
      </c>
      <c r="F4" s="1">
        <v>44953</v>
      </c>
      <c r="G4">
        <v>1486.25</v>
      </c>
      <c r="H4">
        <f t="shared" ref="H4:H67" si="2">(G4-G5)/G5</f>
        <v>0.25</v>
      </c>
      <c r="I4">
        <f t="shared" ref="I4:I67" si="3">H4-$I$1</f>
        <v>0.24147633081478015</v>
      </c>
    </row>
    <row r="5" spans="1:10" x14ac:dyDescent="0.3">
      <c r="A5" s="1">
        <v>44823</v>
      </c>
      <c r="B5">
        <v>2346.3500979999999</v>
      </c>
      <c r="C5">
        <f t="shared" si="0"/>
        <v>-2.233373782551858E-2</v>
      </c>
      <c r="D5">
        <f t="shared" si="1"/>
        <v>-2.4912478709799714E-2</v>
      </c>
      <c r="F5" s="1">
        <v>44956</v>
      </c>
      <c r="G5">
        <v>1189</v>
      </c>
      <c r="H5">
        <f t="shared" si="2"/>
        <v>-2.8515420635370482E-2</v>
      </c>
      <c r="I5">
        <f t="shared" si="3"/>
        <v>-3.7039089820590343E-2</v>
      </c>
    </row>
    <row r="6" spans="1:10" x14ac:dyDescent="0.3">
      <c r="A6" s="1">
        <v>44824</v>
      </c>
      <c r="B6">
        <v>2399.9499510000001</v>
      </c>
      <c r="C6">
        <f t="shared" si="0"/>
        <v>1.5722829367522208E-2</v>
      </c>
      <c r="D6">
        <f t="shared" si="1"/>
        <v>1.3144088483241072E-2</v>
      </c>
      <c r="F6" s="1">
        <v>44957</v>
      </c>
      <c r="G6">
        <v>1223.900024</v>
      </c>
      <c r="H6">
        <f t="shared" si="2"/>
        <v>5.9332712532120281E-2</v>
      </c>
      <c r="I6">
        <f t="shared" si="3"/>
        <v>5.0809043346900423E-2</v>
      </c>
    </row>
    <row r="7" spans="1:10" x14ac:dyDescent="0.3">
      <c r="A7" s="1">
        <v>44825</v>
      </c>
      <c r="B7">
        <v>2362.8000489999999</v>
      </c>
      <c r="C7">
        <f t="shared" si="0"/>
        <v>-3.3848746269596092E-4</v>
      </c>
      <c r="D7">
        <f t="shared" si="1"/>
        <v>-2.9172283469770964E-3</v>
      </c>
      <c r="F7" s="1">
        <v>44958</v>
      </c>
      <c r="G7">
        <v>1155.349976</v>
      </c>
      <c r="H7">
        <f t="shared" si="2"/>
        <v>0.11107371511830472</v>
      </c>
      <c r="I7">
        <f t="shared" si="3"/>
        <v>0.10255004593308487</v>
      </c>
    </row>
    <row r="8" spans="1:10" x14ac:dyDescent="0.3">
      <c r="A8" s="1">
        <v>44826</v>
      </c>
      <c r="B8">
        <v>2363.6000979999999</v>
      </c>
      <c r="C8">
        <f t="shared" si="0"/>
        <v>1.7105234125992234E-2</v>
      </c>
      <c r="D8">
        <f t="shared" si="1"/>
        <v>1.4526493241711099E-2</v>
      </c>
      <c r="F8" s="1">
        <v>44959</v>
      </c>
      <c r="G8">
        <v>1039.849976</v>
      </c>
      <c r="H8">
        <f t="shared" si="2"/>
        <v>0.11106950457776667</v>
      </c>
      <c r="I8">
        <f t="shared" si="3"/>
        <v>0.1025458353925468</v>
      </c>
    </row>
    <row r="9" spans="1:10" x14ac:dyDescent="0.3">
      <c r="A9" s="1">
        <v>44827</v>
      </c>
      <c r="B9">
        <v>2323.8500979999999</v>
      </c>
      <c r="C9">
        <f t="shared" si="0"/>
        <v>5.1349331539242885E-2</v>
      </c>
      <c r="D9">
        <f t="shared" si="1"/>
        <v>4.8770590654961747E-2</v>
      </c>
      <c r="F9" s="1">
        <v>44960</v>
      </c>
      <c r="G9">
        <v>935.90002400000003</v>
      </c>
      <c r="H9">
        <f t="shared" si="2"/>
        <v>5.2637554002138522E-2</v>
      </c>
      <c r="I9">
        <f t="shared" si="3"/>
        <v>4.4113884816918664E-2</v>
      </c>
      <c r="J9">
        <f>AVERAGE(I3:I92)</f>
        <v>-2.9683046144492031E-18</v>
      </c>
    </row>
    <row r="10" spans="1:10" x14ac:dyDescent="0.3">
      <c r="A10" s="1">
        <v>44830</v>
      </c>
      <c r="B10">
        <v>2210.3500979999999</v>
      </c>
      <c r="C10">
        <f t="shared" si="0"/>
        <v>2.9842075915640046E-2</v>
      </c>
      <c r="D10">
        <f t="shared" si="1"/>
        <v>2.7263335031358908E-2</v>
      </c>
      <c r="F10" s="1">
        <v>44963</v>
      </c>
      <c r="G10">
        <v>889.09997599999997</v>
      </c>
      <c r="H10">
        <f t="shared" si="2"/>
        <v>5.2625289453611543E-2</v>
      </c>
      <c r="I10">
        <f t="shared" si="3"/>
        <v>4.4101620268391685E-2</v>
      </c>
    </row>
    <row r="11" spans="1:10" x14ac:dyDescent="0.3">
      <c r="A11" s="1">
        <v>44831</v>
      </c>
      <c r="B11">
        <v>2146.3000489999999</v>
      </c>
      <c r="C11">
        <f t="shared" si="0"/>
        <v>4.6439627373520032E-2</v>
      </c>
      <c r="D11">
        <f t="shared" si="1"/>
        <v>4.3860886489238894E-2</v>
      </c>
      <c r="F11" s="1">
        <v>44964</v>
      </c>
      <c r="G11">
        <v>844.65002400000003</v>
      </c>
      <c r="H11">
        <f t="shared" si="2"/>
        <v>5.2588960519574415E-2</v>
      </c>
      <c r="I11">
        <f t="shared" si="3"/>
        <v>4.4065291334354557E-2</v>
      </c>
    </row>
    <row r="12" spans="1:10" x14ac:dyDescent="0.3">
      <c r="A12" s="1">
        <v>44832</v>
      </c>
      <c r="B12">
        <v>2051.0500489999999</v>
      </c>
      <c r="C12">
        <f t="shared" si="0"/>
        <v>2.3452508096518103E-2</v>
      </c>
      <c r="D12">
        <f t="shared" si="1"/>
        <v>2.0873767212236966E-2</v>
      </c>
      <c r="F12" s="1">
        <v>44965</v>
      </c>
      <c r="G12">
        <v>802.45001200000002</v>
      </c>
      <c r="H12">
        <f t="shared" si="2"/>
        <v>5.2600560454402173E-2</v>
      </c>
      <c r="I12">
        <f t="shared" si="3"/>
        <v>4.4076891269182315E-2</v>
      </c>
    </row>
    <row r="13" spans="1:10" x14ac:dyDescent="0.3">
      <c r="A13" s="1">
        <v>44833</v>
      </c>
      <c r="B13">
        <v>2004.0500489999999</v>
      </c>
      <c r="C13">
        <f t="shared" si="0"/>
        <v>-0.11356599187688712</v>
      </c>
      <c r="D13">
        <f t="shared" si="1"/>
        <v>-0.11614473276116825</v>
      </c>
      <c r="F13" s="1">
        <v>44966</v>
      </c>
      <c r="G13">
        <v>762.34997599999997</v>
      </c>
      <c r="H13">
        <f t="shared" si="2"/>
        <v>5.2606111149464924E-2</v>
      </c>
      <c r="I13">
        <f t="shared" si="3"/>
        <v>4.4082441964245066E-2</v>
      </c>
    </row>
    <row r="14" spans="1:10" x14ac:dyDescent="0.3">
      <c r="A14" s="1">
        <v>44834</v>
      </c>
      <c r="B14">
        <v>2260.8000489999999</v>
      </c>
      <c r="C14">
        <f t="shared" si="0"/>
        <v>9.0041221565526464E-2</v>
      </c>
      <c r="D14">
        <f t="shared" si="1"/>
        <v>8.7462480681245333E-2</v>
      </c>
      <c r="F14" s="1">
        <v>44967</v>
      </c>
      <c r="G14">
        <v>724.25</v>
      </c>
      <c r="H14">
        <f t="shared" si="2"/>
        <v>5.2612473848339079E-2</v>
      </c>
      <c r="I14">
        <f t="shared" si="3"/>
        <v>4.4088804663119222E-2</v>
      </c>
    </row>
    <row r="15" spans="1:10" x14ac:dyDescent="0.3">
      <c r="A15" s="1">
        <v>44837</v>
      </c>
      <c r="B15">
        <v>2074.0500489999999</v>
      </c>
      <c r="C15">
        <f t="shared" si="0"/>
        <v>-2.8183817533973934E-2</v>
      </c>
      <c r="D15">
        <f t="shared" si="1"/>
        <v>-3.0762558418255072E-2</v>
      </c>
      <c r="F15" s="1">
        <v>44970</v>
      </c>
      <c r="G15">
        <v>688.04998799999998</v>
      </c>
      <c r="H15">
        <f t="shared" si="2"/>
        <v>5.262749596410931E-2</v>
      </c>
      <c r="I15">
        <f t="shared" si="3"/>
        <v>4.4103826778889452E-2</v>
      </c>
    </row>
    <row r="16" spans="1:10" x14ac:dyDescent="0.3">
      <c r="A16" s="1">
        <v>44838</v>
      </c>
      <c r="B16">
        <v>2134.1999510000001</v>
      </c>
      <c r="C16">
        <f t="shared" si="0"/>
        <v>-3.0658128492641275E-2</v>
      </c>
      <c r="D16">
        <f t="shared" si="1"/>
        <v>-3.3236869376922412E-2</v>
      </c>
      <c r="F16" s="1">
        <v>44971</v>
      </c>
      <c r="G16">
        <v>653.65002400000003</v>
      </c>
      <c r="H16">
        <f t="shared" si="2"/>
        <v>5.2576528180354319E-2</v>
      </c>
      <c r="I16">
        <f t="shared" si="3"/>
        <v>4.4052858995134461E-2</v>
      </c>
    </row>
    <row r="17" spans="1:9" x14ac:dyDescent="0.3">
      <c r="A17" s="1">
        <v>44840</v>
      </c>
      <c r="B17">
        <v>2201.6999510000001</v>
      </c>
      <c r="C17">
        <f t="shared" si="0"/>
        <v>-1.1115174143904733E-3</v>
      </c>
      <c r="D17">
        <f t="shared" si="1"/>
        <v>-3.6902582986716092E-3</v>
      </c>
      <c r="E17">
        <f>AVERAGE(D3:D92)</f>
        <v>0</v>
      </c>
      <c r="F17" s="1">
        <v>44972</v>
      </c>
      <c r="G17">
        <v>621</v>
      </c>
      <c r="H17">
        <f t="shared" si="2"/>
        <v>7.6261757123383478E-3</v>
      </c>
      <c r="I17">
        <f t="shared" si="3"/>
        <v>-8.9749347288151007E-4</v>
      </c>
    </row>
    <row r="18" spans="1:9" x14ac:dyDescent="0.3">
      <c r="A18" s="1">
        <v>44841</v>
      </c>
      <c r="B18">
        <v>2204.1499020000001</v>
      </c>
      <c r="C18">
        <f t="shared" si="0"/>
        <v>2.2380445379323551E-2</v>
      </c>
      <c r="D18">
        <f t="shared" si="1"/>
        <v>1.9801704495042413E-2</v>
      </c>
      <c r="F18" s="1">
        <v>44973</v>
      </c>
      <c r="G18">
        <v>616.29998799999998</v>
      </c>
      <c r="H18">
        <f t="shared" si="2"/>
        <v>-1.9645328129344101E-2</v>
      </c>
      <c r="I18">
        <f t="shared" si="3"/>
        <v>-2.8168997314563959E-2</v>
      </c>
    </row>
    <row r="19" spans="1:9" x14ac:dyDescent="0.3">
      <c r="A19" s="1">
        <v>44844</v>
      </c>
      <c r="B19">
        <v>2155.8999020000001</v>
      </c>
      <c r="C19">
        <f t="shared" si="0"/>
        <v>1.273010727932399E-2</v>
      </c>
      <c r="D19">
        <f t="shared" si="1"/>
        <v>1.0151366395042855E-2</v>
      </c>
      <c r="F19" s="1">
        <v>44974</v>
      </c>
      <c r="G19">
        <v>628.65002400000003</v>
      </c>
      <c r="H19">
        <f t="shared" si="2"/>
        <v>5.257433905399754E-2</v>
      </c>
      <c r="I19">
        <f t="shared" si="3"/>
        <v>4.4050669868777682E-2</v>
      </c>
    </row>
    <row r="20" spans="1:9" x14ac:dyDescent="0.3">
      <c r="A20" s="1">
        <v>44845</v>
      </c>
      <c r="B20">
        <v>2128.8000489999999</v>
      </c>
      <c r="C20">
        <f t="shared" si="0"/>
        <v>1.414889696222579E-2</v>
      </c>
      <c r="D20">
        <f t="shared" si="1"/>
        <v>1.1570156077944654E-2</v>
      </c>
      <c r="F20" s="1">
        <v>44977</v>
      </c>
      <c r="G20">
        <v>597.25</v>
      </c>
      <c r="H20">
        <f t="shared" si="2"/>
        <v>5.2608344620020613E-2</v>
      </c>
      <c r="I20">
        <f t="shared" si="3"/>
        <v>4.4084675434800755E-2</v>
      </c>
    </row>
    <row r="21" spans="1:9" x14ac:dyDescent="0.3">
      <c r="A21" s="1">
        <v>44846</v>
      </c>
      <c r="B21">
        <v>2099.1000979999999</v>
      </c>
      <c r="C21">
        <f t="shared" si="0"/>
        <v>7.5599391648671433E-3</v>
      </c>
      <c r="D21">
        <f t="shared" si="1"/>
        <v>4.9811982805860076E-3</v>
      </c>
      <c r="F21" s="1">
        <v>44978</v>
      </c>
      <c r="G21">
        <v>567.40002400000003</v>
      </c>
      <c r="H21">
        <f t="shared" si="2"/>
        <v>5.2592591839553192E-2</v>
      </c>
      <c r="I21">
        <f t="shared" si="3"/>
        <v>4.4068922654333334E-2</v>
      </c>
    </row>
    <row r="22" spans="1:9" x14ac:dyDescent="0.3">
      <c r="A22" s="1">
        <v>44847</v>
      </c>
      <c r="B22">
        <v>2083.3500979999999</v>
      </c>
      <c r="C22">
        <f t="shared" si="0"/>
        <v>2.4690786910666195E-2</v>
      </c>
      <c r="D22">
        <f t="shared" si="1"/>
        <v>2.2112046026385057E-2</v>
      </c>
      <c r="F22" s="1">
        <v>44979</v>
      </c>
      <c r="G22">
        <v>539.04998799999998</v>
      </c>
      <c r="H22">
        <f t="shared" si="2"/>
        <v>5.2626466047715682E-2</v>
      </c>
      <c r="I22">
        <f t="shared" si="3"/>
        <v>4.4102796862495824E-2</v>
      </c>
    </row>
    <row r="23" spans="1:9" x14ac:dyDescent="0.3">
      <c r="A23" s="1">
        <v>44848</v>
      </c>
      <c r="B23">
        <v>2033.150024</v>
      </c>
      <c r="C23">
        <f t="shared" si="0"/>
        <v>-5.6302039851841526E-2</v>
      </c>
      <c r="D23">
        <f t="shared" si="1"/>
        <v>-5.8880780736122663E-2</v>
      </c>
      <c r="F23" s="1">
        <v>44980</v>
      </c>
      <c r="G23">
        <v>512.09997599999997</v>
      </c>
      <c r="H23">
        <f t="shared" si="2"/>
        <v>5.2620711202466537E-2</v>
      </c>
      <c r="I23">
        <f t="shared" si="3"/>
        <v>4.4097042017246679E-2</v>
      </c>
    </row>
    <row r="24" spans="1:9" x14ac:dyDescent="0.3">
      <c r="A24" s="1">
        <v>44851</v>
      </c>
      <c r="B24">
        <v>2154.4499510000001</v>
      </c>
      <c r="C24">
        <f t="shared" si="0"/>
        <v>3.2499175856067581E-4</v>
      </c>
      <c r="D24">
        <f t="shared" si="1"/>
        <v>-2.2537491257204599E-3</v>
      </c>
      <c r="F24" s="1">
        <v>44981</v>
      </c>
      <c r="G24">
        <v>486.5</v>
      </c>
      <c r="H24">
        <f t="shared" si="2"/>
        <v>5.2574615683913015E-2</v>
      </c>
      <c r="I24">
        <f t="shared" si="3"/>
        <v>4.4050946498693157E-2</v>
      </c>
    </row>
    <row r="25" spans="1:9" x14ac:dyDescent="0.3">
      <c r="A25" s="1">
        <v>44852</v>
      </c>
      <c r="B25">
        <v>2153.75</v>
      </c>
      <c r="C25">
        <f t="shared" si="0"/>
        <v>1.6015638369296054E-2</v>
      </c>
      <c r="D25">
        <f t="shared" si="1"/>
        <v>1.3436897485014919E-2</v>
      </c>
      <c r="F25" s="1">
        <v>44984</v>
      </c>
      <c r="G25">
        <v>462.20001200000002</v>
      </c>
      <c r="H25">
        <f t="shared" si="2"/>
        <v>-4.7599374760338896E-2</v>
      </c>
      <c r="I25">
        <f t="shared" si="3"/>
        <v>-5.6123043945558754E-2</v>
      </c>
    </row>
    <row r="26" spans="1:9" x14ac:dyDescent="0.3">
      <c r="A26" s="1">
        <v>44853</v>
      </c>
      <c r="B26">
        <v>2119.8000489999999</v>
      </c>
      <c r="C26">
        <f t="shared" si="0"/>
        <v>-8.9297554234027757E-3</v>
      </c>
      <c r="D26">
        <f t="shared" si="1"/>
        <v>-1.1508496307683911E-2</v>
      </c>
      <c r="F26" s="1">
        <v>44985</v>
      </c>
      <c r="G26">
        <v>485.29998799999998</v>
      </c>
      <c r="H26">
        <f t="shared" si="2"/>
        <v>-4.7591012797747335E-2</v>
      </c>
      <c r="I26">
        <f t="shared" si="3"/>
        <v>-5.6114681982967193E-2</v>
      </c>
    </row>
    <row r="27" spans="1:9" x14ac:dyDescent="0.3">
      <c r="A27" s="1">
        <v>44854</v>
      </c>
      <c r="B27">
        <v>2138.8999020000001</v>
      </c>
      <c r="C27">
        <f t="shared" si="0"/>
        <v>1.5959650509655296E-2</v>
      </c>
      <c r="D27">
        <f t="shared" si="1"/>
        <v>1.338090962537416E-2</v>
      </c>
      <c r="F27" s="1">
        <v>44986</v>
      </c>
      <c r="G27">
        <v>509.54998799999998</v>
      </c>
      <c r="H27">
        <f t="shared" si="2"/>
        <v>-4.7570115887850498E-2</v>
      </c>
      <c r="I27">
        <f t="shared" si="3"/>
        <v>-5.6093785073070355E-2</v>
      </c>
    </row>
    <row r="28" spans="1:9" x14ac:dyDescent="0.3">
      <c r="A28" s="1">
        <v>44855</v>
      </c>
      <c r="B28">
        <v>2105.3000489999999</v>
      </c>
      <c r="C28">
        <f t="shared" si="0"/>
        <v>-7.5191283441367381E-3</v>
      </c>
      <c r="D28">
        <f t="shared" si="1"/>
        <v>-1.0097869228417874E-2</v>
      </c>
      <c r="F28" s="1">
        <v>44987</v>
      </c>
      <c r="G28">
        <v>535</v>
      </c>
      <c r="H28">
        <f t="shared" si="2"/>
        <v>-4.7619047619047616E-2</v>
      </c>
      <c r="I28">
        <f t="shared" si="3"/>
        <v>-5.6142716804267474E-2</v>
      </c>
    </row>
    <row r="29" spans="1:9" x14ac:dyDescent="0.3">
      <c r="A29" s="1">
        <v>44858</v>
      </c>
      <c r="B29">
        <v>2121.25</v>
      </c>
      <c r="C29">
        <f t="shared" si="0"/>
        <v>1.988081155263206E-2</v>
      </c>
      <c r="D29">
        <f t="shared" si="1"/>
        <v>1.7302070668350926E-2</v>
      </c>
      <c r="F29" s="1">
        <v>44988</v>
      </c>
      <c r="G29">
        <v>561.75</v>
      </c>
      <c r="H29">
        <f t="shared" si="2"/>
        <v>-4.7558475026622055E-2</v>
      </c>
      <c r="I29">
        <f t="shared" si="3"/>
        <v>-5.6082144211841913E-2</v>
      </c>
    </row>
    <row r="30" spans="1:9" x14ac:dyDescent="0.3">
      <c r="A30" s="1">
        <v>44859</v>
      </c>
      <c r="B30">
        <v>2079.8999020000001</v>
      </c>
      <c r="C30">
        <f t="shared" si="0"/>
        <v>-1.7803265137551851E-2</v>
      </c>
      <c r="D30">
        <f t="shared" si="1"/>
        <v>-2.0382006021832988E-2</v>
      </c>
      <c r="F30" s="1">
        <v>44991</v>
      </c>
      <c r="G30">
        <v>589.79998799999998</v>
      </c>
      <c r="H30">
        <f t="shared" si="2"/>
        <v>-4.7557548647557554E-2</v>
      </c>
      <c r="I30">
        <f t="shared" si="3"/>
        <v>-5.6081217832777412E-2</v>
      </c>
    </row>
    <row r="31" spans="1:9" x14ac:dyDescent="0.3">
      <c r="A31" s="1">
        <v>44861</v>
      </c>
      <c r="B31">
        <v>2117.6000979999999</v>
      </c>
      <c r="C31">
        <f t="shared" si="0"/>
        <v>9.0777196422251946E-3</v>
      </c>
      <c r="D31">
        <f t="shared" si="1"/>
        <v>6.498978757944059E-3</v>
      </c>
      <c r="F31" s="1">
        <v>44993</v>
      </c>
      <c r="G31">
        <v>619.25</v>
      </c>
      <c r="H31">
        <f t="shared" si="2"/>
        <v>-4.7600755811736305E-2</v>
      </c>
      <c r="I31">
        <f t="shared" si="3"/>
        <v>-5.6124424996956163E-2</v>
      </c>
    </row>
    <row r="32" spans="1:9" x14ac:dyDescent="0.3">
      <c r="A32" s="1">
        <v>44862</v>
      </c>
      <c r="B32">
        <v>2098.5500489999999</v>
      </c>
      <c r="C32">
        <f t="shared" si="0"/>
        <v>-2.0685021649690326E-3</v>
      </c>
      <c r="D32">
        <f t="shared" si="1"/>
        <v>-4.6472430492501687E-3</v>
      </c>
      <c r="F32" s="1">
        <v>44994</v>
      </c>
      <c r="G32">
        <v>650.20001200000002</v>
      </c>
      <c r="H32">
        <f t="shared" si="2"/>
        <v>-4.7605096570585675E-2</v>
      </c>
      <c r="I32">
        <f t="shared" si="3"/>
        <v>-5.6128765755805533E-2</v>
      </c>
    </row>
    <row r="33" spans="1:9" x14ac:dyDescent="0.3">
      <c r="A33" s="1">
        <v>44865</v>
      </c>
      <c r="B33">
        <v>2102.8999020000001</v>
      </c>
      <c r="C33">
        <f t="shared" si="0"/>
        <v>-8.6506060106069007E-3</v>
      </c>
      <c r="D33">
        <f t="shared" si="1"/>
        <v>-1.1229346894888036E-2</v>
      </c>
      <c r="F33" s="1">
        <v>44995</v>
      </c>
      <c r="G33">
        <v>682.70001200000002</v>
      </c>
      <c r="H33">
        <f t="shared" si="2"/>
        <v>-4.7572511957129068E-2</v>
      </c>
      <c r="I33">
        <f t="shared" si="3"/>
        <v>-5.6096181142348926E-2</v>
      </c>
    </row>
    <row r="34" spans="1:9" x14ac:dyDescent="0.3">
      <c r="A34" s="1">
        <v>44866</v>
      </c>
      <c r="B34">
        <v>2121.25</v>
      </c>
      <c r="C34">
        <f t="shared" si="0"/>
        <v>-7.3933921235926773E-3</v>
      </c>
      <c r="D34">
        <f t="shared" si="1"/>
        <v>-9.9721330078738138E-3</v>
      </c>
      <c r="F34" s="1">
        <v>44998</v>
      </c>
      <c r="G34">
        <v>716.79998799999998</v>
      </c>
      <c r="H34">
        <f t="shared" si="2"/>
        <v>1.5153678464365244E-2</v>
      </c>
      <c r="I34">
        <f t="shared" si="3"/>
        <v>6.6300092791453866E-3</v>
      </c>
    </row>
    <row r="35" spans="1:9" x14ac:dyDescent="0.3">
      <c r="A35" s="1">
        <v>44867</v>
      </c>
      <c r="B35">
        <v>2137.0500489999999</v>
      </c>
      <c r="C35">
        <f t="shared" si="0"/>
        <v>1.4406464473307375E-2</v>
      </c>
      <c r="D35">
        <f t="shared" si="1"/>
        <v>1.1827723589026239E-2</v>
      </c>
      <c r="F35" s="1">
        <v>44999</v>
      </c>
      <c r="G35">
        <v>706.09997599999997</v>
      </c>
      <c r="H35">
        <f t="shared" si="2"/>
        <v>-4.6326373430803751E-2</v>
      </c>
      <c r="I35">
        <f t="shared" si="3"/>
        <v>-5.4850042616023609E-2</v>
      </c>
    </row>
    <row r="36" spans="1:9" x14ac:dyDescent="0.3">
      <c r="A36" s="1">
        <v>44868</v>
      </c>
      <c r="B36">
        <v>2106.6999510000001</v>
      </c>
      <c r="C36">
        <f t="shared" si="0"/>
        <v>-6.859186328815531E-3</v>
      </c>
      <c r="D36">
        <f t="shared" si="1"/>
        <v>-9.4379272130966675E-3</v>
      </c>
      <c r="F36" s="1">
        <v>45000</v>
      </c>
      <c r="G36">
        <v>740.40002400000003</v>
      </c>
      <c r="H36">
        <f t="shared" si="2"/>
        <v>-4.7594544452959776E-2</v>
      </c>
      <c r="I36">
        <f t="shared" si="3"/>
        <v>-5.6118213638179634E-2</v>
      </c>
    </row>
    <row r="37" spans="1:9" x14ac:dyDescent="0.3">
      <c r="A37" s="1">
        <v>44869</v>
      </c>
      <c r="B37">
        <v>2121.25</v>
      </c>
      <c r="C37">
        <f t="shared" si="0"/>
        <v>-2.0524519557510973E-2</v>
      </c>
      <c r="D37">
        <f t="shared" si="1"/>
        <v>-2.310326044179211E-2</v>
      </c>
      <c r="F37" s="1">
        <v>45001</v>
      </c>
      <c r="G37">
        <v>777.40002400000003</v>
      </c>
      <c r="H37">
        <f t="shared" si="2"/>
        <v>-4.759568269525264E-2</v>
      </c>
      <c r="I37">
        <f t="shared" si="3"/>
        <v>-5.6119351880472498E-2</v>
      </c>
    </row>
    <row r="38" spans="1:9" x14ac:dyDescent="0.3">
      <c r="A38" s="1">
        <v>44872</v>
      </c>
      <c r="B38">
        <v>2165.6999510000001</v>
      </c>
      <c r="C38">
        <f t="shared" si="0"/>
        <v>-2.2478018054615186E-2</v>
      </c>
      <c r="D38">
        <f t="shared" si="1"/>
        <v>-2.505675893889632E-2</v>
      </c>
      <c r="F38" s="1">
        <v>45002</v>
      </c>
      <c r="G38">
        <v>816.25</v>
      </c>
      <c r="H38">
        <f t="shared" si="2"/>
        <v>-3.8178310356119224E-2</v>
      </c>
      <c r="I38">
        <f t="shared" si="3"/>
        <v>-4.6701979541339082E-2</v>
      </c>
    </row>
    <row r="39" spans="1:9" x14ac:dyDescent="0.3">
      <c r="A39" s="1">
        <v>44874</v>
      </c>
      <c r="B39">
        <v>2215.5</v>
      </c>
      <c r="C39">
        <f t="shared" si="0"/>
        <v>1.8152573529411766E-2</v>
      </c>
      <c r="D39">
        <f t="shared" si="1"/>
        <v>1.557383264513063E-2</v>
      </c>
      <c r="F39" s="1">
        <v>45005</v>
      </c>
      <c r="G39">
        <v>848.65002400000003</v>
      </c>
      <c r="H39">
        <f t="shared" si="2"/>
        <v>-4.7584270883801363E-2</v>
      </c>
      <c r="I39">
        <f t="shared" si="3"/>
        <v>-5.6107940069021221E-2</v>
      </c>
    </row>
    <row r="40" spans="1:9" x14ac:dyDescent="0.3">
      <c r="A40" s="1">
        <v>44875</v>
      </c>
      <c r="B40">
        <v>2176</v>
      </c>
      <c r="C40">
        <f t="shared" si="0"/>
        <v>-9.4232036517216886E-3</v>
      </c>
      <c r="D40">
        <f t="shared" si="1"/>
        <v>-1.2001944536002824E-2</v>
      </c>
      <c r="F40" s="1">
        <v>45006</v>
      </c>
      <c r="G40">
        <v>891.04998799999998</v>
      </c>
      <c r="H40">
        <f t="shared" si="2"/>
        <v>-4.7616491174429003E-2</v>
      </c>
      <c r="I40">
        <f t="shared" si="3"/>
        <v>-5.6140160359648861E-2</v>
      </c>
    </row>
    <row r="41" spans="1:9" x14ac:dyDescent="0.3">
      <c r="A41" s="1">
        <v>44876</v>
      </c>
      <c r="B41">
        <v>2196.6999510000001</v>
      </c>
      <c r="C41">
        <f t="shared" si="0"/>
        <v>8.3311843160689819E-3</v>
      </c>
      <c r="D41">
        <f t="shared" si="1"/>
        <v>5.7524434317878462E-3</v>
      </c>
      <c r="F41" s="1">
        <v>45007</v>
      </c>
      <c r="G41">
        <v>935.59997599999997</v>
      </c>
      <c r="H41">
        <f t="shared" si="2"/>
        <v>-4.7589964006880578E-2</v>
      </c>
      <c r="I41">
        <f t="shared" si="3"/>
        <v>-5.6113633192100436E-2</v>
      </c>
    </row>
    <row r="42" spans="1:9" x14ac:dyDescent="0.3">
      <c r="A42" s="1">
        <v>44879</v>
      </c>
      <c r="B42">
        <v>2178.5500489999999</v>
      </c>
      <c r="C42">
        <f t="shared" si="0"/>
        <v>-8.3752030817201405E-3</v>
      </c>
      <c r="D42">
        <f t="shared" si="1"/>
        <v>-1.0953943966001276E-2</v>
      </c>
      <c r="F42" s="1">
        <v>45008</v>
      </c>
      <c r="G42">
        <v>982.34997599999997</v>
      </c>
      <c r="H42">
        <f t="shared" si="2"/>
        <v>-4.565988351468131E-2</v>
      </c>
      <c r="I42">
        <f t="shared" si="3"/>
        <v>-5.4183552699901168E-2</v>
      </c>
    </row>
    <row r="43" spans="1:9" x14ac:dyDescent="0.3">
      <c r="A43" s="1">
        <v>44880</v>
      </c>
      <c r="B43">
        <v>2196.9499510000001</v>
      </c>
      <c r="C43">
        <f t="shared" si="0"/>
        <v>4.1134541635042543E-2</v>
      </c>
      <c r="D43">
        <f t="shared" si="1"/>
        <v>3.8555800750761406E-2</v>
      </c>
      <c r="F43" s="1">
        <v>45009</v>
      </c>
      <c r="G43">
        <v>1029.349976</v>
      </c>
      <c r="H43">
        <f t="shared" si="2"/>
        <v>4.5131435594319709E-2</v>
      </c>
      <c r="I43">
        <f t="shared" si="3"/>
        <v>3.6607766409099851E-2</v>
      </c>
    </row>
    <row r="44" spans="1:9" x14ac:dyDescent="0.3">
      <c r="A44" s="1">
        <v>44881</v>
      </c>
      <c r="B44">
        <v>2110.1499020000001</v>
      </c>
      <c r="C44">
        <f t="shared" si="0"/>
        <v>3.5906989670463824E-3</v>
      </c>
      <c r="D44">
        <f t="shared" si="1"/>
        <v>1.0119580827652468E-3</v>
      </c>
      <c r="F44" s="1">
        <v>45012</v>
      </c>
      <c r="G44">
        <v>984.90002400000003</v>
      </c>
      <c r="H44">
        <f t="shared" si="2"/>
        <v>5.2637202732546497E-2</v>
      </c>
      <c r="I44">
        <f t="shared" si="3"/>
        <v>4.4113533547326639E-2</v>
      </c>
    </row>
    <row r="45" spans="1:9" x14ac:dyDescent="0.3">
      <c r="A45" s="1">
        <v>44882</v>
      </c>
      <c r="B45">
        <v>2102.6000979999999</v>
      </c>
      <c r="C45">
        <f t="shared" si="0"/>
        <v>8.2479125387432649E-3</v>
      </c>
      <c r="D45">
        <f t="shared" si="1"/>
        <v>5.6691716544621292E-3</v>
      </c>
      <c r="F45" s="1">
        <v>45013</v>
      </c>
      <c r="G45">
        <v>935.65002400000003</v>
      </c>
      <c r="H45">
        <f t="shared" si="2"/>
        <v>4.6178843974162595E-2</v>
      </c>
      <c r="I45">
        <f t="shared" si="3"/>
        <v>3.7655174788942737E-2</v>
      </c>
    </row>
    <row r="46" spans="1:9" x14ac:dyDescent="0.3">
      <c r="A46" s="1">
        <v>44883</v>
      </c>
      <c r="B46">
        <v>2085.3999020000001</v>
      </c>
      <c r="C46">
        <f t="shared" si="0"/>
        <v>4.0982304693189857E-2</v>
      </c>
      <c r="D46">
        <f t="shared" si="1"/>
        <v>3.8403563808908719E-2</v>
      </c>
      <c r="F46" s="1">
        <v>45014</v>
      </c>
      <c r="G46">
        <v>894.34997599999997</v>
      </c>
      <c r="H46">
        <f t="shared" si="2"/>
        <v>1.4980368428157632E-2</v>
      </c>
      <c r="I46">
        <f t="shared" si="3"/>
        <v>6.4566992429377738E-3</v>
      </c>
    </row>
    <row r="47" spans="1:9" x14ac:dyDescent="0.3">
      <c r="A47" s="1">
        <v>44886</v>
      </c>
      <c r="B47">
        <v>2003.3000489999999</v>
      </c>
      <c r="C47">
        <f t="shared" si="0"/>
        <v>8.6602251688461702E-3</v>
      </c>
      <c r="D47">
        <f t="shared" si="1"/>
        <v>6.0814842845650346E-3</v>
      </c>
      <c r="F47" s="1">
        <v>45016</v>
      </c>
      <c r="G47">
        <v>881.15002400000003</v>
      </c>
      <c r="H47">
        <f t="shared" si="2"/>
        <v>5.2182233415503272E-2</v>
      </c>
      <c r="I47">
        <f t="shared" si="3"/>
        <v>4.3658564230283414E-2</v>
      </c>
    </row>
    <row r="48" spans="1:9" x14ac:dyDescent="0.3">
      <c r="A48" s="1">
        <v>44887</v>
      </c>
      <c r="B48">
        <v>1986.099976</v>
      </c>
      <c r="C48">
        <f t="shared" si="0"/>
        <v>-2.4748354529830607E-2</v>
      </c>
      <c r="D48">
        <f t="shared" si="1"/>
        <v>-2.7327095414111741E-2</v>
      </c>
      <c r="F48" s="1">
        <v>45019</v>
      </c>
      <c r="G48">
        <v>837.45001200000002</v>
      </c>
      <c r="H48">
        <f t="shared" si="2"/>
        <v>2.6790138110548506E-2</v>
      </c>
      <c r="I48">
        <f t="shared" si="3"/>
        <v>1.8266468925328648E-2</v>
      </c>
    </row>
    <row r="49" spans="1:9" x14ac:dyDescent="0.3">
      <c r="A49" s="1">
        <v>44888</v>
      </c>
      <c r="B49">
        <v>2036.5</v>
      </c>
      <c r="C49">
        <f t="shared" si="0"/>
        <v>-3.2060149496611497E-3</v>
      </c>
      <c r="D49">
        <f t="shared" si="1"/>
        <v>-5.7847558339422858E-3</v>
      </c>
      <c r="F49" s="1">
        <v>45021</v>
      </c>
      <c r="G49">
        <v>815.59997599999997</v>
      </c>
      <c r="H49">
        <f t="shared" si="2"/>
        <v>-4.7585684757466495E-2</v>
      </c>
      <c r="I49">
        <f t="shared" si="3"/>
        <v>-5.6109353942686353E-2</v>
      </c>
    </row>
    <row r="50" spans="1:9" x14ac:dyDescent="0.3">
      <c r="A50" s="1">
        <v>44889</v>
      </c>
      <c r="B50">
        <v>2043.0500489999999</v>
      </c>
      <c r="C50">
        <f t="shared" si="0"/>
        <v>9.4370406691938451E-3</v>
      </c>
      <c r="D50">
        <f t="shared" si="1"/>
        <v>6.8582997849127095E-3</v>
      </c>
      <c r="F50" s="1">
        <v>45022</v>
      </c>
      <c r="G50">
        <v>856.34997599999997</v>
      </c>
      <c r="H50">
        <f t="shared" si="2"/>
        <v>-4.7600563707486547E-2</v>
      </c>
      <c r="I50">
        <f t="shared" si="3"/>
        <v>-5.6124232892706405E-2</v>
      </c>
    </row>
    <row r="51" spans="1:9" x14ac:dyDescent="0.3">
      <c r="A51" s="1">
        <v>44890</v>
      </c>
      <c r="B51">
        <v>2023.9499510000001</v>
      </c>
      <c r="C51">
        <f t="shared" si="0"/>
        <v>1.6702667814553034E-2</v>
      </c>
      <c r="D51">
        <f t="shared" si="1"/>
        <v>1.4123926930271898E-2</v>
      </c>
      <c r="F51" s="1">
        <v>45026</v>
      </c>
      <c r="G51">
        <v>899.15002400000003</v>
      </c>
      <c r="H51">
        <f t="shared" si="2"/>
        <v>-4.7611432202811478E-2</v>
      </c>
      <c r="I51">
        <f t="shared" si="3"/>
        <v>-5.6135101388031336E-2</v>
      </c>
    </row>
    <row r="52" spans="1:9" x14ac:dyDescent="0.3">
      <c r="A52" s="1">
        <v>44893</v>
      </c>
      <c r="B52">
        <v>1990.6999510000001</v>
      </c>
      <c r="C52">
        <f t="shared" si="0"/>
        <v>-1.0611116761539309E-2</v>
      </c>
      <c r="D52">
        <f t="shared" si="1"/>
        <v>-1.3189857645820445E-2</v>
      </c>
      <c r="F52" s="1">
        <v>45027</v>
      </c>
      <c r="G52">
        <v>944.09997599999997</v>
      </c>
      <c r="H52">
        <f t="shared" si="2"/>
        <v>2.3889154932674756E-3</v>
      </c>
      <c r="I52">
        <f t="shared" si="3"/>
        <v>-6.1347536919523823E-3</v>
      </c>
    </row>
    <row r="53" spans="1:9" x14ac:dyDescent="0.3">
      <c r="A53" s="1">
        <v>44894</v>
      </c>
      <c r="B53">
        <v>2012.0500489999999</v>
      </c>
      <c r="C53">
        <f t="shared" si="0"/>
        <v>-4.9350319395228E-2</v>
      </c>
      <c r="D53">
        <f t="shared" si="1"/>
        <v>-5.1929060279509137E-2</v>
      </c>
      <c r="F53" s="1">
        <v>45028</v>
      </c>
      <c r="G53">
        <v>941.84997599999997</v>
      </c>
      <c r="H53">
        <f t="shared" si="2"/>
        <v>7.4371989815721375E-4</v>
      </c>
      <c r="I53">
        <f t="shared" si="3"/>
        <v>-7.779949287062644E-3</v>
      </c>
    </row>
    <row r="54" spans="1:9" x14ac:dyDescent="0.3">
      <c r="A54" s="1">
        <v>44895</v>
      </c>
      <c r="B54">
        <v>2116.5</v>
      </c>
      <c r="C54">
        <f t="shared" si="0"/>
        <v>1.3957327395184174E-3</v>
      </c>
      <c r="D54">
        <f t="shared" si="1"/>
        <v>-1.1830081447627182E-3</v>
      </c>
      <c r="F54" s="1">
        <v>45029</v>
      </c>
      <c r="G54">
        <v>941.15002400000003</v>
      </c>
      <c r="H54">
        <f t="shared" si="2"/>
        <v>-2.223257416943623E-2</v>
      </c>
      <c r="I54">
        <f t="shared" si="3"/>
        <v>-3.0756243354656088E-2</v>
      </c>
    </row>
    <row r="55" spans="1:9" x14ac:dyDescent="0.3">
      <c r="A55" s="1">
        <v>44896</v>
      </c>
      <c r="B55">
        <v>2113.5500489999999</v>
      </c>
      <c r="C55">
        <f t="shared" si="0"/>
        <v>2.4850894041752506E-2</v>
      </c>
      <c r="D55">
        <f t="shared" si="1"/>
        <v>2.2272153157471372E-2</v>
      </c>
      <c r="F55" s="1">
        <v>45033</v>
      </c>
      <c r="G55">
        <v>962.54998799999998</v>
      </c>
      <c r="H55">
        <f t="shared" si="2"/>
        <v>1.0816474665266458E-2</v>
      </c>
      <c r="I55">
        <f t="shared" si="3"/>
        <v>2.2928054800465999E-3</v>
      </c>
    </row>
    <row r="56" spans="1:9" x14ac:dyDescent="0.3">
      <c r="A56" s="1">
        <v>44897</v>
      </c>
      <c r="B56">
        <v>2062.3000489999999</v>
      </c>
      <c r="C56">
        <f t="shared" si="0"/>
        <v>9.8918139353623771E-3</v>
      </c>
      <c r="D56">
        <f t="shared" si="1"/>
        <v>7.3130730510812415E-3</v>
      </c>
      <c r="F56" s="1">
        <v>45034</v>
      </c>
      <c r="G56">
        <v>952.25</v>
      </c>
      <c r="H56">
        <f t="shared" si="2"/>
        <v>1.7578555472261895E-2</v>
      </c>
      <c r="I56">
        <f t="shared" si="3"/>
        <v>9.0548862870420375E-3</v>
      </c>
    </row>
    <row r="57" spans="1:9" x14ac:dyDescent="0.3">
      <c r="A57" s="1">
        <v>44900</v>
      </c>
      <c r="B57">
        <v>2042.099976</v>
      </c>
      <c r="C57">
        <f t="shared" si="0"/>
        <v>-1.0274837637053716E-2</v>
      </c>
      <c r="D57">
        <f t="shared" si="1"/>
        <v>-1.2853578521334851E-2</v>
      </c>
      <c r="F57" s="1">
        <v>45035</v>
      </c>
      <c r="G57">
        <v>935.79998799999998</v>
      </c>
      <c r="H57">
        <f t="shared" si="2"/>
        <v>2.9473233324772306E-3</v>
      </c>
      <c r="I57">
        <f t="shared" si="3"/>
        <v>-5.5763458527426273E-3</v>
      </c>
    </row>
    <row r="58" spans="1:9" x14ac:dyDescent="0.3">
      <c r="A58" s="1">
        <v>44901</v>
      </c>
      <c r="B58">
        <v>2063.3000489999999</v>
      </c>
      <c r="C58">
        <f t="shared" si="0"/>
        <v>1.5053917812585162E-2</v>
      </c>
      <c r="D58">
        <f t="shared" si="1"/>
        <v>1.2475176928304027E-2</v>
      </c>
      <c r="F58" s="1">
        <v>45036</v>
      </c>
      <c r="G58">
        <v>933.04998799999998</v>
      </c>
      <c r="H58">
        <f t="shared" si="2"/>
        <v>1.8391154528821344E-2</v>
      </c>
      <c r="I58">
        <f t="shared" si="3"/>
        <v>9.8674853436014863E-3</v>
      </c>
    </row>
    <row r="59" spans="1:9" x14ac:dyDescent="0.3">
      <c r="A59" s="1">
        <v>44902</v>
      </c>
      <c r="B59">
        <v>2032.6999510000001</v>
      </c>
      <c r="C59">
        <f t="shared" si="0"/>
        <v>-9.7432652006722818E-3</v>
      </c>
      <c r="D59">
        <f t="shared" si="1"/>
        <v>-1.2322006084953417E-2</v>
      </c>
      <c r="F59" s="1">
        <v>45037</v>
      </c>
      <c r="G59">
        <v>916.20001200000002</v>
      </c>
      <c r="H59">
        <f t="shared" si="2"/>
        <v>3.2803558547272522E-2</v>
      </c>
      <c r="I59">
        <f t="shared" si="3"/>
        <v>2.4279889362052665E-2</v>
      </c>
    </row>
    <row r="60" spans="1:9" x14ac:dyDescent="0.3">
      <c r="A60" s="1">
        <v>44903</v>
      </c>
      <c r="B60">
        <v>2052.6999510000001</v>
      </c>
      <c r="C60">
        <f t="shared" si="0"/>
        <v>-3.6523899675994584E-4</v>
      </c>
      <c r="D60">
        <f t="shared" si="1"/>
        <v>-2.9439798810410815E-3</v>
      </c>
      <c r="F60" s="1">
        <v>45040</v>
      </c>
      <c r="G60">
        <v>887.09997599999997</v>
      </c>
      <c r="H60">
        <f t="shared" si="2"/>
        <v>-4.7307143708992763E-2</v>
      </c>
      <c r="I60">
        <f t="shared" si="3"/>
        <v>-5.5830812894212621E-2</v>
      </c>
    </row>
    <row r="61" spans="1:9" x14ac:dyDescent="0.3">
      <c r="A61" s="1">
        <v>44904</v>
      </c>
      <c r="B61">
        <v>2053.4499510000001</v>
      </c>
      <c r="C61">
        <f t="shared" si="0"/>
        <v>1.4525284102794491E-2</v>
      </c>
      <c r="D61">
        <f t="shared" si="1"/>
        <v>1.1946543218513355E-2</v>
      </c>
      <c r="F61" s="1">
        <v>45041</v>
      </c>
      <c r="G61">
        <v>931.15002400000003</v>
      </c>
      <c r="H61">
        <f t="shared" si="2"/>
        <v>7.0841965931438232E-3</v>
      </c>
      <c r="I61">
        <f t="shared" si="3"/>
        <v>-1.4394725920760347E-3</v>
      </c>
    </row>
    <row r="62" spans="1:9" x14ac:dyDescent="0.3">
      <c r="A62" s="1">
        <v>44907</v>
      </c>
      <c r="B62">
        <v>2024.0500489999999</v>
      </c>
      <c r="C62">
        <f t="shared" si="0"/>
        <v>1.310984945352862E-3</v>
      </c>
      <c r="D62">
        <f t="shared" si="1"/>
        <v>-1.2677559389282736E-3</v>
      </c>
      <c r="F62" s="1">
        <v>45042</v>
      </c>
      <c r="G62">
        <v>924.59997599999997</v>
      </c>
      <c r="H62">
        <f t="shared" si="2"/>
        <v>8.232907800877683E-3</v>
      </c>
      <c r="I62">
        <f t="shared" si="3"/>
        <v>-2.907613843421749E-4</v>
      </c>
    </row>
    <row r="63" spans="1:9" x14ac:dyDescent="0.3">
      <c r="A63" s="1">
        <v>44908</v>
      </c>
      <c r="B63">
        <v>2021.400024</v>
      </c>
      <c r="C63">
        <f t="shared" si="0"/>
        <v>1.6103857301740419E-3</v>
      </c>
      <c r="D63">
        <f t="shared" si="1"/>
        <v>-9.6835515410709379E-4</v>
      </c>
      <c r="F63" s="1">
        <v>45043</v>
      </c>
      <c r="G63">
        <v>917.04998799999998</v>
      </c>
      <c r="H63">
        <f t="shared" si="2"/>
        <v>-3.5699276550998964E-2</v>
      </c>
      <c r="I63">
        <f t="shared" si="3"/>
        <v>-4.4222945736218822E-2</v>
      </c>
    </row>
    <row r="64" spans="1:9" x14ac:dyDescent="0.3">
      <c r="A64" s="1">
        <v>44909</v>
      </c>
      <c r="B64">
        <v>2018.150024</v>
      </c>
      <c r="C64">
        <f t="shared" si="0"/>
        <v>-3.3334979110060002E-3</v>
      </c>
      <c r="D64">
        <f t="shared" si="1"/>
        <v>-5.9122387952871358E-3</v>
      </c>
      <c r="F64" s="1">
        <v>45044</v>
      </c>
      <c r="G64">
        <v>951</v>
      </c>
      <c r="H64">
        <f t="shared" si="2"/>
        <v>-2.4265144839313142E-2</v>
      </c>
      <c r="I64">
        <f t="shared" si="3"/>
        <v>-3.2788814024533E-2</v>
      </c>
    </row>
    <row r="65" spans="1:9" x14ac:dyDescent="0.3">
      <c r="A65" s="1">
        <v>44910</v>
      </c>
      <c r="B65">
        <v>2024.900024</v>
      </c>
      <c r="C65">
        <f t="shared" si="0"/>
        <v>-9.4655624312094747E-3</v>
      </c>
      <c r="D65">
        <f t="shared" si="1"/>
        <v>-1.204430331549061E-2</v>
      </c>
      <c r="F65" s="1">
        <v>45048</v>
      </c>
      <c r="G65">
        <v>974.65002400000003</v>
      </c>
      <c r="H65">
        <f t="shared" si="2"/>
        <v>3.4605420535284849E-2</v>
      </c>
      <c r="I65">
        <f t="shared" si="3"/>
        <v>2.6081751350064991E-2</v>
      </c>
    </row>
    <row r="66" spans="1:9" x14ac:dyDescent="0.3">
      <c r="A66" s="1">
        <v>44911</v>
      </c>
      <c r="B66">
        <v>2044.25</v>
      </c>
      <c r="C66">
        <f t="shared" si="0"/>
        <v>-8.6322099740654482E-3</v>
      </c>
      <c r="D66">
        <f t="shared" si="1"/>
        <v>-1.1210950858346584E-2</v>
      </c>
      <c r="F66" s="1">
        <v>45049</v>
      </c>
      <c r="G66">
        <v>942.04998799999998</v>
      </c>
      <c r="H66">
        <f t="shared" si="2"/>
        <v>-3.7015494097811783E-3</v>
      </c>
      <c r="I66">
        <f t="shared" si="3"/>
        <v>-1.2225218595001036E-2</v>
      </c>
    </row>
    <row r="67" spans="1:9" x14ac:dyDescent="0.3">
      <c r="A67" s="1">
        <v>44914</v>
      </c>
      <c r="B67">
        <v>2062.0500489999999</v>
      </c>
      <c r="C67">
        <f t="shared" si="0"/>
        <v>1.9409066476885922E-4</v>
      </c>
      <c r="D67">
        <f t="shared" si="1"/>
        <v>-2.3846502195122763E-3</v>
      </c>
      <c r="F67" s="1">
        <v>45050</v>
      </c>
      <c r="G67">
        <v>945.54998799999998</v>
      </c>
      <c r="H67">
        <f t="shared" si="2"/>
        <v>5.3160385559432918E-3</v>
      </c>
      <c r="I67">
        <f t="shared" si="3"/>
        <v>-3.2076306292765661E-3</v>
      </c>
    </row>
    <row r="68" spans="1:9" x14ac:dyDescent="0.3">
      <c r="A68" s="1">
        <v>44915</v>
      </c>
      <c r="B68">
        <v>2061.6499020000001</v>
      </c>
      <c r="C68">
        <f t="shared" ref="C68:C91" si="4">(B68-B69)/B69</f>
        <v>4.7453271688047811E-2</v>
      </c>
      <c r="D68">
        <f t="shared" ref="D68:D92" si="5">C68-$D$1</f>
        <v>4.4874530803766674E-2</v>
      </c>
      <c r="F68" s="1">
        <v>45051</v>
      </c>
      <c r="G68">
        <v>940.54998799999998</v>
      </c>
      <c r="H68">
        <f t="shared" ref="H68:H91" si="6">(G68-G69)/G69</f>
        <v>2.5346124827377629E-2</v>
      </c>
      <c r="I68">
        <f t="shared" ref="I68:I92" si="7">H68-$I$1</f>
        <v>1.6822455642157771E-2</v>
      </c>
    </row>
    <row r="69" spans="1:9" x14ac:dyDescent="0.3">
      <c r="A69" s="1">
        <v>44916</v>
      </c>
      <c r="B69">
        <v>1968.25</v>
      </c>
      <c r="C69">
        <f t="shared" si="4"/>
        <v>-6.310740880979427E-3</v>
      </c>
      <c r="D69">
        <f t="shared" si="5"/>
        <v>-8.8894817652605627E-3</v>
      </c>
      <c r="F69" s="1">
        <v>45054</v>
      </c>
      <c r="G69">
        <v>917.29998799999998</v>
      </c>
      <c r="H69">
        <f t="shared" si="6"/>
        <v>1.5667346093100425E-2</v>
      </c>
      <c r="I69">
        <f t="shared" si="7"/>
        <v>7.1436769078805674E-3</v>
      </c>
    </row>
    <row r="70" spans="1:9" x14ac:dyDescent="0.3">
      <c r="A70" s="1">
        <v>44917</v>
      </c>
      <c r="B70">
        <v>1980.75</v>
      </c>
      <c r="C70">
        <f t="shared" si="4"/>
        <v>9.4911664326209066E-2</v>
      </c>
      <c r="D70">
        <f t="shared" si="5"/>
        <v>9.2332923441927936E-2</v>
      </c>
      <c r="F70" s="1">
        <v>45055</v>
      </c>
      <c r="G70">
        <v>903.15002400000003</v>
      </c>
      <c r="H70">
        <f t="shared" si="6"/>
        <v>8.8662716382679964E-4</v>
      </c>
      <c r="I70">
        <f t="shared" si="7"/>
        <v>-7.6370420213930585E-3</v>
      </c>
    </row>
    <row r="71" spans="1:9" x14ac:dyDescent="0.3">
      <c r="A71" s="1">
        <v>44918</v>
      </c>
      <c r="B71">
        <v>1809.0500489999999</v>
      </c>
      <c r="C71">
        <f t="shared" si="4"/>
        <v>-3.612431886777509E-2</v>
      </c>
      <c r="D71">
        <f t="shared" si="5"/>
        <v>-3.8703059752056228E-2</v>
      </c>
      <c r="F71" s="1">
        <v>45056</v>
      </c>
      <c r="G71">
        <v>902.34997599999997</v>
      </c>
      <c r="H71">
        <f t="shared" si="6"/>
        <v>-1.2259878657017742E-2</v>
      </c>
      <c r="I71">
        <f t="shared" si="7"/>
        <v>-2.0783547842237599E-2</v>
      </c>
    </row>
    <row r="72" spans="1:9" x14ac:dyDescent="0.3">
      <c r="A72" s="1">
        <v>44921</v>
      </c>
      <c r="B72">
        <v>1876.849976</v>
      </c>
      <c r="C72">
        <f t="shared" si="4"/>
        <v>-1.668673747453776E-2</v>
      </c>
      <c r="D72">
        <f t="shared" si="5"/>
        <v>-1.9265478358818894E-2</v>
      </c>
      <c r="F72" s="1">
        <v>45057</v>
      </c>
      <c r="G72">
        <v>913.54998799999998</v>
      </c>
      <c r="H72">
        <f t="shared" si="6"/>
        <v>2.0042443592026195E-2</v>
      </c>
      <c r="I72">
        <f t="shared" si="7"/>
        <v>1.1518774406806338E-2</v>
      </c>
    </row>
    <row r="73" spans="1:9" x14ac:dyDescent="0.3">
      <c r="A73" s="1">
        <v>44922</v>
      </c>
      <c r="B73">
        <v>1908.6999510000001</v>
      </c>
      <c r="C73">
        <f t="shared" si="4"/>
        <v>5.7169824470888978E-3</v>
      </c>
      <c r="D73">
        <f t="shared" si="5"/>
        <v>3.1382415628077621E-3</v>
      </c>
      <c r="F73" s="1">
        <v>45058</v>
      </c>
      <c r="G73">
        <v>895.59997599999997</v>
      </c>
      <c r="H73">
        <f t="shared" si="6"/>
        <v>3.0965769112939707E-2</v>
      </c>
      <c r="I73">
        <f t="shared" si="7"/>
        <v>2.2442099927719849E-2</v>
      </c>
    </row>
    <row r="74" spans="1:9" x14ac:dyDescent="0.3">
      <c r="A74" s="1">
        <v>44923</v>
      </c>
      <c r="B74">
        <v>1897.849976</v>
      </c>
      <c r="C74">
        <f t="shared" si="4"/>
        <v>-6.4913095144614741E-3</v>
      </c>
      <c r="D74">
        <f t="shared" si="5"/>
        <v>-9.0700503987426098E-3</v>
      </c>
      <c r="F74" s="1">
        <v>45061</v>
      </c>
      <c r="G74">
        <v>868.70001200000002</v>
      </c>
      <c r="H74">
        <f t="shared" si="6"/>
        <v>-6.2346414807168326E-3</v>
      </c>
      <c r="I74">
        <f t="shared" si="7"/>
        <v>-1.4758310665936691E-2</v>
      </c>
    </row>
    <row r="75" spans="1:9" x14ac:dyDescent="0.3">
      <c r="A75" s="1">
        <v>44924</v>
      </c>
      <c r="B75">
        <v>1910.25</v>
      </c>
      <c r="C75">
        <f t="shared" si="4"/>
        <v>-1.1155424191626545E-2</v>
      </c>
      <c r="D75">
        <f t="shared" si="5"/>
        <v>-1.3734165075907681E-2</v>
      </c>
      <c r="F75" s="1">
        <v>45062</v>
      </c>
      <c r="G75">
        <v>874.15002400000003</v>
      </c>
      <c r="H75">
        <f t="shared" si="6"/>
        <v>-1.4279186266049268E-3</v>
      </c>
      <c r="I75">
        <f t="shared" si="7"/>
        <v>-9.9515878118247841E-3</v>
      </c>
    </row>
    <row r="76" spans="1:9" x14ac:dyDescent="0.3">
      <c r="A76" s="1">
        <v>44925</v>
      </c>
      <c r="B76">
        <v>1931.8000489999999</v>
      </c>
      <c r="C76">
        <f t="shared" si="4"/>
        <v>2.281998153130671E-2</v>
      </c>
      <c r="D76">
        <f t="shared" si="5"/>
        <v>2.0241240647025573E-2</v>
      </c>
      <c r="F76" s="1">
        <v>45063</v>
      </c>
      <c r="G76">
        <v>875.40002400000003</v>
      </c>
      <c r="H76">
        <f t="shared" si="6"/>
        <v>1.7256447861341492E-2</v>
      </c>
      <c r="I76">
        <f t="shared" si="7"/>
        <v>8.7327786761216344E-3</v>
      </c>
    </row>
    <row r="77" spans="1:9" x14ac:dyDescent="0.3">
      <c r="A77" s="1">
        <v>44928</v>
      </c>
      <c r="B77">
        <v>1888.6999510000001</v>
      </c>
      <c r="C77">
        <f t="shared" si="4"/>
        <v>-2.2451729364291045E-3</v>
      </c>
      <c r="D77">
        <f t="shared" si="5"/>
        <v>-4.8239138207102402E-3</v>
      </c>
      <c r="F77" s="1">
        <v>45064</v>
      </c>
      <c r="G77">
        <v>860.54998799999998</v>
      </c>
      <c r="H77">
        <f t="shared" si="6"/>
        <v>-4.0581998453666369E-2</v>
      </c>
      <c r="I77">
        <f t="shared" si="7"/>
        <v>-4.9105667638886227E-2</v>
      </c>
    </row>
    <row r="78" spans="1:9" x14ac:dyDescent="0.3">
      <c r="A78" s="1">
        <v>44929</v>
      </c>
      <c r="B78">
        <v>1892.9499510000001</v>
      </c>
      <c r="C78">
        <f t="shared" si="4"/>
        <v>1.7441521633969392E-2</v>
      </c>
      <c r="D78">
        <f t="shared" si="5"/>
        <v>1.4862780749688257E-2</v>
      </c>
      <c r="F78" s="1">
        <v>45065</v>
      </c>
      <c r="G78">
        <v>896.95001200000002</v>
      </c>
      <c r="H78">
        <f t="shared" si="6"/>
        <v>-4.7570998672683815E-2</v>
      </c>
      <c r="I78">
        <f t="shared" si="7"/>
        <v>-5.6094667857903673E-2</v>
      </c>
    </row>
    <row r="79" spans="1:9" x14ac:dyDescent="0.3">
      <c r="A79" s="1">
        <v>44930</v>
      </c>
      <c r="B79">
        <v>1860.5</v>
      </c>
      <c r="C79">
        <f t="shared" si="4"/>
        <v>2.6881720430107527E-4</v>
      </c>
      <c r="D79">
        <f t="shared" si="5"/>
        <v>-2.3099236799800603E-3</v>
      </c>
      <c r="F79" s="1">
        <v>45068</v>
      </c>
      <c r="G79">
        <v>941.75</v>
      </c>
      <c r="H79">
        <f t="shared" si="6"/>
        <v>-4.758291724412924E-2</v>
      </c>
      <c r="I79">
        <f t="shared" si="7"/>
        <v>-5.6106586429349098E-2</v>
      </c>
    </row>
    <row r="80" spans="1:9" x14ac:dyDescent="0.3">
      <c r="A80" s="1">
        <v>44931</v>
      </c>
      <c r="B80">
        <v>1860</v>
      </c>
      <c r="C80">
        <f t="shared" si="4"/>
        <v>1.1831905344757242E-2</v>
      </c>
      <c r="D80">
        <f t="shared" si="5"/>
        <v>9.2531644604761064E-3</v>
      </c>
      <c r="F80" s="1">
        <v>45069</v>
      </c>
      <c r="G80">
        <v>988.79998799999998</v>
      </c>
      <c r="H80">
        <f t="shared" si="6"/>
        <v>4.6227970535940915E-3</v>
      </c>
      <c r="I80">
        <f t="shared" si="7"/>
        <v>-3.9008721316257664E-3</v>
      </c>
    </row>
    <row r="81" spans="1:9" x14ac:dyDescent="0.3">
      <c r="A81" s="1">
        <v>44932</v>
      </c>
      <c r="B81">
        <v>1838.25</v>
      </c>
      <c r="C81">
        <f t="shared" si="4"/>
        <v>-2.8126544385630458E-2</v>
      </c>
      <c r="D81">
        <f t="shared" si="5"/>
        <v>-3.0705285269911592E-2</v>
      </c>
      <c r="F81" s="1">
        <v>45070</v>
      </c>
      <c r="G81">
        <v>984.25</v>
      </c>
      <c r="H81">
        <f t="shared" si="6"/>
        <v>1.4011204516283996E-2</v>
      </c>
      <c r="I81">
        <f t="shared" si="7"/>
        <v>5.4875353310641379E-3</v>
      </c>
    </row>
    <row r="82" spans="1:9" x14ac:dyDescent="0.3">
      <c r="A82" s="1">
        <v>44935</v>
      </c>
      <c r="B82">
        <v>1891.4499510000001</v>
      </c>
      <c r="C82">
        <f t="shared" si="4"/>
        <v>-1.9786830397612223E-3</v>
      </c>
      <c r="D82">
        <f t="shared" si="5"/>
        <v>-4.5574239240423579E-3</v>
      </c>
      <c r="F82" s="1">
        <v>45071</v>
      </c>
      <c r="G82">
        <v>970.65002400000003</v>
      </c>
      <c r="H82">
        <f t="shared" si="6"/>
        <v>7.5777735837095836E-3</v>
      </c>
      <c r="I82">
        <f t="shared" si="7"/>
        <v>-9.458956015102743E-4</v>
      </c>
    </row>
    <row r="83" spans="1:9" x14ac:dyDescent="0.3">
      <c r="A83" s="1">
        <v>44936</v>
      </c>
      <c r="B83">
        <v>1895.1999510000001</v>
      </c>
      <c r="C83">
        <f t="shared" si="4"/>
        <v>9.6156017202810549E-3</v>
      </c>
      <c r="D83">
        <f t="shared" si="5"/>
        <v>7.0368608359999193E-3</v>
      </c>
      <c r="F83" s="1">
        <v>45072</v>
      </c>
      <c r="G83">
        <v>963.34997599999997</v>
      </c>
      <c r="H83">
        <f t="shared" si="6"/>
        <v>-1.4828450535238343E-2</v>
      </c>
      <c r="I83">
        <f t="shared" si="7"/>
        <v>-2.3352119720458201E-2</v>
      </c>
    </row>
    <row r="84" spans="1:9" x14ac:dyDescent="0.3">
      <c r="A84" s="1">
        <v>44937</v>
      </c>
      <c r="B84">
        <v>1877.150024</v>
      </c>
      <c r="C84">
        <f t="shared" si="4"/>
        <v>-6.7200847481450766E-3</v>
      </c>
      <c r="D84">
        <f t="shared" si="5"/>
        <v>-9.2988256324262122E-3</v>
      </c>
      <c r="F84" s="1">
        <v>45075</v>
      </c>
      <c r="G84">
        <v>977.84997599999997</v>
      </c>
      <c r="H84">
        <f t="shared" si="6"/>
        <v>1.1377152891401635E-2</v>
      </c>
      <c r="I84">
        <f t="shared" si="7"/>
        <v>2.8534837061817767E-3</v>
      </c>
    </row>
    <row r="85" spans="1:9" x14ac:dyDescent="0.3">
      <c r="A85" s="1">
        <v>44938</v>
      </c>
      <c r="B85">
        <v>1889.849976</v>
      </c>
      <c r="C85">
        <f t="shared" si="4"/>
        <v>-1.3468038356049978E-2</v>
      </c>
      <c r="D85">
        <f t="shared" si="5"/>
        <v>-1.6046779240331113E-2</v>
      </c>
      <c r="F85" s="1">
        <v>45076</v>
      </c>
      <c r="G85">
        <v>966.84997599999997</v>
      </c>
      <c r="H85">
        <f t="shared" si="6"/>
        <v>-1.1097510347580978E-2</v>
      </c>
      <c r="I85">
        <f t="shared" si="7"/>
        <v>-1.9621179532800834E-2</v>
      </c>
    </row>
    <row r="86" spans="1:9" x14ac:dyDescent="0.3">
      <c r="A86" s="1">
        <v>44939</v>
      </c>
      <c r="B86">
        <v>1915.650024</v>
      </c>
      <c r="C86">
        <f t="shared" si="4"/>
        <v>-8.3333343342265331E-2</v>
      </c>
      <c r="D86">
        <f t="shared" si="5"/>
        <v>-8.5912084226546462E-2</v>
      </c>
      <c r="F86" s="1">
        <v>45077</v>
      </c>
      <c r="G86">
        <v>977.70001200000002</v>
      </c>
      <c r="H86">
        <f t="shared" si="6"/>
        <v>-1.6348910713630534E-2</v>
      </c>
      <c r="I86">
        <f t="shared" si="7"/>
        <v>-2.4872579898850392E-2</v>
      </c>
    </row>
    <row r="87" spans="1:9" x14ac:dyDescent="0.3">
      <c r="A87" s="1">
        <v>44942</v>
      </c>
      <c r="B87">
        <v>2089.8000489999999</v>
      </c>
      <c r="C87">
        <f t="shared" si="4"/>
        <v>-3.5246800292771316E-2</v>
      </c>
      <c r="D87">
        <f t="shared" si="5"/>
        <v>-3.7825541177052453E-2</v>
      </c>
      <c r="F87" s="1">
        <v>45078</v>
      </c>
      <c r="G87">
        <v>993.95001200000002</v>
      </c>
      <c r="H87">
        <f t="shared" si="6"/>
        <v>1.0573965865373007E-2</v>
      </c>
      <c r="I87">
        <f t="shared" si="7"/>
        <v>2.0502966801531491E-3</v>
      </c>
    </row>
    <row r="88" spans="1:9" x14ac:dyDescent="0.3">
      <c r="A88" s="1">
        <v>44943</v>
      </c>
      <c r="B88">
        <v>2166.1499020000001</v>
      </c>
      <c r="C88">
        <f t="shared" si="4"/>
        <v>3.3024943123870679E-2</v>
      </c>
      <c r="D88">
        <f t="shared" si="5"/>
        <v>3.0446202239589541E-2</v>
      </c>
      <c r="F88" s="1">
        <v>45079</v>
      </c>
      <c r="G88">
        <v>983.54998799999998</v>
      </c>
      <c r="H88">
        <f t="shared" si="6"/>
        <v>-4.3528755423080405E-3</v>
      </c>
      <c r="I88">
        <f t="shared" si="7"/>
        <v>-1.2876544727527899E-2</v>
      </c>
    </row>
    <row r="89" spans="1:9" x14ac:dyDescent="0.3">
      <c r="A89" s="1">
        <v>44944</v>
      </c>
      <c r="B89">
        <v>2096.8999020000001</v>
      </c>
      <c r="C89">
        <f t="shared" si="4"/>
        <v>7.2967225822343607E-2</v>
      </c>
      <c r="D89">
        <f t="shared" si="5"/>
        <v>7.0388484938062476E-2</v>
      </c>
      <c r="F89" s="1">
        <v>45082</v>
      </c>
      <c r="G89">
        <v>987.84997599999997</v>
      </c>
      <c r="H89">
        <f t="shared" si="6"/>
        <v>-4.0328679707504478E-3</v>
      </c>
      <c r="I89">
        <f t="shared" si="7"/>
        <v>-1.2556537155970306E-2</v>
      </c>
    </row>
    <row r="90" spans="1:9" x14ac:dyDescent="0.3">
      <c r="A90" s="1">
        <v>44945</v>
      </c>
      <c r="B90">
        <v>1954.3000489999999</v>
      </c>
      <c r="C90">
        <f t="shared" si="4"/>
        <v>-1.0781497903804402E-2</v>
      </c>
      <c r="D90">
        <f t="shared" si="5"/>
        <v>-1.3360238788085538E-2</v>
      </c>
      <c r="F90" s="1">
        <v>45083</v>
      </c>
      <c r="G90">
        <v>991.84997599999997</v>
      </c>
      <c r="H90">
        <f t="shared" si="6"/>
        <v>6.392357644673813E-3</v>
      </c>
      <c r="I90">
        <f t="shared" si="7"/>
        <v>-2.1313115405460449E-3</v>
      </c>
    </row>
    <row r="91" spans="1:9" x14ac:dyDescent="0.3">
      <c r="A91" s="1">
        <v>44946</v>
      </c>
      <c r="B91">
        <v>1975.599976</v>
      </c>
      <c r="C91">
        <f t="shared" si="4"/>
        <v>2.2646686100639524E-2</v>
      </c>
      <c r="D91">
        <f t="shared" si="5"/>
        <v>2.0067945216358386E-2</v>
      </c>
      <c r="F91" s="1">
        <v>45084</v>
      </c>
      <c r="G91">
        <v>985.54998799999998</v>
      </c>
      <c r="H91">
        <f t="shared" si="6"/>
        <v>9.7848237704917882E-3</v>
      </c>
      <c r="I91">
        <f t="shared" si="7"/>
        <v>1.2611545852719303E-3</v>
      </c>
    </row>
    <row r="92" spans="1:9" x14ac:dyDescent="0.3">
      <c r="A92" s="1">
        <v>44949</v>
      </c>
      <c r="B92">
        <v>1931.849976</v>
      </c>
      <c r="C92" s="4">
        <v>0</v>
      </c>
      <c r="D92">
        <f t="shared" si="5"/>
        <v>-2.5787408842811357E-3</v>
      </c>
      <c r="F92" s="1">
        <v>45085</v>
      </c>
      <c r="G92">
        <v>976</v>
      </c>
      <c r="H92" s="4">
        <v>0</v>
      </c>
      <c r="I92">
        <f t="shared" si="7"/>
        <v>-8.5236691852198579E-3</v>
      </c>
    </row>
    <row r="95" spans="1:9" x14ac:dyDescent="0.3">
      <c r="A95" t="s">
        <v>14</v>
      </c>
      <c r="B95">
        <f>AVERAGE(C3:C92)</f>
        <v>2.5787408842811357E-3</v>
      </c>
      <c r="F95" t="s">
        <v>14</v>
      </c>
      <c r="G95">
        <f>AVERAGE(H3:H92)</f>
        <v>8.5236691852198579E-3</v>
      </c>
    </row>
    <row r="96" spans="1:9" x14ac:dyDescent="0.3">
      <c r="A96" t="s">
        <v>7</v>
      </c>
      <c r="B96">
        <f>_xlfn.STDEV.S(C3:C92)</f>
        <v>2.9361688967899143E-2</v>
      </c>
      <c r="F96" t="s">
        <v>7</v>
      </c>
      <c r="G96">
        <f>_xlfn.STDEV.S(H3:H92)</f>
        <v>5.4017979758560035E-2</v>
      </c>
    </row>
    <row r="100" spans="1:7" x14ac:dyDescent="0.3">
      <c r="A100" s="2">
        <v>44950</v>
      </c>
      <c r="B100" s="3">
        <v>1948.900024</v>
      </c>
      <c r="C100" s="3">
        <v>1964.1999510000001</v>
      </c>
      <c r="D100" s="3">
        <v>1905</v>
      </c>
      <c r="E100" s="3">
        <v>1916.8000489999999</v>
      </c>
      <c r="F100" s="3">
        <v>1916.8000489999999</v>
      </c>
      <c r="G100" s="3">
        <v>892161</v>
      </c>
    </row>
  </sheetData>
  <mergeCells count="2">
    <mergeCell ref="A1:C1"/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C1" workbookViewId="0">
      <selection activeCell="K3" sqref="K3"/>
    </sheetView>
  </sheetViews>
  <sheetFormatPr defaultRowHeight="14.4" x14ac:dyDescent="0.3"/>
  <cols>
    <col min="1" max="1" width="10.5546875" bestFit="1" customWidth="1"/>
    <col min="4" max="4" width="14.88671875" customWidth="1"/>
    <col min="7" max="7" width="10.88671875" customWidth="1"/>
    <col min="10" max="10" width="20" customWidth="1"/>
  </cols>
  <sheetData>
    <row r="1" spans="1:11" x14ac:dyDescent="0.3">
      <c r="A1" t="s">
        <v>17</v>
      </c>
      <c r="D1">
        <v>-0.83619805003369363</v>
      </c>
      <c r="G1" t="s">
        <v>18</v>
      </c>
      <c r="J1">
        <v>-0.48687890261160549</v>
      </c>
    </row>
    <row r="2" spans="1:11" x14ac:dyDescent="0.3">
      <c r="A2" t="s">
        <v>1</v>
      </c>
      <c r="B2" t="s">
        <v>5</v>
      </c>
      <c r="C2" t="s">
        <v>6</v>
      </c>
      <c r="D2" t="s">
        <v>195</v>
      </c>
      <c r="E2" t="s">
        <v>198</v>
      </c>
      <c r="G2" t="s">
        <v>1</v>
      </c>
      <c r="H2" t="s">
        <v>5</v>
      </c>
      <c r="I2" t="s">
        <v>6</v>
      </c>
      <c r="J2" t="s">
        <v>195</v>
      </c>
      <c r="K2" t="s">
        <v>198</v>
      </c>
    </row>
    <row r="3" spans="1:11" x14ac:dyDescent="0.3">
      <c r="A3" s="1">
        <v>44819</v>
      </c>
      <c r="B3">
        <v>962.08221400000002</v>
      </c>
      <c r="C3">
        <f>(B3-B4)/B4</f>
        <v>3.2349190709275673E-2</v>
      </c>
      <c r="D3">
        <f>C3-$D$1</f>
        <v>0.8685472407429693</v>
      </c>
      <c r="E3">
        <f>SUM(D3:D92)</f>
        <v>75.505812995246188</v>
      </c>
      <c r="G3" s="1">
        <v>44951</v>
      </c>
      <c r="H3">
        <v>708.38775599999997</v>
      </c>
      <c r="I3">
        <f>(H3-H4)/H4</f>
        <v>0.19465622451171907</v>
      </c>
      <c r="J3">
        <f>I3-$J$1</f>
        <v>0.68153512712332454</v>
      </c>
      <c r="K3">
        <f>SUM(J3:J92)</f>
        <v>43.864305143457337</v>
      </c>
    </row>
    <row r="4" spans="1:11" x14ac:dyDescent="0.3">
      <c r="A4" s="1">
        <v>44820</v>
      </c>
      <c r="B4">
        <v>931.93487500000003</v>
      </c>
      <c r="C4">
        <f t="shared" ref="C4:C67" si="0">(B4-B5)/B5</f>
        <v>-2.2300944595885754E-2</v>
      </c>
      <c r="D4">
        <f t="shared" ref="D4:D67" si="1">C4-$D$1</f>
        <v>0.81389710543780791</v>
      </c>
      <c r="G4" s="1">
        <v>44953</v>
      </c>
      <c r="H4">
        <v>592.96368399999994</v>
      </c>
      <c r="I4">
        <f t="shared" ref="I4:I67" si="2">(H4-H5)/H5</f>
        <v>-8.3780573533130413E-5</v>
      </c>
      <c r="J4">
        <f t="shared" ref="J4:J67" si="3">I4-$J$1</f>
        <v>0.48679512203807235</v>
      </c>
    </row>
    <row r="5" spans="1:11" x14ac:dyDescent="0.3">
      <c r="A5" s="1">
        <v>44823</v>
      </c>
      <c r="B5">
        <v>953.191956</v>
      </c>
      <c r="C5">
        <f t="shared" si="0"/>
        <v>-1.0976590272015259E-2</v>
      </c>
      <c r="D5">
        <f t="shared" si="1"/>
        <v>0.82522145976167838</v>
      </c>
      <c r="G5" s="1">
        <v>44956</v>
      </c>
      <c r="H5">
        <v>593.01336700000002</v>
      </c>
      <c r="I5">
        <f t="shared" si="2"/>
        <v>-2.5544729661785011E-2</v>
      </c>
      <c r="J5">
        <f t="shared" si="3"/>
        <v>0.46133417294982049</v>
      </c>
    </row>
    <row r="6" spans="1:11" x14ac:dyDescent="0.3">
      <c r="A6" s="1">
        <v>44824</v>
      </c>
      <c r="B6">
        <v>963.77087400000005</v>
      </c>
      <c r="C6">
        <f t="shared" si="0"/>
        <v>4.0036447138143291E-2</v>
      </c>
      <c r="D6">
        <f t="shared" si="1"/>
        <v>0.87623449717183688</v>
      </c>
      <c r="G6" s="1">
        <v>44957</v>
      </c>
      <c r="H6">
        <v>608.55883800000004</v>
      </c>
      <c r="I6">
        <f t="shared" si="2"/>
        <v>0.23730184282713118</v>
      </c>
      <c r="J6">
        <f t="shared" si="3"/>
        <v>0.72418074543873667</v>
      </c>
    </row>
    <row r="7" spans="1:11" x14ac:dyDescent="0.3">
      <c r="A7" s="1">
        <v>44825</v>
      </c>
      <c r="B7">
        <v>926.67028800000003</v>
      </c>
      <c r="C7">
        <f t="shared" si="0"/>
        <v>-1.452492733201674E-2</v>
      </c>
      <c r="D7">
        <f t="shared" si="1"/>
        <v>0.82167312270167692</v>
      </c>
      <c r="G7" s="1">
        <v>44958</v>
      </c>
      <c r="H7">
        <v>491.84347500000001</v>
      </c>
      <c r="I7">
        <f t="shared" si="2"/>
        <v>7.0710330455459006E-2</v>
      </c>
      <c r="J7">
        <f t="shared" si="3"/>
        <v>0.55758923306706454</v>
      </c>
    </row>
    <row r="8" spans="1:11" x14ac:dyDescent="0.3">
      <c r="A8" s="1">
        <v>44826</v>
      </c>
      <c r="B8">
        <v>940.32849099999999</v>
      </c>
      <c r="C8">
        <f t="shared" si="0"/>
        <v>3.59488317155418E-2</v>
      </c>
      <c r="D8">
        <f t="shared" si="1"/>
        <v>0.87214688174923538</v>
      </c>
      <c r="G8" s="1">
        <v>44959</v>
      </c>
      <c r="H8">
        <v>459.36184700000001</v>
      </c>
      <c r="I8">
        <f t="shared" si="2"/>
        <v>-7.2967813400763082E-2</v>
      </c>
      <c r="J8">
        <f t="shared" si="3"/>
        <v>0.41391108921084241</v>
      </c>
    </row>
    <row r="9" spans="1:11" x14ac:dyDescent="0.3">
      <c r="A9" s="1">
        <v>44827</v>
      </c>
      <c r="B9">
        <v>907.69781499999999</v>
      </c>
      <c r="C9">
        <f t="shared" si="0"/>
        <v>5.8373843281442309E-2</v>
      </c>
      <c r="D9">
        <f t="shared" si="1"/>
        <v>0.89457189331513598</v>
      </c>
      <c r="G9" s="1">
        <v>44960</v>
      </c>
      <c r="H9">
        <v>495.51876800000002</v>
      </c>
      <c r="I9">
        <f t="shared" si="2"/>
        <v>-8.5434105294241405E-2</v>
      </c>
      <c r="J9">
        <f t="shared" si="3"/>
        <v>0.4014447973173641</v>
      </c>
    </row>
    <row r="10" spans="1:11" x14ac:dyDescent="0.3">
      <c r="A10" s="1">
        <v>44830</v>
      </c>
      <c r="B10">
        <v>857.63439900000003</v>
      </c>
      <c r="C10">
        <f t="shared" si="0"/>
        <v>2.2743414146594285E-2</v>
      </c>
      <c r="D10">
        <f t="shared" si="1"/>
        <v>0.85894146418028794</v>
      </c>
      <c r="G10" s="1">
        <v>44963</v>
      </c>
      <c r="H10">
        <v>541.80761700000005</v>
      </c>
      <c r="I10">
        <f t="shared" si="2"/>
        <v>-1.3920236626987588E-2</v>
      </c>
      <c r="J10">
        <f t="shared" si="3"/>
        <v>0.47295866598461789</v>
      </c>
      <c r="K10">
        <f>AVERAGE(J3:J92)</f>
        <v>0.4873811682606371</v>
      </c>
    </row>
    <row r="11" spans="1:11" x14ac:dyDescent="0.3">
      <c r="A11" s="1">
        <v>44831</v>
      </c>
      <c r="B11">
        <v>838.56262200000003</v>
      </c>
      <c r="C11">
        <f t="shared" si="0"/>
        <v>2.0674683574492803E-2</v>
      </c>
      <c r="D11">
        <f t="shared" si="1"/>
        <v>0.85687273360818639</v>
      </c>
      <c r="G11" s="1">
        <v>44964</v>
      </c>
      <c r="H11">
        <v>549.45617700000003</v>
      </c>
      <c r="I11">
        <f t="shared" si="2"/>
        <v>-7.6929528399601405E-2</v>
      </c>
      <c r="J11">
        <f t="shared" si="3"/>
        <v>0.40994937421200406</v>
      </c>
    </row>
    <row r="12" spans="1:11" x14ac:dyDescent="0.3">
      <c r="A12" s="1">
        <v>44832</v>
      </c>
      <c r="B12">
        <v>821.57678199999998</v>
      </c>
      <c r="C12">
        <f t="shared" si="0"/>
        <v>1.3106311167020114E-2</v>
      </c>
      <c r="D12">
        <f t="shared" si="1"/>
        <v>0.84930436120071373</v>
      </c>
      <c r="G12" s="1">
        <v>44965</v>
      </c>
      <c r="H12">
        <v>595.24835199999995</v>
      </c>
      <c r="I12">
        <f t="shared" si="2"/>
        <v>2.9108779872303168E-2</v>
      </c>
      <c r="J12">
        <f t="shared" si="3"/>
        <v>0.51598768248390869</v>
      </c>
    </row>
    <row r="13" spans="1:11" x14ac:dyDescent="0.3">
      <c r="A13" s="1">
        <v>44833</v>
      </c>
      <c r="B13">
        <v>810.94824200000005</v>
      </c>
      <c r="C13">
        <f t="shared" si="0"/>
        <v>-5.1788212518322227E-3</v>
      </c>
      <c r="D13">
        <f t="shared" si="1"/>
        <v>0.83101922878186141</v>
      </c>
      <c r="G13" s="1">
        <v>44966</v>
      </c>
      <c r="H13">
        <v>578.41149900000005</v>
      </c>
      <c r="I13">
        <f t="shared" si="2"/>
        <v>-2.8256813767934055E-3</v>
      </c>
      <c r="J13">
        <f t="shared" si="3"/>
        <v>0.48405322123481209</v>
      </c>
    </row>
    <row r="14" spans="1:11" x14ac:dyDescent="0.3">
      <c r="A14" s="1">
        <v>44834</v>
      </c>
      <c r="B14">
        <v>815.16986099999997</v>
      </c>
      <c r="C14">
        <f t="shared" si="0"/>
        <v>4.6213673690210545E-2</v>
      </c>
      <c r="D14">
        <f t="shared" si="1"/>
        <v>0.8824117237239042</v>
      </c>
      <c r="G14" s="1">
        <v>44967</v>
      </c>
      <c r="H14">
        <v>580.05053699999996</v>
      </c>
      <c r="I14">
        <f t="shared" si="2"/>
        <v>5.4632542380688862E-2</v>
      </c>
      <c r="J14">
        <f t="shared" si="3"/>
        <v>0.54151144499229431</v>
      </c>
    </row>
    <row r="15" spans="1:11" x14ac:dyDescent="0.3">
      <c r="A15" s="1">
        <v>44837</v>
      </c>
      <c r="B15">
        <v>779.16192599999999</v>
      </c>
      <c r="C15">
        <f t="shared" si="0"/>
        <v>-4.695948505203823E-2</v>
      </c>
      <c r="D15">
        <f t="shared" si="1"/>
        <v>0.78923856498165534</v>
      </c>
      <c r="G15" s="1">
        <v>44970</v>
      </c>
      <c r="H15">
        <v>550.00250200000005</v>
      </c>
      <c r="I15">
        <f t="shared" si="2"/>
        <v>-2.0173385587783393E-2</v>
      </c>
      <c r="J15">
        <f t="shared" si="3"/>
        <v>0.46670551702382213</v>
      </c>
    </row>
    <row r="16" spans="1:11" x14ac:dyDescent="0.3">
      <c r="A16" s="1">
        <v>44838</v>
      </c>
      <c r="B16">
        <v>817.55383300000005</v>
      </c>
      <c r="C16">
        <f t="shared" si="0"/>
        <v>-1.2740936654672772E-3</v>
      </c>
      <c r="D16">
        <f t="shared" si="1"/>
        <v>0.83492395636822636</v>
      </c>
      <c r="G16" s="1">
        <v>44971</v>
      </c>
      <c r="H16">
        <v>561.32635500000004</v>
      </c>
      <c r="I16">
        <f t="shared" si="2"/>
        <v>-6.9414329942502698E-3</v>
      </c>
      <c r="J16">
        <f t="shared" si="3"/>
        <v>0.47993746961735523</v>
      </c>
    </row>
    <row r="17" spans="1:10" x14ac:dyDescent="0.3">
      <c r="A17" s="1">
        <v>44840</v>
      </c>
      <c r="B17">
        <v>818.59680200000003</v>
      </c>
      <c r="C17">
        <f t="shared" si="0"/>
        <v>8.8137291818193991E-3</v>
      </c>
      <c r="D17">
        <f t="shared" si="1"/>
        <v>0.84501177921551307</v>
      </c>
      <c r="E17">
        <f>AVERAGE(D3:D92)</f>
        <v>0.83895347772495765</v>
      </c>
      <c r="G17" s="1">
        <v>44972</v>
      </c>
      <c r="H17">
        <v>565.25</v>
      </c>
      <c r="I17">
        <f t="shared" si="2"/>
        <v>-1.4119897786392877E-2</v>
      </c>
      <c r="J17">
        <f t="shared" si="3"/>
        <v>0.4727590048252126</v>
      </c>
    </row>
    <row r="18" spans="1:10" x14ac:dyDescent="0.3">
      <c r="A18" s="1">
        <v>44841</v>
      </c>
      <c r="B18">
        <v>811.44494599999996</v>
      </c>
      <c r="C18">
        <f t="shared" si="0"/>
        <v>1.0889863778400535E-2</v>
      </c>
      <c r="D18">
        <f t="shared" si="1"/>
        <v>0.84708791381209414</v>
      </c>
      <c r="G18" s="1">
        <v>44973</v>
      </c>
      <c r="H18">
        <v>573.34558100000004</v>
      </c>
      <c r="I18">
        <f t="shared" si="2"/>
        <v>-2.5058165615474237E-3</v>
      </c>
      <c r="J18">
        <f t="shared" si="3"/>
        <v>0.48437308605005808</v>
      </c>
    </row>
    <row r="19" spans="1:10" x14ac:dyDescent="0.3">
      <c r="A19" s="1">
        <v>44844</v>
      </c>
      <c r="B19">
        <v>802.70361300000002</v>
      </c>
      <c r="C19">
        <f t="shared" si="0"/>
        <v>1.3482093249700322E-2</v>
      </c>
      <c r="D19">
        <f t="shared" si="1"/>
        <v>0.84968014328339392</v>
      </c>
      <c r="G19" s="1">
        <v>44974</v>
      </c>
      <c r="H19">
        <v>574.785889</v>
      </c>
      <c r="I19">
        <f t="shared" si="2"/>
        <v>-1.811246496804125E-3</v>
      </c>
      <c r="J19">
        <f t="shared" si="3"/>
        <v>0.48506765611480135</v>
      </c>
    </row>
    <row r="20" spans="1:10" x14ac:dyDescent="0.3">
      <c r="A20" s="1">
        <v>44845</v>
      </c>
      <c r="B20">
        <v>792.02545199999997</v>
      </c>
      <c r="C20">
        <f t="shared" si="0"/>
        <v>-8.1478114023315687E-3</v>
      </c>
      <c r="D20">
        <f t="shared" si="1"/>
        <v>0.82805023863136207</v>
      </c>
      <c r="G20" s="1">
        <v>44977</v>
      </c>
      <c r="H20">
        <v>575.82885699999997</v>
      </c>
      <c r="I20">
        <f t="shared" si="2"/>
        <v>-6.0014702914752633E-3</v>
      </c>
      <c r="J20">
        <f t="shared" si="3"/>
        <v>0.48087743232013025</v>
      </c>
    </row>
    <row r="21" spans="1:10" x14ac:dyDescent="0.3">
      <c r="A21" s="1">
        <v>44846</v>
      </c>
      <c r="B21">
        <v>798.53173800000002</v>
      </c>
      <c r="C21">
        <f t="shared" si="0"/>
        <v>2.4402721165776863E-2</v>
      </c>
      <c r="D21">
        <f t="shared" si="1"/>
        <v>0.86060077119947054</v>
      </c>
      <c r="G21" s="1">
        <v>44978</v>
      </c>
      <c r="H21">
        <v>579.30554199999995</v>
      </c>
      <c r="I21">
        <f t="shared" si="2"/>
        <v>6.5984428683437568E-2</v>
      </c>
      <c r="J21">
        <f t="shared" si="3"/>
        <v>0.55286333129504306</v>
      </c>
    </row>
    <row r="22" spans="1:10" x14ac:dyDescent="0.3">
      <c r="A22" s="1">
        <v>44847</v>
      </c>
      <c r="B22">
        <v>779.50958300000002</v>
      </c>
      <c r="C22">
        <f t="shared" si="0"/>
        <v>5.9607870465590166E-3</v>
      </c>
      <c r="D22">
        <f t="shared" si="1"/>
        <v>0.84215883708025263</v>
      </c>
      <c r="G22" s="1">
        <v>44979</v>
      </c>
      <c r="H22">
        <v>543.44653300000004</v>
      </c>
      <c r="I22">
        <f t="shared" si="2"/>
        <v>-8.6074890579996271E-3</v>
      </c>
      <c r="J22">
        <f t="shared" si="3"/>
        <v>0.47827141355360586</v>
      </c>
    </row>
    <row r="23" spans="1:10" x14ac:dyDescent="0.3">
      <c r="A23" s="1">
        <v>44848</v>
      </c>
      <c r="B23">
        <v>774.890625</v>
      </c>
      <c r="C23">
        <f t="shared" si="0"/>
        <v>-7.7589171908406399E-3</v>
      </c>
      <c r="D23">
        <f t="shared" si="1"/>
        <v>0.82843913284285298</v>
      </c>
      <c r="G23" s="1">
        <v>44980</v>
      </c>
      <c r="H23">
        <v>548.16485599999999</v>
      </c>
      <c r="I23">
        <f t="shared" si="2"/>
        <v>-1.2614078440062789E-2</v>
      </c>
      <c r="J23">
        <f t="shared" si="3"/>
        <v>0.4742648241715427</v>
      </c>
    </row>
    <row r="24" spans="1:10" x14ac:dyDescent="0.3">
      <c r="A24" s="1">
        <v>44851</v>
      </c>
      <c r="B24">
        <v>780.94995100000006</v>
      </c>
      <c r="C24">
        <f t="shared" si="0"/>
        <v>-2.932275743236808E-2</v>
      </c>
      <c r="D24">
        <f t="shared" si="1"/>
        <v>0.80687529260132551</v>
      </c>
      <c r="G24" s="1">
        <v>44981</v>
      </c>
      <c r="H24">
        <v>555.16778599999998</v>
      </c>
      <c r="I24">
        <f t="shared" si="2"/>
        <v>-5.5159877507284178E-3</v>
      </c>
      <c r="J24">
        <f t="shared" si="3"/>
        <v>0.48136291486087707</v>
      </c>
    </row>
    <row r="25" spans="1:10" x14ac:dyDescent="0.3">
      <c r="A25" s="1">
        <v>44852</v>
      </c>
      <c r="B25">
        <v>804.54132100000004</v>
      </c>
      <c r="C25">
        <f t="shared" si="0"/>
        <v>6.0866177130271763E-3</v>
      </c>
      <c r="D25">
        <f t="shared" si="1"/>
        <v>0.84228466774672084</v>
      </c>
      <c r="G25" s="1">
        <v>44984</v>
      </c>
      <c r="H25">
        <v>558.24707000000001</v>
      </c>
      <c r="I25">
        <f t="shared" si="2"/>
        <v>-5.1396812228637137E-2</v>
      </c>
      <c r="J25">
        <f t="shared" si="3"/>
        <v>0.43548209038296837</v>
      </c>
    </row>
    <row r="26" spans="1:10" x14ac:dyDescent="0.3">
      <c r="A26" s="1">
        <v>44853</v>
      </c>
      <c r="B26">
        <v>799.67401099999995</v>
      </c>
      <c r="C26">
        <f t="shared" si="0"/>
        <v>-1.8291579020275815E-2</v>
      </c>
      <c r="D26">
        <f t="shared" si="1"/>
        <v>0.81790647101341785</v>
      </c>
      <c r="G26" s="1">
        <v>44985</v>
      </c>
      <c r="H26">
        <v>588.49377400000003</v>
      </c>
      <c r="I26">
        <f t="shared" si="2"/>
        <v>-1.6027157670240988E-2</v>
      </c>
      <c r="J26">
        <f t="shared" si="3"/>
        <v>0.4708517449413645</v>
      </c>
    </row>
    <row r="27" spans="1:10" x14ac:dyDescent="0.3">
      <c r="A27" s="1">
        <v>44854</v>
      </c>
      <c r="B27">
        <v>814.57385299999999</v>
      </c>
      <c r="C27">
        <f t="shared" si="0"/>
        <v>2.2952624045171788E-2</v>
      </c>
      <c r="D27">
        <f t="shared" si="1"/>
        <v>0.85915067407886547</v>
      </c>
      <c r="G27" s="1">
        <v>44986</v>
      </c>
      <c r="H27">
        <v>598.07928500000003</v>
      </c>
      <c r="I27">
        <f t="shared" si="2"/>
        <v>-3.3392245653155635E-2</v>
      </c>
      <c r="J27">
        <f t="shared" si="3"/>
        <v>0.45348665695844986</v>
      </c>
    </row>
    <row r="28" spans="1:10" x14ac:dyDescent="0.3">
      <c r="A28" s="1">
        <v>44855</v>
      </c>
      <c r="B28">
        <v>796.29675299999997</v>
      </c>
      <c r="C28">
        <f t="shared" si="0"/>
        <v>-4.7796268842742002E-3</v>
      </c>
      <c r="D28">
        <f t="shared" si="1"/>
        <v>0.83141842314941938</v>
      </c>
      <c r="G28" s="1">
        <v>44987</v>
      </c>
      <c r="H28">
        <v>618.74041699999998</v>
      </c>
      <c r="I28">
        <f t="shared" si="2"/>
        <v>-9.0192068009416135E-2</v>
      </c>
      <c r="J28">
        <f t="shared" si="3"/>
        <v>0.39668683460218934</v>
      </c>
    </row>
    <row r="29" spans="1:10" x14ac:dyDescent="0.3">
      <c r="A29" s="1">
        <v>44858</v>
      </c>
      <c r="B29">
        <v>800.12103300000001</v>
      </c>
      <c r="C29">
        <f t="shared" si="0"/>
        <v>6.4347514955342905E-3</v>
      </c>
      <c r="D29">
        <f t="shared" si="1"/>
        <v>0.84263280152922793</v>
      </c>
      <c r="G29" s="1">
        <v>44988</v>
      </c>
      <c r="H29">
        <v>680.07806400000004</v>
      </c>
      <c r="I29">
        <f t="shared" si="2"/>
        <v>-8.8309799567835232E-3</v>
      </c>
      <c r="J29">
        <f t="shared" si="3"/>
        <v>0.47804792265482199</v>
      </c>
    </row>
    <row r="30" spans="1:10" x14ac:dyDescent="0.3">
      <c r="A30" s="1">
        <v>44859</v>
      </c>
      <c r="B30">
        <v>795.00537099999997</v>
      </c>
      <c r="C30">
        <f t="shared" si="0"/>
        <v>-2.5449088750733189E-2</v>
      </c>
      <c r="D30">
        <f t="shared" si="1"/>
        <v>0.81074896128296048</v>
      </c>
      <c r="G30" s="1">
        <v>44991</v>
      </c>
      <c r="H30">
        <v>686.13732900000002</v>
      </c>
      <c r="I30">
        <f t="shared" si="2"/>
        <v>-2.9913563200366408E-2</v>
      </c>
      <c r="J30">
        <f t="shared" si="3"/>
        <v>0.45696533941123907</v>
      </c>
    </row>
    <row r="31" spans="1:10" x14ac:dyDescent="0.3">
      <c r="A31" s="1">
        <v>44861</v>
      </c>
      <c r="B31">
        <v>815.76586899999995</v>
      </c>
      <c r="C31">
        <f t="shared" si="0"/>
        <v>1.1581225870003122E-3</v>
      </c>
      <c r="D31">
        <f t="shared" si="1"/>
        <v>0.83735617262069395</v>
      </c>
      <c r="G31" s="1">
        <v>44993</v>
      </c>
      <c r="H31">
        <v>707.29504399999996</v>
      </c>
      <c r="I31">
        <f t="shared" si="2"/>
        <v>2.1226251912318288E-2</v>
      </c>
      <c r="J31">
        <f t="shared" si="3"/>
        <v>0.5081051545239238</v>
      </c>
    </row>
    <row r="32" spans="1:10" x14ac:dyDescent="0.3">
      <c r="A32" s="1">
        <v>44862</v>
      </c>
      <c r="B32">
        <v>814.82220500000005</v>
      </c>
      <c r="C32">
        <f t="shared" si="0"/>
        <v>-3.9462980521509407E-3</v>
      </c>
      <c r="D32">
        <f t="shared" si="1"/>
        <v>0.83225175198154266</v>
      </c>
      <c r="G32" s="1">
        <v>44994</v>
      </c>
      <c r="H32">
        <v>692.59387200000003</v>
      </c>
      <c r="I32">
        <f t="shared" si="2"/>
        <v>-7.8818975089945916E-4</v>
      </c>
      <c r="J32">
        <f t="shared" si="3"/>
        <v>0.48609071286070604</v>
      </c>
    </row>
    <row r="33" spans="1:10" x14ac:dyDescent="0.3">
      <c r="A33" s="1">
        <v>44865</v>
      </c>
      <c r="B33">
        <v>818.050476</v>
      </c>
      <c r="C33">
        <f t="shared" si="0"/>
        <v>-2.1679714403689408E-2</v>
      </c>
      <c r="D33">
        <f t="shared" si="1"/>
        <v>0.8145183356300042</v>
      </c>
      <c r="G33" s="1">
        <v>44995</v>
      </c>
      <c r="H33">
        <v>693.14019800000005</v>
      </c>
      <c r="I33">
        <f t="shared" si="2"/>
        <v>2.436874325041705E-2</v>
      </c>
      <c r="J33">
        <f t="shared" si="3"/>
        <v>0.51124764586202254</v>
      </c>
    </row>
    <row r="34" spans="1:10" x14ac:dyDescent="0.3">
      <c r="A34" s="1">
        <v>44866</v>
      </c>
      <c r="B34">
        <v>836.17858899999999</v>
      </c>
      <c r="C34">
        <f t="shared" si="0"/>
        <v>1.007915206822624E-2</v>
      </c>
      <c r="D34">
        <f t="shared" si="1"/>
        <v>0.84627720210191992</v>
      </c>
      <c r="G34" s="1">
        <v>44998</v>
      </c>
      <c r="H34">
        <v>676.65106200000002</v>
      </c>
      <c r="I34">
        <f t="shared" si="2"/>
        <v>4.0794443696858189E-2</v>
      </c>
      <c r="J34">
        <f t="shared" si="3"/>
        <v>0.52767334630846363</v>
      </c>
    </row>
    <row r="35" spans="1:10" x14ac:dyDescent="0.3">
      <c r="A35" s="1">
        <v>44867</v>
      </c>
      <c r="B35">
        <v>827.83471699999996</v>
      </c>
      <c r="C35">
        <f t="shared" si="0"/>
        <v>-5.3962318908086873E-4</v>
      </c>
      <c r="D35">
        <f t="shared" si="1"/>
        <v>0.83565842684461278</v>
      </c>
      <c r="G35" s="1">
        <v>44999</v>
      </c>
      <c r="H35">
        <v>650.12939500000005</v>
      </c>
      <c r="I35">
        <f t="shared" si="2"/>
        <v>-3.6579031202900562E-2</v>
      </c>
      <c r="J35">
        <f t="shared" si="3"/>
        <v>0.45029987140870492</v>
      </c>
    </row>
    <row r="36" spans="1:10" x14ac:dyDescent="0.3">
      <c r="A36" s="1">
        <v>44868</v>
      </c>
      <c r="B36">
        <v>828.28167699999995</v>
      </c>
      <c r="C36">
        <f t="shared" si="0"/>
        <v>-3.366562585536137E-2</v>
      </c>
      <c r="D36">
        <f t="shared" si="1"/>
        <v>0.80253242417833226</v>
      </c>
      <c r="G36" s="1">
        <v>45000</v>
      </c>
      <c r="H36">
        <v>674.81341599999996</v>
      </c>
      <c r="I36">
        <f t="shared" si="2"/>
        <v>-3.6789522347837667E-4</v>
      </c>
      <c r="J36">
        <f t="shared" si="3"/>
        <v>0.48651100738812714</v>
      </c>
    </row>
    <row r="37" spans="1:10" x14ac:dyDescent="0.3">
      <c r="A37" s="1">
        <v>44869</v>
      </c>
      <c r="B37">
        <v>857.13775599999997</v>
      </c>
      <c r="C37">
        <f t="shared" si="0"/>
        <v>1.1606135387327951E-2</v>
      </c>
      <c r="D37">
        <f t="shared" si="1"/>
        <v>0.84780418542102154</v>
      </c>
      <c r="G37" s="1">
        <v>45001</v>
      </c>
      <c r="H37">
        <v>675.06176800000003</v>
      </c>
      <c r="I37">
        <f t="shared" si="2"/>
        <v>-1.1022885653477047E-3</v>
      </c>
      <c r="J37">
        <f t="shared" si="3"/>
        <v>0.48577661404625777</v>
      </c>
    </row>
    <row r="38" spans="1:10" x14ac:dyDescent="0.3">
      <c r="A38" s="1">
        <v>44872</v>
      </c>
      <c r="B38">
        <v>847.30383300000005</v>
      </c>
      <c r="C38">
        <f t="shared" si="0"/>
        <v>-4.243373168772549E-2</v>
      </c>
      <c r="D38">
        <f t="shared" si="1"/>
        <v>0.79376431834596817</v>
      </c>
      <c r="G38" s="1">
        <v>45002</v>
      </c>
      <c r="H38">
        <v>675.80670199999997</v>
      </c>
      <c r="I38">
        <f t="shared" si="2"/>
        <v>2.0397412132340833E-2</v>
      </c>
      <c r="J38">
        <f t="shared" si="3"/>
        <v>0.5072763147439463</v>
      </c>
    </row>
    <row r="39" spans="1:10" x14ac:dyDescent="0.3">
      <c r="A39" s="1">
        <v>44874</v>
      </c>
      <c r="B39">
        <v>884.85137899999995</v>
      </c>
      <c r="C39">
        <f t="shared" si="0"/>
        <v>-2.9660544617730097E-3</v>
      </c>
      <c r="D39">
        <f t="shared" si="1"/>
        <v>0.83323199557192063</v>
      </c>
      <c r="G39" s="1">
        <v>45005</v>
      </c>
      <c r="H39">
        <v>662.29754600000001</v>
      </c>
      <c r="I39">
        <f t="shared" si="2"/>
        <v>2.9331701675307477E-3</v>
      </c>
      <c r="J39">
        <f t="shared" si="3"/>
        <v>0.48981207277913624</v>
      </c>
    </row>
    <row r="40" spans="1:10" x14ac:dyDescent="0.3">
      <c r="A40" s="1">
        <v>44875</v>
      </c>
      <c r="B40">
        <v>887.48370399999999</v>
      </c>
      <c r="C40">
        <f t="shared" si="0"/>
        <v>-1.1738173235163992E-3</v>
      </c>
      <c r="D40">
        <f t="shared" si="1"/>
        <v>0.83502423271017723</v>
      </c>
      <c r="G40" s="1">
        <v>45006</v>
      </c>
      <c r="H40">
        <v>660.36059599999999</v>
      </c>
      <c r="I40">
        <f t="shared" si="2"/>
        <v>1.1641119230522794E-2</v>
      </c>
      <c r="J40">
        <f t="shared" si="3"/>
        <v>0.49852002184212829</v>
      </c>
    </row>
    <row r="41" spans="1:10" x14ac:dyDescent="0.3">
      <c r="A41" s="1">
        <v>44876</v>
      </c>
      <c r="B41">
        <v>888.52667199999996</v>
      </c>
      <c r="C41">
        <f t="shared" si="0"/>
        <v>-6.1448947525006474E-4</v>
      </c>
      <c r="D41">
        <f t="shared" si="1"/>
        <v>0.83558356055844352</v>
      </c>
      <c r="G41" s="1">
        <v>45007</v>
      </c>
      <c r="H41">
        <v>652.76171899999997</v>
      </c>
      <c r="I41">
        <f t="shared" si="2"/>
        <v>3.3591199298965233E-3</v>
      </c>
      <c r="J41">
        <f t="shared" si="3"/>
        <v>0.49023802254150201</v>
      </c>
    </row>
    <row r="42" spans="1:10" x14ac:dyDescent="0.3">
      <c r="A42" s="1">
        <v>44879</v>
      </c>
      <c r="B42">
        <v>889.07299799999998</v>
      </c>
      <c r="C42">
        <f t="shared" si="0"/>
        <v>-1.3066564105949315E-2</v>
      </c>
      <c r="D42">
        <f t="shared" si="1"/>
        <v>0.82313148592774432</v>
      </c>
      <c r="G42" s="1">
        <v>45008</v>
      </c>
      <c r="H42">
        <v>650.57635500000004</v>
      </c>
      <c r="I42">
        <f t="shared" si="2"/>
        <v>2.6567367705904232E-2</v>
      </c>
      <c r="J42">
        <f t="shared" si="3"/>
        <v>0.51344627031750978</v>
      </c>
    </row>
    <row r="43" spans="1:10" x14ac:dyDescent="0.3">
      <c r="A43" s="1">
        <v>44880</v>
      </c>
      <c r="B43">
        <v>900.84393299999999</v>
      </c>
      <c r="C43">
        <f t="shared" si="0"/>
        <v>2.203194529534928E-2</v>
      </c>
      <c r="D43">
        <f t="shared" si="1"/>
        <v>0.85822999532904287</v>
      </c>
      <c r="G43" s="1">
        <v>45009</v>
      </c>
      <c r="H43">
        <v>633.73956299999998</v>
      </c>
      <c r="I43">
        <f t="shared" si="2"/>
        <v>1.4147208083088062E-2</v>
      </c>
      <c r="J43">
        <f t="shared" si="3"/>
        <v>0.5010261106946936</v>
      </c>
    </row>
    <row r="44" spans="1:10" x14ac:dyDescent="0.3">
      <c r="A44" s="1">
        <v>44881</v>
      </c>
      <c r="B44">
        <v>881.42443800000001</v>
      </c>
      <c r="C44">
        <f t="shared" si="0"/>
        <v>-3.928827921329826E-3</v>
      </c>
      <c r="D44">
        <f t="shared" si="1"/>
        <v>0.83226922211236376</v>
      </c>
      <c r="G44" s="1">
        <v>45012</v>
      </c>
      <c r="H44">
        <v>624.89898700000003</v>
      </c>
      <c r="I44">
        <f t="shared" si="2"/>
        <v>6.0161682400360711E-2</v>
      </c>
      <c r="J44">
        <f t="shared" si="3"/>
        <v>0.54704058501196617</v>
      </c>
    </row>
    <row r="45" spans="1:10" x14ac:dyDescent="0.3">
      <c r="A45" s="1">
        <v>44882</v>
      </c>
      <c r="B45">
        <v>884.90106200000002</v>
      </c>
      <c r="C45">
        <f t="shared" si="0"/>
        <v>2.1936916527743469E-3</v>
      </c>
      <c r="D45">
        <f t="shared" si="1"/>
        <v>0.83839174168646802</v>
      </c>
      <c r="G45" s="1">
        <v>45013</v>
      </c>
      <c r="H45">
        <v>589.43743900000004</v>
      </c>
      <c r="I45">
        <f t="shared" si="2"/>
        <v>-6.7933706009773234E-2</v>
      </c>
      <c r="J45">
        <f t="shared" si="3"/>
        <v>0.41894519660183227</v>
      </c>
    </row>
    <row r="46" spans="1:10" x14ac:dyDescent="0.3">
      <c r="A46" s="1">
        <v>44883</v>
      </c>
      <c r="B46">
        <v>882.964111</v>
      </c>
      <c r="C46">
        <f t="shared" si="0"/>
        <v>1.984859537034929E-2</v>
      </c>
      <c r="D46">
        <f t="shared" si="1"/>
        <v>0.85604664540404296</v>
      </c>
      <c r="G46" s="1">
        <v>45014</v>
      </c>
      <c r="H46">
        <v>632.39862100000005</v>
      </c>
      <c r="I46">
        <f t="shared" si="2"/>
        <v>7.5170799769153423E-3</v>
      </c>
      <c r="J46">
        <f t="shared" si="3"/>
        <v>0.49439598258852085</v>
      </c>
    </row>
    <row r="47" spans="1:10" x14ac:dyDescent="0.3">
      <c r="A47" s="1">
        <v>44886</v>
      </c>
      <c r="B47">
        <v>865.77960199999995</v>
      </c>
      <c r="C47">
        <f t="shared" si="0"/>
        <v>-1.2295362040211017E-2</v>
      </c>
      <c r="D47">
        <f t="shared" si="1"/>
        <v>0.82390268799348265</v>
      </c>
      <c r="G47" s="1">
        <v>45016</v>
      </c>
      <c r="H47">
        <v>627.68029799999999</v>
      </c>
      <c r="I47">
        <f t="shared" si="2"/>
        <v>6.5307599987072624E-3</v>
      </c>
      <c r="J47">
        <f t="shared" si="3"/>
        <v>0.49340966261031277</v>
      </c>
    </row>
    <row r="48" spans="1:10" x14ac:dyDescent="0.3">
      <c r="A48" s="1">
        <v>44887</v>
      </c>
      <c r="B48">
        <v>876.55718999999999</v>
      </c>
      <c r="C48">
        <f t="shared" si="0"/>
        <v>1.0130556646975254E-2</v>
      </c>
      <c r="D48">
        <f t="shared" si="1"/>
        <v>0.84632860668066889</v>
      </c>
      <c r="G48" s="1">
        <v>45019</v>
      </c>
      <c r="H48">
        <v>623.60766599999999</v>
      </c>
      <c r="I48">
        <f t="shared" si="2"/>
        <v>-1.4055791566430853E-2</v>
      </c>
      <c r="J48">
        <f t="shared" si="3"/>
        <v>0.47282311104517466</v>
      </c>
    </row>
    <row r="49" spans="1:10" x14ac:dyDescent="0.3">
      <c r="A49" s="1">
        <v>44888</v>
      </c>
      <c r="B49">
        <v>867.76623500000005</v>
      </c>
      <c r="C49">
        <f t="shared" si="0"/>
        <v>-3.4791884148263571E-3</v>
      </c>
      <c r="D49">
        <f t="shared" si="1"/>
        <v>0.83271886161886732</v>
      </c>
      <c r="G49" s="1">
        <v>45021</v>
      </c>
      <c r="H49">
        <v>632.49792500000001</v>
      </c>
      <c r="I49">
        <f t="shared" si="2"/>
        <v>-7.5591540893518664E-3</v>
      </c>
      <c r="J49">
        <f t="shared" si="3"/>
        <v>0.47931974852225362</v>
      </c>
    </row>
    <row r="50" spans="1:10" x14ac:dyDescent="0.3">
      <c r="A50" s="1">
        <v>44889</v>
      </c>
      <c r="B50">
        <v>870.79589799999997</v>
      </c>
      <c r="C50">
        <f t="shared" si="0"/>
        <v>-3.3537943733576618E-3</v>
      </c>
      <c r="D50">
        <f t="shared" si="1"/>
        <v>0.83284425566033593</v>
      </c>
      <c r="G50" s="1">
        <v>45022</v>
      </c>
      <c r="H50">
        <v>637.31549099999995</v>
      </c>
      <c r="I50">
        <f t="shared" si="2"/>
        <v>-1.5950944020029893E-2</v>
      </c>
      <c r="J50">
        <f t="shared" si="3"/>
        <v>0.4709279585915756</v>
      </c>
    </row>
    <row r="51" spans="1:10" x14ac:dyDescent="0.3">
      <c r="A51" s="1">
        <v>44890</v>
      </c>
      <c r="B51">
        <v>873.72619599999996</v>
      </c>
      <c r="C51">
        <f t="shared" si="0"/>
        <v>1.1382028316433538E-3</v>
      </c>
      <c r="D51">
        <f t="shared" si="1"/>
        <v>0.83733625286533697</v>
      </c>
      <c r="G51" s="1">
        <v>45026</v>
      </c>
      <c r="H51">
        <v>647.64605700000004</v>
      </c>
      <c r="I51">
        <f t="shared" si="2"/>
        <v>-2.9819311685292424E-3</v>
      </c>
      <c r="J51">
        <f t="shared" si="3"/>
        <v>0.48389697144307625</v>
      </c>
    </row>
    <row r="52" spans="1:10" x14ac:dyDescent="0.3">
      <c r="A52" s="1">
        <v>44893</v>
      </c>
      <c r="B52">
        <v>872.73284899999999</v>
      </c>
      <c r="C52">
        <f t="shared" si="0"/>
        <v>4.5541877828575726E-4</v>
      </c>
      <c r="D52">
        <f t="shared" si="1"/>
        <v>0.83665346881197944</v>
      </c>
      <c r="G52" s="1">
        <v>45027</v>
      </c>
      <c r="H52">
        <v>649.58306900000002</v>
      </c>
      <c r="I52">
        <f t="shared" si="2"/>
        <v>-5.7772292213373547E-3</v>
      </c>
      <c r="J52">
        <f t="shared" si="3"/>
        <v>0.48110167339026816</v>
      </c>
    </row>
    <row r="53" spans="1:10" x14ac:dyDescent="0.3">
      <c r="A53" s="1">
        <v>44894</v>
      </c>
      <c r="B53">
        <v>872.33557099999996</v>
      </c>
      <c r="C53">
        <f t="shared" si="0"/>
        <v>-3.1782165985001225E-3</v>
      </c>
      <c r="D53">
        <f t="shared" si="1"/>
        <v>0.83301983343519348</v>
      </c>
      <c r="G53" s="1">
        <v>45028</v>
      </c>
      <c r="H53">
        <v>653.35766599999999</v>
      </c>
      <c r="I53">
        <f t="shared" si="2"/>
        <v>-5.894363318741571E-3</v>
      </c>
      <c r="J53">
        <f t="shared" si="3"/>
        <v>0.48098453929286394</v>
      </c>
    </row>
    <row r="54" spans="1:10" x14ac:dyDescent="0.3">
      <c r="A54" s="1">
        <v>44895</v>
      </c>
      <c r="B54">
        <v>875.11688200000003</v>
      </c>
      <c r="C54">
        <f t="shared" si="0"/>
        <v>-1.072368628222551E-2</v>
      </c>
      <c r="D54">
        <f t="shared" si="1"/>
        <v>0.8254743637514681</v>
      </c>
      <c r="G54" s="1">
        <v>45029</v>
      </c>
      <c r="H54">
        <v>657.231628</v>
      </c>
      <c r="I54">
        <f t="shared" si="2"/>
        <v>-4.588583393739255E-3</v>
      </c>
      <c r="J54">
        <f t="shared" si="3"/>
        <v>0.48229031921786625</v>
      </c>
    </row>
    <row r="55" spans="1:10" x14ac:dyDescent="0.3">
      <c r="A55" s="1">
        <v>44896</v>
      </c>
      <c r="B55">
        <v>884.60308799999996</v>
      </c>
      <c r="C55">
        <f t="shared" si="0"/>
        <v>2.6457798378972399E-3</v>
      </c>
      <c r="D55">
        <f t="shared" si="1"/>
        <v>0.8388438298715909</v>
      </c>
      <c r="G55" s="1">
        <v>45033</v>
      </c>
      <c r="H55">
        <v>660.26129200000003</v>
      </c>
      <c r="I55">
        <f t="shared" si="2"/>
        <v>9.3387237025631675E-3</v>
      </c>
      <c r="J55">
        <f t="shared" si="3"/>
        <v>0.49621762631416866</v>
      </c>
    </row>
    <row r="56" spans="1:10" x14ac:dyDescent="0.3">
      <c r="A56" s="1">
        <v>44897</v>
      </c>
      <c r="B56">
        <v>882.26879899999994</v>
      </c>
      <c r="C56">
        <f t="shared" si="0"/>
        <v>-5.5421664638362596E-3</v>
      </c>
      <c r="D56">
        <f t="shared" si="1"/>
        <v>0.83065588356985742</v>
      </c>
      <c r="G56" s="1">
        <v>45034</v>
      </c>
      <c r="H56">
        <v>654.15234399999997</v>
      </c>
      <c r="I56">
        <f t="shared" si="2"/>
        <v>2.2780769915821706E-4</v>
      </c>
      <c r="J56">
        <f t="shared" si="3"/>
        <v>0.48710671031076369</v>
      </c>
    </row>
    <row r="57" spans="1:10" x14ac:dyDescent="0.3">
      <c r="A57" s="1">
        <v>44900</v>
      </c>
      <c r="B57">
        <v>887.18573000000004</v>
      </c>
      <c r="C57">
        <f t="shared" si="0"/>
        <v>-3.681176513875561E-3</v>
      </c>
      <c r="D57">
        <f t="shared" si="1"/>
        <v>0.83251687351981807</v>
      </c>
      <c r="G57" s="1">
        <v>45035</v>
      </c>
      <c r="H57">
        <v>654.00335700000005</v>
      </c>
      <c r="I57">
        <f t="shared" si="2"/>
        <v>-1.1559794211251374E-2</v>
      </c>
      <c r="J57">
        <f t="shared" si="3"/>
        <v>0.47531910840035413</v>
      </c>
    </row>
    <row r="58" spans="1:10" x14ac:dyDescent="0.3">
      <c r="A58" s="1">
        <v>44901</v>
      </c>
      <c r="B58">
        <v>890.46368399999994</v>
      </c>
      <c r="C58">
        <f t="shared" si="0"/>
        <v>1.0938854459999569E-2</v>
      </c>
      <c r="D58">
        <f t="shared" si="1"/>
        <v>0.84713690449369317</v>
      </c>
      <c r="G58" s="1">
        <v>45036</v>
      </c>
      <c r="H58">
        <v>661.65191700000003</v>
      </c>
      <c r="I58">
        <f t="shared" si="2"/>
        <v>6.8017251952931564E-3</v>
      </c>
      <c r="J58">
        <f t="shared" si="3"/>
        <v>0.49368062780689864</v>
      </c>
    </row>
    <row r="59" spans="1:10" x14ac:dyDescent="0.3">
      <c r="A59" s="1">
        <v>44902</v>
      </c>
      <c r="B59">
        <v>880.82843000000003</v>
      </c>
      <c r="C59">
        <f t="shared" si="0"/>
        <v>-6.887756375340036E-3</v>
      </c>
      <c r="D59">
        <f t="shared" si="1"/>
        <v>0.82931029365835363</v>
      </c>
      <c r="G59" s="1">
        <v>45037</v>
      </c>
      <c r="H59">
        <v>657.18194600000004</v>
      </c>
      <c r="I59">
        <f t="shared" si="2"/>
        <v>-1.4449618276193114E-2</v>
      </c>
      <c r="J59">
        <f t="shared" si="3"/>
        <v>0.47242928433541237</v>
      </c>
    </row>
    <row r="60" spans="1:10" x14ac:dyDescent="0.3">
      <c r="A60" s="1">
        <v>44903</v>
      </c>
      <c r="B60">
        <v>886.93743900000004</v>
      </c>
      <c r="C60">
        <f t="shared" si="0"/>
        <v>2.4137395531712885E-3</v>
      </c>
      <c r="D60">
        <f t="shared" si="1"/>
        <v>0.83861178958686489</v>
      </c>
      <c r="G60" s="1">
        <v>45040</v>
      </c>
      <c r="H60">
        <v>666.81719999999996</v>
      </c>
      <c r="I60">
        <f t="shared" si="2"/>
        <v>-2.2338013965921444E-4</v>
      </c>
      <c r="J60">
        <f t="shared" si="3"/>
        <v>0.48665552247194627</v>
      </c>
    </row>
    <row r="61" spans="1:10" x14ac:dyDescent="0.3">
      <c r="A61" s="1">
        <v>44904</v>
      </c>
      <c r="B61">
        <v>884.80175799999995</v>
      </c>
      <c r="C61">
        <f t="shared" si="0"/>
        <v>1.0722804091869289E-2</v>
      </c>
      <c r="D61">
        <f t="shared" si="1"/>
        <v>0.84692085412556295</v>
      </c>
      <c r="G61" s="1">
        <v>45041</v>
      </c>
      <c r="H61">
        <v>666.96618699999999</v>
      </c>
      <c r="I61">
        <f t="shared" si="2"/>
        <v>1.015491151948366E-2</v>
      </c>
      <c r="J61">
        <f t="shared" si="3"/>
        <v>0.49703381413108916</v>
      </c>
    </row>
    <row r="62" spans="1:10" x14ac:dyDescent="0.3">
      <c r="A62" s="1">
        <v>44907</v>
      </c>
      <c r="B62">
        <v>875.41485599999999</v>
      </c>
      <c r="C62">
        <f t="shared" si="0"/>
        <v>-1.5087171738577699E-2</v>
      </c>
      <c r="D62">
        <f t="shared" si="1"/>
        <v>0.82111087829511598</v>
      </c>
      <c r="G62" s="1">
        <v>45042</v>
      </c>
      <c r="H62">
        <v>660.26129200000003</v>
      </c>
      <c r="I62">
        <f t="shared" si="2"/>
        <v>7.5029156544170195E-3</v>
      </c>
      <c r="J62">
        <f t="shared" si="3"/>
        <v>0.49438181826602251</v>
      </c>
    </row>
    <row r="63" spans="1:10" x14ac:dyDescent="0.3">
      <c r="A63" s="1">
        <v>44908</v>
      </c>
      <c r="B63">
        <v>888.82470699999999</v>
      </c>
      <c r="C63">
        <f t="shared" si="0"/>
        <v>-6.3849939883268711E-3</v>
      </c>
      <c r="D63">
        <f t="shared" si="1"/>
        <v>0.8298130560453667</v>
      </c>
      <c r="G63" s="1">
        <v>45043</v>
      </c>
      <c r="H63">
        <v>655.34429899999998</v>
      </c>
      <c r="I63">
        <f t="shared" si="2"/>
        <v>-3.1630756547716174E-2</v>
      </c>
      <c r="J63">
        <f t="shared" si="3"/>
        <v>0.4552481460638893</v>
      </c>
    </row>
    <row r="64" spans="1:10" x14ac:dyDescent="0.3">
      <c r="A64" s="1">
        <v>44909</v>
      </c>
      <c r="B64">
        <v>894.53631600000006</v>
      </c>
      <c r="C64">
        <f t="shared" si="0"/>
        <v>1.8779328008319586E-2</v>
      </c>
      <c r="D64">
        <f t="shared" si="1"/>
        <v>0.85497737804201324</v>
      </c>
      <c r="G64" s="1">
        <v>45044</v>
      </c>
      <c r="H64">
        <v>676.75042699999995</v>
      </c>
      <c r="I64">
        <f t="shared" si="2"/>
        <v>-2.9347849178105404E-4</v>
      </c>
      <c r="J64">
        <f t="shared" si="3"/>
        <v>0.48658542411982442</v>
      </c>
    </row>
    <row r="65" spans="1:10" x14ac:dyDescent="0.3">
      <c r="A65" s="1">
        <v>44910</v>
      </c>
      <c r="B65">
        <v>878.04718000000003</v>
      </c>
      <c r="C65">
        <f t="shared" si="0"/>
        <v>2.7311297495094963E-2</v>
      </c>
      <c r="D65">
        <f t="shared" si="1"/>
        <v>0.86350934752878861</v>
      </c>
      <c r="G65" s="1">
        <v>45048</v>
      </c>
      <c r="H65">
        <v>676.94909700000005</v>
      </c>
      <c r="I65">
        <f t="shared" si="2"/>
        <v>1.7695819846465493E-2</v>
      </c>
      <c r="J65">
        <f t="shared" si="3"/>
        <v>0.504574722458071</v>
      </c>
    </row>
    <row r="66" spans="1:10" x14ac:dyDescent="0.3">
      <c r="A66" s="1">
        <v>44911</v>
      </c>
      <c r="B66">
        <v>854.70410200000003</v>
      </c>
      <c r="C66">
        <f t="shared" si="0"/>
        <v>-3.6288239403298943E-2</v>
      </c>
      <c r="D66">
        <f t="shared" si="1"/>
        <v>0.79990981063039468</v>
      </c>
      <c r="G66" s="1">
        <v>45049</v>
      </c>
      <c r="H66">
        <v>665.178223</v>
      </c>
      <c r="I66">
        <f t="shared" si="2"/>
        <v>-1.4858369687636742E-2</v>
      </c>
      <c r="J66">
        <f t="shared" si="3"/>
        <v>0.47202053292396873</v>
      </c>
    </row>
    <row r="67" spans="1:10" x14ac:dyDescent="0.3">
      <c r="A67" s="1">
        <v>44914</v>
      </c>
      <c r="B67">
        <v>886.88769500000001</v>
      </c>
      <c r="C67">
        <f t="shared" si="0"/>
        <v>9.7257222415324321E-3</v>
      </c>
      <c r="D67">
        <f t="shared" si="1"/>
        <v>0.84592377227522608</v>
      </c>
      <c r="G67" s="1">
        <v>45050</v>
      </c>
      <c r="H67">
        <v>675.21075399999995</v>
      </c>
      <c r="I67">
        <f t="shared" si="2"/>
        <v>-6.0681794956165625E-3</v>
      </c>
      <c r="J67">
        <f t="shared" si="3"/>
        <v>0.48081072311598894</v>
      </c>
    </row>
    <row r="68" spans="1:10" x14ac:dyDescent="0.3">
      <c r="A68" s="1">
        <v>44915</v>
      </c>
      <c r="B68">
        <v>878.34515399999998</v>
      </c>
      <c r="C68">
        <f t="shared" ref="C68:C91" si="4">(B68-B69)/B69</f>
        <v>3.1014973750127104E-2</v>
      </c>
      <c r="D68">
        <f t="shared" ref="D68:D92" si="5">C68-$D$1</f>
        <v>0.8672130237838207</v>
      </c>
      <c r="G68" s="1">
        <v>45051</v>
      </c>
      <c r="H68">
        <v>679.33306900000002</v>
      </c>
      <c r="I68">
        <f t="shared" ref="I68:I91" si="6">(H68-H69)/H69</f>
        <v>-1.7515226596575633E-3</v>
      </c>
      <c r="J68">
        <f t="shared" ref="J68:J92" si="7">I68-$J$1</f>
        <v>0.48512737995194793</v>
      </c>
    </row>
    <row r="69" spans="1:10" x14ac:dyDescent="0.3">
      <c r="A69" s="1">
        <v>44916</v>
      </c>
      <c r="B69">
        <v>851.92279099999996</v>
      </c>
      <c r="C69">
        <f t="shared" si="4"/>
        <v>8.7525309562382872E-4</v>
      </c>
      <c r="D69">
        <f t="shared" si="5"/>
        <v>0.83707330312931749</v>
      </c>
      <c r="G69" s="1">
        <v>45054</v>
      </c>
      <c r="H69">
        <v>680.52502400000003</v>
      </c>
      <c r="I69">
        <f t="shared" si="6"/>
        <v>-7.8204391379217697E-3</v>
      </c>
      <c r="J69">
        <f t="shared" si="7"/>
        <v>0.47905846347368375</v>
      </c>
    </row>
    <row r="70" spans="1:10" x14ac:dyDescent="0.3">
      <c r="A70" s="1">
        <v>44917</v>
      </c>
      <c r="B70">
        <v>851.17779499999995</v>
      </c>
      <c r="C70">
        <f t="shared" si="4"/>
        <v>7.908329594190619E-2</v>
      </c>
      <c r="D70">
        <f t="shared" si="5"/>
        <v>0.91528134597559985</v>
      </c>
      <c r="G70" s="1">
        <v>45055</v>
      </c>
      <c r="H70">
        <v>685.88897699999995</v>
      </c>
      <c r="I70">
        <f t="shared" si="6"/>
        <v>-7.2356265272582887E-4</v>
      </c>
      <c r="J70">
        <f t="shared" si="7"/>
        <v>0.48615533995887966</v>
      </c>
    </row>
    <row r="71" spans="1:10" x14ac:dyDescent="0.3">
      <c r="A71" s="1">
        <v>44918</v>
      </c>
      <c r="B71">
        <v>788.79711899999995</v>
      </c>
      <c r="C71">
        <f t="shared" si="4"/>
        <v>-1.4825431412179641E-2</v>
      </c>
      <c r="D71">
        <f t="shared" si="5"/>
        <v>0.82137261862151401</v>
      </c>
      <c r="G71" s="1">
        <v>45056</v>
      </c>
      <c r="H71">
        <v>686.38562000000002</v>
      </c>
      <c r="I71">
        <f t="shared" si="6"/>
        <v>-2.5112890855187236E-2</v>
      </c>
      <c r="J71">
        <f t="shared" si="7"/>
        <v>0.46176601175641824</v>
      </c>
    </row>
    <row r="72" spans="1:10" x14ac:dyDescent="0.3">
      <c r="A72" s="1">
        <v>44921</v>
      </c>
      <c r="B72">
        <v>800.66735800000004</v>
      </c>
      <c r="C72">
        <f t="shared" si="4"/>
        <v>-1.3583800501715796E-2</v>
      </c>
      <c r="D72">
        <f t="shared" si="5"/>
        <v>0.82261424953197781</v>
      </c>
      <c r="G72" s="1">
        <v>45057</v>
      </c>
      <c r="H72">
        <v>704.06677200000001</v>
      </c>
      <c r="I72">
        <f t="shared" si="6"/>
        <v>1.2571391701546596E-2</v>
      </c>
      <c r="J72">
        <f t="shared" si="7"/>
        <v>0.49945029431315208</v>
      </c>
    </row>
    <row r="73" spans="1:10" x14ac:dyDescent="0.3">
      <c r="A73" s="1">
        <v>44922</v>
      </c>
      <c r="B73">
        <v>811.69323699999995</v>
      </c>
      <c r="C73">
        <f t="shared" si="4"/>
        <v>8.3914947157354546E-3</v>
      </c>
      <c r="D73">
        <f t="shared" si="5"/>
        <v>0.84458954474942904</v>
      </c>
      <c r="G73" s="1">
        <v>45058</v>
      </c>
      <c r="H73">
        <v>695.32556199999999</v>
      </c>
      <c r="I73">
        <f t="shared" si="6"/>
        <v>8.5728865398534328E-3</v>
      </c>
      <c r="J73">
        <f t="shared" si="7"/>
        <v>0.49545178915145893</v>
      </c>
    </row>
    <row r="74" spans="1:10" x14ac:dyDescent="0.3">
      <c r="A74" s="1">
        <v>44923</v>
      </c>
      <c r="B74">
        <v>804.93859899999995</v>
      </c>
      <c r="C74">
        <f t="shared" si="4"/>
        <v>-1.1225728836243695E-2</v>
      </c>
      <c r="D74">
        <f t="shared" si="5"/>
        <v>0.8249723211974499</v>
      </c>
      <c r="G74" s="1">
        <v>45061</v>
      </c>
      <c r="H74">
        <v>689.41528300000004</v>
      </c>
      <c r="I74">
        <f t="shared" si="6"/>
        <v>1.0262019670294531E-2</v>
      </c>
      <c r="J74">
        <f t="shared" si="7"/>
        <v>0.49714092228190004</v>
      </c>
    </row>
    <row r="75" spans="1:10" x14ac:dyDescent="0.3">
      <c r="A75" s="1">
        <v>44924</v>
      </c>
      <c r="B75">
        <v>814.07720900000004</v>
      </c>
      <c r="C75">
        <f t="shared" si="4"/>
        <v>1.7724620978635092E-3</v>
      </c>
      <c r="D75">
        <f t="shared" si="5"/>
        <v>0.83797051213155715</v>
      </c>
      <c r="G75" s="1">
        <v>45062</v>
      </c>
      <c r="H75">
        <v>682.41235400000005</v>
      </c>
      <c r="I75">
        <f t="shared" si="6"/>
        <v>3.5057863472510121E-3</v>
      </c>
      <c r="J75">
        <f t="shared" si="7"/>
        <v>0.49038468895885651</v>
      </c>
    </row>
    <row r="76" spans="1:10" x14ac:dyDescent="0.3">
      <c r="A76" s="1">
        <v>44925</v>
      </c>
      <c r="B76">
        <v>812.636841</v>
      </c>
      <c r="C76">
        <f t="shared" si="4"/>
        <v>-5.1076785728903108E-3</v>
      </c>
      <c r="D76">
        <f t="shared" si="5"/>
        <v>0.83109037146080333</v>
      </c>
      <c r="G76" s="1">
        <v>45063</v>
      </c>
      <c r="H76">
        <v>680.02832000000001</v>
      </c>
      <c r="I76">
        <f t="shared" si="6"/>
        <v>2.9551027725210139E-2</v>
      </c>
      <c r="J76">
        <f t="shared" si="7"/>
        <v>0.51642993033681561</v>
      </c>
    </row>
    <row r="77" spans="1:10" x14ac:dyDescent="0.3">
      <c r="A77" s="1">
        <v>44928</v>
      </c>
      <c r="B77">
        <v>816.80883800000004</v>
      </c>
      <c r="C77">
        <f t="shared" si="4"/>
        <v>2.2548613009807129E-3</v>
      </c>
      <c r="D77">
        <f t="shared" si="5"/>
        <v>0.83845291133467437</v>
      </c>
      <c r="G77" s="1">
        <v>45064</v>
      </c>
      <c r="H77">
        <v>660.50958300000002</v>
      </c>
      <c r="I77">
        <f t="shared" si="6"/>
        <v>-3.3643384952243276E-2</v>
      </c>
      <c r="J77">
        <f t="shared" si="7"/>
        <v>0.45323551765936221</v>
      </c>
    </row>
    <row r="78" spans="1:10" x14ac:dyDescent="0.3">
      <c r="A78" s="1">
        <v>44929</v>
      </c>
      <c r="B78">
        <v>814.97119099999998</v>
      </c>
      <c r="C78">
        <f t="shared" si="4"/>
        <v>1.2901198200447658E-2</v>
      </c>
      <c r="D78">
        <f t="shared" si="5"/>
        <v>0.84909924823414129</v>
      </c>
      <c r="G78" s="1">
        <v>45065</v>
      </c>
      <c r="H78">
        <v>683.50500499999998</v>
      </c>
      <c r="I78">
        <f t="shared" si="6"/>
        <v>-5.7009730715006937E-2</v>
      </c>
      <c r="J78">
        <f t="shared" si="7"/>
        <v>0.42986917189659857</v>
      </c>
    </row>
    <row r="79" spans="1:10" x14ac:dyDescent="0.3">
      <c r="A79" s="1">
        <v>44930</v>
      </c>
      <c r="B79">
        <v>804.591003</v>
      </c>
      <c r="C79">
        <f t="shared" si="4"/>
        <v>-1.1712951393933408E-2</v>
      </c>
      <c r="D79">
        <f t="shared" si="5"/>
        <v>0.82448509863976027</v>
      </c>
      <c r="G79" s="1">
        <v>45068</v>
      </c>
      <c r="H79">
        <v>724.82720900000004</v>
      </c>
      <c r="I79">
        <f t="shared" si="6"/>
        <v>-5.9259878896597016E-3</v>
      </c>
      <c r="J79">
        <f t="shared" si="7"/>
        <v>0.48095291472194579</v>
      </c>
    </row>
    <row r="80" spans="1:10" x14ac:dyDescent="0.3">
      <c r="A80" s="1">
        <v>44931</v>
      </c>
      <c r="B80">
        <v>814.12683100000004</v>
      </c>
      <c r="C80">
        <f t="shared" si="4"/>
        <v>1.6747304397116698E-2</v>
      </c>
      <c r="D80">
        <f t="shared" si="5"/>
        <v>0.85294535443081032</v>
      </c>
      <c r="G80" s="1">
        <v>45069</v>
      </c>
      <c r="H80">
        <v>729.14813200000003</v>
      </c>
      <c r="I80">
        <f t="shared" si="6"/>
        <v>2.1997865554477549E-2</v>
      </c>
      <c r="J80">
        <f t="shared" si="7"/>
        <v>0.50887676816608307</v>
      </c>
    </row>
    <row r="81" spans="1:10" x14ac:dyDescent="0.3">
      <c r="A81" s="1">
        <v>44932</v>
      </c>
      <c r="B81">
        <v>800.71698000000004</v>
      </c>
      <c r="C81">
        <f t="shared" si="4"/>
        <v>-1.2918710553658919E-2</v>
      </c>
      <c r="D81">
        <f t="shared" si="5"/>
        <v>0.82327933948003473</v>
      </c>
      <c r="G81" s="1">
        <v>45070</v>
      </c>
      <c r="H81">
        <v>713.45367399999998</v>
      </c>
      <c r="I81">
        <f t="shared" si="6"/>
        <v>-8.6266228290087649E-3</v>
      </c>
      <c r="J81">
        <f t="shared" si="7"/>
        <v>0.47825227978259671</v>
      </c>
    </row>
    <row r="82" spans="1:10" x14ac:dyDescent="0.3">
      <c r="A82" s="1">
        <v>44935</v>
      </c>
      <c r="B82">
        <v>811.196594</v>
      </c>
      <c r="C82">
        <f t="shared" si="4"/>
        <v>2.542688351509232E-2</v>
      </c>
      <c r="D82">
        <f t="shared" si="5"/>
        <v>0.861624933548786</v>
      </c>
      <c r="G82" s="1">
        <v>45071</v>
      </c>
      <c r="H82">
        <v>719.66192599999999</v>
      </c>
      <c r="I82">
        <f t="shared" si="6"/>
        <v>-3.233105587356721E-3</v>
      </c>
      <c r="J82">
        <f t="shared" si="7"/>
        <v>0.48364579702424876</v>
      </c>
    </row>
    <row r="83" spans="1:10" x14ac:dyDescent="0.3">
      <c r="A83" s="1">
        <v>44936</v>
      </c>
      <c r="B83">
        <v>791.08184800000004</v>
      </c>
      <c r="C83">
        <f t="shared" si="4"/>
        <v>-6.2722824058559305E-5</v>
      </c>
      <c r="D83">
        <f t="shared" si="5"/>
        <v>0.83613532720963502</v>
      </c>
      <c r="G83" s="1">
        <v>45072</v>
      </c>
      <c r="H83">
        <v>721.996216</v>
      </c>
      <c r="I83">
        <f t="shared" si="6"/>
        <v>-1.4440727659205593E-2</v>
      </c>
      <c r="J83">
        <f t="shared" si="7"/>
        <v>0.47243817495239993</v>
      </c>
    </row>
    <row r="84" spans="1:10" x14ac:dyDescent="0.3">
      <c r="A84" s="1">
        <v>44937</v>
      </c>
      <c r="B84">
        <v>791.13147000000004</v>
      </c>
      <c r="C84">
        <f t="shared" si="4"/>
        <v>4.4138927318934E-3</v>
      </c>
      <c r="D84">
        <f t="shared" si="5"/>
        <v>0.84061194276558704</v>
      </c>
      <c r="G84" s="1">
        <v>45075</v>
      </c>
      <c r="H84">
        <v>732.57513400000005</v>
      </c>
      <c r="I84">
        <f t="shared" si="6"/>
        <v>4.700007926510077E-3</v>
      </c>
      <c r="J84">
        <f t="shared" si="7"/>
        <v>0.49157891053811559</v>
      </c>
    </row>
    <row r="85" spans="1:10" x14ac:dyDescent="0.3">
      <c r="A85" s="1">
        <v>44938</v>
      </c>
      <c r="B85">
        <v>787.65484600000002</v>
      </c>
      <c r="C85">
        <f t="shared" si="4"/>
        <v>-2.139322091287373E-3</v>
      </c>
      <c r="D85">
        <f t="shared" si="5"/>
        <v>0.83405872794240621</v>
      </c>
      <c r="G85" s="1">
        <v>45076</v>
      </c>
      <c r="H85">
        <v>729.14813200000003</v>
      </c>
      <c r="I85">
        <f t="shared" si="6"/>
        <v>-6.4965806710348718E-3</v>
      </c>
      <c r="J85">
        <f t="shared" si="7"/>
        <v>0.48038232194057062</v>
      </c>
    </row>
    <row r="86" spans="1:10" x14ac:dyDescent="0.3">
      <c r="A86" s="1">
        <v>44939</v>
      </c>
      <c r="B86">
        <v>789.34350600000005</v>
      </c>
      <c r="C86">
        <f t="shared" si="4"/>
        <v>9.6563207007470484E-3</v>
      </c>
      <c r="D86">
        <f t="shared" si="5"/>
        <v>0.8458543707344407</v>
      </c>
      <c r="G86" s="1">
        <v>45077</v>
      </c>
      <c r="H86">
        <v>733.91607699999997</v>
      </c>
      <c r="I86">
        <f t="shared" si="6"/>
        <v>9.2889653939171538E-3</v>
      </c>
      <c r="J86">
        <f t="shared" si="7"/>
        <v>0.49616786800552265</v>
      </c>
    </row>
    <row r="87" spans="1:10" x14ac:dyDescent="0.3">
      <c r="A87" s="1">
        <v>44942</v>
      </c>
      <c r="B87">
        <v>781.79425000000003</v>
      </c>
      <c r="C87">
        <f t="shared" si="4"/>
        <v>2.9309030316308671E-3</v>
      </c>
      <c r="D87">
        <f t="shared" si="5"/>
        <v>0.83912895306532453</v>
      </c>
      <c r="G87" s="1">
        <v>45078</v>
      </c>
      <c r="H87">
        <v>727.16149900000005</v>
      </c>
      <c r="I87">
        <f t="shared" si="6"/>
        <v>-6.1769971311175899E-3</v>
      </c>
      <c r="J87">
        <f t="shared" si="7"/>
        <v>0.48070190548048791</v>
      </c>
    </row>
    <row r="88" spans="1:10" x14ac:dyDescent="0.3">
      <c r="A88" s="1">
        <v>44943</v>
      </c>
      <c r="B88">
        <v>779.50958300000002</v>
      </c>
      <c r="C88">
        <f t="shared" si="4"/>
        <v>-2.2250836698222125E-3</v>
      </c>
      <c r="D88">
        <f t="shared" si="5"/>
        <v>0.83397296636387142</v>
      </c>
      <c r="G88" s="1">
        <v>45079</v>
      </c>
      <c r="H88">
        <v>731.68109100000004</v>
      </c>
      <c r="I88">
        <f t="shared" si="6"/>
        <v>-2.9777940751432967E-3</v>
      </c>
      <c r="J88">
        <f t="shared" si="7"/>
        <v>0.48390110853646218</v>
      </c>
    </row>
    <row r="89" spans="1:10" x14ac:dyDescent="0.3">
      <c r="A89" s="1">
        <v>44944</v>
      </c>
      <c r="B89">
        <v>781.24792500000001</v>
      </c>
      <c r="C89">
        <f t="shared" si="4"/>
        <v>1.3465669041751401E-2</v>
      </c>
      <c r="D89">
        <f t="shared" si="5"/>
        <v>0.84966371907544502</v>
      </c>
      <c r="G89" s="1">
        <v>45082</v>
      </c>
      <c r="H89">
        <v>733.86639400000001</v>
      </c>
      <c r="I89">
        <f t="shared" si="6"/>
        <v>-8.8543638436809399E-3</v>
      </c>
      <c r="J89">
        <f t="shared" si="7"/>
        <v>0.47802453876792456</v>
      </c>
    </row>
    <row r="90" spans="1:10" x14ac:dyDescent="0.3">
      <c r="A90" s="1">
        <v>44945</v>
      </c>
      <c r="B90">
        <v>770.86767599999996</v>
      </c>
      <c r="C90">
        <f t="shared" si="4"/>
        <v>2.0659556270566674E-3</v>
      </c>
      <c r="D90">
        <f t="shared" si="5"/>
        <v>0.83826400566075032</v>
      </c>
      <c r="G90" s="1">
        <v>45083</v>
      </c>
      <c r="H90">
        <v>740.42236300000002</v>
      </c>
      <c r="I90">
        <f t="shared" si="6"/>
        <v>2.2184811286485376E-3</v>
      </c>
      <c r="J90">
        <f t="shared" si="7"/>
        <v>0.48909738374025402</v>
      </c>
    </row>
    <row r="91" spans="1:10" x14ac:dyDescent="0.3">
      <c r="A91" s="1">
        <v>44946</v>
      </c>
      <c r="B91">
        <v>769.27838099999997</v>
      </c>
      <c r="C91">
        <f t="shared" si="4"/>
        <v>7.0216660353196788E-3</v>
      </c>
      <c r="D91">
        <f t="shared" si="5"/>
        <v>0.84321971606901336</v>
      </c>
      <c r="G91" s="1">
        <v>45084</v>
      </c>
      <c r="H91">
        <v>738.78338599999995</v>
      </c>
      <c r="I91">
        <f t="shared" si="6"/>
        <v>9.980967650868474E-3</v>
      </c>
      <c r="J91">
        <f t="shared" si="7"/>
        <v>0.49685987026247397</v>
      </c>
    </row>
    <row r="92" spans="1:10" x14ac:dyDescent="0.3">
      <c r="A92" s="1">
        <v>44949</v>
      </c>
      <c r="B92">
        <v>763.91442900000004</v>
      </c>
      <c r="C92" s="4">
        <v>0</v>
      </c>
      <c r="D92">
        <f t="shared" si="5"/>
        <v>0.83619805003369363</v>
      </c>
      <c r="G92" s="1">
        <v>45085</v>
      </c>
      <c r="H92">
        <v>731.482483</v>
      </c>
      <c r="I92" s="4">
        <v>0</v>
      </c>
      <c r="J92">
        <f t="shared" si="7"/>
        <v>0.48687890261160549</v>
      </c>
    </row>
    <row r="96" spans="1:10" x14ac:dyDescent="0.3">
      <c r="A96" t="s">
        <v>14</v>
      </c>
      <c r="B96">
        <f>AVERAGE(C3:C92)</f>
        <v>2.7554276912638582E-3</v>
      </c>
      <c r="G96" t="s">
        <v>14</v>
      </c>
      <c r="H96">
        <f>AVERAGE(I3:I92)</f>
        <v>5.0226564903160385E-4</v>
      </c>
    </row>
    <row r="97" spans="1:8" x14ac:dyDescent="0.3">
      <c r="A97" t="s">
        <v>7</v>
      </c>
      <c r="B97">
        <f>_xlfn.STDEV.S(C3:C92)</f>
        <v>1.9677531057848835E-2</v>
      </c>
      <c r="G97" t="s">
        <v>7</v>
      </c>
      <c r="H97">
        <f>_xlfn.STDEV.S(I3:I92)</f>
        <v>4.3059032943272152E-2</v>
      </c>
    </row>
    <row r="101" spans="1:8" x14ac:dyDescent="0.3">
      <c r="A101" s="2">
        <v>44950</v>
      </c>
      <c r="B101" s="3">
        <v>756.11688200000003</v>
      </c>
      <c r="C101" s="3">
        <v>3011438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opLeftCell="E1" workbookViewId="0">
      <selection activeCell="J3" sqref="J3"/>
    </sheetView>
  </sheetViews>
  <sheetFormatPr defaultRowHeight="14.4" x14ac:dyDescent="0.3"/>
  <cols>
    <col min="1" max="1" width="10.5546875" bestFit="1" customWidth="1"/>
    <col min="3" max="3" width="12.6640625" bestFit="1" customWidth="1"/>
    <col min="4" max="4" width="18.21875" customWidth="1"/>
    <col min="5" max="5" width="22.21875" customWidth="1"/>
    <col min="6" max="6" width="9.5546875" bestFit="1" customWidth="1"/>
    <col min="7" max="8" width="12.6640625" bestFit="1" customWidth="1"/>
    <col min="9" max="9" width="15.77734375" customWidth="1"/>
    <col min="10" max="10" width="13" customWidth="1"/>
  </cols>
  <sheetData>
    <row r="1" spans="1:10" x14ac:dyDescent="0.3">
      <c r="A1" s="29" t="s">
        <v>19</v>
      </c>
      <c r="B1" s="29"/>
      <c r="C1" s="29"/>
      <c r="D1">
        <v>4.5029899576765281E-3</v>
      </c>
      <c r="F1" s="29" t="s">
        <v>20</v>
      </c>
      <c r="G1" s="29"/>
      <c r="H1" s="29"/>
      <c r="I1">
        <v>-6.990539889964269E-5</v>
      </c>
    </row>
    <row r="2" spans="1:10" x14ac:dyDescent="0.3">
      <c r="A2" t="s">
        <v>1</v>
      </c>
      <c r="B2" t="s">
        <v>5</v>
      </c>
      <c r="C2" t="s">
        <v>6</v>
      </c>
      <c r="D2" t="s">
        <v>195</v>
      </c>
      <c r="E2" t="s">
        <v>198</v>
      </c>
      <c r="F2" t="s">
        <v>1</v>
      </c>
      <c r="G2" t="s">
        <v>5</v>
      </c>
      <c r="H2" t="s">
        <v>6</v>
      </c>
      <c r="I2" t="s">
        <v>195</v>
      </c>
      <c r="J2" t="s">
        <v>198</v>
      </c>
    </row>
    <row r="3" spans="1:10" x14ac:dyDescent="0.3">
      <c r="A3" s="1">
        <v>44819</v>
      </c>
      <c r="B3">
        <v>399.20001200000002</v>
      </c>
      <c r="C3">
        <f>(B3-B4)/B4</f>
        <v>2.9529366860090302E-2</v>
      </c>
      <c r="D3">
        <f>C3-$D$1</f>
        <v>2.5026376902413775E-2</v>
      </c>
      <c r="E3">
        <f>SUM(D3:D92)</f>
        <v>4.9439619065339002E-17</v>
      </c>
      <c r="F3" s="1">
        <v>44951</v>
      </c>
      <c r="G3">
        <v>261</v>
      </c>
      <c r="H3">
        <f>(G3-G4)/G4</f>
        <v>5.2631591683382856E-2</v>
      </c>
      <c r="I3">
        <f>H3-$I$1</f>
        <v>5.27014970822825E-2</v>
      </c>
      <c r="J3">
        <f>SUM(I3:I92)</f>
        <v>4.4994390158148434E-17</v>
      </c>
    </row>
    <row r="4" spans="1:10" x14ac:dyDescent="0.3">
      <c r="A4" s="1">
        <v>44820</v>
      </c>
      <c r="B4">
        <v>387.75</v>
      </c>
      <c r="C4">
        <f t="shared" ref="C4:C67" si="0">(B4-B5)/B5</f>
        <v>-1.0463202595944346E-2</v>
      </c>
      <c r="D4">
        <f t="shared" ref="D4:D67" si="1">C4-$D$1</f>
        <v>-1.4966192553620875E-2</v>
      </c>
      <c r="F4" s="1">
        <v>44953</v>
      </c>
      <c r="G4">
        <v>247.949997</v>
      </c>
      <c r="H4">
        <f t="shared" ref="H4:H67" si="2">(G4-G5)/G5</f>
        <v>5.2642724865513982E-2</v>
      </c>
      <c r="I4">
        <f t="shared" ref="I4:I67" si="3">H4-$I$1</f>
        <v>5.2712630264413626E-2</v>
      </c>
    </row>
    <row r="5" spans="1:10" x14ac:dyDescent="0.3">
      <c r="A5" s="1">
        <v>44823</v>
      </c>
      <c r="B5">
        <v>391.85000600000001</v>
      </c>
      <c r="C5">
        <f t="shared" si="0"/>
        <v>-1.6070292529817936E-2</v>
      </c>
      <c r="D5">
        <f t="shared" si="1"/>
        <v>-2.0573282487494463E-2</v>
      </c>
      <c r="F5" s="1">
        <v>44956</v>
      </c>
      <c r="G5">
        <v>235.550003</v>
      </c>
      <c r="H5">
        <f t="shared" si="2"/>
        <v>5.2502233433839585E-2</v>
      </c>
      <c r="I5">
        <f t="shared" si="3"/>
        <v>5.2572138832739229E-2</v>
      </c>
    </row>
    <row r="6" spans="1:10" x14ac:dyDescent="0.3">
      <c r="A6" s="1">
        <v>44824</v>
      </c>
      <c r="B6">
        <v>398.25</v>
      </c>
      <c r="C6">
        <f t="shared" si="0"/>
        <v>1.9846350832266324E-2</v>
      </c>
      <c r="D6">
        <f t="shared" si="1"/>
        <v>1.5343360874589797E-2</v>
      </c>
      <c r="F6" s="1">
        <v>44957</v>
      </c>
      <c r="G6">
        <v>223.800003</v>
      </c>
      <c r="H6">
        <f t="shared" si="2"/>
        <v>5.2433620101583506E-2</v>
      </c>
      <c r="I6">
        <f t="shared" si="3"/>
        <v>5.250352550048315E-2</v>
      </c>
    </row>
    <row r="7" spans="1:10" x14ac:dyDescent="0.3">
      <c r="A7" s="1">
        <v>44825</v>
      </c>
      <c r="B7">
        <v>390.5</v>
      </c>
      <c r="C7">
        <f t="shared" si="0"/>
        <v>-1.4511041009463722E-2</v>
      </c>
      <c r="D7">
        <f t="shared" si="1"/>
        <v>-1.9014030967140251E-2</v>
      </c>
      <c r="F7" s="1">
        <v>44958</v>
      </c>
      <c r="G7">
        <v>212.64999399999999</v>
      </c>
      <c r="H7">
        <f t="shared" si="2"/>
        <v>5.2462216494003164E-2</v>
      </c>
      <c r="I7">
        <f t="shared" si="3"/>
        <v>5.2532121892902808E-2</v>
      </c>
    </row>
    <row r="8" spans="1:10" x14ac:dyDescent="0.3">
      <c r="A8" s="1">
        <v>44826</v>
      </c>
      <c r="B8">
        <v>396.25</v>
      </c>
      <c r="C8">
        <f t="shared" si="0"/>
        <v>2.7619278615882575E-2</v>
      </c>
      <c r="D8">
        <f t="shared" si="1"/>
        <v>2.3116288658206047E-2</v>
      </c>
      <c r="F8" s="1">
        <v>44959</v>
      </c>
      <c r="G8">
        <v>202.050003</v>
      </c>
      <c r="H8">
        <f t="shared" si="2"/>
        <v>5.261790131728946E-2</v>
      </c>
      <c r="I8">
        <f t="shared" si="3"/>
        <v>5.2687806716189105E-2</v>
      </c>
    </row>
    <row r="9" spans="1:10" x14ac:dyDescent="0.3">
      <c r="A9" s="1">
        <v>44827</v>
      </c>
      <c r="B9">
        <v>385.60000600000001</v>
      </c>
      <c r="C9">
        <f t="shared" si="0"/>
        <v>5.2114613915416122E-2</v>
      </c>
      <c r="D9">
        <f t="shared" si="1"/>
        <v>4.7611623957739595E-2</v>
      </c>
      <c r="F9" s="1">
        <v>44960</v>
      </c>
      <c r="G9">
        <v>191.949997</v>
      </c>
      <c r="H9">
        <f t="shared" si="2"/>
        <v>5.2645959331638237E-2</v>
      </c>
      <c r="I9">
        <f t="shared" si="3"/>
        <v>5.2715864730537881E-2</v>
      </c>
    </row>
    <row r="10" spans="1:10" x14ac:dyDescent="0.3">
      <c r="A10" s="1">
        <v>44830</v>
      </c>
      <c r="B10">
        <v>366.5</v>
      </c>
      <c r="C10">
        <f t="shared" si="0"/>
        <v>-1.6239399261502554E-2</v>
      </c>
      <c r="D10">
        <f t="shared" si="1"/>
        <v>-2.0742389219179081E-2</v>
      </c>
      <c r="F10" s="1">
        <v>44963</v>
      </c>
      <c r="G10">
        <v>182.35000600000001</v>
      </c>
      <c r="H10">
        <f t="shared" si="2"/>
        <v>5.2525287157287201E-2</v>
      </c>
      <c r="I10">
        <f t="shared" si="3"/>
        <v>5.2595192556186846E-2</v>
      </c>
    </row>
    <row r="11" spans="1:10" x14ac:dyDescent="0.3">
      <c r="A11" s="1">
        <v>44831</v>
      </c>
      <c r="B11">
        <v>372.54998799999998</v>
      </c>
      <c r="C11">
        <f t="shared" si="0"/>
        <v>1.3052312712440475E-2</v>
      </c>
      <c r="D11">
        <f t="shared" si="1"/>
        <v>8.5493227547639473E-3</v>
      </c>
      <c r="F11" s="1">
        <v>44964</v>
      </c>
      <c r="G11">
        <v>173.25</v>
      </c>
      <c r="H11">
        <f t="shared" si="2"/>
        <v>-4.7553569463009399E-2</v>
      </c>
      <c r="I11">
        <f t="shared" si="3"/>
        <v>-4.7483664064109754E-2</v>
      </c>
      <c r="J11">
        <f>AVERAGE(I3:I92)</f>
        <v>4.9993766842387145E-19</v>
      </c>
    </row>
    <row r="12" spans="1:10" x14ac:dyDescent="0.3">
      <c r="A12" s="1">
        <v>44832</v>
      </c>
      <c r="B12">
        <v>367.75</v>
      </c>
      <c r="C12">
        <f t="shared" si="0"/>
        <v>-4.6014668961494448E-3</v>
      </c>
      <c r="D12">
        <f t="shared" si="1"/>
        <v>-9.1044568538259721E-3</v>
      </c>
      <c r="F12" s="1">
        <v>44965</v>
      </c>
      <c r="G12">
        <v>181.89999399999999</v>
      </c>
      <c r="H12">
        <f t="shared" si="2"/>
        <v>5.2661984039433084E-2</v>
      </c>
      <c r="I12">
        <f t="shared" si="3"/>
        <v>5.2731889438332728E-2</v>
      </c>
    </row>
    <row r="13" spans="1:10" x14ac:dyDescent="0.3">
      <c r="A13" s="1">
        <v>44833</v>
      </c>
      <c r="B13">
        <v>369.45001200000002</v>
      </c>
      <c r="C13">
        <f t="shared" si="0"/>
        <v>-1.0843341365461806E-2</v>
      </c>
      <c r="D13">
        <f t="shared" si="1"/>
        <v>-1.5346331323138333E-2</v>
      </c>
      <c r="F13" s="1">
        <v>44966</v>
      </c>
      <c r="G13">
        <v>172.800003</v>
      </c>
      <c r="H13">
        <f t="shared" si="2"/>
        <v>5.2375189751069286E-2</v>
      </c>
      <c r="I13">
        <f t="shared" si="3"/>
        <v>5.244509514996893E-2</v>
      </c>
    </row>
    <row r="14" spans="1:10" x14ac:dyDescent="0.3">
      <c r="A14" s="1">
        <v>44834</v>
      </c>
      <c r="B14">
        <v>373.5</v>
      </c>
      <c r="C14">
        <f t="shared" si="0"/>
        <v>5.2557400830366599E-2</v>
      </c>
      <c r="D14">
        <f t="shared" si="1"/>
        <v>4.8054410872690072E-2</v>
      </c>
      <c r="F14" s="1">
        <v>44967</v>
      </c>
      <c r="G14">
        <v>164.199997</v>
      </c>
      <c r="H14">
        <f t="shared" si="2"/>
        <v>5.256408333333331E-2</v>
      </c>
      <c r="I14">
        <f t="shared" si="3"/>
        <v>5.2633988732232954E-2</v>
      </c>
    </row>
    <row r="15" spans="1:10" x14ac:dyDescent="0.3">
      <c r="A15" s="1">
        <v>44837</v>
      </c>
      <c r="B15">
        <v>354.85000600000001</v>
      </c>
      <c r="C15">
        <f t="shared" si="0"/>
        <v>6.6666836879432836E-3</v>
      </c>
      <c r="D15">
        <f t="shared" si="1"/>
        <v>2.1636937302667554E-3</v>
      </c>
      <c r="E15">
        <f>AVERAGE(D3:D92)</f>
        <v>5.4932910072598889E-19</v>
      </c>
      <c r="F15" s="1">
        <v>44970</v>
      </c>
      <c r="G15">
        <v>156</v>
      </c>
      <c r="H15">
        <f t="shared" si="2"/>
        <v>5.2631600255700434E-2</v>
      </c>
      <c r="I15">
        <f t="shared" si="3"/>
        <v>5.2701505654600078E-2</v>
      </c>
    </row>
    <row r="16" spans="1:10" x14ac:dyDescent="0.3">
      <c r="A16" s="1">
        <v>44838</v>
      </c>
      <c r="B16">
        <v>352.5</v>
      </c>
      <c r="C16">
        <f t="shared" si="0"/>
        <v>-4.7554730382792829E-2</v>
      </c>
      <c r="D16">
        <f t="shared" si="1"/>
        <v>-5.2057720340469356E-2</v>
      </c>
      <c r="F16" s="1">
        <v>44971</v>
      </c>
      <c r="G16">
        <v>148.199997</v>
      </c>
      <c r="H16">
        <f t="shared" si="2"/>
        <v>5.2556774448364124E-2</v>
      </c>
      <c r="I16">
        <f t="shared" si="3"/>
        <v>5.2626679847263769E-2</v>
      </c>
    </row>
    <row r="17" spans="1:9" x14ac:dyDescent="0.3">
      <c r="A17" s="1">
        <v>44840</v>
      </c>
      <c r="B17">
        <v>370.10000600000001</v>
      </c>
      <c r="C17">
        <f t="shared" si="0"/>
        <v>-7.3756201039192146E-3</v>
      </c>
      <c r="D17">
        <f t="shared" si="1"/>
        <v>-1.1878610061595744E-2</v>
      </c>
      <c r="F17" s="1">
        <v>44972</v>
      </c>
      <c r="G17">
        <v>140.800003</v>
      </c>
      <c r="H17">
        <f t="shared" si="2"/>
        <v>-4.7361298091448616E-2</v>
      </c>
      <c r="I17">
        <f t="shared" si="3"/>
        <v>-4.7291392692548971E-2</v>
      </c>
    </row>
    <row r="18" spans="1:9" x14ac:dyDescent="0.3">
      <c r="A18" s="1">
        <v>44841</v>
      </c>
      <c r="B18">
        <v>372.85000600000001</v>
      </c>
      <c r="C18">
        <f t="shared" si="0"/>
        <v>2.0528260234926612E-2</v>
      </c>
      <c r="D18">
        <f t="shared" si="1"/>
        <v>1.6025270277250085E-2</v>
      </c>
      <c r="F18" s="1">
        <v>44973</v>
      </c>
      <c r="G18">
        <v>147.800003</v>
      </c>
      <c r="H18">
        <f t="shared" si="2"/>
        <v>-4.7373453330587879E-2</v>
      </c>
      <c r="I18">
        <f t="shared" si="3"/>
        <v>-4.7303547931688235E-2</v>
      </c>
    </row>
    <row r="19" spans="1:9" x14ac:dyDescent="0.3">
      <c r="A19" s="1">
        <v>44844</v>
      </c>
      <c r="B19">
        <v>365.35000600000001</v>
      </c>
      <c r="C19">
        <f t="shared" si="0"/>
        <v>2.3819531615756787E-2</v>
      </c>
      <c r="D19">
        <f t="shared" si="1"/>
        <v>1.931654165808026E-2</v>
      </c>
      <c r="F19" s="1">
        <v>44974</v>
      </c>
      <c r="G19">
        <v>155.14999399999999</v>
      </c>
      <c r="H19">
        <f t="shared" si="2"/>
        <v>-4.7575201261210606E-2</v>
      </c>
      <c r="I19">
        <f t="shared" si="3"/>
        <v>-4.7505295862310962E-2</v>
      </c>
    </row>
    <row r="20" spans="1:9" x14ac:dyDescent="0.3">
      <c r="A20" s="1">
        <v>44845</v>
      </c>
      <c r="B20">
        <v>356.85000600000001</v>
      </c>
      <c r="C20">
        <f t="shared" si="0"/>
        <v>1.4018498229328072E-4</v>
      </c>
      <c r="D20">
        <f t="shared" si="1"/>
        <v>-4.3628049753832478E-3</v>
      </c>
      <c r="F20" s="1">
        <v>44977</v>
      </c>
      <c r="G20">
        <v>162.89999399999999</v>
      </c>
      <c r="H20">
        <f t="shared" si="2"/>
        <v>-4.7368456140350922E-2</v>
      </c>
      <c r="I20">
        <f t="shared" si="3"/>
        <v>-4.7298550741451277E-2</v>
      </c>
    </row>
    <row r="21" spans="1:9" x14ac:dyDescent="0.3">
      <c r="A21" s="1">
        <v>44846</v>
      </c>
      <c r="B21">
        <v>356.79998799999998</v>
      </c>
      <c r="C21">
        <f t="shared" si="0"/>
        <v>2.8686699806486315E-2</v>
      </c>
      <c r="D21">
        <f t="shared" si="1"/>
        <v>2.4183709848809787E-2</v>
      </c>
      <c r="F21" s="1">
        <v>44978</v>
      </c>
      <c r="G21">
        <v>171</v>
      </c>
      <c r="H21">
        <f t="shared" si="2"/>
        <v>5.2631598386548469E-2</v>
      </c>
      <c r="I21">
        <f t="shared" si="3"/>
        <v>5.2701503785448113E-2</v>
      </c>
    </row>
    <row r="22" spans="1:9" x14ac:dyDescent="0.3">
      <c r="A22" s="1">
        <v>44847</v>
      </c>
      <c r="B22">
        <v>346.85000600000001</v>
      </c>
      <c r="C22">
        <f t="shared" si="0"/>
        <v>4.7094357735849079E-2</v>
      </c>
      <c r="D22">
        <f t="shared" si="1"/>
        <v>4.2591367778172552E-2</v>
      </c>
      <c r="F22" s="1">
        <v>44979</v>
      </c>
      <c r="G22">
        <v>162.449997</v>
      </c>
      <c r="H22">
        <f t="shared" si="2"/>
        <v>5.2478073761785198E-2</v>
      </c>
      <c r="I22">
        <f t="shared" si="3"/>
        <v>5.2547979160684842E-2</v>
      </c>
    </row>
    <row r="23" spans="1:9" x14ac:dyDescent="0.3">
      <c r="A23" s="1">
        <v>44848</v>
      </c>
      <c r="B23">
        <v>331.25</v>
      </c>
      <c r="C23">
        <f t="shared" si="0"/>
        <v>-2.7594287877779893E-2</v>
      </c>
      <c r="D23">
        <f t="shared" si="1"/>
        <v>-3.209727783545642E-2</v>
      </c>
      <c r="F23" s="1">
        <v>44980</v>
      </c>
      <c r="G23">
        <v>154.35000600000001</v>
      </c>
      <c r="H23">
        <f t="shared" si="2"/>
        <v>5.2506050562811588E-2</v>
      </c>
      <c r="I23">
        <f t="shared" si="3"/>
        <v>5.2575955961711232E-2</v>
      </c>
    </row>
    <row r="24" spans="1:9" x14ac:dyDescent="0.3">
      <c r="A24" s="1">
        <v>44851</v>
      </c>
      <c r="B24">
        <v>340.64999399999999</v>
      </c>
      <c r="C24">
        <f t="shared" si="0"/>
        <v>-1.4322951140226586E-2</v>
      </c>
      <c r="D24">
        <f t="shared" si="1"/>
        <v>-1.8825941097903115E-2</v>
      </c>
      <c r="F24" s="1">
        <v>44981</v>
      </c>
      <c r="G24">
        <v>146.64999399999999</v>
      </c>
      <c r="H24">
        <f t="shared" si="2"/>
        <v>5.2385989850621067E-2</v>
      </c>
      <c r="I24">
        <f t="shared" si="3"/>
        <v>5.2455895249520712E-2</v>
      </c>
    </row>
    <row r="25" spans="1:9" x14ac:dyDescent="0.3">
      <c r="A25" s="1">
        <v>44852</v>
      </c>
      <c r="B25">
        <v>345.60000600000001</v>
      </c>
      <c r="C25">
        <f t="shared" si="0"/>
        <v>3.5971222374618299E-2</v>
      </c>
      <c r="D25">
        <f t="shared" si="1"/>
        <v>3.1468232416941772E-2</v>
      </c>
      <c r="F25" s="1">
        <v>44984</v>
      </c>
      <c r="G25">
        <v>139.35000600000001</v>
      </c>
      <c r="H25">
        <f t="shared" si="2"/>
        <v>-4.750510497255421E-2</v>
      </c>
      <c r="I25">
        <f t="shared" si="3"/>
        <v>-4.7435199573654566E-2</v>
      </c>
    </row>
    <row r="26" spans="1:9" x14ac:dyDescent="0.3">
      <c r="A26" s="1">
        <v>44853</v>
      </c>
      <c r="B26">
        <v>333.60000600000001</v>
      </c>
      <c r="C26">
        <f t="shared" si="0"/>
        <v>-1.4330051198225419E-2</v>
      </c>
      <c r="D26">
        <f t="shared" si="1"/>
        <v>-1.8833041155901946E-2</v>
      </c>
      <c r="F26" s="1">
        <v>44985</v>
      </c>
      <c r="G26">
        <v>146.300003</v>
      </c>
      <c r="H26">
        <f t="shared" si="2"/>
        <v>-4.7526059341429998E-2</v>
      </c>
      <c r="I26">
        <f t="shared" si="3"/>
        <v>-4.7456153942530353E-2</v>
      </c>
    </row>
    <row r="27" spans="1:9" x14ac:dyDescent="0.3">
      <c r="A27" s="1">
        <v>44854</v>
      </c>
      <c r="B27">
        <v>338.45001200000002</v>
      </c>
      <c r="C27">
        <f t="shared" si="0"/>
        <v>1.8813966809850688E-2</v>
      </c>
      <c r="D27">
        <f t="shared" si="1"/>
        <v>1.4310976852174161E-2</v>
      </c>
      <c r="F27" s="1">
        <v>44986</v>
      </c>
      <c r="G27">
        <v>153.60000600000001</v>
      </c>
      <c r="H27">
        <f t="shared" si="2"/>
        <v>-4.7441823255813906E-2</v>
      </c>
      <c r="I27">
        <f t="shared" si="3"/>
        <v>-4.7371917856914261E-2</v>
      </c>
    </row>
    <row r="28" spans="1:9" x14ac:dyDescent="0.3">
      <c r="A28" s="1">
        <v>44855</v>
      </c>
      <c r="B28">
        <v>332.20001200000002</v>
      </c>
      <c r="C28">
        <f t="shared" si="0"/>
        <v>-9.9835378328190245E-3</v>
      </c>
      <c r="D28">
        <f t="shared" si="1"/>
        <v>-1.4486527790495553E-2</v>
      </c>
      <c r="F28" s="1">
        <v>44987</v>
      </c>
      <c r="G28">
        <v>161.25</v>
      </c>
      <c r="H28">
        <f t="shared" si="2"/>
        <v>-4.7548746942432149E-2</v>
      </c>
      <c r="I28">
        <f t="shared" si="3"/>
        <v>-4.7478841543532505E-2</v>
      </c>
    </row>
    <row r="29" spans="1:9" x14ac:dyDescent="0.3">
      <c r="A29" s="1">
        <v>44858</v>
      </c>
      <c r="B29">
        <v>335.54998799999998</v>
      </c>
      <c r="C29">
        <f t="shared" si="0"/>
        <v>9.6283494575895301E-3</v>
      </c>
      <c r="D29">
        <f t="shared" si="1"/>
        <v>5.125359499913002E-3</v>
      </c>
      <c r="F29" s="1">
        <v>44988</v>
      </c>
      <c r="G29">
        <v>169.300003</v>
      </c>
      <c r="H29">
        <f t="shared" si="2"/>
        <v>-4.7538661040787598E-2</v>
      </c>
      <c r="I29">
        <f t="shared" si="3"/>
        <v>-4.7468755641887954E-2</v>
      </c>
    </row>
    <row r="30" spans="1:9" x14ac:dyDescent="0.3">
      <c r="A30" s="1">
        <v>44859</v>
      </c>
      <c r="B30">
        <v>332.35000600000001</v>
      </c>
      <c r="C30">
        <f t="shared" si="0"/>
        <v>-1.496736244755234E-2</v>
      </c>
      <c r="D30">
        <f t="shared" si="1"/>
        <v>-1.9470352405228868E-2</v>
      </c>
      <c r="F30" s="1">
        <v>44991</v>
      </c>
      <c r="G30">
        <v>177.75</v>
      </c>
      <c r="H30">
        <f t="shared" si="2"/>
        <v>-4.7427683362453947E-2</v>
      </c>
      <c r="I30">
        <f t="shared" si="3"/>
        <v>-4.7357777963554303E-2</v>
      </c>
    </row>
    <row r="31" spans="1:9" x14ac:dyDescent="0.3">
      <c r="A31" s="1">
        <v>44861</v>
      </c>
      <c r="B31">
        <v>337.39999399999999</v>
      </c>
      <c r="C31">
        <f t="shared" si="0"/>
        <v>1.2301248567701742E-2</v>
      </c>
      <c r="D31">
        <f t="shared" si="1"/>
        <v>7.7982586100252141E-3</v>
      </c>
      <c r="F31" s="1">
        <v>44993</v>
      </c>
      <c r="G31">
        <v>186.60000600000001</v>
      </c>
      <c r="H31">
        <f t="shared" si="2"/>
        <v>-4.7473140810815877E-2</v>
      </c>
      <c r="I31">
        <f t="shared" si="3"/>
        <v>-4.7403235411916232E-2</v>
      </c>
    </row>
    <row r="32" spans="1:9" x14ac:dyDescent="0.3">
      <c r="A32" s="1">
        <v>44862</v>
      </c>
      <c r="B32">
        <v>333.29998799999998</v>
      </c>
      <c r="C32">
        <f t="shared" si="0"/>
        <v>-4.7775635373705251E-3</v>
      </c>
      <c r="D32">
        <f t="shared" si="1"/>
        <v>-9.2805534950470524E-3</v>
      </c>
      <c r="F32" s="1">
        <v>44994</v>
      </c>
      <c r="G32">
        <v>195.89999399999999</v>
      </c>
      <c r="H32">
        <f t="shared" si="2"/>
        <v>-4.3923866586350412E-2</v>
      </c>
      <c r="I32">
        <f t="shared" si="3"/>
        <v>-4.3853961187450767E-2</v>
      </c>
    </row>
    <row r="33" spans="1:9" x14ac:dyDescent="0.3">
      <c r="A33" s="1">
        <v>44865</v>
      </c>
      <c r="B33">
        <v>334.89999399999999</v>
      </c>
      <c r="C33">
        <f t="shared" si="0"/>
        <v>-4.0126111323464227E-2</v>
      </c>
      <c r="D33">
        <f t="shared" si="1"/>
        <v>-4.4629101281140754E-2</v>
      </c>
      <c r="F33" s="1">
        <v>44995</v>
      </c>
      <c r="G33">
        <v>204.89999399999999</v>
      </c>
      <c r="H33">
        <f t="shared" si="2"/>
        <v>-4.7419859207256436E-2</v>
      </c>
      <c r="I33">
        <f t="shared" si="3"/>
        <v>-4.7349953808356791E-2</v>
      </c>
    </row>
    <row r="34" spans="1:9" x14ac:dyDescent="0.3">
      <c r="A34" s="1">
        <v>44866</v>
      </c>
      <c r="B34">
        <v>348.89999399999999</v>
      </c>
      <c r="C34">
        <f t="shared" si="0"/>
        <v>1.6756520765085603E-2</v>
      </c>
      <c r="D34">
        <f t="shared" si="1"/>
        <v>1.2253530807409076E-2</v>
      </c>
      <c r="F34" s="1">
        <v>44998</v>
      </c>
      <c r="G34">
        <v>215.10000600000001</v>
      </c>
      <c r="H34">
        <f t="shared" si="2"/>
        <v>5.2605821797724828E-2</v>
      </c>
      <c r="I34">
        <f t="shared" si="3"/>
        <v>5.2675727196624472E-2</v>
      </c>
    </row>
    <row r="35" spans="1:9" x14ac:dyDescent="0.3">
      <c r="A35" s="1">
        <v>44867</v>
      </c>
      <c r="B35">
        <v>343.14999399999999</v>
      </c>
      <c r="C35">
        <f t="shared" si="0"/>
        <v>1.9005178916109852E-2</v>
      </c>
      <c r="D35">
        <f t="shared" si="1"/>
        <v>1.4502188958433325E-2</v>
      </c>
      <c r="F35" s="1">
        <v>44999</v>
      </c>
      <c r="G35">
        <v>204.35000600000001</v>
      </c>
      <c r="H35">
        <f t="shared" si="2"/>
        <v>1.2636288216507131E-2</v>
      </c>
      <c r="I35">
        <f t="shared" si="3"/>
        <v>1.2706193615406773E-2</v>
      </c>
    </row>
    <row r="36" spans="1:9" x14ac:dyDescent="0.3">
      <c r="A36" s="1">
        <v>44868</v>
      </c>
      <c r="B36">
        <v>336.75</v>
      </c>
      <c r="C36">
        <f t="shared" si="0"/>
        <v>-2.9119232594160622E-2</v>
      </c>
      <c r="D36">
        <f t="shared" si="1"/>
        <v>-3.3622222551837153E-2</v>
      </c>
      <c r="F36" s="1">
        <v>45000</v>
      </c>
      <c r="G36">
        <v>201.800003</v>
      </c>
      <c r="H36">
        <f t="shared" si="2"/>
        <v>1.5601439591365509E-2</v>
      </c>
      <c r="I36">
        <f t="shared" si="3"/>
        <v>1.5671344990265151E-2</v>
      </c>
    </row>
    <row r="37" spans="1:9" x14ac:dyDescent="0.3">
      <c r="A37" s="1">
        <v>44869</v>
      </c>
      <c r="B37">
        <v>346.85000600000001</v>
      </c>
      <c r="C37">
        <f t="shared" si="0"/>
        <v>-5.0200802348810058E-3</v>
      </c>
      <c r="D37">
        <f t="shared" si="1"/>
        <v>-9.523070192557534E-3</v>
      </c>
      <c r="F37" s="1">
        <v>45001</v>
      </c>
      <c r="G37">
        <v>198.699997</v>
      </c>
      <c r="H37">
        <f t="shared" si="2"/>
        <v>-6.2515629845195748E-3</v>
      </c>
      <c r="I37">
        <f t="shared" si="3"/>
        <v>-6.181657585619932E-3</v>
      </c>
    </row>
    <row r="38" spans="1:9" x14ac:dyDescent="0.3">
      <c r="A38" s="1">
        <v>44872</v>
      </c>
      <c r="B38">
        <v>348.60000600000001</v>
      </c>
      <c r="C38">
        <f t="shared" si="0"/>
        <v>-4.7020181968950685E-2</v>
      </c>
      <c r="D38">
        <f t="shared" si="1"/>
        <v>-5.1523171926627212E-2</v>
      </c>
      <c r="F38" s="1">
        <v>45002</v>
      </c>
      <c r="G38">
        <v>199.949997</v>
      </c>
      <c r="H38">
        <f t="shared" si="2"/>
        <v>5.1261830461543069E-2</v>
      </c>
      <c r="I38">
        <f t="shared" si="3"/>
        <v>5.1331735860442713E-2</v>
      </c>
    </row>
    <row r="39" spans="1:9" x14ac:dyDescent="0.3">
      <c r="A39" s="1">
        <v>44874</v>
      </c>
      <c r="B39">
        <v>365.79998799999998</v>
      </c>
      <c r="C39">
        <f t="shared" si="0"/>
        <v>-1.507809932813302E-2</v>
      </c>
      <c r="D39">
        <f t="shared" si="1"/>
        <v>-1.9581089285809549E-2</v>
      </c>
      <c r="F39" s="1">
        <v>45005</v>
      </c>
      <c r="G39">
        <v>190.199997</v>
      </c>
      <c r="H39">
        <f t="shared" si="2"/>
        <v>-4.7571357750195657E-2</v>
      </c>
      <c r="I39">
        <f t="shared" si="3"/>
        <v>-4.7501452351296013E-2</v>
      </c>
    </row>
    <row r="40" spans="1:9" x14ac:dyDescent="0.3">
      <c r="A40" s="1">
        <v>44875</v>
      </c>
      <c r="B40">
        <v>371.39999399999999</v>
      </c>
      <c r="C40">
        <f t="shared" si="0"/>
        <v>3.109378574923528E-2</v>
      </c>
      <c r="D40">
        <f t="shared" si="1"/>
        <v>2.6590795791558753E-2</v>
      </c>
      <c r="F40" s="1">
        <v>45006</v>
      </c>
      <c r="G40">
        <v>199.699997</v>
      </c>
      <c r="H40">
        <f t="shared" si="2"/>
        <v>-2.1318333428301924E-2</v>
      </c>
      <c r="I40">
        <f t="shared" si="3"/>
        <v>-2.1248428029402282E-2</v>
      </c>
    </row>
    <row r="41" spans="1:9" x14ac:dyDescent="0.3">
      <c r="A41" s="1">
        <v>44876</v>
      </c>
      <c r="B41">
        <v>360.20001200000002</v>
      </c>
      <c r="C41">
        <f t="shared" si="0"/>
        <v>1.1117954789927073E-3</v>
      </c>
      <c r="D41">
        <f t="shared" si="1"/>
        <v>-3.391194478683821E-3</v>
      </c>
      <c r="F41" s="1">
        <v>45007</v>
      </c>
      <c r="G41">
        <v>204.050003</v>
      </c>
      <c r="H41">
        <f t="shared" si="2"/>
        <v>1.315793981602607E-2</v>
      </c>
      <c r="I41">
        <f t="shared" si="3"/>
        <v>1.3227845214925713E-2</v>
      </c>
    </row>
    <row r="42" spans="1:9" x14ac:dyDescent="0.3">
      <c r="A42" s="1">
        <v>44879</v>
      </c>
      <c r="B42">
        <v>359.79998799999998</v>
      </c>
      <c r="C42">
        <f t="shared" si="0"/>
        <v>7.7020027795099665E-3</v>
      </c>
      <c r="D42">
        <f t="shared" si="1"/>
        <v>3.1990128218334383E-3</v>
      </c>
      <c r="F42" s="1">
        <v>45008</v>
      </c>
      <c r="G42">
        <v>201.39999399999999</v>
      </c>
      <c r="H42">
        <f t="shared" si="2"/>
        <v>4.5690486634771883E-2</v>
      </c>
      <c r="I42">
        <f t="shared" si="3"/>
        <v>4.5760392033671528E-2</v>
      </c>
    </row>
    <row r="43" spans="1:9" x14ac:dyDescent="0.3">
      <c r="A43" s="1">
        <v>44880</v>
      </c>
      <c r="B43">
        <v>357.04998799999998</v>
      </c>
      <c r="C43">
        <f t="shared" si="0"/>
        <v>3.4477746506928787E-2</v>
      </c>
      <c r="D43">
        <f t="shared" si="1"/>
        <v>2.997475654925226E-2</v>
      </c>
      <c r="F43" s="1">
        <v>45009</v>
      </c>
      <c r="G43">
        <v>192.60000600000001</v>
      </c>
      <c r="H43">
        <f t="shared" si="2"/>
        <v>5.2459049180327913E-2</v>
      </c>
      <c r="I43">
        <f t="shared" si="3"/>
        <v>5.2528954579227558E-2</v>
      </c>
    </row>
    <row r="44" spans="1:9" x14ac:dyDescent="0.3">
      <c r="A44" s="1">
        <v>44881</v>
      </c>
      <c r="B44">
        <v>345.14999399999999</v>
      </c>
      <c r="C44">
        <f t="shared" si="0"/>
        <v>2.7232124999999979E-2</v>
      </c>
      <c r="D44">
        <f t="shared" si="1"/>
        <v>2.2729135042323451E-2</v>
      </c>
      <c r="F44" s="1">
        <v>45012</v>
      </c>
      <c r="G44">
        <v>183</v>
      </c>
      <c r="H44">
        <f t="shared" si="2"/>
        <v>5.2631542618410909E-2</v>
      </c>
      <c r="I44">
        <f t="shared" si="3"/>
        <v>5.2701448017310554E-2</v>
      </c>
    </row>
    <row r="45" spans="1:9" x14ac:dyDescent="0.3">
      <c r="A45" s="1">
        <v>44882</v>
      </c>
      <c r="B45">
        <v>336</v>
      </c>
      <c r="C45">
        <f t="shared" si="0"/>
        <v>-1.4858841010401188E-3</v>
      </c>
      <c r="D45">
        <f t="shared" si="1"/>
        <v>-5.9888740587166469E-3</v>
      </c>
      <c r="F45" s="1">
        <v>45013</v>
      </c>
      <c r="G45">
        <v>173.85000600000001</v>
      </c>
      <c r="H45">
        <f t="shared" si="2"/>
        <v>-4.7397227397260232E-2</v>
      </c>
      <c r="I45">
        <f t="shared" si="3"/>
        <v>-4.7327321998360587E-2</v>
      </c>
    </row>
    <row r="46" spans="1:9" x14ac:dyDescent="0.3">
      <c r="A46" s="1">
        <v>44883</v>
      </c>
      <c r="B46">
        <v>336.5</v>
      </c>
      <c r="C46">
        <f t="shared" si="0"/>
        <v>1.6002378647256767E-2</v>
      </c>
      <c r="D46">
        <f t="shared" si="1"/>
        <v>1.1499388689580239E-2</v>
      </c>
      <c r="F46" s="1">
        <v>45014</v>
      </c>
      <c r="G46">
        <v>182.5</v>
      </c>
      <c r="H46">
        <f t="shared" si="2"/>
        <v>-4.7494810621248142E-2</v>
      </c>
      <c r="I46">
        <f t="shared" si="3"/>
        <v>-4.7424905222348497E-2</v>
      </c>
    </row>
    <row r="47" spans="1:9" x14ac:dyDescent="0.3">
      <c r="A47" s="1">
        <v>44886</v>
      </c>
      <c r="B47">
        <v>331.20001200000002</v>
      </c>
      <c r="C47">
        <f t="shared" si="0"/>
        <v>8.2192146118721925E-3</v>
      </c>
      <c r="D47">
        <f t="shared" si="1"/>
        <v>3.7162246541956644E-3</v>
      </c>
      <c r="F47" s="1">
        <v>45016</v>
      </c>
      <c r="G47">
        <v>191.60000600000001</v>
      </c>
      <c r="H47">
        <f t="shared" si="2"/>
        <v>5.5103803908100896E-3</v>
      </c>
      <c r="I47">
        <f t="shared" si="3"/>
        <v>5.5802857897097324E-3</v>
      </c>
    </row>
    <row r="48" spans="1:9" x14ac:dyDescent="0.3">
      <c r="A48" s="1">
        <v>44887</v>
      </c>
      <c r="B48">
        <v>328.5</v>
      </c>
      <c r="C48">
        <f t="shared" si="0"/>
        <v>7.823248676548553E-3</v>
      </c>
      <c r="D48">
        <f t="shared" si="1"/>
        <v>3.3202587188720248E-3</v>
      </c>
      <c r="F48" s="1">
        <v>45019</v>
      </c>
      <c r="G48">
        <v>190.550003</v>
      </c>
      <c r="H48">
        <f t="shared" si="2"/>
        <v>2.3671593150817482E-3</v>
      </c>
      <c r="I48">
        <f t="shared" si="3"/>
        <v>2.437064713981391E-3</v>
      </c>
    </row>
    <row r="49" spans="1:9" x14ac:dyDescent="0.3">
      <c r="A49" s="1">
        <v>44888</v>
      </c>
      <c r="B49">
        <v>325.95001200000002</v>
      </c>
      <c r="C49">
        <f t="shared" si="0"/>
        <v>3.0773964088975014E-3</v>
      </c>
      <c r="D49">
        <f t="shared" si="1"/>
        <v>-1.4255935487790267E-3</v>
      </c>
      <c r="F49" s="1">
        <v>45021</v>
      </c>
      <c r="G49">
        <v>190.10000600000001</v>
      </c>
      <c r="H49">
        <f t="shared" si="2"/>
        <v>-1.0926071970750285E-2</v>
      </c>
      <c r="I49">
        <f t="shared" si="3"/>
        <v>-1.0856166571850642E-2</v>
      </c>
    </row>
    <row r="50" spans="1:9" x14ac:dyDescent="0.3">
      <c r="A50" s="1">
        <v>44889</v>
      </c>
      <c r="B50">
        <v>324.95001200000002</v>
      </c>
      <c r="C50">
        <f t="shared" si="0"/>
        <v>3.0868960115982337E-3</v>
      </c>
      <c r="D50">
        <f t="shared" si="1"/>
        <v>-1.4160939460782945E-3</v>
      </c>
      <c r="F50" s="1">
        <v>45022</v>
      </c>
      <c r="G50">
        <v>192.199997</v>
      </c>
      <c r="H50">
        <f t="shared" si="2"/>
        <v>-9.2783659793814633E-3</v>
      </c>
      <c r="I50">
        <f t="shared" si="3"/>
        <v>-9.2084605804818205E-3</v>
      </c>
    </row>
    <row r="51" spans="1:9" x14ac:dyDescent="0.3">
      <c r="A51" s="1">
        <v>44890</v>
      </c>
      <c r="B51">
        <v>323.95001200000002</v>
      </c>
      <c r="C51">
        <f t="shared" si="0"/>
        <v>-1.3099734958111149E-2</v>
      </c>
      <c r="D51">
        <f t="shared" si="1"/>
        <v>-1.7602724915787678E-2</v>
      </c>
      <c r="F51" s="1">
        <v>45026</v>
      </c>
      <c r="G51">
        <v>194</v>
      </c>
      <c r="H51">
        <f t="shared" si="2"/>
        <v>0</v>
      </c>
      <c r="I51">
        <f t="shared" si="3"/>
        <v>6.990539889964269E-5</v>
      </c>
    </row>
    <row r="52" spans="1:9" x14ac:dyDescent="0.3">
      <c r="A52" s="1">
        <v>44893</v>
      </c>
      <c r="B52">
        <v>328.25</v>
      </c>
      <c r="C52">
        <f t="shared" si="0"/>
        <v>1.0933131717900843E-2</v>
      </c>
      <c r="D52">
        <f t="shared" si="1"/>
        <v>6.4301417602243153E-3</v>
      </c>
      <c r="F52" s="1">
        <v>45027</v>
      </c>
      <c r="G52">
        <v>194</v>
      </c>
      <c r="H52">
        <f t="shared" si="2"/>
        <v>8.0540557244072278E-3</v>
      </c>
      <c r="I52">
        <f t="shared" si="3"/>
        <v>8.1239611233068706E-3</v>
      </c>
    </row>
    <row r="53" spans="1:9" x14ac:dyDescent="0.3">
      <c r="A53" s="1">
        <v>44894</v>
      </c>
      <c r="B53">
        <v>324.70001200000002</v>
      </c>
      <c r="C53">
        <f t="shared" si="0"/>
        <v>-2.4192300525920314E-2</v>
      </c>
      <c r="D53">
        <f t="shared" si="1"/>
        <v>-2.8695290483596841E-2</v>
      </c>
      <c r="F53" s="1">
        <v>45028</v>
      </c>
      <c r="G53">
        <v>192.449997</v>
      </c>
      <c r="H53">
        <f t="shared" si="2"/>
        <v>1.7446487468564253E-2</v>
      </c>
      <c r="I53">
        <f t="shared" si="3"/>
        <v>1.7516392867463895E-2</v>
      </c>
    </row>
    <row r="54" spans="1:9" x14ac:dyDescent="0.3">
      <c r="A54" s="1">
        <v>44895</v>
      </c>
      <c r="B54">
        <v>332.75</v>
      </c>
      <c r="C54">
        <f t="shared" si="0"/>
        <v>7.1126090880013985E-3</v>
      </c>
      <c r="D54">
        <f t="shared" si="1"/>
        <v>2.6096191303248703E-3</v>
      </c>
      <c r="F54" s="1">
        <v>45029</v>
      </c>
      <c r="G54">
        <v>189.14999399999999</v>
      </c>
      <c r="H54">
        <f t="shared" si="2"/>
        <v>-1.5835471351314078E-3</v>
      </c>
      <c r="I54">
        <f t="shared" si="3"/>
        <v>-1.5136417362317653E-3</v>
      </c>
    </row>
    <row r="55" spans="1:9" x14ac:dyDescent="0.3">
      <c r="A55" s="1">
        <v>44896</v>
      </c>
      <c r="B55">
        <v>330.39999399999999</v>
      </c>
      <c r="C55">
        <f t="shared" si="0"/>
        <v>1.5677854866690027E-2</v>
      </c>
      <c r="D55">
        <f t="shared" si="1"/>
        <v>1.11748649090135E-2</v>
      </c>
      <c r="F55" s="1">
        <v>45033</v>
      </c>
      <c r="G55">
        <v>189.449997</v>
      </c>
      <c r="H55">
        <f t="shared" si="2"/>
        <v>5.8401431641047497E-3</v>
      </c>
      <c r="I55">
        <f t="shared" si="3"/>
        <v>5.9100485630043924E-3</v>
      </c>
    </row>
    <row r="56" spans="1:9" x14ac:dyDescent="0.3">
      <c r="A56" s="1">
        <v>44897</v>
      </c>
      <c r="B56">
        <v>325.29998799999998</v>
      </c>
      <c r="C56">
        <f t="shared" si="0"/>
        <v>6.9648663785122945E-3</v>
      </c>
      <c r="D56">
        <f t="shared" si="1"/>
        <v>2.4618764208357664E-3</v>
      </c>
      <c r="F56" s="1">
        <v>45034</v>
      </c>
      <c r="G56">
        <v>188.35000600000001</v>
      </c>
      <c r="H56">
        <f t="shared" si="2"/>
        <v>5.605995638985675E-3</v>
      </c>
      <c r="I56">
        <f t="shared" si="3"/>
        <v>5.6759010378853178E-3</v>
      </c>
    </row>
    <row r="57" spans="1:9" x14ac:dyDescent="0.3">
      <c r="A57" s="1">
        <v>44900</v>
      </c>
      <c r="B57">
        <v>323.04998799999998</v>
      </c>
      <c r="C57">
        <f t="shared" si="0"/>
        <v>-5.387931233544258E-3</v>
      </c>
      <c r="D57">
        <f t="shared" si="1"/>
        <v>-9.8909211912207862E-3</v>
      </c>
      <c r="F57" s="1">
        <v>45035</v>
      </c>
      <c r="G57">
        <v>187.300003</v>
      </c>
      <c r="H57">
        <f t="shared" si="2"/>
        <v>-4.3411643870097383E-2</v>
      </c>
      <c r="I57">
        <f t="shared" si="3"/>
        <v>-4.3341738471197738E-2</v>
      </c>
    </row>
    <row r="58" spans="1:9" x14ac:dyDescent="0.3">
      <c r="A58" s="1">
        <v>44901</v>
      </c>
      <c r="B58">
        <v>324.79998799999998</v>
      </c>
      <c r="C58">
        <f t="shared" si="0"/>
        <v>1.0786746403324825E-3</v>
      </c>
      <c r="D58">
        <f t="shared" si="1"/>
        <v>-3.4243153173440458E-3</v>
      </c>
      <c r="F58" s="1">
        <v>45036</v>
      </c>
      <c r="G58">
        <v>195.800003</v>
      </c>
      <c r="H58">
        <f t="shared" si="2"/>
        <v>-1.7314915934755315E-2</v>
      </c>
      <c r="I58">
        <f t="shared" si="3"/>
        <v>-1.7245010535855674E-2</v>
      </c>
    </row>
    <row r="59" spans="1:9" x14ac:dyDescent="0.3">
      <c r="A59" s="1">
        <v>44902</v>
      </c>
      <c r="B59">
        <v>324.45001200000002</v>
      </c>
      <c r="C59">
        <f t="shared" si="0"/>
        <v>2.1621992277992747E-3</v>
      </c>
      <c r="D59">
        <f t="shared" si="1"/>
        <v>-2.3407907298772534E-3</v>
      </c>
      <c r="F59" s="1">
        <v>45037</v>
      </c>
      <c r="G59">
        <v>199.25</v>
      </c>
      <c r="H59">
        <f t="shared" si="2"/>
        <v>-1.0675243614952602E-2</v>
      </c>
      <c r="I59">
        <f t="shared" si="3"/>
        <v>-1.0605338216052959E-2</v>
      </c>
    </row>
    <row r="60" spans="1:9" x14ac:dyDescent="0.3">
      <c r="A60" s="1">
        <v>44903</v>
      </c>
      <c r="B60">
        <v>323.75</v>
      </c>
      <c r="C60">
        <f t="shared" si="0"/>
        <v>2.4363272559276335E-2</v>
      </c>
      <c r="D60">
        <f t="shared" si="1"/>
        <v>1.9860282601599808E-2</v>
      </c>
      <c r="F60" s="1">
        <v>45040</v>
      </c>
      <c r="G60">
        <v>201.39999399999999</v>
      </c>
      <c r="H60">
        <f t="shared" si="2"/>
        <v>-2.0666181006550384E-2</v>
      </c>
      <c r="I60">
        <f t="shared" si="3"/>
        <v>-2.0596275607650743E-2</v>
      </c>
    </row>
    <row r="61" spans="1:9" x14ac:dyDescent="0.3">
      <c r="A61" s="1">
        <v>44904</v>
      </c>
      <c r="B61">
        <v>316.04998799999998</v>
      </c>
      <c r="C61">
        <f t="shared" si="0"/>
        <v>1.8858722674710823E-2</v>
      </c>
      <c r="D61">
        <f t="shared" si="1"/>
        <v>1.4355732717034296E-2</v>
      </c>
      <c r="F61" s="1">
        <v>45041</v>
      </c>
      <c r="G61">
        <v>205.64999399999999</v>
      </c>
      <c r="H61">
        <f t="shared" si="2"/>
        <v>-2.6969537914278627E-2</v>
      </c>
      <c r="I61">
        <f t="shared" si="3"/>
        <v>-2.6899632515378986E-2</v>
      </c>
    </row>
    <row r="62" spans="1:9" x14ac:dyDescent="0.3">
      <c r="A62" s="1">
        <v>44907</v>
      </c>
      <c r="B62">
        <v>310.20001200000002</v>
      </c>
      <c r="C62">
        <f t="shared" si="0"/>
        <v>-3.9628445820433386E-2</v>
      </c>
      <c r="D62">
        <f t="shared" si="1"/>
        <v>-4.4131435778109913E-2</v>
      </c>
      <c r="F62" s="1">
        <v>45042</v>
      </c>
      <c r="G62">
        <v>211.35000600000001</v>
      </c>
      <c r="H62">
        <f t="shared" si="2"/>
        <v>-1.3074891797568693E-2</v>
      </c>
      <c r="I62">
        <f t="shared" si="3"/>
        <v>-1.3004986398669051E-2</v>
      </c>
    </row>
    <row r="63" spans="1:9" x14ac:dyDescent="0.3">
      <c r="A63" s="1">
        <v>44908</v>
      </c>
      <c r="B63">
        <v>323</v>
      </c>
      <c r="C63">
        <f t="shared" si="0"/>
        <v>1.1429447100119961E-2</v>
      </c>
      <c r="D63">
        <f t="shared" si="1"/>
        <v>6.9264571424434334E-3</v>
      </c>
      <c r="F63" s="1">
        <v>45043</v>
      </c>
      <c r="G63">
        <v>214.14999399999999</v>
      </c>
      <c r="H63">
        <f t="shared" si="2"/>
        <v>-4.7587332508232244E-2</v>
      </c>
      <c r="I63">
        <f t="shared" si="3"/>
        <v>-4.7517427109332599E-2</v>
      </c>
    </row>
    <row r="64" spans="1:9" x14ac:dyDescent="0.3">
      <c r="A64" s="1">
        <v>44909</v>
      </c>
      <c r="B64">
        <v>319.35000600000001</v>
      </c>
      <c r="C64">
        <f t="shared" si="0"/>
        <v>1.2363271046570739E-2</v>
      </c>
      <c r="D64">
        <f t="shared" si="1"/>
        <v>7.8602810888942116E-3</v>
      </c>
      <c r="F64" s="1">
        <v>45044</v>
      </c>
      <c r="G64">
        <v>224.85000600000001</v>
      </c>
      <c r="H64">
        <f t="shared" si="2"/>
        <v>-4.7043827680150335E-2</v>
      </c>
      <c r="I64">
        <f t="shared" si="3"/>
        <v>-4.6973922281250691E-2</v>
      </c>
    </row>
    <row r="65" spans="1:9" x14ac:dyDescent="0.3">
      <c r="A65" s="1">
        <v>44910</v>
      </c>
      <c r="B65">
        <v>315.45001200000002</v>
      </c>
      <c r="C65">
        <f t="shared" si="0"/>
        <v>2.4521007298233408E-2</v>
      </c>
      <c r="D65">
        <f t="shared" si="1"/>
        <v>2.001801734055688E-2</v>
      </c>
      <c r="F65" s="1">
        <v>45048</v>
      </c>
      <c r="G65">
        <v>235.949997</v>
      </c>
      <c r="H65">
        <f t="shared" si="2"/>
        <v>1.8562499941182833E-2</v>
      </c>
      <c r="I65">
        <f t="shared" si="3"/>
        <v>1.8632405340082474E-2</v>
      </c>
    </row>
    <row r="66" spans="1:9" x14ac:dyDescent="0.3">
      <c r="A66" s="1">
        <v>44911</v>
      </c>
      <c r="B66">
        <v>307.89999399999999</v>
      </c>
      <c r="C66">
        <f t="shared" si="0"/>
        <v>6.8672533760858346E-3</v>
      </c>
      <c r="D66">
        <f t="shared" si="1"/>
        <v>2.3642634184093065E-3</v>
      </c>
      <c r="F66" s="1">
        <v>45049</v>
      </c>
      <c r="G66">
        <v>231.64999399999999</v>
      </c>
      <c r="H66">
        <f t="shared" si="2"/>
        <v>-2.7293723131481581E-2</v>
      </c>
      <c r="I66">
        <f t="shared" si="3"/>
        <v>-2.722381773258194E-2</v>
      </c>
    </row>
    <row r="67" spans="1:9" x14ac:dyDescent="0.3">
      <c r="A67" s="1">
        <v>44914</v>
      </c>
      <c r="B67">
        <v>305.79998799999998</v>
      </c>
      <c r="C67">
        <f t="shared" si="0"/>
        <v>1.6349304987730114E-4</v>
      </c>
      <c r="D67">
        <f t="shared" si="1"/>
        <v>-4.3394969077992273E-3</v>
      </c>
      <c r="F67" s="1">
        <v>45050</v>
      </c>
      <c r="G67">
        <v>238.14999399999999</v>
      </c>
      <c r="H67">
        <f t="shared" si="2"/>
        <v>-7.0878130392876253E-3</v>
      </c>
      <c r="I67">
        <f t="shared" si="3"/>
        <v>-7.0179076403879825E-3</v>
      </c>
    </row>
    <row r="68" spans="1:9" x14ac:dyDescent="0.3">
      <c r="A68" s="1">
        <v>44915</v>
      </c>
      <c r="B68">
        <v>305.75</v>
      </c>
      <c r="C68">
        <f t="shared" ref="C68:C91" si="4">(B68-B69)/B69</f>
        <v>5.2495697074010327E-2</v>
      </c>
      <c r="D68">
        <f t="shared" ref="D68:D92" si="5">C68-$D$1</f>
        <v>4.7992707116333799E-2</v>
      </c>
      <c r="F68" s="1">
        <v>45051</v>
      </c>
      <c r="G68">
        <v>239.85000600000001</v>
      </c>
      <c r="H68">
        <f t="shared" ref="H68:H91" si="6">(G68-G69)/G69</f>
        <v>4.8178006470608013E-3</v>
      </c>
      <c r="I68">
        <f t="shared" ref="I68:I92" si="7">H68-$I$1</f>
        <v>4.8877060459604441E-3</v>
      </c>
    </row>
    <row r="69" spans="1:9" x14ac:dyDescent="0.3">
      <c r="A69" s="1">
        <v>44916</v>
      </c>
      <c r="B69">
        <v>290.5</v>
      </c>
      <c r="C69">
        <f t="shared" si="4"/>
        <v>5.2536231884057968E-2</v>
      </c>
      <c r="D69">
        <f t="shared" si="5"/>
        <v>4.8033241926381441E-2</v>
      </c>
      <c r="F69" s="1">
        <v>45054</v>
      </c>
      <c r="G69">
        <v>238.699997</v>
      </c>
      <c r="H69">
        <f t="shared" si="6"/>
        <v>-6.658368622658767E-3</v>
      </c>
      <c r="I69">
        <f t="shared" si="7"/>
        <v>-6.5884632237591242E-3</v>
      </c>
    </row>
    <row r="70" spans="1:9" x14ac:dyDescent="0.3">
      <c r="A70" s="1">
        <v>44917</v>
      </c>
      <c r="B70">
        <v>276</v>
      </c>
      <c r="C70">
        <f t="shared" si="4"/>
        <v>5.2631530772012262E-2</v>
      </c>
      <c r="D70">
        <f t="shared" si="5"/>
        <v>4.8128540814335735E-2</v>
      </c>
      <c r="F70" s="1">
        <v>45055</v>
      </c>
      <c r="G70">
        <v>240.300003</v>
      </c>
      <c r="H70">
        <f t="shared" si="6"/>
        <v>8.8161462067525027E-3</v>
      </c>
      <c r="I70">
        <f t="shared" si="7"/>
        <v>8.8860516056521455E-3</v>
      </c>
    </row>
    <row r="71" spans="1:9" x14ac:dyDescent="0.3">
      <c r="A71" s="1">
        <v>44918</v>
      </c>
      <c r="B71">
        <v>262.20001200000002</v>
      </c>
      <c r="C71">
        <f t="shared" si="4"/>
        <v>-4.7584368220168503E-2</v>
      </c>
      <c r="D71">
        <f t="shared" si="5"/>
        <v>-5.2087358177845031E-2</v>
      </c>
      <c r="F71" s="1">
        <v>45056</v>
      </c>
      <c r="G71">
        <v>238.199997</v>
      </c>
      <c r="H71">
        <f t="shared" si="6"/>
        <v>-1.8339159736389676E-2</v>
      </c>
      <c r="I71">
        <f t="shared" si="7"/>
        <v>-1.8269254337490035E-2</v>
      </c>
    </row>
    <row r="72" spans="1:9" x14ac:dyDescent="0.3">
      <c r="A72" s="1">
        <v>44921</v>
      </c>
      <c r="B72">
        <v>275.29998799999998</v>
      </c>
      <c r="C72">
        <f t="shared" si="4"/>
        <v>-4.7569626607284275E-2</v>
      </c>
      <c r="D72">
        <f t="shared" si="5"/>
        <v>-5.2072616564960802E-2</v>
      </c>
      <c r="F72" s="1">
        <v>45057</v>
      </c>
      <c r="G72">
        <v>242.64999399999999</v>
      </c>
      <c r="H72">
        <f t="shared" si="6"/>
        <v>7.4734812337932215E-3</v>
      </c>
      <c r="I72">
        <f t="shared" si="7"/>
        <v>7.5433866326928643E-3</v>
      </c>
    </row>
    <row r="73" spans="1:9" x14ac:dyDescent="0.3">
      <c r="A73" s="1">
        <v>44922</v>
      </c>
      <c r="B73">
        <v>289.04998799999998</v>
      </c>
      <c r="C73">
        <f t="shared" si="4"/>
        <v>-4.7611242174629372E-2</v>
      </c>
      <c r="D73">
        <f t="shared" si="5"/>
        <v>-5.2114232132305899E-2</v>
      </c>
      <c r="F73" s="1">
        <v>45058</v>
      </c>
      <c r="G73">
        <v>240.85000600000001</v>
      </c>
      <c r="H73">
        <f t="shared" si="6"/>
        <v>2.1199914661015527E-2</v>
      </c>
      <c r="I73">
        <f t="shared" si="7"/>
        <v>2.1269820059915168E-2</v>
      </c>
    </row>
    <row r="74" spans="1:9" x14ac:dyDescent="0.3">
      <c r="A74" s="1">
        <v>44923</v>
      </c>
      <c r="B74">
        <v>303.5</v>
      </c>
      <c r="C74">
        <f t="shared" si="4"/>
        <v>-3.2840722495894909E-3</v>
      </c>
      <c r="D74">
        <f t="shared" si="5"/>
        <v>-7.7870622072660194E-3</v>
      </c>
      <c r="F74" s="1">
        <v>45061</v>
      </c>
      <c r="G74">
        <v>235.85000600000001</v>
      </c>
      <c r="H74">
        <f t="shared" si="6"/>
        <v>-1.481757004425316E-3</v>
      </c>
      <c r="I74">
        <f t="shared" si="7"/>
        <v>-1.4118516055256734E-3</v>
      </c>
    </row>
    <row r="75" spans="1:9" x14ac:dyDescent="0.3">
      <c r="A75" s="1">
        <v>44924</v>
      </c>
      <c r="B75">
        <v>304.5</v>
      </c>
      <c r="C75">
        <f t="shared" si="4"/>
        <v>1.6524827902847438E-2</v>
      </c>
      <c r="D75">
        <f t="shared" si="5"/>
        <v>1.2021837945170911E-2</v>
      </c>
      <c r="F75" s="1">
        <v>45062</v>
      </c>
      <c r="G75">
        <v>236.199997</v>
      </c>
      <c r="H75">
        <f t="shared" si="6"/>
        <v>7.8941367724991163E-3</v>
      </c>
      <c r="I75">
        <f t="shared" si="7"/>
        <v>7.9640421713987591E-3</v>
      </c>
    </row>
    <row r="76" spans="1:9" x14ac:dyDescent="0.3">
      <c r="A76" s="1">
        <v>44925</v>
      </c>
      <c r="B76">
        <v>299.54998799999998</v>
      </c>
      <c r="C76">
        <f t="shared" si="4"/>
        <v>4.6956029789488856E-3</v>
      </c>
      <c r="D76">
        <f t="shared" si="5"/>
        <v>1.9261302127235747E-4</v>
      </c>
      <c r="F76" s="1">
        <v>45063</v>
      </c>
      <c r="G76">
        <v>234.35000600000001</v>
      </c>
      <c r="H76">
        <f t="shared" si="6"/>
        <v>4.1324162968351542E-2</v>
      </c>
      <c r="I76">
        <f t="shared" si="7"/>
        <v>4.1394068367251187E-2</v>
      </c>
    </row>
    <row r="77" spans="1:9" x14ac:dyDescent="0.3">
      <c r="A77" s="1">
        <v>44928</v>
      </c>
      <c r="B77">
        <v>298.14999399999999</v>
      </c>
      <c r="C77">
        <f t="shared" si="4"/>
        <v>1.1535178965224741E-2</v>
      </c>
      <c r="D77">
        <f t="shared" si="5"/>
        <v>7.0321890075482124E-3</v>
      </c>
      <c r="F77" s="1">
        <v>45064</v>
      </c>
      <c r="G77">
        <v>225.050003</v>
      </c>
      <c r="H77">
        <f t="shared" si="6"/>
        <v>-4.6802213973683691E-2</v>
      </c>
      <c r="I77">
        <f t="shared" si="7"/>
        <v>-4.6732308574784047E-2</v>
      </c>
    </row>
    <row r="78" spans="1:9" x14ac:dyDescent="0.3">
      <c r="A78" s="1">
        <v>44929</v>
      </c>
      <c r="B78">
        <v>294.75</v>
      </c>
      <c r="C78">
        <f t="shared" si="4"/>
        <v>2.8436824247658921E-2</v>
      </c>
      <c r="D78">
        <f t="shared" si="5"/>
        <v>2.3933834289982393E-2</v>
      </c>
      <c r="F78" s="1">
        <v>45065</v>
      </c>
      <c r="G78">
        <v>236.10000600000001</v>
      </c>
      <c r="H78">
        <f t="shared" si="6"/>
        <v>-4.7599791390071533E-2</v>
      </c>
      <c r="I78">
        <f t="shared" si="7"/>
        <v>-4.7529885991171889E-2</v>
      </c>
    </row>
    <row r="79" spans="1:9" x14ac:dyDescent="0.3">
      <c r="A79" s="1">
        <v>44930</v>
      </c>
      <c r="B79">
        <v>286.60000600000001</v>
      </c>
      <c r="C79">
        <f t="shared" si="4"/>
        <v>-7.4458666666666401E-3</v>
      </c>
      <c r="D79">
        <f t="shared" si="5"/>
        <v>-1.1948856624343168E-2</v>
      </c>
      <c r="F79" s="1">
        <v>45068</v>
      </c>
      <c r="G79">
        <v>247.89999399999999</v>
      </c>
      <c r="H79">
        <f t="shared" si="6"/>
        <v>-4.7454393852065353E-2</v>
      </c>
      <c r="I79">
        <f t="shared" si="7"/>
        <v>-4.7384488453165709E-2</v>
      </c>
    </row>
    <row r="80" spans="1:9" x14ac:dyDescent="0.3">
      <c r="A80" s="1">
        <v>44931</v>
      </c>
      <c r="B80">
        <v>288.75</v>
      </c>
      <c r="C80">
        <f t="shared" si="4"/>
        <v>1.8877932650908976E-2</v>
      </c>
      <c r="D80">
        <f t="shared" si="5"/>
        <v>1.4374942693232449E-2</v>
      </c>
      <c r="F80" s="1">
        <v>45069</v>
      </c>
      <c r="G80">
        <v>260.25</v>
      </c>
      <c r="H80">
        <f t="shared" si="6"/>
        <v>1.6403093914614888E-2</v>
      </c>
      <c r="I80">
        <f t="shared" si="7"/>
        <v>1.6472999313514529E-2</v>
      </c>
    </row>
    <row r="81" spans="1:9" x14ac:dyDescent="0.3">
      <c r="A81" s="1">
        <v>44932</v>
      </c>
      <c r="B81">
        <v>283.39999399999999</v>
      </c>
      <c r="C81">
        <f t="shared" si="4"/>
        <v>-1.4946186376940514E-2</v>
      </c>
      <c r="D81">
        <f t="shared" si="5"/>
        <v>-1.9449176334617041E-2</v>
      </c>
      <c r="F81" s="1">
        <v>45070</v>
      </c>
      <c r="G81">
        <v>256.04998799999998</v>
      </c>
      <c r="H81">
        <f t="shared" si="6"/>
        <v>-1.1962207492854534E-2</v>
      </c>
      <c r="I81">
        <f t="shared" si="7"/>
        <v>-1.1892302093954891E-2</v>
      </c>
    </row>
    <row r="82" spans="1:9" x14ac:dyDescent="0.3">
      <c r="A82" s="1">
        <v>44935</v>
      </c>
      <c r="B82">
        <v>287.70001200000002</v>
      </c>
      <c r="C82">
        <f t="shared" si="4"/>
        <v>3.0444124766011826E-2</v>
      </c>
      <c r="D82">
        <f t="shared" si="5"/>
        <v>2.5941134808335299E-2</v>
      </c>
      <c r="F82" s="1">
        <v>45071</v>
      </c>
      <c r="G82">
        <v>259.14999399999999</v>
      </c>
      <c r="H82">
        <f t="shared" si="6"/>
        <v>4.2627632286501311E-3</v>
      </c>
      <c r="I82">
        <f t="shared" si="7"/>
        <v>4.3326686275497739E-3</v>
      </c>
    </row>
    <row r="83" spans="1:9" x14ac:dyDescent="0.3">
      <c r="A83" s="1">
        <v>44936</v>
      </c>
      <c r="B83">
        <v>279.20001200000002</v>
      </c>
      <c r="C83">
        <f t="shared" si="4"/>
        <v>1.0861693952424593E-2</v>
      </c>
      <c r="D83">
        <f t="shared" si="5"/>
        <v>6.3587039947480646E-3</v>
      </c>
      <c r="F83" s="1">
        <v>45072</v>
      </c>
      <c r="G83">
        <v>258.04998799999998</v>
      </c>
      <c r="H83">
        <f t="shared" si="6"/>
        <v>6.4352341599508483E-3</v>
      </c>
      <c r="I83">
        <f t="shared" si="7"/>
        <v>6.5051395588504911E-3</v>
      </c>
    </row>
    <row r="84" spans="1:9" x14ac:dyDescent="0.3">
      <c r="A84" s="1">
        <v>44937</v>
      </c>
      <c r="B84">
        <v>276.20001200000002</v>
      </c>
      <c r="C84">
        <f t="shared" si="4"/>
        <v>9.3185384831399737E-3</v>
      </c>
      <c r="D84">
        <f t="shared" si="5"/>
        <v>4.8155485254634455E-3</v>
      </c>
      <c r="F84" s="1">
        <v>45075</v>
      </c>
      <c r="G84">
        <v>256.39999399999999</v>
      </c>
      <c r="H84">
        <f t="shared" si="6"/>
        <v>2.11070803399343E-2</v>
      </c>
      <c r="I84">
        <f t="shared" si="7"/>
        <v>2.1176985738833941E-2</v>
      </c>
    </row>
    <row r="85" spans="1:9" x14ac:dyDescent="0.3">
      <c r="A85" s="1">
        <v>44938</v>
      </c>
      <c r="B85">
        <v>273.64999399999999</v>
      </c>
      <c r="C85">
        <f t="shared" si="4"/>
        <v>-1.8119905929534091E-2</v>
      </c>
      <c r="D85">
        <f t="shared" si="5"/>
        <v>-2.2622895887210618E-2</v>
      </c>
      <c r="F85" s="1">
        <v>45076</v>
      </c>
      <c r="G85">
        <v>251.10000600000001</v>
      </c>
      <c r="H85">
        <f t="shared" si="6"/>
        <v>5.8081795908235239E-3</v>
      </c>
      <c r="I85">
        <f t="shared" si="7"/>
        <v>5.8780849897231667E-3</v>
      </c>
    </row>
    <row r="86" spans="1:9" x14ac:dyDescent="0.3">
      <c r="A86" s="1">
        <v>44939</v>
      </c>
      <c r="B86">
        <v>278.70001200000002</v>
      </c>
      <c r="C86">
        <f t="shared" si="4"/>
        <v>2.1066128401562405E-2</v>
      </c>
      <c r="D86">
        <f t="shared" si="5"/>
        <v>1.6563138443885878E-2</v>
      </c>
      <c r="F86" s="1">
        <v>45077</v>
      </c>
      <c r="G86">
        <v>249.64999399999999</v>
      </c>
      <c r="H86">
        <f t="shared" si="6"/>
        <v>-1.770607950516025E-2</v>
      </c>
      <c r="I86">
        <f t="shared" si="7"/>
        <v>-1.7636174106260609E-2</v>
      </c>
    </row>
    <row r="87" spans="1:9" x14ac:dyDescent="0.3">
      <c r="A87" s="1">
        <v>44942</v>
      </c>
      <c r="B87">
        <v>272.95001200000002</v>
      </c>
      <c r="C87">
        <f t="shared" si="4"/>
        <v>-3.1920551931028114E-2</v>
      </c>
      <c r="D87">
        <f t="shared" si="5"/>
        <v>-3.6423541888704641E-2</v>
      </c>
      <c r="F87" s="1">
        <v>45078</v>
      </c>
      <c r="G87">
        <v>254.14999399999999</v>
      </c>
      <c r="H87">
        <f t="shared" si="6"/>
        <v>-5.8673969693110971E-3</v>
      </c>
      <c r="I87">
        <f t="shared" si="7"/>
        <v>-5.7974915704114543E-3</v>
      </c>
    </row>
    <row r="88" spans="1:9" x14ac:dyDescent="0.3">
      <c r="A88" s="1">
        <v>44943</v>
      </c>
      <c r="B88">
        <v>281.95001200000002</v>
      </c>
      <c r="C88">
        <f t="shared" si="4"/>
        <v>1.1661284033242165E-2</v>
      </c>
      <c r="D88">
        <f t="shared" si="5"/>
        <v>7.158294075565637E-3</v>
      </c>
      <c r="F88" s="1">
        <v>45079</v>
      </c>
      <c r="G88">
        <v>255.64999399999999</v>
      </c>
      <c r="H88">
        <f t="shared" si="6"/>
        <v>-1.4646436015582156E-2</v>
      </c>
      <c r="I88">
        <f t="shared" si="7"/>
        <v>-1.4576530616682513E-2</v>
      </c>
    </row>
    <row r="89" spans="1:9" x14ac:dyDescent="0.3">
      <c r="A89" s="1">
        <v>44944</v>
      </c>
      <c r="B89">
        <v>278.70001200000002</v>
      </c>
      <c r="C89">
        <f t="shared" si="4"/>
        <v>4.143484236072208E-3</v>
      </c>
      <c r="D89">
        <f t="shared" si="5"/>
        <v>-3.5950572160432012E-4</v>
      </c>
      <c r="F89" s="1">
        <v>45082</v>
      </c>
      <c r="G89">
        <v>259.45001200000002</v>
      </c>
      <c r="H89">
        <f t="shared" si="6"/>
        <v>-1.3498053231939106E-2</v>
      </c>
      <c r="I89">
        <f t="shared" si="7"/>
        <v>-1.3428147833039463E-2</v>
      </c>
    </row>
    <row r="90" spans="1:9" x14ac:dyDescent="0.3">
      <c r="A90" s="1">
        <v>44945</v>
      </c>
      <c r="B90">
        <v>277.54998799999998</v>
      </c>
      <c r="C90">
        <f t="shared" si="4"/>
        <v>9.089256895368417E-3</v>
      </c>
      <c r="D90">
        <f t="shared" si="5"/>
        <v>4.5862669376918888E-3</v>
      </c>
      <c r="F90" s="1">
        <v>45083</v>
      </c>
      <c r="G90">
        <v>263</v>
      </c>
      <c r="H90">
        <f t="shared" si="6"/>
        <v>-4.3114446939469989E-2</v>
      </c>
      <c r="I90">
        <f t="shared" si="7"/>
        <v>-4.3044541540570344E-2</v>
      </c>
    </row>
    <row r="91" spans="1:9" x14ac:dyDescent="0.3">
      <c r="A91" s="1">
        <v>44946</v>
      </c>
      <c r="B91">
        <v>275.04998799999998</v>
      </c>
      <c r="C91">
        <f t="shared" si="4"/>
        <v>6.7715077552777322E-3</v>
      </c>
      <c r="D91">
        <f t="shared" si="5"/>
        <v>2.2685177976012041E-3</v>
      </c>
      <c r="F91" s="1">
        <v>45084</v>
      </c>
      <c r="G91">
        <v>274.85000600000001</v>
      </c>
      <c r="H91">
        <f t="shared" si="6"/>
        <v>-1.5403862054175738E-2</v>
      </c>
      <c r="I91">
        <f t="shared" si="7"/>
        <v>-1.5333956655276095E-2</v>
      </c>
    </row>
    <row r="92" spans="1:9" x14ac:dyDescent="0.3">
      <c r="A92" s="1">
        <v>44949</v>
      </c>
      <c r="B92">
        <v>273.20001200000002</v>
      </c>
      <c r="C92">
        <v>0</v>
      </c>
      <c r="D92">
        <f t="shared" si="5"/>
        <v>-4.5029899576765281E-3</v>
      </c>
      <c r="F92" s="1">
        <v>45085</v>
      </c>
      <c r="G92">
        <v>279.14999399999999</v>
      </c>
      <c r="H92">
        <v>0</v>
      </c>
      <c r="I92">
        <f t="shared" si="7"/>
        <v>6.990539889964269E-5</v>
      </c>
    </row>
    <row r="97" spans="1:7" x14ac:dyDescent="0.3">
      <c r="A97" t="s">
        <v>14</v>
      </c>
      <c r="B97">
        <f>AVERAGE(C3:C92)</f>
        <v>4.5029899576765281E-3</v>
      </c>
      <c r="F97" t="s">
        <v>14</v>
      </c>
      <c r="G97">
        <f>AVERAGE(H3:H92)</f>
        <v>-6.9905398899642676E-5</v>
      </c>
    </row>
    <row r="98" spans="1:7" x14ac:dyDescent="0.3">
      <c r="A98" t="s">
        <v>7</v>
      </c>
      <c r="B98">
        <f>_xlfn.STDEV.S(C3:C92)</f>
        <v>2.3805241499193362E-2</v>
      </c>
      <c r="F98" t="s">
        <v>7</v>
      </c>
      <c r="G98">
        <f>_xlfn.STDEV.S(H3:H92)</f>
        <v>3.7051075290105193E-2</v>
      </c>
    </row>
    <row r="104" spans="1:7" x14ac:dyDescent="0.3">
      <c r="A104" s="2">
        <v>44950</v>
      </c>
      <c r="B104" s="3">
        <v>274.64999399999999</v>
      </c>
    </row>
  </sheetData>
  <mergeCells count="2">
    <mergeCell ref="A1:C1"/>
    <mergeCell ref="F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opLeftCell="F1" workbookViewId="0">
      <selection activeCell="M3" sqref="M3"/>
    </sheetView>
  </sheetViews>
  <sheetFormatPr defaultRowHeight="14.4" x14ac:dyDescent="0.3"/>
  <cols>
    <col min="1" max="1" width="10.5546875" bestFit="1" customWidth="1"/>
    <col min="4" max="8" width="13.33203125" customWidth="1"/>
    <col min="9" max="9" width="16.5546875" bestFit="1" customWidth="1"/>
    <col min="13" max="13" width="12.6640625" bestFit="1" customWidth="1"/>
  </cols>
  <sheetData>
    <row r="1" spans="1:13" x14ac:dyDescent="0.3">
      <c r="A1" s="29" t="s">
        <v>22</v>
      </c>
      <c r="B1" s="29"/>
      <c r="C1" s="29"/>
      <c r="D1">
        <v>1.0808340217272857E-3</v>
      </c>
      <c r="I1" s="29" t="s">
        <v>23</v>
      </c>
      <c r="J1" s="29"/>
      <c r="K1" s="29"/>
      <c r="L1">
        <v>9.0745984179928544E-4</v>
      </c>
    </row>
    <row r="2" spans="1:13" x14ac:dyDescent="0.3">
      <c r="A2" t="s">
        <v>1</v>
      </c>
      <c r="B2" t="s">
        <v>21</v>
      </c>
      <c r="C2" t="s">
        <v>6</v>
      </c>
      <c r="D2" t="s">
        <v>196</v>
      </c>
      <c r="E2" t="s">
        <v>198</v>
      </c>
      <c r="I2" t="s">
        <v>1</v>
      </c>
      <c r="J2" t="s">
        <v>21</v>
      </c>
      <c r="K2" t="s">
        <v>6</v>
      </c>
      <c r="L2" t="s">
        <v>196</v>
      </c>
      <c r="M2" t="s">
        <v>198</v>
      </c>
    </row>
    <row r="3" spans="1:13" x14ac:dyDescent="0.3">
      <c r="A3" s="1">
        <v>44819</v>
      </c>
      <c r="B3">
        <v>535.628601</v>
      </c>
      <c r="C3">
        <f>(B3-B4)/B4</f>
        <v>4.2674653667904724E-2</v>
      </c>
      <c r="D3">
        <f>C3-$D$1</f>
        <v>4.1593819646177442E-2</v>
      </c>
      <c r="E3">
        <f>SUM(D3:D92)</f>
        <v>-1.0191500421363742E-17</v>
      </c>
      <c r="I3" s="1">
        <v>44951</v>
      </c>
      <c r="J3">
        <v>457.53372200000001</v>
      </c>
      <c r="K3">
        <f>(J3-J4)/J4</f>
        <v>0.20962013406578867</v>
      </c>
      <c r="L3">
        <f>K3-$L$1</f>
        <v>0.20871267422398937</v>
      </c>
      <c r="M3">
        <f>SUM(L3:L92)</f>
        <v>-6.3751087742147661E-17</v>
      </c>
    </row>
    <row r="4" spans="1:13" x14ac:dyDescent="0.3">
      <c r="A4" s="1">
        <v>44820</v>
      </c>
      <c r="B4">
        <v>513.70636000000002</v>
      </c>
      <c r="C4">
        <f t="shared" ref="C4:C67" si="0">(B4-B5)/B5</f>
        <v>-8.5324894272914786E-2</v>
      </c>
      <c r="D4">
        <f t="shared" ref="D4:D67" si="1">C4-$D$1</f>
        <v>-8.6405728294642076E-2</v>
      </c>
      <c r="I4" s="1">
        <v>44953</v>
      </c>
      <c r="J4">
        <v>378.245789</v>
      </c>
      <c r="K4">
        <f t="shared" ref="K4:K67" si="2">(J4-J5)/J5</f>
        <v>-1.8193470773466777E-2</v>
      </c>
      <c r="L4">
        <f t="shared" ref="L4:L67" si="3">K4-$L$1</f>
        <v>-1.9100930615266062E-2</v>
      </c>
    </row>
    <row r="5" spans="1:13" x14ac:dyDescent="0.3">
      <c r="A5" s="1">
        <v>44823</v>
      </c>
      <c r="B5">
        <v>561.62713599999995</v>
      </c>
      <c r="C5">
        <f t="shared" si="0"/>
        <v>-1.6453302013461225E-2</v>
      </c>
      <c r="D5">
        <f t="shared" si="1"/>
        <v>-1.7534136035188511E-2</v>
      </c>
      <c r="I5" s="1">
        <v>44956</v>
      </c>
      <c r="J5">
        <v>385.25491299999999</v>
      </c>
      <c r="K5">
        <f t="shared" si="2"/>
        <v>-3.4147583210220767E-2</v>
      </c>
      <c r="L5">
        <f t="shared" si="3"/>
        <v>-3.5055043052020049E-2</v>
      </c>
    </row>
    <row r="6" spans="1:13" x14ac:dyDescent="0.3">
      <c r="A6" s="1">
        <v>44824</v>
      </c>
      <c r="B6">
        <v>571.02233899999999</v>
      </c>
      <c r="C6">
        <f t="shared" si="0"/>
        <v>6.095877925589243E-2</v>
      </c>
      <c r="D6">
        <f t="shared" si="1"/>
        <v>5.9877945234165147E-2</v>
      </c>
      <c r="I6" s="1">
        <v>44957</v>
      </c>
      <c r="J6">
        <v>398.87554899999998</v>
      </c>
      <c r="K6">
        <f t="shared" si="2"/>
        <v>0.20083808101633258</v>
      </c>
      <c r="L6">
        <f t="shared" si="3"/>
        <v>0.19993062117453328</v>
      </c>
    </row>
    <row r="7" spans="1:13" x14ac:dyDescent="0.3">
      <c r="A7" s="1">
        <v>44825</v>
      </c>
      <c r="B7">
        <v>538.21350099999995</v>
      </c>
      <c r="C7">
        <f t="shared" si="0"/>
        <v>1.3669103623389689E-2</v>
      </c>
      <c r="D7">
        <f t="shared" si="1"/>
        <v>1.2588269601662403E-2</v>
      </c>
      <c r="I7" s="1">
        <v>44958</v>
      </c>
      <c r="J7">
        <v>332.16430700000001</v>
      </c>
      <c r="K7">
        <f t="shared" si="2"/>
        <v>-5.2333012548869927E-2</v>
      </c>
      <c r="L7">
        <f t="shared" si="3"/>
        <v>-5.3240472390669209E-2</v>
      </c>
    </row>
    <row r="8" spans="1:13" x14ac:dyDescent="0.3">
      <c r="A8" s="1">
        <v>44826</v>
      </c>
      <c r="B8">
        <v>530.95581100000004</v>
      </c>
      <c r="C8">
        <f t="shared" si="0"/>
        <v>-9.8266325460207443E-3</v>
      </c>
      <c r="D8">
        <f t="shared" si="1"/>
        <v>-1.090746656774803E-2</v>
      </c>
      <c r="I8" s="1">
        <v>44959</v>
      </c>
      <c r="J8">
        <v>350.50741599999998</v>
      </c>
      <c r="K8">
        <f t="shared" si="2"/>
        <v>-5.6343676184601205E-2</v>
      </c>
      <c r="L8">
        <f t="shared" si="3"/>
        <v>-5.7251136026400487E-2</v>
      </c>
    </row>
    <row r="9" spans="1:13" x14ac:dyDescent="0.3">
      <c r="A9" s="1">
        <v>44827</v>
      </c>
      <c r="B9">
        <v>536.225098</v>
      </c>
      <c r="C9">
        <f t="shared" si="0"/>
        <v>5.5066392474265015E-2</v>
      </c>
      <c r="D9">
        <f t="shared" si="1"/>
        <v>5.3985558452537732E-2</v>
      </c>
      <c r="I9" s="1">
        <v>44960</v>
      </c>
      <c r="J9">
        <v>371.43545499999999</v>
      </c>
      <c r="K9">
        <f t="shared" si="2"/>
        <v>-1.6194895171918119E-2</v>
      </c>
      <c r="L9">
        <f t="shared" si="3"/>
        <v>-1.7102355013717405E-2</v>
      </c>
      <c r="M9">
        <f>AVERAGE(L3:L92)</f>
        <v>-7.0834541935719622E-19</v>
      </c>
    </row>
    <row r="10" spans="1:13" x14ac:dyDescent="0.3">
      <c r="A10" s="1">
        <v>44830</v>
      </c>
      <c r="B10">
        <v>508.23825099999999</v>
      </c>
      <c r="C10">
        <f t="shared" si="0"/>
        <v>1.3581880404157896E-2</v>
      </c>
      <c r="D10">
        <f t="shared" si="1"/>
        <v>1.250104638243061E-2</v>
      </c>
      <c r="I10" s="1">
        <v>44963</v>
      </c>
      <c r="J10">
        <v>377.54983499999997</v>
      </c>
      <c r="K10">
        <f t="shared" si="2"/>
        <v>-1.119637590938613E-2</v>
      </c>
      <c r="L10">
        <f t="shared" si="3"/>
        <v>-1.2103835751185416E-2</v>
      </c>
    </row>
    <row r="11" spans="1:13" x14ac:dyDescent="0.3">
      <c r="A11" s="1">
        <v>44831</v>
      </c>
      <c r="B11">
        <v>501.42791699999998</v>
      </c>
      <c r="C11">
        <f t="shared" si="0"/>
        <v>8.5991363718108931E-3</v>
      </c>
      <c r="D11">
        <f t="shared" si="1"/>
        <v>7.5183023500836072E-3</v>
      </c>
      <c r="I11" s="1">
        <v>44964</v>
      </c>
      <c r="J11">
        <v>381.82488999999998</v>
      </c>
      <c r="K11">
        <f t="shared" si="2"/>
        <v>-1.5598681807092339E-3</v>
      </c>
      <c r="L11">
        <f t="shared" si="3"/>
        <v>-2.4673280225085193E-3</v>
      </c>
    </row>
    <row r="12" spans="1:13" x14ac:dyDescent="0.3">
      <c r="A12" s="1">
        <v>44832</v>
      </c>
      <c r="B12">
        <v>497.15283199999999</v>
      </c>
      <c r="C12">
        <f t="shared" si="0"/>
        <v>-1.2442025348517197E-2</v>
      </c>
      <c r="D12">
        <f t="shared" si="1"/>
        <v>-1.3522859370244483E-2</v>
      </c>
      <c r="I12" s="1">
        <v>44965</v>
      </c>
      <c r="J12">
        <v>382.42141700000002</v>
      </c>
      <c r="K12">
        <f t="shared" si="2"/>
        <v>7.5041893784893912E-2</v>
      </c>
      <c r="L12">
        <f t="shared" si="3"/>
        <v>7.413443394309463E-2</v>
      </c>
    </row>
    <row r="13" spans="1:13" x14ac:dyDescent="0.3">
      <c r="A13" s="1">
        <v>44833</v>
      </c>
      <c r="B13">
        <v>503.41635100000002</v>
      </c>
      <c r="C13">
        <f t="shared" si="0"/>
        <v>-1.7940211832272689E-2</v>
      </c>
      <c r="D13">
        <f t="shared" si="1"/>
        <v>-1.9021045853999975E-2</v>
      </c>
      <c r="I13" s="1">
        <v>44966</v>
      </c>
      <c r="J13">
        <v>355.72699</v>
      </c>
      <c r="K13">
        <f t="shared" si="2"/>
        <v>-8.3148180075862718E-3</v>
      </c>
      <c r="L13">
        <f t="shared" si="3"/>
        <v>-9.2222778493855576E-3</v>
      </c>
    </row>
    <row r="14" spans="1:13" x14ac:dyDescent="0.3">
      <c r="A14" s="1">
        <v>44834</v>
      </c>
      <c r="B14">
        <v>512.61273200000005</v>
      </c>
      <c r="C14">
        <f t="shared" si="0"/>
        <v>5.5151940802102936E-2</v>
      </c>
      <c r="D14">
        <f t="shared" si="1"/>
        <v>5.4071106780375654E-2</v>
      </c>
      <c r="E14">
        <f>AVERAGE(D3:D92)</f>
        <v>-1.1323889357070825E-19</v>
      </c>
      <c r="I14" s="1">
        <v>44967</v>
      </c>
      <c r="J14">
        <v>358.70959499999998</v>
      </c>
      <c r="K14">
        <f t="shared" si="2"/>
        <v>5.3584369974956247E-2</v>
      </c>
      <c r="L14">
        <f t="shared" si="3"/>
        <v>5.2676910133156965E-2</v>
      </c>
    </row>
    <row r="15" spans="1:13" x14ac:dyDescent="0.3">
      <c r="A15" s="1">
        <v>44837</v>
      </c>
      <c r="B15">
        <v>485.81887799999998</v>
      </c>
      <c r="C15">
        <f t="shared" si="0"/>
        <v>-7.2125514649760839E-3</v>
      </c>
      <c r="D15">
        <f t="shared" si="1"/>
        <v>-8.2933854867033689E-3</v>
      </c>
      <c r="I15" s="1">
        <v>44970</v>
      </c>
      <c r="J15">
        <v>340.46594199999998</v>
      </c>
      <c r="K15">
        <f t="shared" si="2"/>
        <v>1.7682019614293401E-2</v>
      </c>
      <c r="L15">
        <f t="shared" si="3"/>
        <v>1.6774559772494115E-2</v>
      </c>
    </row>
    <row r="16" spans="1:13" x14ac:dyDescent="0.3">
      <c r="A16" s="1">
        <v>44838</v>
      </c>
      <c r="B16">
        <v>489.34832799999998</v>
      </c>
      <c r="C16">
        <f t="shared" si="0"/>
        <v>-2.8999754118919911E-2</v>
      </c>
      <c r="D16">
        <f t="shared" si="1"/>
        <v>-3.0080588140647197E-2</v>
      </c>
      <c r="I16" s="1">
        <v>44971</v>
      </c>
      <c r="J16">
        <v>334.55041499999999</v>
      </c>
      <c r="K16">
        <f t="shared" si="2"/>
        <v>-2.4213376371531939E-2</v>
      </c>
      <c r="L16">
        <f t="shared" si="3"/>
        <v>-2.5120836213331225E-2</v>
      </c>
    </row>
    <row r="17" spans="1:12" x14ac:dyDescent="0.3">
      <c r="A17" s="1">
        <v>44840</v>
      </c>
      <c r="B17">
        <v>503.96313500000002</v>
      </c>
      <c r="C17">
        <f t="shared" si="0"/>
        <v>-2.8554976188853914E-2</v>
      </c>
      <c r="D17">
        <f t="shared" si="1"/>
        <v>-2.96358102105812E-2</v>
      </c>
      <c r="I17" s="1">
        <v>44972</v>
      </c>
      <c r="J17">
        <v>342.85201999999998</v>
      </c>
      <c r="K17">
        <f t="shared" si="2"/>
        <v>-8.4818391381982512E-3</v>
      </c>
      <c r="L17">
        <f t="shared" si="3"/>
        <v>-9.389298979997537E-3</v>
      </c>
    </row>
    <row r="18" spans="1:12" x14ac:dyDescent="0.3">
      <c r="A18" s="1">
        <v>44841</v>
      </c>
      <c r="B18">
        <v>518.776794</v>
      </c>
      <c r="C18">
        <f t="shared" si="0"/>
        <v>-1.6264786413525004E-3</v>
      </c>
      <c r="D18">
        <f t="shared" si="1"/>
        <v>-2.7073126630797863E-3</v>
      </c>
      <c r="I18" s="1">
        <v>44973</v>
      </c>
      <c r="J18">
        <v>345.78491200000002</v>
      </c>
      <c r="K18">
        <f t="shared" si="2"/>
        <v>-1.556752309727975E-2</v>
      </c>
      <c r="L18">
        <f t="shared" si="3"/>
        <v>-1.6474982939079036E-2</v>
      </c>
    </row>
    <row r="19" spans="1:12" x14ac:dyDescent="0.3">
      <c r="A19" s="1">
        <v>44844</v>
      </c>
      <c r="B19">
        <v>519.62194799999997</v>
      </c>
      <c r="C19">
        <f t="shared" si="0"/>
        <v>4.4882140634025347E-2</v>
      </c>
      <c r="D19">
        <f t="shared" si="1"/>
        <v>4.3801306612298065E-2</v>
      </c>
      <c r="I19" s="1">
        <v>44974</v>
      </c>
      <c r="J19">
        <v>351.25305200000003</v>
      </c>
      <c r="K19">
        <f t="shared" si="2"/>
        <v>2.41156580833967E-3</v>
      </c>
      <c r="L19">
        <f t="shared" si="3"/>
        <v>1.5041059665403846E-3</v>
      </c>
    </row>
    <row r="20" spans="1:12" x14ac:dyDescent="0.3">
      <c r="A20" s="1">
        <v>44845</v>
      </c>
      <c r="B20">
        <v>497.30197099999998</v>
      </c>
      <c r="C20">
        <f t="shared" si="0"/>
        <v>-1.0386827649366446E-2</v>
      </c>
      <c r="D20">
        <f t="shared" si="1"/>
        <v>-1.1467661671093731E-2</v>
      </c>
      <c r="I20" s="1">
        <v>44977</v>
      </c>
      <c r="J20">
        <v>350.40802000000002</v>
      </c>
      <c r="K20">
        <f t="shared" si="2"/>
        <v>-1.1336047437884166E-3</v>
      </c>
      <c r="L20">
        <f t="shared" si="3"/>
        <v>-2.041064585587702E-3</v>
      </c>
    </row>
    <row r="21" spans="1:12" x14ac:dyDescent="0.3">
      <c r="A21" s="1">
        <v>44846</v>
      </c>
      <c r="B21">
        <v>502.52157599999998</v>
      </c>
      <c r="C21">
        <f t="shared" si="0"/>
        <v>1.7309102172165258E-2</v>
      </c>
      <c r="D21">
        <f t="shared" si="1"/>
        <v>1.6228268150437972E-2</v>
      </c>
      <c r="I21" s="1">
        <v>44978</v>
      </c>
      <c r="J21">
        <v>350.80569500000001</v>
      </c>
      <c r="K21">
        <f t="shared" si="2"/>
        <v>5.202754970714249E-2</v>
      </c>
      <c r="L21">
        <f t="shared" si="3"/>
        <v>5.1120089865343207E-2</v>
      </c>
    </row>
    <row r="22" spans="1:12" x14ac:dyDescent="0.3">
      <c r="A22" s="1">
        <v>44847</v>
      </c>
      <c r="B22">
        <v>493.97137500000002</v>
      </c>
      <c r="C22">
        <f t="shared" si="0"/>
        <v>-9.9631497954052756E-3</v>
      </c>
      <c r="D22">
        <f t="shared" si="1"/>
        <v>-1.1043983817132562E-2</v>
      </c>
      <c r="I22" s="1">
        <v>44979</v>
      </c>
      <c r="J22">
        <v>333.45675699999998</v>
      </c>
      <c r="K22">
        <f t="shared" si="2"/>
        <v>-4.4524302258299115E-3</v>
      </c>
      <c r="L22">
        <f t="shared" si="3"/>
        <v>-5.3598900676291965E-3</v>
      </c>
    </row>
    <row r="23" spans="1:12" x14ac:dyDescent="0.3">
      <c r="A23" s="1">
        <v>44848</v>
      </c>
      <c r="B23">
        <v>498.94241299999999</v>
      </c>
      <c r="C23">
        <f t="shared" si="0"/>
        <v>-3.5923519839152256E-2</v>
      </c>
      <c r="D23">
        <f t="shared" si="1"/>
        <v>-3.7004353860879538E-2</v>
      </c>
      <c r="I23" s="1">
        <v>44980</v>
      </c>
      <c r="J23">
        <v>334.94808999999998</v>
      </c>
      <c r="K23">
        <f t="shared" si="2"/>
        <v>-2.4185323748066246E-2</v>
      </c>
      <c r="L23">
        <f t="shared" si="3"/>
        <v>-2.5092783589865532E-2</v>
      </c>
    </row>
    <row r="24" spans="1:12" x14ac:dyDescent="0.3">
      <c r="A24" s="1">
        <v>44851</v>
      </c>
      <c r="B24">
        <v>517.53405799999996</v>
      </c>
      <c r="C24">
        <f t="shared" si="0"/>
        <v>2.5007353126795698E-2</v>
      </c>
      <c r="D24">
        <f t="shared" si="1"/>
        <v>2.3926519105068413E-2</v>
      </c>
      <c r="I24" s="1">
        <v>44981</v>
      </c>
      <c r="J24">
        <v>343.24969499999997</v>
      </c>
      <c r="K24">
        <f t="shared" si="2"/>
        <v>4.652919587183138E-2</v>
      </c>
      <c r="L24">
        <f t="shared" si="3"/>
        <v>4.5621736030032098E-2</v>
      </c>
    </row>
    <row r="25" spans="1:12" x14ac:dyDescent="0.3">
      <c r="A25" s="1">
        <v>44852</v>
      </c>
      <c r="B25">
        <v>504.90765399999998</v>
      </c>
      <c r="C25">
        <f t="shared" si="0"/>
        <v>-5.5805916065696567E-3</v>
      </c>
      <c r="D25">
        <f t="shared" si="1"/>
        <v>-6.6614256282969426E-3</v>
      </c>
      <c r="I25" s="1">
        <v>44984</v>
      </c>
      <c r="J25">
        <v>327.98864700000001</v>
      </c>
      <c r="K25">
        <f t="shared" si="2"/>
        <v>-3.5662049003882305E-2</v>
      </c>
      <c r="L25">
        <f t="shared" si="3"/>
        <v>-3.6569508845681588E-2</v>
      </c>
    </row>
    <row r="26" spans="1:12" x14ac:dyDescent="0.3">
      <c r="A26" s="1">
        <v>44853</v>
      </c>
      <c r="B26">
        <v>507.74115</v>
      </c>
      <c r="C26">
        <f t="shared" si="0"/>
        <v>-1.3521283079539335E-2</v>
      </c>
      <c r="D26">
        <f t="shared" si="1"/>
        <v>-1.4602117101266621E-2</v>
      </c>
      <c r="I26" s="1">
        <v>44985</v>
      </c>
      <c r="J26">
        <v>340.11795000000001</v>
      </c>
      <c r="K26">
        <f t="shared" si="2"/>
        <v>-3.2522650298257572E-2</v>
      </c>
      <c r="L26">
        <f t="shared" si="3"/>
        <v>-3.3430110140056854E-2</v>
      </c>
    </row>
    <row r="27" spans="1:12" x14ac:dyDescent="0.3">
      <c r="A27" s="1">
        <v>44854</v>
      </c>
      <c r="B27">
        <v>514.70056199999999</v>
      </c>
      <c r="C27">
        <f t="shared" si="0"/>
        <v>9.9493064475533067E-3</v>
      </c>
      <c r="D27">
        <f t="shared" si="1"/>
        <v>8.8684724258260208E-3</v>
      </c>
      <c r="I27" s="1">
        <v>44986</v>
      </c>
      <c r="J27">
        <v>351.551331</v>
      </c>
      <c r="K27">
        <f t="shared" si="2"/>
        <v>-4.6128994612072358E-2</v>
      </c>
      <c r="L27">
        <f t="shared" si="3"/>
        <v>-4.703645445387164E-2</v>
      </c>
    </row>
    <row r="28" spans="1:12" x14ac:dyDescent="0.3">
      <c r="A28" s="1">
        <v>44855</v>
      </c>
      <c r="B28">
        <v>509.63009599999998</v>
      </c>
      <c r="C28">
        <f t="shared" si="0"/>
        <v>-8.3188804086307376E-3</v>
      </c>
      <c r="D28">
        <f t="shared" si="1"/>
        <v>-9.3997144303580235E-3</v>
      </c>
      <c r="I28" s="1">
        <v>44987</v>
      </c>
      <c r="J28">
        <v>368.552277</v>
      </c>
      <c r="K28">
        <f t="shared" si="2"/>
        <v>-5.3974666422054264E-2</v>
      </c>
      <c r="L28">
        <f t="shared" si="3"/>
        <v>-5.4882126263853546E-2</v>
      </c>
    </row>
    <row r="29" spans="1:12" x14ac:dyDescent="0.3">
      <c r="A29" s="1">
        <v>44858</v>
      </c>
      <c r="B29">
        <v>513.90521200000001</v>
      </c>
      <c r="C29">
        <f t="shared" si="0"/>
        <v>7.4060254427093051E-3</v>
      </c>
      <c r="D29">
        <f t="shared" si="1"/>
        <v>6.3251914209820192E-3</v>
      </c>
      <c r="I29" s="1">
        <v>44988</v>
      </c>
      <c r="J29">
        <v>389.57971199999997</v>
      </c>
      <c r="K29">
        <f t="shared" si="2"/>
        <v>1.6472094052778028E-2</v>
      </c>
      <c r="L29">
        <f t="shared" si="3"/>
        <v>1.5564634210978742E-2</v>
      </c>
    </row>
    <row r="30" spans="1:12" x14ac:dyDescent="0.3">
      <c r="A30" s="1">
        <v>44859</v>
      </c>
      <c r="B30">
        <v>510.12719700000002</v>
      </c>
      <c r="C30">
        <f t="shared" si="0"/>
        <v>-2.7482990233637837E-2</v>
      </c>
      <c r="D30">
        <f t="shared" si="1"/>
        <v>-2.8563824255365123E-2</v>
      </c>
      <c r="I30" s="1">
        <v>44991</v>
      </c>
      <c r="J30">
        <v>383.26650999999998</v>
      </c>
      <c r="K30">
        <f t="shared" si="2"/>
        <v>-1.6832457700772619E-2</v>
      </c>
      <c r="L30">
        <f t="shared" si="3"/>
        <v>-1.7739917542571905E-2</v>
      </c>
    </row>
    <row r="31" spans="1:12" x14ac:dyDescent="0.3">
      <c r="A31" s="1">
        <v>44861</v>
      </c>
      <c r="B31">
        <v>524.54321300000004</v>
      </c>
      <c r="C31">
        <f t="shared" si="0"/>
        <v>1.4420296311254766E-2</v>
      </c>
      <c r="D31">
        <f t="shared" si="1"/>
        <v>1.333946228952748E-2</v>
      </c>
      <c r="I31" s="1">
        <v>44993</v>
      </c>
      <c r="J31">
        <v>389.82827800000001</v>
      </c>
      <c r="K31">
        <f t="shared" si="2"/>
        <v>1.9235743110053771E-2</v>
      </c>
      <c r="L31">
        <f t="shared" si="3"/>
        <v>1.8328283268254485E-2</v>
      </c>
    </row>
    <row r="32" spans="1:12" x14ac:dyDescent="0.3">
      <c r="A32" s="1">
        <v>44862</v>
      </c>
      <c r="B32">
        <v>517.08667000000003</v>
      </c>
      <c r="C32">
        <f t="shared" si="0"/>
        <v>-2.4111123494203912E-2</v>
      </c>
      <c r="D32">
        <f t="shared" si="1"/>
        <v>-2.5191957515931198E-2</v>
      </c>
      <c r="I32" s="1">
        <v>44994</v>
      </c>
      <c r="J32">
        <v>382.471161</v>
      </c>
      <c r="K32">
        <f t="shared" si="2"/>
        <v>1.678346388594518E-2</v>
      </c>
      <c r="L32">
        <f t="shared" si="3"/>
        <v>1.5876004044145894E-2</v>
      </c>
    </row>
    <row r="33" spans="1:12" x14ac:dyDescent="0.3">
      <c r="A33" s="1">
        <v>44865</v>
      </c>
      <c r="B33">
        <v>529.86224400000003</v>
      </c>
      <c r="C33">
        <f t="shared" si="0"/>
        <v>-2.0402453484898678E-2</v>
      </c>
      <c r="D33">
        <f t="shared" si="1"/>
        <v>-2.1483287506625964E-2</v>
      </c>
      <c r="I33" s="1">
        <v>44995</v>
      </c>
      <c r="J33">
        <v>376.15792800000003</v>
      </c>
      <c r="K33">
        <f t="shared" si="2"/>
        <v>2.8125012632633731E-2</v>
      </c>
      <c r="L33">
        <f t="shared" si="3"/>
        <v>2.7217552790834446E-2</v>
      </c>
    </row>
    <row r="34" spans="1:12" x14ac:dyDescent="0.3">
      <c r="A34" s="1">
        <v>44866</v>
      </c>
      <c r="B34">
        <v>540.89788799999997</v>
      </c>
      <c r="C34">
        <f t="shared" si="0"/>
        <v>-1.7431618267560478E-3</v>
      </c>
      <c r="D34">
        <f t="shared" si="1"/>
        <v>-2.8239958484833332E-3</v>
      </c>
      <c r="I34" s="1">
        <v>44998</v>
      </c>
      <c r="J34">
        <v>365.86788899999999</v>
      </c>
      <c r="K34">
        <f t="shared" si="2"/>
        <v>4.1312960371379451E-2</v>
      </c>
      <c r="L34">
        <f t="shared" si="3"/>
        <v>4.0405500529580168E-2</v>
      </c>
    </row>
    <row r="35" spans="1:12" x14ac:dyDescent="0.3">
      <c r="A35" s="1">
        <v>44867</v>
      </c>
      <c r="B35">
        <v>541.84240699999998</v>
      </c>
      <c r="C35">
        <f t="shared" si="0"/>
        <v>1.0194633348816708E-2</v>
      </c>
      <c r="D35">
        <f t="shared" si="1"/>
        <v>9.1137993270894221E-3</v>
      </c>
      <c r="I35" s="1">
        <v>44999</v>
      </c>
      <c r="J35">
        <v>351.35247800000002</v>
      </c>
      <c r="K35">
        <f t="shared" si="2"/>
        <v>-3.2178535216634427E-2</v>
      </c>
      <c r="L35">
        <f t="shared" si="3"/>
        <v>-3.3085995058433709E-2</v>
      </c>
    </row>
    <row r="36" spans="1:12" x14ac:dyDescent="0.3">
      <c r="A36" s="1">
        <v>44868</v>
      </c>
      <c r="B36">
        <v>536.37426800000003</v>
      </c>
      <c r="C36">
        <f t="shared" si="0"/>
        <v>-3.4192587484480882E-2</v>
      </c>
      <c r="D36">
        <f t="shared" si="1"/>
        <v>-3.5273421506208165E-2</v>
      </c>
      <c r="I36" s="1">
        <v>45000</v>
      </c>
      <c r="J36">
        <v>363.03439300000002</v>
      </c>
      <c r="K36">
        <f t="shared" si="2"/>
        <v>-3.6034868397874641E-2</v>
      </c>
      <c r="L36">
        <f t="shared" si="3"/>
        <v>-3.6942328239673923E-2</v>
      </c>
    </row>
    <row r="37" spans="1:12" x14ac:dyDescent="0.3">
      <c r="A37" s="1">
        <v>44869</v>
      </c>
      <c r="B37">
        <v>555.36358600000005</v>
      </c>
      <c r="C37">
        <f t="shared" si="0"/>
        <v>-1.6722387230647517E-2</v>
      </c>
      <c r="D37">
        <f t="shared" si="1"/>
        <v>-1.7803221252374803E-2</v>
      </c>
      <c r="I37" s="1">
        <v>45001</v>
      </c>
      <c r="J37">
        <v>376.60531600000002</v>
      </c>
      <c r="K37">
        <f t="shared" si="2"/>
        <v>9.2479521097998984E-4</v>
      </c>
      <c r="L37">
        <f t="shared" si="3"/>
        <v>1.7335369180704395E-5</v>
      </c>
    </row>
    <row r="38" spans="1:12" x14ac:dyDescent="0.3">
      <c r="A38" s="1">
        <v>44872</v>
      </c>
      <c r="B38">
        <v>564.80853300000001</v>
      </c>
      <c r="C38">
        <f t="shared" si="0"/>
        <v>6.3772528707605044E-3</v>
      </c>
      <c r="D38">
        <f t="shared" si="1"/>
        <v>5.2964188490332185E-3</v>
      </c>
      <c r="I38" s="1">
        <v>45002</v>
      </c>
      <c r="J38">
        <v>376.25735500000002</v>
      </c>
      <c r="K38">
        <f t="shared" si="2"/>
        <v>3.5714298396253737E-2</v>
      </c>
      <c r="L38">
        <f t="shared" si="3"/>
        <v>3.4806838554454454E-2</v>
      </c>
    </row>
    <row r="39" spans="1:12" x14ac:dyDescent="0.3">
      <c r="A39" s="1">
        <v>44874</v>
      </c>
      <c r="B39">
        <v>561.22943099999998</v>
      </c>
      <c r="C39">
        <f t="shared" si="0"/>
        <v>1.1376799447181474E-2</v>
      </c>
      <c r="D39">
        <f t="shared" si="1"/>
        <v>1.0295965425454188E-2</v>
      </c>
      <c r="I39" s="1">
        <v>45005</v>
      </c>
      <c r="J39">
        <v>363.28295900000001</v>
      </c>
      <c r="K39">
        <f t="shared" si="2"/>
        <v>-1.4828810042407508E-2</v>
      </c>
      <c r="L39">
        <f t="shared" si="3"/>
        <v>-1.5736269884206792E-2</v>
      </c>
    </row>
    <row r="40" spans="1:12" x14ac:dyDescent="0.3">
      <c r="A40" s="1">
        <v>44875</v>
      </c>
      <c r="B40">
        <v>554.91625999999997</v>
      </c>
      <c r="C40">
        <f t="shared" si="0"/>
        <v>1.0761984426091336E-3</v>
      </c>
      <c r="D40">
        <f t="shared" si="1"/>
        <v>-4.6355791181521E-6</v>
      </c>
      <c r="I40" s="1">
        <v>45006</v>
      </c>
      <c r="J40">
        <v>368.75109900000001</v>
      </c>
      <c r="K40">
        <f t="shared" si="2"/>
        <v>-1.2381808032310801E-2</v>
      </c>
      <c r="L40">
        <f t="shared" si="3"/>
        <v>-1.3289267874110087E-2</v>
      </c>
    </row>
    <row r="41" spans="1:12" x14ac:dyDescent="0.3">
      <c r="A41" s="1">
        <v>44876</v>
      </c>
      <c r="B41">
        <v>554.31970200000001</v>
      </c>
      <c r="C41">
        <f t="shared" si="0"/>
        <v>-3.9203812633785383E-2</v>
      </c>
      <c r="D41">
        <f t="shared" si="1"/>
        <v>-4.0284646655512665E-2</v>
      </c>
      <c r="I41" s="1">
        <v>45007</v>
      </c>
      <c r="J41">
        <v>373.374146</v>
      </c>
      <c r="K41">
        <f t="shared" si="2"/>
        <v>9.1361279033203516E-3</v>
      </c>
      <c r="L41">
        <f t="shared" si="3"/>
        <v>8.2286680615210658E-3</v>
      </c>
    </row>
    <row r="42" spans="1:12" x14ac:dyDescent="0.3">
      <c r="A42" s="1">
        <v>44879</v>
      </c>
      <c r="B42">
        <v>576.93786599999999</v>
      </c>
      <c r="C42">
        <f t="shared" si="0"/>
        <v>-1.0486847520007638E-2</v>
      </c>
      <c r="D42">
        <f t="shared" si="1"/>
        <v>-1.1567681541734924E-2</v>
      </c>
      <c r="I42" s="1">
        <v>45008</v>
      </c>
      <c r="J42">
        <v>369.99383499999999</v>
      </c>
      <c r="K42">
        <f t="shared" si="2"/>
        <v>9.4133608535827446E-4</v>
      </c>
      <c r="L42">
        <f t="shared" si="3"/>
        <v>3.3876243558989016E-5</v>
      </c>
    </row>
    <row r="43" spans="1:12" x14ac:dyDescent="0.3">
      <c r="A43" s="1">
        <v>44880</v>
      </c>
      <c r="B43">
        <v>583.05224599999997</v>
      </c>
      <c r="C43">
        <f t="shared" si="0"/>
        <v>1.6025646929250119E-2</v>
      </c>
      <c r="D43">
        <f t="shared" si="1"/>
        <v>1.4944812907522833E-2</v>
      </c>
      <c r="I43" s="1">
        <v>45009</v>
      </c>
      <c r="J43">
        <v>369.64587399999999</v>
      </c>
      <c r="K43">
        <f t="shared" si="2"/>
        <v>4.8648096773370331E-3</v>
      </c>
      <c r="L43">
        <f t="shared" si="3"/>
        <v>3.9573498355377473E-3</v>
      </c>
    </row>
    <row r="44" spans="1:12" x14ac:dyDescent="0.3">
      <c r="A44" s="1">
        <v>44881</v>
      </c>
      <c r="B44">
        <v>573.85583499999996</v>
      </c>
      <c r="C44">
        <f t="shared" si="0"/>
        <v>5.2246362997261601E-3</v>
      </c>
      <c r="D44">
        <f t="shared" si="1"/>
        <v>4.1438022779988742E-3</v>
      </c>
      <c r="I44" s="1">
        <v>45012</v>
      </c>
      <c r="J44">
        <v>367.85632299999997</v>
      </c>
      <c r="K44">
        <f t="shared" si="2"/>
        <v>3.0784268250083117E-2</v>
      </c>
      <c r="L44">
        <f t="shared" si="3"/>
        <v>2.9876808408283832E-2</v>
      </c>
    </row>
    <row r="45" spans="1:12" x14ac:dyDescent="0.3">
      <c r="A45" s="1">
        <v>44882</v>
      </c>
      <c r="B45">
        <v>570.87323000000004</v>
      </c>
      <c r="C45">
        <f t="shared" si="0"/>
        <v>1.7419510023622951E-4</v>
      </c>
      <c r="D45">
        <f t="shared" si="1"/>
        <v>-9.0663892149105618E-4</v>
      </c>
      <c r="I45" s="1">
        <v>45013</v>
      </c>
      <c r="J45">
        <v>356.87033100000002</v>
      </c>
      <c r="K45">
        <f t="shared" si="2"/>
        <v>-1.3602649255128116E-2</v>
      </c>
      <c r="L45">
        <f t="shared" si="3"/>
        <v>-1.4510109096927402E-2</v>
      </c>
    </row>
    <row r="46" spans="1:12" x14ac:dyDescent="0.3">
      <c r="A46" s="1">
        <v>44883</v>
      </c>
      <c r="B46">
        <v>570.77380400000004</v>
      </c>
      <c r="C46">
        <f t="shared" si="0"/>
        <v>1.7817548055831731E-2</v>
      </c>
      <c r="D46">
        <f t="shared" si="1"/>
        <v>1.6736714034104445E-2</v>
      </c>
      <c r="I46" s="1">
        <v>45014</v>
      </c>
      <c r="J46">
        <v>361.79165599999999</v>
      </c>
      <c r="K46">
        <f t="shared" si="2"/>
        <v>-4.5136688378308604E-3</v>
      </c>
      <c r="L46">
        <f t="shared" si="3"/>
        <v>-5.4211286796301463E-3</v>
      </c>
    </row>
    <row r="47" spans="1:12" x14ac:dyDescent="0.3">
      <c r="A47" s="1">
        <v>44886</v>
      </c>
      <c r="B47">
        <v>560.78204300000004</v>
      </c>
      <c r="C47">
        <f t="shared" si="0"/>
        <v>-3.1810191255407759E-3</v>
      </c>
      <c r="D47">
        <f t="shared" si="1"/>
        <v>-4.2618531472680618E-3</v>
      </c>
      <c r="I47" s="1">
        <v>45016</v>
      </c>
      <c r="J47">
        <v>363.43206800000002</v>
      </c>
      <c r="K47">
        <f t="shared" si="2"/>
        <v>-2.4679839352804839E-2</v>
      </c>
      <c r="L47">
        <f t="shared" si="3"/>
        <v>-2.5587299194604125E-2</v>
      </c>
    </row>
    <row r="48" spans="1:12" x14ac:dyDescent="0.3">
      <c r="A48" s="1">
        <v>44887</v>
      </c>
      <c r="B48">
        <v>562.571594</v>
      </c>
      <c r="C48">
        <f t="shared" si="0"/>
        <v>5.2406326207589402E-3</v>
      </c>
      <c r="D48">
        <f t="shared" si="1"/>
        <v>4.1597985990316543E-3</v>
      </c>
      <c r="I48" s="1">
        <v>45019</v>
      </c>
      <c r="J48">
        <v>372.62847900000003</v>
      </c>
      <c r="K48">
        <f t="shared" si="2"/>
        <v>-1.3554538143094723E-2</v>
      </c>
      <c r="L48">
        <f t="shared" si="3"/>
        <v>-1.4461997984894009E-2</v>
      </c>
    </row>
    <row r="49" spans="1:12" x14ac:dyDescent="0.3">
      <c r="A49" s="1">
        <v>44888</v>
      </c>
      <c r="B49">
        <v>559.638733</v>
      </c>
      <c r="C49">
        <f t="shared" si="0"/>
        <v>9.0527421111816497E-3</v>
      </c>
      <c r="D49">
        <f t="shared" si="1"/>
        <v>7.9719080894543638E-3</v>
      </c>
      <c r="I49" s="1">
        <v>45021</v>
      </c>
      <c r="J49">
        <v>377.74868800000002</v>
      </c>
      <c r="K49">
        <f t="shared" si="2"/>
        <v>-9.5150990449141444E-3</v>
      </c>
      <c r="L49">
        <f t="shared" si="3"/>
        <v>-1.042255888671343E-2</v>
      </c>
    </row>
    <row r="50" spans="1:12" x14ac:dyDescent="0.3">
      <c r="A50" s="1">
        <v>44889</v>
      </c>
      <c r="B50">
        <v>554.61792000000003</v>
      </c>
      <c r="C50">
        <f t="shared" si="0"/>
        <v>-1.2042997342536711E-2</v>
      </c>
      <c r="D50">
        <f t="shared" si="1"/>
        <v>-1.3123831364263996E-2</v>
      </c>
      <c r="I50" s="1">
        <v>45022</v>
      </c>
      <c r="J50">
        <v>381.37753300000003</v>
      </c>
      <c r="K50">
        <f t="shared" si="2"/>
        <v>-1.9512975409245346E-3</v>
      </c>
      <c r="L50">
        <f t="shared" si="3"/>
        <v>-2.85875738272382E-3</v>
      </c>
    </row>
    <row r="51" spans="1:12" x14ac:dyDescent="0.3">
      <c r="A51" s="1">
        <v>44890</v>
      </c>
      <c r="B51">
        <v>561.378601</v>
      </c>
      <c r="C51">
        <f t="shared" si="0"/>
        <v>-6.6847919688377711E-3</v>
      </c>
      <c r="D51">
        <f t="shared" si="1"/>
        <v>-7.765625990565057E-3</v>
      </c>
      <c r="I51" s="1">
        <v>45026</v>
      </c>
      <c r="J51">
        <v>382.12316900000002</v>
      </c>
      <c r="K51">
        <f t="shared" si="2"/>
        <v>-1.3007987311877616E-4</v>
      </c>
      <c r="L51">
        <f t="shared" si="3"/>
        <v>-1.0375397149180617E-3</v>
      </c>
    </row>
    <row r="52" spans="1:12" x14ac:dyDescent="0.3">
      <c r="A52" s="1">
        <v>44893</v>
      </c>
      <c r="B52">
        <v>565.15655500000003</v>
      </c>
      <c r="C52">
        <f t="shared" si="0"/>
        <v>6.1952636859667204E-3</v>
      </c>
      <c r="D52">
        <f t="shared" si="1"/>
        <v>5.1144296642394345E-3</v>
      </c>
      <c r="I52" s="1">
        <v>45027</v>
      </c>
      <c r="J52">
        <v>382.17288200000002</v>
      </c>
      <c r="K52">
        <f t="shared" si="2"/>
        <v>-2.9415443834034733E-2</v>
      </c>
      <c r="L52">
        <f t="shared" si="3"/>
        <v>-3.0322903675834019E-2</v>
      </c>
    </row>
    <row r="53" spans="1:12" x14ac:dyDescent="0.3">
      <c r="A53" s="1">
        <v>44894</v>
      </c>
      <c r="B53">
        <v>561.67681900000002</v>
      </c>
      <c r="C53">
        <f t="shared" si="0"/>
        <v>-1.0162105430115349E-2</v>
      </c>
      <c r="D53">
        <f t="shared" si="1"/>
        <v>-1.1242939451842635E-2</v>
      </c>
      <c r="I53" s="1">
        <v>45028</v>
      </c>
      <c r="J53">
        <v>393.75537100000003</v>
      </c>
      <c r="K53">
        <f t="shared" si="2"/>
        <v>8.6590539951765938E-3</v>
      </c>
      <c r="L53">
        <f t="shared" si="3"/>
        <v>7.7515941533773079E-3</v>
      </c>
    </row>
    <row r="54" spans="1:12" x14ac:dyDescent="0.3">
      <c r="A54" s="1">
        <v>44895</v>
      </c>
      <c r="B54">
        <v>567.44323699999995</v>
      </c>
      <c r="C54">
        <f t="shared" si="0"/>
        <v>-1.7557389295612069E-2</v>
      </c>
      <c r="D54">
        <f t="shared" si="1"/>
        <v>-1.8638223317339355E-2</v>
      </c>
      <c r="I54" s="1">
        <v>45029</v>
      </c>
      <c r="J54">
        <v>390.375092</v>
      </c>
      <c r="K54">
        <f t="shared" si="2"/>
        <v>2.8094301636009504E-3</v>
      </c>
      <c r="L54">
        <f t="shared" si="3"/>
        <v>1.901970321801665E-3</v>
      </c>
    </row>
    <row r="55" spans="1:12" x14ac:dyDescent="0.3">
      <c r="A55" s="1">
        <v>44896</v>
      </c>
      <c r="B55">
        <v>577.58410600000002</v>
      </c>
      <c r="C55">
        <f t="shared" si="0"/>
        <v>5.1907365275052336E-3</v>
      </c>
      <c r="D55">
        <f t="shared" si="1"/>
        <v>4.1099025057779476E-3</v>
      </c>
      <c r="I55" s="1">
        <v>45033</v>
      </c>
      <c r="J55">
        <v>389.28143299999999</v>
      </c>
      <c r="K55">
        <f t="shared" si="2"/>
        <v>2.2190294181334419E-2</v>
      </c>
      <c r="L55">
        <f t="shared" si="3"/>
        <v>2.1282834339535133E-2</v>
      </c>
    </row>
    <row r="56" spans="1:12" x14ac:dyDescent="0.3">
      <c r="A56" s="1">
        <v>44897</v>
      </c>
      <c r="B56">
        <v>574.60150099999998</v>
      </c>
      <c r="C56">
        <f t="shared" si="0"/>
        <v>8.0230495709722651E-3</v>
      </c>
      <c r="D56">
        <f t="shared" si="1"/>
        <v>6.9422155492449792E-3</v>
      </c>
      <c r="I56" s="1">
        <v>45034</v>
      </c>
      <c r="J56">
        <v>380.83068800000001</v>
      </c>
      <c r="K56">
        <f t="shared" si="2"/>
        <v>7.8936618556300457E-3</v>
      </c>
      <c r="L56">
        <f t="shared" si="3"/>
        <v>6.9862020138307598E-3</v>
      </c>
    </row>
    <row r="57" spans="1:12" x14ac:dyDescent="0.3">
      <c r="A57" s="1">
        <v>44900</v>
      </c>
      <c r="B57">
        <v>570.02813700000002</v>
      </c>
      <c r="C57">
        <f t="shared" si="0"/>
        <v>-1.3167014017616932E-2</v>
      </c>
      <c r="D57">
        <f t="shared" si="1"/>
        <v>-1.4247848039344218E-2</v>
      </c>
      <c r="I57" s="1">
        <v>45035</v>
      </c>
      <c r="J57">
        <v>377.84808299999997</v>
      </c>
      <c r="K57">
        <f t="shared" si="2"/>
        <v>-1.7073994483468972E-3</v>
      </c>
      <c r="L57">
        <f t="shared" si="3"/>
        <v>-2.6148592901461829E-3</v>
      </c>
    </row>
    <row r="58" spans="1:12" x14ac:dyDescent="0.3">
      <c r="A58" s="1">
        <v>44901</v>
      </c>
      <c r="B58">
        <v>577.63385000000005</v>
      </c>
      <c r="C58">
        <f t="shared" si="0"/>
        <v>-1.7182056704018438E-3</v>
      </c>
      <c r="D58">
        <f t="shared" si="1"/>
        <v>-2.7990396921291297E-3</v>
      </c>
      <c r="I58" s="1">
        <v>45036</v>
      </c>
      <c r="J58">
        <v>378.49432400000001</v>
      </c>
      <c r="K58">
        <f t="shared" si="2"/>
        <v>1.4929381924372397E-2</v>
      </c>
      <c r="L58">
        <f t="shared" si="3"/>
        <v>1.4021922082573111E-2</v>
      </c>
    </row>
    <row r="59" spans="1:12" x14ac:dyDescent="0.3">
      <c r="A59" s="1">
        <v>44902</v>
      </c>
      <c r="B59">
        <v>578.62805200000003</v>
      </c>
      <c r="C59">
        <f t="shared" si="0"/>
        <v>-9.7830522564123501E-3</v>
      </c>
      <c r="D59">
        <f t="shared" si="1"/>
        <v>-1.0863886278139636E-2</v>
      </c>
      <c r="I59" s="1">
        <v>45037</v>
      </c>
      <c r="J59">
        <v>372.92675800000001</v>
      </c>
      <c r="K59">
        <f t="shared" si="2"/>
        <v>-1.367338595535013E-2</v>
      </c>
      <c r="L59">
        <f t="shared" si="3"/>
        <v>-1.4580845797149416E-2</v>
      </c>
    </row>
    <row r="60" spans="1:12" x14ac:dyDescent="0.3">
      <c r="A60" s="1">
        <v>44903</v>
      </c>
      <c r="B60">
        <v>584.34472700000003</v>
      </c>
      <c r="C60">
        <f t="shared" si="0"/>
        <v>1.1617873502392531E-2</v>
      </c>
      <c r="D60">
        <f t="shared" si="1"/>
        <v>1.0537039480665245E-2</v>
      </c>
      <c r="I60" s="1">
        <v>45040</v>
      </c>
      <c r="J60">
        <v>378.09661899999998</v>
      </c>
      <c r="K60">
        <f t="shared" si="2"/>
        <v>-5.751718574573985E-3</v>
      </c>
      <c r="L60">
        <f t="shared" si="3"/>
        <v>-6.6591784163732709E-3</v>
      </c>
    </row>
    <row r="61" spans="1:12" x14ac:dyDescent="0.3">
      <c r="A61" s="1">
        <v>44904</v>
      </c>
      <c r="B61">
        <v>577.63385000000005</v>
      </c>
      <c r="C61">
        <f t="shared" si="0"/>
        <v>-6.9224059644884426E-3</v>
      </c>
      <c r="D61">
        <f t="shared" si="1"/>
        <v>-8.0032399862157277E-3</v>
      </c>
      <c r="I61" s="1">
        <v>45041</v>
      </c>
      <c r="J61">
        <v>380.283905</v>
      </c>
      <c r="K61">
        <f t="shared" si="2"/>
        <v>-1.0221268270776246E-2</v>
      </c>
      <c r="L61">
        <f t="shared" si="3"/>
        <v>-1.1128728112575531E-2</v>
      </c>
    </row>
    <row r="62" spans="1:12" x14ac:dyDescent="0.3">
      <c r="A62" s="1">
        <v>44907</v>
      </c>
      <c r="B62">
        <v>581.66033900000002</v>
      </c>
      <c r="C62">
        <f t="shared" si="0"/>
        <v>8.553018170871495E-4</v>
      </c>
      <c r="D62">
        <f t="shared" si="1"/>
        <v>-2.2553220464013618E-4</v>
      </c>
      <c r="I62" s="1">
        <v>45042</v>
      </c>
      <c r="J62">
        <v>384.211029</v>
      </c>
      <c r="K62">
        <f t="shared" si="2"/>
        <v>-6.0441079764914137E-3</v>
      </c>
      <c r="L62">
        <f t="shared" si="3"/>
        <v>-6.9515678182906996E-3</v>
      </c>
    </row>
    <row r="63" spans="1:12" x14ac:dyDescent="0.3">
      <c r="A63" s="1">
        <v>44908</v>
      </c>
      <c r="B63">
        <v>581.16326900000001</v>
      </c>
      <c r="C63">
        <f t="shared" si="0"/>
        <v>4.0363794147343238E-3</v>
      </c>
      <c r="D63">
        <f t="shared" si="1"/>
        <v>2.9555453930070379E-3</v>
      </c>
      <c r="I63" s="1">
        <v>45043</v>
      </c>
      <c r="J63">
        <v>386.54736300000002</v>
      </c>
      <c r="K63">
        <f t="shared" si="2"/>
        <v>-1.9420019882203262E-2</v>
      </c>
      <c r="L63">
        <f t="shared" si="3"/>
        <v>-2.0327479724002548E-2</v>
      </c>
    </row>
    <row r="64" spans="1:12" x14ac:dyDescent="0.3">
      <c r="A64" s="1">
        <v>44909</v>
      </c>
      <c r="B64">
        <v>578.82690400000001</v>
      </c>
      <c r="C64">
        <f t="shared" si="0"/>
        <v>3.7419860867565005E-2</v>
      </c>
      <c r="D64">
        <f t="shared" si="1"/>
        <v>3.6339026845837723E-2</v>
      </c>
      <c r="I64" s="1">
        <v>45044</v>
      </c>
      <c r="J64">
        <v>394.202789</v>
      </c>
      <c r="K64">
        <f t="shared" si="2"/>
        <v>5.3246123663911243E-3</v>
      </c>
      <c r="L64">
        <f t="shared" si="3"/>
        <v>4.4171525245918393E-3</v>
      </c>
    </row>
    <row r="65" spans="1:12" x14ac:dyDescent="0.3">
      <c r="A65" s="1">
        <v>44910</v>
      </c>
      <c r="B65">
        <v>557.94854699999996</v>
      </c>
      <c r="C65">
        <f t="shared" si="0"/>
        <v>9.2617859124375194E-3</v>
      </c>
      <c r="D65">
        <f t="shared" si="1"/>
        <v>8.1809518907102335E-3</v>
      </c>
      <c r="I65" s="1">
        <v>45048</v>
      </c>
      <c r="J65">
        <v>392.11492900000002</v>
      </c>
      <c r="K65">
        <f t="shared" si="2"/>
        <v>2.8020320920151727E-2</v>
      </c>
      <c r="L65">
        <f t="shared" si="3"/>
        <v>2.7112861078352441E-2</v>
      </c>
    </row>
    <row r="66" spans="1:12" x14ac:dyDescent="0.3">
      <c r="A66" s="1">
        <v>44911</v>
      </c>
      <c r="B66">
        <v>552.82836899999995</v>
      </c>
      <c r="C66">
        <f t="shared" si="0"/>
        <v>-1.3833490059105434E-2</v>
      </c>
      <c r="D66">
        <f t="shared" si="1"/>
        <v>-1.491432408083272E-2</v>
      </c>
      <c r="I66" s="1">
        <v>45049</v>
      </c>
      <c r="J66">
        <v>381.42721599999999</v>
      </c>
      <c r="K66">
        <f t="shared" si="2"/>
        <v>-1.1975243783152744E-2</v>
      </c>
      <c r="L66">
        <f t="shared" si="3"/>
        <v>-1.288270362495203E-2</v>
      </c>
    </row>
    <row r="67" spans="1:12" x14ac:dyDescent="0.3">
      <c r="A67" s="1">
        <v>44914</v>
      </c>
      <c r="B67">
        <v>560.58319100000006</v>
      </c>
      <c r="C67">
        <f t="shared" si="0"/>
        <v>6.6952304321838286E-3</v>
      </c>
      <c r="D67">
        <f t="shared" si="1"/>
        <v>5.6143964104565427E-3</v>
      </c>
      <c r="I67" s="1">
        <v>45050</v>
      </c>
      <c r="J67">
        <v>386.05026199999998</v>
      </c>
      <c r="K67">
        <f t="shared" si="2"/>
        <v>-3.0583000107608917E-2</v>
      </c>
      <c r="L67">
        <f t="shared" si="3"/>
        <v>-3.1490459949408203E-2</v>
      </c>
    </row>
    <row r="68" spans="1:12" x14ac:dyDescent="0.3">
      <c r="A68" s="1">
        <v>44915</v>
      </c>
      <c r="B68">
        <v>556.854919</v>
      </c>
      <c r="C68">
        <f t="shared" ref="C68:C91" si="4">(B68-B69)/B69</f>
        <v>3.8761047056662924E-2</v>
      </c>
      <c r="D68">
        <f t="shared" ref="D68:D92" si="5">C68-$D$1</f>
        <v>3.7680213034935642E-2</v>
      </c>
      <c r="I68" s="1">
        <v>45051</v>
      </c>
      <c r="J68">
        <v>398.229309</v>
      </c>
      <c r="K68">
        <f t="shared" ref="K68:K91" si="6">(J68-J69)/J69</f>
        <v>-1.2207164203028037E-2</v>
      </c>
      <c r="L68">
        <f t="shared" ref="L68:L92" si="7">K68-$L$1</f>
        <v>-1.3114624044827322E-2</v>
      </c>
    </row>
    <row r="69" spans="1:12" x14ac:dyDescent="0.3">
      <c r="A69" s="1">
        <v>44916</v>
      </c>
      <c r="B69">
        <v>536.07605000000001</v>
      </c>
      <c r="C69">
        <f t="shared" si="4"/>
        <v>1.1917209974647675E-2</v>
      </c>
      <c r="D69">
        <f t="shared" si="5"/>
        <v>1.0836375952920389E-2</v>
      </c>
      <c r="I69" s="1">
        <v>45054</v>
      </c>
      <c r="J69">
        <v>403.15063500000002</v>
      </c>
      <c r="K69">
        <f t="shared" si="6"/>
        <v>-3.6979688463696246E-4</v>
      </c>
      <c r="L69">
        <f t="shared" si="7"/>
        <v>-1.277256726436248E-3</v>
      </c>
    </row>
    <row r="70" spans="1:12" x14ac:dyDescent="0.3">
      <c r="A70" s="1">
        <v>44917</v>
      </c>
      <c r="B70">
        <v>529.76275599999997</v>
      </c>
      <c r="C70">
        <f t="shared" si="4"/>
        <v>8.4681868236617178E-2</v>
      </c>
      <c r="D70">
        <f t="shared" si="5"/>
        <v>8.3601034214889888E-2</v>
      </c>
      <c r="I70" s="1">
        <v>45055</v>
      </c>
      <c r="J70">
        <v>403.29977400000001</v>
      </c>
      <c r="K70">
        <f t="shared" si="6"/>
        <v>-6.4902434589755552E-3</v>
      </c>
      <c r="L70">
        <f t="shared" si="7"/>
        <v>-7.3977033007748411E-3</v>
      </c>
    </row>
    <row r="71" spans="1:12" x14ac:dyDescent="0.3">
      <c r="A71" s="1">
        <v>44918</v>
      </c>
      <c r="B71">
        <v>488.40380900000002</v>
      </c>
      <c r="C71">
        <f t="shared" si="4"/>
        <v>-4.4539608652775078E-2</v>
      </c>
      <c r="D71">
        <f t="shared" si="5"/>
        <v>-4.5620442674502361E-2</v>
      </c>
      <c r="I71" s="1">
        <v>45056</v>
      </c>
      <c r="J71">
        <v>405.93438700000002</v>
      </c>
      <c r="K71">
        <f t="shared" si="6"/>
        <v>-9.4615180080611424E-3</v>
      </c>
      <c r="L71">
        <f t="shared" si="7"/>
        <v>-1.0368977849860428E-2</v>
      </c>
    </row>
    <row r="72" spans="1:12" x14ac:dyDescent="0.3">
      <c r="A72" s="1">
        <v>44921</v>
      </c>
      <c r="B72">
        <v>511.17117300000001</v>
      </c>
      <c r="C72">
        <f t="shared" si="4"/>
        <v>-1.7485126472104717E-2</v>
      </c>
      <c r="D72">
        <f t="shared" si="5"/>
        <v>-1.8565960493832002E-2</v>
      </c>
      <c r="I72" s="1">
        <v>45057</v>
      </c>
      <c r="J72">
        <v>409.81182899999999</v>
      </c>
      <c r="K72">
        <f t="shared" si="6"/>
        <v>5.3658590401025478E-3</v>
      </c>
      <c r="L72">
        <f t="shared" si="7"/>
        <v>4.4583991983032627E-3</v>
      </c>
    </row>
    <row r="73" spans="1:12" x14ac:dyDescent="0.3">
      <c r="A73" s="1">
        <v>44922</v>
      </c>
      <c r="B73">
        <v>520.26812700000005</v>
      </c>
      <c r="C73">
        <f t="shared" si="4"/>
        <v>9.4521044955784561E-3</v>
      </c>
      <c r="D73">
        <f t="shared" si="5"/>
        <v>8.3712704738511702E-3</v>
      </c>
      <c r="I73" s="1">
        <v>45058</v>
      </c>
      <c r="J73">
        <v>407.624573</v>
      </c>
      <c r="K73">
        <f t="shared" si="6"/>
        <v>8.3620481708605188E-3</v>
      </c>
      <c r="L73">
        <f t="shared" si="7"/>
        <v>7.454588329061233E-3</v>
      </c>
    </row>
    <row r="74" spans="1:12" x14ac:dyDescent="0.3">
      <c r="A74" s="1">
        <v>44923</v>
      </c>
      <c r="B74">
        <v>515.39654499999995</v>
      </c>
      <c r="C74">
        <f t="shared" si="4"/>
        <v>-8.3213212385616804E-3</v>
      </c>
      <c r="D74">
        <f t="shared" si="5"/>
        <v>-9.4021552602889663E-3</v>
      </c>
      <c r="I74" s="1">
        <v>45061</v>
      </c>
      <c r="J74">
        <v>404.24426299999999</v>
      </c>
      <c r="K74">
        <f t="shared" si="6"/>
        <v>1.4218051084001711E-2</v>
      </c>
      <c r="L74">
        <f t="shared" si="7"/>
        <v>1.3310591242202425E-2</v>
      </c>
    </row>
    <row r="75" spans="1:12" x14ac:dyDescent="0.3">
      <c r="A75" s="1">
        <v>44924</v>
      </c>
      <c r="B75">
        <v>519.72131300000001</v>
      </c>
      <c r="C75">
        <f t="shared" si="4"/>
        <v>-2.5758166888369825E-3</v>
      </c>
      <c r="D75">
        <f t="shared" si="5"/>
        <v>-3.656650710564268E-3</v>
      </c>
      <c r="I75" s="1">
        <v>45062</v>
      </c>
      <c r="J75">
        <v>398.577271</v>
      </c>
      <c r="K75">
        <f t="shared" si="6"/>
        <v>-1.3290670566488449E-2</v>
      </c>
      <c r="L75">
        <f t="shared" si="7"/>
        <v>-1.4198130408287735E-2</v>
      </c>
    </row>
    <row r="76" spans="1:12" x14ac:dyDescent="0.3">
      <c r="A76" s="1">
        <v>44925</v>
      </c>
      <c r="B76">
        <v>521.06347700000003</v>
      </c>
      <c r="C76">
        <f t="shared" si="4"/>
        <v>-4.5584294426366237E-3</v>
      </c>
      <c r="D76">
        <f t="shared" si="5"/>
        <v>-5.6392634643639096E-3</v>
      </c>
      <c r="I76" s="1">
        <v>45063</v>
      </c>
      <c r="J76">
        <v>403.94598400000001</v>
      </c>
      <c r="K76">
        <f t="shared" si="6"/>
        <v>1.8168103062533227E-2</v>
      </c>
      <c r="L76">
        <f t="shared" si="7"/>
        <v>1.7260643220733941E-2</v>
      </c>
    </row>
    <row r="77" spans="1:12" x14ac:dyDescent="0.3">
      <c r="A77" s="1">
        <v>44928</v>
      </c>
      <c r="B77">
        <v>523.44958499999996</v>
      </c>
      <c r="C77">
        <f t="shared" si="4"/>
        <v>-8.3812734497318835E-3</v>
      </c>
      <c r="D77">
        <f t="shared" si="5"/>
        <v>-9.4621074714591694E-3</v>
      </c>
      <c r="I77" s="1">
        <v>45064</v>
      </c>
      <c r="J77">
        <v>396.73800699999998</v>
      </c>
      <c r="K77">
        <f t="shared" si="6"/>
        <v>-1.016988069086568E-2</v>
      </c>
      <c r="L77">
        <f t="shared" si="7"/>
        <v>-1.1077340532664966E-2</v>
      </c>
    </row>
    <row r="78" spans="1:12" x14ac:dyDescent="0.3">
      <c r="A78" s="1">
        <v>44929</v>
      </c>
      <c r="B78">
        <v>527.87383999999997</v>
      </c>
      <c r="C78">
        <f t="shared" si="4"/>
        <v>2.3320947777004782E-2</v>
      </c>
      <c r="D78">
        <f t="shared" si="5"/>
        <v>2.2240113755277496E-2</v>
      </c>
      <c r="I78" s="1">
        <v>45065</v>
      </c>
      <c r="J78">
        <v>400.81423999999998</v>
      </c>
      <c r="K78">
        <f t="shared" si="6"/>
        <v>-4.8950250762953652E-2</v>
      </c>
      <c r="L78">
        <f t="shared" si="7"/>
        <v>-4.9857710604752935E-2</v>
      </c>
    </row>
    <row r="79" spans="1:12" x14ac:dyDescent="0.3">
      <c r="A79" s="1">
        <v>44930</v>
      </c>
      <c r="B79">
        <v>515.84387200000003</v>
      </c>
      <c r="C79">
        <f t="shared" si="4"/>
        <v>-1.1243503444272484E-2</v>
      </c>
      <c r="D79">
        <f t="shared" si="5"/>
        <v>-1.2324337465999769E-2</v>
      </c>
      <c r="I79" s="1">
        <v>45068</v>
      </c>
      <c r="J79">
        <v>421.444031</v>
      </c>
      <c r="K79">
        <f t="shared" si="6"/>
        <v>-7.9568869305055301E-3</v>
      </c>
      <c r="L79">
        <f t="shared" si="7"/>
        <v>-8.864346772304816E-3</v>
      </c>
    </row>
    <row r="80" spans="1:12" x14ac:dyDescent="0.3">
      <c r="A80" s="1">
        <v>44931</v>
      </c>
      <c r="B80">
        <v>521.70971699999996</v>
      </c>
      <c r="C80">
        <f t="shared" si="4"/>
        <v>9.5229035437057793E-3</v>
      </c>
      <c r="D80">
        <f t="shared" si="5"/>
        <v>8.4420695219784934E-3</v>
      </c>
      <c r="I80" s="1">
        <v>45069</v>
      </c>
      <c r="J80">
        <v>424.82431000000003</v>
      </c>
      <c r="K80">
        <f t="shared" si="6"/>
        <v>1.1839868773974868E-2</v>
      </c>
      <c r="L80">
        <f t="shared" si="7"/>
        <v>1.0932408932175583E-2</v>
      </c>
    </row>
    <row r="81" spans="1:12" x14ac:dyDescent="0.3">
      <c r="A81" s="1">
        <v>44932</v>
      </c>
      <c r="B81">
        <v>516.78839100000005</v>
      </c>
      <c r="C81">
        <f t="shared" si="4"/>
        <v>-9.4330732965817246E-3</v>
      </c>
      <c r="D81">
        <f t="shared" si="5"/>
        <v>-1.0513907318309011E-2</v>
      </c>
      <c r="I81" s="1">
        <v>45070</v>
      </c>
      <c r="J81">
        <v>419.85330199999999</v>
      </c>
      <c r="K81">
        <f t="shared" si="6"/>
        <v>7.3950178778037032E-3</v>
      </c>
      <c r="L81">
        <f t="shared" si="7"/>
        <v>6.4875580360044174E-3</v>
      </c>
    </row>
    <row r="82" spans="1:12" x14ac:dyDescent="0.3">
      <c r="A82" s="1">
        <v>44935</v>
      </c>
      <c r="B82">
        <v>521.70971699999996</v>
      </c>
      <c r="C82">
        <f t="shared" si="4"/>
        <v>2.0021325967012098E-2</v>
      </c>
      <c r="D82">
        <f t="shared" si="5"/>
        <v>1.8940491945284813E-2</v>
      </c>
      <c r="I82" s="1">
        <v>45071</v>
      </c>
      <c r="J82">
        <v>416.77127100000001</v>
      </c>
      <c r="K82">
        <f t="shared" si="6"/>
        <v>-1.2601497253288732E-2</v>
      </c>
      <c r="L82">
        <f t="shared" si="7"/>
        <v>-1.3508957095088018E-2</v>
      </c>
    </row>
    <row r="83" spans="1:12" x14ac:dyDescent="0.3">
      <c r="A83" s="1">
        <v>44936</v>
      </c>
      <c r="B83">
        <v>511.46942100000001</v>
      </c>
      <c r="C83">
        <f t="shared" si="4"/>
        <v>1.2497584187768959E-2</v>
      </c>
      <c r="D83">
        <f t="shared" si="5"/>
        <v>1.1416750166041673E-2</v>
      </c>
      <c r="I83" s="1">
        <v>45072</v>
      </c>
      <c r="J83">
        <v>422.09023999999999</v>
      </c>
      <c r="K83">
        <f t="shared" si="6"/>
        <v>-5.7377443178035789E-3</v>
      </c>
      <c r="L83">
        <f t="shared" si="7"/>
        <v>-6.645204159602864E-3</v>
      </c>
    </row>
    <row r="84" spans="1:12" x14ac:dyDescent="0.3">
      <c r="A84" s="1">
        <v>44937</v>
      </c>
      <c r="B84">
        <v>505.15618899999998</v>
      </c>
      <c r="C84">
        <f t="shared" si="4"/>
        <v>-4.5062846099182688E-3</v>
      </c>
      <c r="D84">
        <f t="shared" si="5"/>
        <v>-5.5871186316455547E-3</v>
      </c>
      <c r="I84" s="1">
        <v>45075</v>
      </c>
      <c r="J84">
        <v>424.52606200000002</v>
      </c>
      <c r="K84">
        <f t="shared" si="6"/>
        <v>-9.0508393240780159E-3</v>
      </c>
      <c r="L84">
        <f t="shared" si="7"/>
        <v>-9.9582991658773018E-3</v>
      </c>
    </row>
    <row r="85" spans="1:12" x14ac:dyDescent="0.3">
      <c r="A85" s="1">
        <v>44938</v>
      </c>
      <c r="B85">
        <v>507.44287100000003</v>
      </c>
      <c r="C85">
        <f t="shared" si="4"/>
        <v>-1.5906696877808438E-2</v>
      </c>
      <c r="D85">
        <f t="shared" si="5"/>
        <v>-1.6987530899535724E-2</v>
      </c>
      <c r="I85" s="1">
        <v>45076</v>
      </c>
      <c r="J85">
        <v>428.40347300000002</v>
      </c>
      <c r="K85">
        <f t="shared" si="6"/>
        <v>1.7233203584596325E-2</v>
      </c>
      <c r="L85">
        <f t="shared" si="7"/>
        <v>1.6325743742797039E-2</v>
      </c>
    </row>
    <row r="86" spans="1:12" x14ac:dyDescent="0.3">
      <c r="A86" s="1">
        <v>44939</v>
      </c>
      <c r="B86">
        <v>515.645081</v>
      </c>
      <c r="C86">
        <f t="shared" si="4"/>
        <v>3.1914925966261701E-3</v>
      </c>
      <c r="D86">
        <f t="shared" si="5"/>
        <v>2.1106585748988842E-3</v>
      </c>
      <c r="I86" s="1">
        <v>45077</v>
      </c>
      <c r="J86">
        <v>421.145782</v>
      </c>
      <c r="K86">
        <f t="shared" si="6"/>
        <v>-1.3162454551973634E-2</v>
      </c>
      <c r="L86">
        <f t="shared" si="7"/>
        <v>-1.406991439377292E-2</v>
      </c>
    </row>
    <row r="87" spans="1:12" x14ac:dyDescent="0.3">
      <c r="A87" s="1">
        <v>44942</v>
      </c>
      <c r="B87">
        <v>514.004639</v>
      </c>
      <c r="C87">
        <f t="shared" si="4"/>
        <v>-9.6611923984883771E-4</v>
      </c>
      <c r="D87">
        <f t="shared" si="5"/>
        <v>-2.0469532615761234E-3</v>
      </c>
      <c r="I87" s="1">
        <v>45078</v>
      </c>
      <c r="J87">
        <v>426.76303100000001</v>
      </c>
      <c r="K87">
        <f t="shared" si="6"/>
        <v>-2.0088981515697452E-2</v>
      </c>
      <c r="L87">
        <f t="shared" si="7"/>
        <v>-2.0996441357496738E-2</v>
      </c>
    </row>
    <row r="88" spans="1:12" x14ac:dyDescent="0.3">
      <c r="A88" s="1">
        <v>44943</v>
      </c>
      <c r="B88">
        <v>514.50170900000001</v>
      </c>
      <c r="C88">
        <f t="shared" si="4"/>
        <v>-5.6681981148647984E-3</v>
      </c>
      <c r="D88">
        <f t="shared" si="5"/>
        <v>-6.7490321365920843E-3</v>
      </c>
      <c r="I88" s="1">
        <v>45079</v>
      </c>
      <c r="J88">
        <v>435.512024</v>
      </c>
      <c r="K88">
        <f t="shared" si="6"/>
        <v>-2.2777038961842755E-3</v>
      </c>
      <c r="L88">
        <f t="shared" si="7"/>
        <v>-3.1851637379835609E-3</v>
      </c>
    </row>
    <row r="89" spans="1:12" x14ac:dyDescent="0.3">
      <c r="A89" s="1">
        <v>44944</v>
      </c>
      <c r="B89">
        <v>517.43463099999997</v>
      </c>
      <c r="C89">
        <f t="shared" si="4"/>
        <v>2.3110381905562033E-3</v>
      </c>
      <c r="D89">
        <f t="shared" si="5"/>
        <v>1.2302041688289176E-3</v>
      </c>
      <c r="I89" s="1">
        <v>45082</v>
      </c>
      <c r="J89">
        <v>436.50625600000001</v>
      </c>
      <c r="K89">
        <f t="shared" si="6"/>
        <v>-4.3776554686575903E-2</v>
      </c>
      <c r="L89">
        <f t="shared" si="7"/>
        <v>-4.4684014528375185E-2</v>
      </c>
    </row>
    <row r="90" spans="1:12" x14ac:dyDescent="0.3">
      <c r="A90" s="1">
        <v>44945</v>
      </c>
      <c r="B90">
        <v>516.24157700000001</v>
      </c>
      <c r="C90">
        <f t="shared" si="4"/>
        <v>2.897078419409544E-3</v>
      </c>
      <c r="D90">
        <f t="shared" si="5"/>
        <v>1.8162443976822583E-3</v>
      </c>
      <c r="I90" s="1">
        <v>45083</v>
      </c>
      <c r="J90">
        <v>456.48980699999998</v>
      </c>
      <c r="K90">
        <f t="shared" si="6"/>
        <v>7.4602497241412023E-3</v>
      </c>
      <c r="L90">
        <f t="shared" si="7"/>
        <v>6.5527898823419164E-3</v>
      </c>
    </row>
    <row r="91" spans="1:12" x14ac:dyDescent="0.3">
      <c r="A91" s="1">
        <v>44946</v>
      </c>
      <c r="B91">
        <v>514.75030500000003</v>
      </c>
      <c r="C91">
        <f t="shared" si="4"/>
        <v>3.3226949191621294E-2</v>
      </c>
      <c r="D91">
        <f t="shared" si="5"/>
        <v>3.2146115169894011E-2</v>
      </c>
      <c r="I91" s="1">
        <v>45084</v>
      </c>
      <c r="J91">
        <v>453.10949699999998</v>
      </c>
      <c r="K91">
        <f t="shared" si="6"/>
        <v>8.9660935867536748E-3</v>
      </c>
      <c r="L91">
        <f t="shared" si="7"/>
        <v>8.0586337449543889E-3</v>
      </c>
    </row>
    <row r="92" spans="1:12" x14ac:dyDescent="0.3">
      <c r="A92" s="1">
        <v>44949</v>
      </c>
      <c r="B92">
        <v>498.19674700000002</v>
      </c>
      <c r="C92">
        <v>0</v>
      </c>
      <c r="D92">
        <f t="shared" si="5"/>
        <v>-1.0808340217272857E-3</v>
      </c>
      <c r="I92" s="1">
        <v>45085</v>
      </c>
      <c r="J92">
        <v>449.08297700000003</v>
      </c>
      <c r="K92">
        <v>0</v>
      </c>
      <c r="L92">
        <f t="shared" si="7"/>
        <v>-9.0745984179928544E-4</v>
      </c>
    </row>
    <row r="97" spans="1:10" x14ac:dyDescent="0.3">
      <c r="A97" t="s">
        <v>14</v>
      </c>
      <c r="B97">
        <f>AVERAGE(C3:C92)</f>
        <v>1.0808340217272857E-3</v>
      </c>
      <c r="I97" t="s">
        <v>14</v>
      </c>
      <c r="J97">
        <f>AVERAGE(K3:K92)</f>
        <v>9.0745984179928544E-4</v>
      </c>
    </row>
    <row r="98" spans="1:10" x14ac:dyDescent="0.3">
      <c r="A98" t="s">
        <v>7</v>
      </c>
      <c r="B98">
        <f>_xlfn.STDEV.S(C3:C92)</f>
        <v>2.3665314285829932E-2</v>
      </c>
      <c r="I98" t="s">
        <v>7</v>
      </c>
      <c r="J98">
        <f>_xlfn.STDEV.S(K3:K92)</f>
        <v>3.9074745219067224E-2</v>
      </c>
    </row>
    <row r="102" spans="1:10" x14ac:dyDescent="0.3">
      <c r="A102" s="2">
        <v>44950</v>
      </c>
      <c r="B102" s="3">
        <v>496.059235</v>
      </c>
    </row>
  </sheetData>
  <mergeCells count="2">
    <mergeCell ref="A1:C1"/>
    <mergeCell ref="I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E1" workbookViewId="0">
      <selection activeCell="N3" sqref="N3"/>
    </sheetView>
  </sheetViews>
  <sheetFormatPr defaultRowHeight="14.4" x14ac:dyDescent="0.3"/>
  <cols>
    <col min="1" max="1" width="11.88671875" bestFit="1" customWidth="1"/>
    <col min="5" max="5" width="12" bestFit="1" customWidth="1"/>
    <col min="10" max="10" width="10.44140625" bestFit="1" customWidth="1"/>
    <col min="14" max="14" width="12.6640625" bestFit="1" customWidth="1"/>
  </cols>
  <sheetData>
    <row r="1" spans="1:14" x14ac:dyDescent="0.3">
      <c r="A1" t="s">
        <v>24</v>
      </c>
      <c r="D1">
        <v>-5.5930580125635907E-4</v>
      </c>
      <c r="J1" t="s">
        <v>25</v>
      </c>
      <c r="M1">
        <v>2.0429420428980646E-2</v>
      </c>
    </row>
    <row r="2" spans="1:14" x14ac:dyDescent="0.3">
      <c r="A2" t="s">
        <v>1</v>
      </c>
      <c r="B2" t="s">
        <v>5</v>
      </c>
      <c r="C2" t="s">
        <v>6</v>
      </c>
      <c r="D2" t="s">
        <v>196</v>
      </c>
      <c r="E2" t="s">
        <v>198</v>
      </c>
      <c r="J2" t="s">
        <v>1</v>
      </c>
      <c r="K2" t="s">
        <v>5</v>
      </c>
      <c r="L2" t="s">
        <v>6</v>
      </c>
      <c r="M2" t="s">
        <v>197</v>
      </c>
      <c r="N2" t="s">
        <v>198</v>
      </c>
    </row>
    <row r="3" spans="1:14" x14ac:dyDescent="0.3">
      <c r="A3" s="1">
        <v>44819</v>
      </c>
      <c r="B3">
        <v>3599.9624020000001</v>
      </c>
      <c r="C3">
        <f>(B3-B4)/B4</f>
        <v>2.0559445993679083E-2</v>
      </c>
      <c r="D3">
        <f>C3-$D$1</f>
        <v>2.1118751794935442E-2</v>
      </c>
      <c r="E3">
        <f>SUM(D3:D92)</f>
        <v>1.0950441942103595E-17</v>
      </c>
      <c r="J3" s="1">
        <v>44951</v>
      </c>
      <c r="K3">
        <v>3658.5895999999998</v>
      </c>
      <c r="L3">
        <f>(K3-K4)/K4</f>
        <v>0.24999993764673989</v>
      </c>
      <c r="M3">
        <f>L3-$M$1</f>
        <v>0.22957051721775923</v>
      </c>
      <c r="N3">
        <f>SUM(M3:M92)</f>
        <v>-9.2287288921966137E-16</v>
      </c>
    </row>
    <row r="4" spans="1:14" x14ac:dyDescent="0.3">
      <c r="A4" s="1">
        <v>44820</v>
      </c>
      <c r="B4">
        <v>3527.4401859999998</v>
      </c>
      <c r="C4">
        <f t="shared" ref="C4:C67" si="0">(B4-B5)/B5</f>
        <v>-2.5206835763288284E-2</v>
      </c>
      <c r="D4">
        <f t="shared" ref="D4:D67" si="1">C4-$D$1</f>
        <v>-2.4647529962031924E-2</v>
      </c>
      <c r="J4" s="1">
        <v>44953</v>
      </c>
      <c r="K4">
        <v>2926.8718260000001</v>
      </c>
      <c r="L4">
        <f t="shared" ref="L4:L67" si="2">(K4-K5)/K5</f>
        <v>0.25000007836865695</v>
      </c>
      <c r="M4">
        <f t="shared" ref="M4:M67" si="3">L4-$M$1</f>
        <v>0.22957065793967629</v>
      </c>
    </row>
    <row r="5" spans="1:14" x14ac:dyDescent="0.3">
      <c r="A5" s="1">
        <v>44823</v>
      </c>
      <c r="B5">
        <v>3618.655029</v>
      </c>
      <c r="C5">
        <f t="shared" si="0"/>
        <v>-1.493899551660486E-2</v>
      </c>
      <c r="D5">
        <f t="shared" si="1"/>
        <v>-1.43796897153485E-2</v>
      </c>
      <c r="J5" s="1">
        <v>44956</v>
      </c>
      <c r="K5">
        <v>2341.4973140000002</v>
      </c>
      <c r="L5">
        <f t="shared" si="2"/>
        <v>0.11109009066600925</v>
      </c>
      <c r="M5">
        <f t="shared" si="3"/>
        <v>9.0660670237028604E-2</v>
      </c>
    </row>
    <row r="6" spans="1:14" x14ac:dyDescent="0.3">
      <c r="A6" s="1">
        <v>44824</v>
      </c>
      <c r="B6">
        <v>3673.5339359999998</v>
      </c>
      <c r="C6">
        <f t="shared" si="0"/>
        <v>3.0696995478282911E-2</v>
      </c>
      <c r="D6">
        <f t="shared" si="1"/>
        <v>3.1256301279539267E-2</v>
      </c>
      <c r="J6" s="1">
        <v>44957</v>
      </c>
      <c r="K6">
        <v>2107.3874510000001</v>
      </c>
      <c r="L6">
        <f t="shared" si="2"/>
        <v>0.11109932606299823</v>
      </c>
      <c r="M6">
        <f t="shared" si="3"/>
        <v>9.0669905634017584E-2</v>
      </c>
    </row>
    <row r="7" spans="1:14" x14ac:dyDescent="0.3">
      <c r="A7" s="1">
        <v>44825</v>
      </c>
      <c r="B7">
        <v>3564.1259770000001</v>
      </c>
      <c r="C7">
        <f t="shared" si="0"/>
        <v>-1.7741552249569945E-2</v>
      </c>
      <c r="D7">
        <f t="shared" si="1"/>
        <v>-1.7182246448313586E-2</v>
      </c>
      <c r="J7" s="1">
        <v>44958</v>
      </c>
      <c r="K7">
        <v>1896.668823</v>
      </c>
      <c r="L7">
        <f t="shared" si="2"/>
        <v>0.11108512118686342</v>
      </c>
      <c r="M7">
        <f t="shared" si="3"/>
        <v>9.0655700757882776E-2</v>
      </c>
    </row>
    <row r="8" spans="1:14" x14ac:dyDescent="0.3">
      <c r="A8" s="1">
        <v>44826</v>
      </c>
      <c r="B8">
        <v>3628.501221</v>
      </c>
      <c r="C8">
        <f t="shared" si="0"/>
        <v>2.3877033514091907E-2</v>
      </c>
      <c r="D8">
        <f t="shared" si="1"/>
        <v>2.4436339315348266E-2</v>
      </c>
      <c r="J8" s="1">
        <v>44959</v>
      </c>
      <c r="K8">
        <v>1707.04187</v>
      </c>
      <c r="L8">
        <f t="shared" si="2"/>
        <v>5.2608810791525282E-2</v>
      </c>
      <c r="M8">
        <f t="shared" si="3"/>
        <v>3.2179390362544635E-2</v>
      </c>
    </row>
    <row r="9" spans="1:14" x14ac:dyDescent="0.3">
      <c r="A9" s="1">
        <v>44827</v>
      </c>
      <c r="B9">
        <v>3543.883789</v>
      </c>
      <c r="C9">
        <f t="shared" si="0"/>
        <v>5.1675276062988384E-2</v>
      </c>
      <c r="D9">
        <f t="shared" si="1"/>
        <v>5.223458186424474E-2</v>
      </c>
      <c r="J9" s="1">
        <v>44960</v>
      </c>
      <c r="K9">
        <v>1621.7248540000001</v>
      </c>
      <c r="L9">
        <f t="shared" si="2"/>
        <v>5.2619610909047682E-2</v>
      </c>
      <c r="M9">
        <f t="shared" si="3"/>
        <v>3.2190190480067035E-2</v>
      </c>
    </row>
    <row r="10" spans="1:14" x14ac:dyDescent="0.3">
      <c r="A10" s="1">
        <v>44830</v>
      </c>
      <c r="B10">
        <v>3369.7509770000001</v>
      </c>
      <c r="C10">
        <f t="shared" si="0"/>
        <v>-2.2641607875270265E-3</v>
      </c>
      <c r="D10">
        <f t="shared" si="1"/>
        <v>-1.7048549862706676E-3</v>
      </c>
      <c r="J10" s="1">
        <v>44963</v>
      </c>
      <c r="K10">
        <v>1540.6561280000001</v>
      </c>
      <c r="L10">
        <f t="shared" si="2"/>
        <v>5.2622646325071874E-2</v>
      </c>
      <c r="M10">
        <f t="shared" si="3"/>
        <v>3.2193225896091228E-2</v>
      </c>
      <c r="N10">
        <f>AVERAGE(M3:M92)</f>
        <v>-1.0254143213551794E-17</v>
      </c>
    </row>
    <row r="11" spans="1:14" x14ac:dyDescent="0.3">
      <c r="A11" s="1">
        <v>44831</v>
      </c>
      <c r="B11">
        <v>3377.3979490000002</v>
      </c>
      <c r="C11">
        <f t="shared" si="0"/>
        <v>-2.011287778464951E-2</v>
      </c>
      <c r="D11">
        <f t="shared" si="1"/>
        <v>-1.955357198339315E-2</v>
      </c>
      <c r="J11" s="1">
        <v>44964</v>
      </c>
      <c r="K11">
        <v>1463.6357419999999</v>
      </c>
      <c r="L11">
        <f t="shared" si="2"/>
        <v>5.2623982770401576E-2</v>
      </c>
      <c r="M11">
        <f t="shared" si="3"/>
        <v>3.2194562341420929E-2</v>
      </c>
    </row>
    <row r="12" spans="1:14" x14ac:dyDescent="0.3">
      <c r="A12" s="1">
        <v>44832</v>
      </c>
      <c r="B12">
        <v>3446.7214359999998</v>
      </c>
      <c r="C12">
        <f t="shared" si="0"/>
        <v>2.2477636017240663E-2</v>
      </c>
      <c r="D12">
        <f t="shared" si="1"/>
        <v>2.3036941818497022E-2</v>
      </c>
      <c r="E12">
        <f>AVERAGE(D3:D92)</f>
        <v>1.2167157713448439E-19</v>
      </c>
      <c r="J12" s="1">
        <v>44965</v>
      </c>
      <c r="K12">
        <v>1390.4639890000001</v>
      </c>
      <c r="L12">
        <f t="shared" si="2"/>
        <v>5.2631573807491054E-2</v>
      </c>
      <c r="M12">
        <f t="shared" si="3"/>
        <v>3.2202153378510408E-2</v>
      </c>
    </row>
    <row r="13" spans="1:14" x14ac:dyDescent="0.3">
      <c r="A13" s="1">
        <v>44833</v>
      </c>
      <c r="B13">
        <v>3370.9504390000002</v>
      </c>
      <c r="C13">
        <f t="shared" si="0"/>
        <v>9.7010154118440297E-3</v>
      </c>
      <c r="D13">
        <f t="shared" si="1"/>
        <v>1.0260321213100389E-2</v>
      </c>
      <c r="J13" s="1">
        <v>44966</v>
      </c>
      <c r="K13">
        <v>1320.9407960000001</v>
      </c>
      <c r="L13">
        <f t="shared" si="2"/>
        <v>5.2612702619695223E-2</v>
      </c>
      <c r="M13">
        <f t="shared" si="3"/>
        <v>3.2183282190714577E-2</v>
      </c>
    </row>
    <row r="14" spans="1:14" x14ac:dyDescent="0.3">
      <c r="A14" s="1">
        <v>44834</v>
      </c>
      <c r="B14">
        <v>3338.5629880000001</v>
      </c>
      <c r="C14">
        <f t="shared" si="0"/>
        <v>7.7092966895485976E-2</v>
      </c>
      <c r="D14">
        <f t="shared" si="1"/>
        <v>7.7652272696742339E-2</v>
      </c>
      <c r="J14" s="1">
        <v>44967</v>
      </c>
      <c r="K14">
        <v>1254.91626</v>
      </c>
      <c r="L14">
        <f t="shared" si="2"/>
        <v>5.2613935174768894E-2</v>
      </c>
      <c r="M14">
        <f t="shared" si="3"/>
        <v>3.2184514745788248E-2</v>
      </c>
    </row>
    <row r="15" spans="1:14" x14ac:dyDescent="0.3">
      <c r="A15" s="1">
        <v>44837</v>
      </c>
      <c r="B15">
        <v>3099.6052249999998</v>
      </c>
      <c r="C15">
        <f t="shared" si="0"/>
        <v>-3.5865824196180777E-2</v>
      </c>
      <c r="D15">
        <f t="shared" si="1"/>
        <v>-3.5306518394924422E-2</v>
      </c>
      <c r="J15" s="1">
        <v>44970</v>
      </c>
      <c r="K15">
        <v>1192.1904300000001</v>
      </c>
      <c r="L15">
        <f t="shared" si="2"/>
        <v>5.2601379113293115E-2</v>
      </c>
      <c r="M15">
        <f t="shared" si="3"/>
        <v>3.2171958684312468E-2</v>
      </c>
    </row>
    <row r="16" spans="1:14" x14ac:dyDescent="0.3">
      <c r="A16" s="1">
        <v>44838</v>
      </c>
      <c r="B16">
        <v>3214.9106449999999</v>
      </c>
      <c r="C16">
        <f t="shared" si="0"/>
        <v>-2.7766048735232467E-2</v>
      </c>
      <c r="D16">
        <f t="shared" si="1"/>
        <v>-2.7206742933976107E-2</v>
      </c>
      <c r="J16" s="1">
        <v>44971</v>
      </c>
      <c r="K16">
        <v>1132.6134030000001</v>
      </c>
      <c r="L16">
        <f t="shared" si="2"/>
        <v>5.2629136974890738E-2</v>
      </c>
      <c r="M16">
        <f t="shared" si="3"/>
        <v>3.2199716545910091E-2</v>
      </c>
    </row>
    <row r="17" spans="1:13" x14ac:dyDescent="0.3">
      <c r="A17" s="1">
        <v>44840</v>
      </c>
      <c r="B17">
        <v>3306.7253420000002</v>
      </c>
      <c r="C17">
        <f t="shared" si="0"/>
        <v>3.7771334474509671E-2</v>
      </c>
      <c r="D17">
        <f t="shared" si="1"/>
        <v>3.8330640275766027E-2</v>
      </c>
      <c r="J17" s="1">
        <v>44972</v>
      </c>
      <c r="K17">
        <v>1075.9852289999999</v>
      </c>
      <c r="L17">
        <f t="shared" si="2"/>
        <v>5.2611019231875202E-2</v>
      </c>
      <c r="M17">
        <f t="shared" si="3"/>
        <v>3.2181598802894555E-2</v>
      </c>
    </row>
    <row r="18" spans="1:13" x14ac:dyDescent="0.3">
      <c r="A18" s="1">
        <v>44841</v>
      </c>
      <c r="B18">
        <v>3186.3718260000001</v>
      </c>
      <c r="C18">
        <f t="shared" si="0"/>
        <v>8.415088177434922E-3</v>
      </c>
      <c r="D18">
        <f t="shared" si="1"/>
        <v>8.9743939786912814E-3</v>
      </c>
      <c r="J18" s="1">
        <v>44973</v>
      </c>
      <c r="K18">
        <v>1022.205933</v>
      </c>
      <c r="L18">
        <f t="shared" si="2"/>
        <v>5.2599089627550763E-2</v>
      </c>
      <c r="M18">
        <f t="shared" si="3"/>
        <v>3.2169669198570117E-2</v>
      </c>
    </row>
    <row r="19" spans="1:13" x14ac:dyDescent="0.3">
      <c r="A19" s="1">
        <v>44844</v>
      </c>
      <c r="B19">
        <v>3159.781982</v>
      </c>
      <c r="C19">
        <f t="shared" si="0"/>
        <v>-3.9702766152494903E-3</v>
      </c>
      <c r="D19">
        <f t="shared" si="1"/>
        <v>-3.4109708139931313E-3</v>
      </c>
      <c r="J19" s="1">
        <v>44974</v>
      </c>
      <c r="K19">
        <v>971.12561000000005</v>
      </c>
      <c r="L19">
        <f t="shared" si="2"/>
        <v>5.2603020465028634E-2</v>
      </c>
      <c r="M19">
        <f t="shared" si="3"/>
        <v>3.2173600036047988E-2</v>
      </c>
    </row>
    <row r="20" spans="1:13" x14ac:dyDescent="0.3">
      <c r="A20" s="1">
        <v>44845</v>
      </c>
      <c r="B20">
        <v>3172.3771969999998</v>
      </c>
      <c r="C20">
        <f t="shared" si="0"/>
        <v>-9.1325038047576634E-3</v>
      </c>
      <c r="D20">
        <f t="shared" si="1"/>
        <v>-8.573198003501304E-3</v>
      </c>
      <c r="J20" s="1">
        <v>44977</v>
      </c>
      <c r="K20">
        <v>922.59436000000005</v>
      </c>
      <c r="L20">
        <f t="shared" si="2"/>
        <v>5.2634635494112056E-2</v>
      </c>
      <c r="M20">
        <f t="shared" si="3"/>
        <v>3.220521506513141E-2</v>
      </c>
    </row>
    <row r="21" spans="1:13" x14ac:dyDescent="0.3">
      <c r="A21" s="1">
        <v>44846</v>
      </c>
      <c r="B21">
        <v>3201.6159670000002</v>
      </c>
      <c r="C21">
        <f t="shared" si="0"/>
        <v>8.0255749144883693E-3</v>
      </c>
      <c r="D21">
        <f t="shared" si="1"/>
        <v>8.5848807157447287E-3</v>
      </c>
      <c r="J21" s="1">
        <v>44978</v>
      </c>
      <c r="K21">
        <v>876.46209699999997</v>
      </c>
      <c r="L21">
        <f t="shared" si="2"/>
        <v>5.2580982778122419E-2</v>
      </c>
      <c r="M21">
        <f t="shared" si="3"/>
        <v>3.2151562349141773E-2</v>
      </c>
    </row>
    <row r="22" spans="1:13" x14ac:dyDescent="0.3">
      <c r="A22" s="1">
        <v>44847</v>
      </c>
      <c r="B22">
        <v>3176.125732</v>
      </c>
      <c r="C22">
        <f t="shared" si="0"/>
        <v>4.2728558494756083E-2</v>
      </c>
      <c r="D22">
        <f t="shared" si="1"/>
        <v>4.3287864296012439E-2</v>
      </c>
      <c r="J22" s="1">
        <v>44979</v>
      </c>
      <c r="K22">
        <v>832.67901600000005</v>
      </c>
      <c r="L22">
        <f t="shared" si="2"/>
        <v>5.2631607157885292E-2</v>
      </c>
      <c r="M22">
        <f t="shared" si="3"/>
        <v>3.2202186728904646E-2</v>
      </c>
    </row>
    <row r="23" spans="1:13" x14ac:dyDescent="0.3">
      <c r="A23" s="1">
        <v>44848</v>
      </c>
      <c r="B23">
        <v>3045.975586</v>
      </c>
      <c r="C23">
        <f t="shared" si="0"/>
        <v>-1.6826451977173029E-2</v>
      </c>
      <c r="D23">
        <f t="shared" si="1"/>
        <v>-1.626714617591667E-2</v>
      </c>
      <c r="J23" s="1">
        <v>44980</v>
      </c>
      <c r="K23">
        <v>791.04504399999996</v>
      </c>
      <c r="L23">
        <f t="shared" si="2"/>
        <v>5.2607034409101854E-2</v>
      </c>
      <c r="M23">
        <f t="shared" si="3"/>
        <v>3.2177613980121207E-2</v>
      </c>
    </row>
    <row r="24" spans="1:13" x14ac:dyDescent="0.3">
      <c r="A24" s="1">
        <v>44851</v>
      </c>
      <c r="B24">
        <v>3098.1057129999999</v>
      </c>
      <c r="C24">
        <f t="shared" si="0"/>
        <v>-1.6984687848018307E-2</v>
      </c>
      <c r="D24">
        <f t="shared" si="1"/>
        <v>-1.6425382046761947E-2</v>
      </c>
      <c r="J24" s="1">
        <v>44981</v>
      </c>
      <c r="K24">
        <v>751.51031499999999</v>
      </c>
      <c r="L24">
        <f t="shared" si="2"/>
        <v>5.2572616597365826E-2</v>
      </c>
      <c r="M24">
        <f t="shared" si="3"/>
        <v>3.214319616838518E-2</v>
      </c>
    </row>
    <row r="25" spans="1:13" x14ac:dyDescent="0.3">
      <c r="A25" s="1">
        <v>44852</v>
      </c>
      <c r="B25">
        <v>3151.6352539999998</v>
      </c>
      <c r="C25">
        <f t="shared" si="0"/>
        <v>-4.420803921252426E-3</v>
      </c>
      <c r="D25">
        <f t="shared" si="1"/>
        <v>-3.861498119996067E-3</v>
      </c>
      <c r="J25" s="1">
        <v>44984</v>
      </c>
      <c r="K25">
        <v>713.97479199999998</v>
      </c>
      <c r="L25">
        <f t="shared" si="2"/>
        <v>5.2612241422404886E-2</v>
      </c>
      <c r="M25">
        <f t="shared" si="3"/>
        <v>3.218282099342424E-2</v>
      </c>
    </row>
    <row r="26" spans="1:13" x14ac:dyDescent="0.3">
      <c r="A26" s="1">
        <v>44853</v>
      </c>
      <c r="B26">
        <v>3165.6298830000001</v>
      </c>
      <c r="C26">
        <f t="shared" si="0"/>
        <v>-3.3642548599242122E-2</v>
      </c>
      <c r="D26">
        <f t="shared" si="1"/>
        <v>-3.3083242797985767E-2</v>
      </c>
      <c r="J26" s="1">
        <v>44985</v>
      </c>
      <c r="K26">
        <v>678.28851299999997</v>
      </c>
      <c r="L26">
        <f t="shared" si="2"/>
        <v>-4.651167544015667E-2</v>
      </c>
      <c r="M26">
        <f t="shared" si="3"/>
        <v>-6.6941095869137324E-2</v>
      </c>
    </row>
    <row r="27" spans="1:13" x14ac:dyDescent="0.3">
      <c r="A27" s="1">
        <v>44854</v>
      </c>
      <c r="B27">
        <v>3275.8374020000001</v>
      </c>
      <c r="C27">
        <f t="shared" si="0"/>
        <v>4.7061095448443432E-3</v>
      </c>
      <c r="D27">
        <f t="shared" si="1"/>
        <v>5.2654153461007026E-3</v>
      </c>
      <c r="J27" s="1">
        <v>44986</v>
      </c>
      <c r="K27">
        <v>711.37579300000004</v>
      </c>
      <c r="L27">
        <f t="shared" si="2"/>
        <v>-4.3609655763693016E-2</v>
      </c>
      <c r="M27">
        <f t="shared" si="3"/>
        <v>-6.4039076192673655E-2</v>
      </c>
    </row>
    <row r="28" spans="1:13" x14ac:dyDescent="0.3">
      <c r="A28" s="1">
        <v>44855</v>
      </c>
      <c r="B28">
        <v>3260.493164</v>
      </c>
      <c r="C28">
        <f t="shared" si="0"/>
        <v>-1.698647375468278E-3</v>
      </c>
      <c r="D28">
        <f t="shared" si="1"/>
        <v>-1.1393415742119188E-3</v>
      </c>
      <c r="J28" s="1">
        <v>44987</v>
      </c>
      <c r="K28">
        <v>743.81323199999997</v>
      </c>
      <c r="L28">
        <f t="shared" si="2"/>
        <v>-4.7612959445124843E-2</v>
      </c>
      <c r="M28">
        <f t="shared" si="3"/>
        <v>-6.8042379874105496E-2</v>
      </c>
    </row>
    <row r="29" spans="1:13" x14ac:dyDescent="0.3">
      <c r="A29" s="1">
        <v>44858</v>
      </c>
      <c r="B29">
        <v>3266.0410160000001</v>
      </c>
      <c r="C29">
        <f t="shared" si="0"/>
        <v>-3.4186078553266976E-2</v>
      </c>
      <c r="D29">
        <f t="shared" si="1"/>
        <v>-3.362677275201062E-2</v>
      </c>
      <c r="J29" s="1">
        <v>44988</v>
      </c>
      <c r="K29">
        <v>780.99890100000005</v>
      </c>
      <c r="L29">
        <f t="shared" si="2"/>
        <v>-4.7601660358238151E-2</v>
      </c>
      <c r="M29">
        <f t="shared" si="3"/>
        <v>-6.8031080787218798E-2</v>
      </c>
    </row>
    <row r="30" spans="1:13" x14ac:dyDescent="0.3">
      <c r="A30" s="1">
        <v>44859</v>
      </c>
      <c r="B30">
        <v>3381.64624</v>
      </c>
      <c r="C30">
        <f t="shared" si="0"/>
        <v>-3.5578375909800716E-2</v>
      </c>
      <c r="D30">
        <f t="shared" si="1"/>
        <v>-3.501907010854436E-2</v>
      </c>
      <c r="J30" s="1">
        <v>44991</v>
      </c>
      <c r="K30">
        <v>820.03387499999997</v>
      </c>
      <c r="L30">
        <f t="shared" si="2"/>
        <v>-4.7599687646972103E-2</v>
      </c>
      <c r="M30">
        <f t="shared" si="3"/>
        <v>-6.8029108075952749E-2</v>
      </c>
    </row>
    <row r="31" spans="1:13" x14ac:dyDescent="0.3">
      <c r="A31" s="1">
        <v>44861</v>
      </c>
      <c r="B31">
        <v>3506.398193</v>
      </c>
      <c r="C31">
        <f t="shared" si="0"/>
        <v>1.8495619557414796E-2</v>
      </c>
      <c r="D31">
        <f t="shared" si="1"/>
        <v>1.9054925358671156E-2</v>
      </c>
      <c r="J31" s="1">
        <v>44993</v>
      </c>
      <c r="K31">
        <v>861.01806599999998</v>
      </c>
      <c r="L31">
        <f t="shared" si="2"/>
        <v>-4.7600659181020986E-2</v>
      </c>
      <c r="M31">
        <f t="shared" si="3"/>
        <v>-6.8030079610001626E-2</v>
      </c>
    </row>
    <row r="32" spans="1:13" x14ac:dyDescent="0.3">
      <c r="A32" s="1">
        <v>44862</v>
      </c>
      <c r="B32">
        <v>3442.7229000000002</v>
      </c>
      <c r="C32">
        <f t="shared" si="0"/>
        <v>-4.4076206980706231E-2</v>
      </c>
      <c r="D32">
        <f t="shared" si="1"/>
        <v>-4.3516901179449875E-2</v>
      </c>
      <c r="J32" s="1">
        <v>44994</v>
      </c>
      <c r="K32">
        <v>904.051514</v>
      </c>
      <c r="L32">
        <f t="shared" si="2"/>
        <v>-4.7598961550126384E-2</v>
      </c>
      <c r="M32">
        <f t="shared" si="3"/>
        <v>-6.802838197910703E-2</v>
      </c>
    </row>
    <row r="33" spans="1:13" x14ac:dyDescent="0.3">
      <c r="A33" s="1">
        <v>44865</v>
      </c>
      <c r="B33">
        <v>3601.4616700000001</v>
      </c>
      <c r="C33">
        <f t="shared" si="0"/>
        <v>-2.128382463135451E-2</v>
      </c>
      <c r="D33">
        <f t="shared" si="1"/>
        <v>-2.0724518830098151E-2</v>
      </c>
      <c r="J33" s="1">
        <v>44995</v>
      </c>
      <c r="K33">
        <v>949.23406999999997</v>
      </c>
      <c r="L33">
        <f t="shared" si="2"/>
        <v>-4.7590378219179337E-2</v>
      </c>
      <c r="M33">
        <f t="shared" si="3"/>
        <v>-6.801979864815999E-2</v>
      </c>
    </row>
    <row r="34" spans="1:13" x14ac:dyDescent="0.3">
      <c r="A34" s="1">
        <v>44866</v>
      </c>
      <c r="B34">
        <v>3679.7814939999998</v>
      </c>
      <c r="C34">
        <f t="shared" si="0"/>
        <v>1.2069384430918933E-2</v>
      </c>
      <c r="D34">
        <f t="shared" si="1"/>
        <v>1.2628690232175293E-2</v>
      </c>
      <c r="J34" s="1">
        <v>44998</v>
      </c>
      <c r="K34">
        <v>996.66577099999995</v>
      </c>
      <c r="L34">
        <f t="shared" si="2"/>
        <v>5.2628755635530315E-2</v>
      </c>
      <c r="M34">
        <f t="shared" si="3"/>
        <v>3.2199335206549669E-2</v>
      </c>
    </row>
    <row r="35" spans="1:13" x14ac:dyDescent="0.3">
      <c r="A35" s="1">
        <v>44867</v>
      </c>
      <c r="B35">
        <v>3635.8984380000002</v>
      </c>
      <c r="C35">
        <f t="shared" si="0"/>
        <v>-6.4464788217175563E-3</v>
      </c>
      <c r="D35">
        <f t="shared" si="1"/>
        <v>-5.8871730204611969E-3</v>
      </c>
      <c r="J35" s="1">
        <v>44999</v>
      </c>
      <c r="K35">
        <v>946.83502199999998</v>
      </c>
      <c r="L35">
        <f t="shared" si="2"/>
        <v>2.9733127233077691E-2</v>
      </c>
      <c r="M35">
        <f t="shared" si="3"/>
        <v>9.3037068040970443E-3</v>
      </c>
    </row>
    <row r="36" spans="1:13" x14ac:dyDescent="0.3">
      <c r="A36" s="1">
        <v>44868</v>
      </c>
      <c r="B36">
        <v>3659.4892580000001</v>
      </c>
      <c r="C36">
        <f t="shared" si="0"/>
        <v>-2.6162173716128893E-2</v>
      </c>
      <c r="D36">
        <f t="shared" si="1"/>
        <v>-2.5602867914872533E-2</v>
      </c>
      <c r="J36" s="1">
        <v>45000</v>
      </c>
      <c r="K36">
        <v>919.495544</v>
      </c>
      <c r="L36">
        <f t="shared" si="2"/>
        <v>3.5400702880922542E-2</v>
      </c>
      <c r="M36">
        <f t="shared" si="3"/>
        <v>1.4971282451941896E-2</v>
      </c>
    </row>
    <row r="37" spans="1:13" x14ac:dyDescent="0.3">
      <c r="A37" s="1">
        <v>44869</v>
      </c>
      <c r="B37">
        <v>3757.8015140000002</v>
      </c>
      <c r="C37">
        <f t="shared" si="0"/>
        <v>-1.0827778595107557E-2</v>
      </c>
      <c r="D37">
        <f t="shared" si="1"/>
        <v>-1.0268472793851197E-2</v>
      </c>
      <c r="J37" s="1">
        <v>45001</v>
      </c>
      <c r="K37">
        <v>888.05767800000001</v>
      </c>
      <c r="L37">
        <f t="shared" si="2"/>
        <v>-1.041490170314616E-2</v>
      </c>
      <c r="M37">
        <f t="shared" si="3"/>
        <v>-3.0844322132126806E-2</v>
      </c>
    </row>
    <row r="38" spans="1:13" x14ac:dyDescent="0.3">
      <c r="A38" s="1">
        <v>44872</v>
      </c>
      <c r="B38">
        <v>3798.935547</v>
      </c>
      <c r="C38">
        <f t="shared" si="0"/>
        <v>1.3701522398064279E-3</v>
      </c>
      <c r="D38">
        <f t="shared" si="1"/>
        <v>1.9294580410627871E-3</v>
      </c>
      <c r="J38" s="1">
        <v>45002</v>
      </c>
      <c r="K38">
        <v>897.40405299999998</v>
      </c>
      <c r="L38">
        <f t="shared" si="2"/>
        <v>5.2585279812651362E-2</v>
      </c>
      <c r="M38">
        <f t="shared" si="3"/>
        <v>3.2155859383670715E-2</v>
      </c>
    </row>
    <row r="39" spans="1:13" x14ac:dyDescent="0.3">
      <c r="A39" s="1">
        <v>44874</v>
      </c>
      <c r="B39">
        <v>3793.7375489999999</v>
      </c>
      <c r="C39">
        <f t="shared" si="0"/>
        <v>2.3765170465531671E-2</v>
      </c>
      <c r="D39">
        <f t="shared" si="1"/>
        <v>2.432447626678803E-2</v>
      </c>
      <c r="J39" s="1">
        <v>45005</v>
      </c>
      <c r="K39">
        <v>852.57135000000005</v>
      </c>
      <c r="L39">
        <f t="shared" si="2"/>
        <v>-4.2546004644362638E-2</v>
      </c>
      <c r="M39">
        <f t="shared" si="3"/>
        <v>-6.2975425073343277E-2</v>
      </c>
    </row>
    <row r="40" spans="1:13" x14ac:dyDescent="0.3">
      <c r="A40" s="1">
        <v>44875</v>
      </c>
      <c r="B40">
        <v>3705.6716310000002</v>
      </c>
      <c r="C40">
        <f t="shared" si="0"/>
        <v>-2.4601351294051669E-2</v>
      </c>
      <c r="D40">
        <f t="shared" si="1"/>
        <v>-2.404204549279531E-2</v>
      </c>
      <c r="J40" s="1">
        <v>45006</v>
      </c>
      <c r="K40">
        <v>890.456726</v>
      </c>
      <c r="L40">
        <f t="shared" si="2"/>
        <v>-4.757831435256122E-2</v>
      </c>
      <c r="M40">
        <f t="shared" si="3"/>
        <v>-6.8007734781541873E-2</v>
      </c>
    </row>
    <row r="41" spans="1:13" x14ac:dyDescent="0.3">
      <c r="A41" s="1">
        <v>44876</v>
      </c>
      <c r="B41">
        <v>3799.1354980000001</v>
      </c>
      <c r="C41">
        <f t="shared" si="0"/>
        <v>-1.800892815117645E-2</v>
      </c>
      <c r="D41">
        <f t="shared" si="1"/>
        <v>-1.7449622349920091E-2</v>
      </c>
      <c r="J41" s="1">
        <v>45007</v>
      </c>
      <c r="K41">
        <v>934.93957499999999</v>
      </c>
      <c r="L41">
        <f t="shared" si="2"/>
        <v>-4.7604510946568396E-2</v>
      </c>
      <c r="M41">
        <f t="shared" si="3"/>
        <v>-6.8033931375549042E-2</v>
      </c>
    </row>
    <row r="42" spans="1:13" x14ac:dyDescent="0.3">
      <c r="A42" s="1">
        <v>44879</v>
      </c>
      <c r="B42">
        <v>3868.8085940000001</v>
      </c>
      <c r="C42">
        <f t="shared" si="0"/>
        <v>-3.8607481072226568E-3</v>
      </c>
      <c r="D42">
        <f t="shared" si="1"/>
        <v>-3.3014423059662978E-3</v>
      </c>
      <c r="J42" s="1">
        <v>45008</v>
      </c>
      <c r="K42">
        <v>981.67156999999997</v>
      </c>
      <c r="L42">
        <f t="shared" si="2"/>
        <v>-2.5212155606328265E-2</v>
      </c>
      <c r="M42">
        <f t="shared" si="3"/>
        <v>-4.5641576035308912E-2</v>
      </c>
    </row>
    <row r="43" spans="1:13" x14ac:dyDescent="0.3">
      <c r="A43" s="1">
        <v>44880</v>
      </c>
      <c r="B43">
        <v>3883.8029790000001</v>
      </c>
      <c r="C43">
        <f t="shared" si="0"/>
        <v>1.9857532093690972E-2</v>
      </c>
      <c r="D43">
        <f t="shared" si="1"/>
        <v>2.0416837894947332E-2</v>
      </c>
      <c r="J43" s="1">
        <v>45009</v>
      </c>
      <c r="K43">
        <v>1007.061768</v>
      </c>
      <c r="L43">
        <f t="shared" si="2"/>
        <v>5.1782622720861052E-2</v>
      </c>
      <c r="M43">
        <f t="shared" si="3"/>
        <v>3.1353202291880405E-2</v>
      </c>
    </row>
    <row r="44" spans="1:13" x14ac:dyDescent="0.3">
      <c r="A44" s="1">
        <v>44881</v>
      </c>
      <c r="B44">
        <v>3808.181885</v>
      </c>
      <c r="C44">
        <f t="shared" si="0"/>
        <v>1.4972859320199643E-2</v>
      </c>
      <c r="D44">
        <f t="shared" si="1"/>
        <v>1.5532165121456002E-2</v>
      </c>
      <c r="J44" s="1">
        <v>45012</v>
      </c>
      <c r="K44">
        <v>957.48089600000003</v>
      </c>
      <c r="L44">
        <f t="shared" si="2"/>
        <v>5.26402423335025E-2</v>
      </c>
      <c r="M44">
        <f t="shared" si="3"/>
        <v>3.2210821904521854E-2</v>
      </c>
    </row>
    <row r="45" spans="1:13" x14ac:dyDescent="0.3">
      <c r="A45" s="1">
        <v>44882</v>
      </c>
      <c r="B45">
        <v>3752.0036620000001</v>
      </c>
      <c r="C45">
        <f t="shared" si="0"/>
        <v>2.9852038559969034E-2</v>
      </c>
      <c r="D45">
        <f t="shared" si="1"/>
        <v>3.0411344361225393E-2</v>
      </c>
      <c r="J45" s="1">
        <v>45013</v>
      </c>
      <c r="K45">
        <v>909.59936500000003</v>
      </c>
      <c r="L45">
        <f t="shared" si="2"/>
        <v>4.3879736863533254E-2</v>
      </c>
      <c r="M45">
        <f t="shared" si="3"/>
        <v>2.3450316434552608E-2</v>
      </c>
    </row>
    <row r="46" spans="1:13" x14ac:dyDescent="0.3">
      <c r="A46" s="1">
        <v>44883</v>
      </c>
      <c r="B46">
        <v>3643.2453609999998</v>
      </c>
      <c r="C46">
        <f t="shared" si="0"/>
        <v>-4.4660732160207882E-3</v>
      </c>
      <c r="D46">
        <f t="shared" si="1"/>
        <v>-3.9067674147644288E-3</v>
      </c>
      <c r="J46" s="1">
        <v>45014</v>
      </c>
      <c r="K46">
        <v>871.36413600000003</v>
      </c>
      <c r="L46">
        <f t="shared" si="2"/>
        <v>4.552083285826394E-3</v>
      </c>
      <c r="M46">
        <f t="shared" si="3"/>
        <v>-1.5877337143154251E-2</v>
      </c>
    </row>
    <row r="47" spans="1:13" x14ac:dyDescent="0.3">
      <c r="A47" s="1">
        <v>44886</v>
      </c>
      <c r="B47">
        <v>3659.5893550000001</v>
      </c>
      <c r="C47">
        <f t="shared" si="0"/>
        <v>-2.8326414677191502E-3</v>
      </c>
      <c r="D47">
        <f t="shared" si="1"/>
        <v>-2.2733356664627912E-3</v>
      </c>
      <c r="J47" s="1">
        <v>45016</v>
      </c>
      <c r="K47">
        <v>867.41558799999996</v>
      </c>
      <c r="L47">
        <f t="shared" si="2"/>
        <v>2.6497887490755247E-2</v>
      </c>
      <c r="M47">
        <f t="shared" si="3"/>
        <v>6.0684670617746003E-3</v>
      </c>
    </row>
    <row r="48" spans="1:13" x14ac:dyDescent="0.3">
      <c r="A48" s="1">
        <v>44887</v>
      </c>
      <c r="B48">
        <v>3669.985107</v>
      </c>
      <c r="C48">
        <f t="shared" si="0"/>
        <v>-2.1599230774034802E-2</v>
      </c>
      <c r="D48">
        <f t="shared" si="1"/>
        <v>-2.1039924972778443E-2</v>
      </c>
      <c r="J48" s="1">
        <v>45019</v>
      </c>
      <c r="K48">
        <v>845.02423099999999</v>
      </c>
      <c r="L48">
        <f t="shared" si="2"/>
        <v>2.8468819327954708E-2</v>
      </c>
      <c r="M48">
        <f t="shared" si="3"/>
        <v>8.0393988989740615E-3</v>
      </c>
    </row>
    <row r="49" spans="1:13" x14ac:dyDescent="0.3">
      <c r="A49" s="1">
        <v>44888</v>
      </c>
      <c r="B49">
        <v>3751.0039059999999</v>
      </c>
      <c r="C49">
        <f t="shared" si="0"/>
        <v>5.7491063369448023E-3</v>
      </c>
      <c r="D49">
        <f t="shared" si="1"/>
        <v>6.3084121382011617E-3</v>
      </c>
      <c r="J49" s="1">
        <v>45021</v>
      </c>
      <c r="K49">
        <v>821.63330099999996</v>
      </c>
      <c r="L49">
        <f t="shared" si="2"/>
        <v>-4.7566555889599481E-2</v>
      </c>
      <c r="M49">
        <f t="shared" si="3"/>
        <v>-6.799597631858012E-2</v>
      </c>
    </row>
    <row r="50" spans="1:13" x14ac:dyDescent="0.3">
      <c r="A50" s="1">
        <v>44889</v>
      </c>
      <c r="B50">
        <v>3729.5622560000002</v>
      </c>
      <c r="C50">
        <f t="shared" si="0"/>
        <v>1.8077602167874945E-2</v>
      </c>
      <c r="D50">
        <f t="shared" si="1"/>
        <v>1.8636907969131304E-2</v>
      </c>
      <c r="J50" s="1">
        <v>45022</v>
      </c>
      <c r="K50">
        <v>862.667419</v>
      </c>
      <c r="L50">
        <f t="shared" si="2"/>
        <v>-4.761910234567876E-2</v>
      </c>
      <c r="M50">
        <f t="shared" si="3"/>
        <v>-6.8048522774659406E-2</v>
      </c>
    </row>
    <row r="51" spans="1:13" x14ac:dyDescent="0.3">
      <c r="A51" s="1">
        <v>44890</v>
      </c>
      <c r="B51">
        <v>3663.3378910000001</v>
      </c>
      <c r="C51">
        <f t="shared" si="0"/>
        <v>1.6531937957384016E-2</v>
      </c>
      <c r="D51">
        <f t="shared" si="1"/>
        <v>1.7091243758640375E-2</v>
      </c>
      <c r="J51" s="1">
        <v>45026</v>
      </c>
      <c r="K51">
        <v>905.80084199999999</v>
      </c>
      <c r="L51">
        <f t="shared" si="2"/>
        <v>-4.7611527272897171E-2</v>
      </c>
      <c r="M51">
        <f t="shared" si="3"/>
        <v>-6.8040947701877824E-2</v>
      </c>
    </row>
    <row r="52" spans="1:13" x14ac:dyDescent="0.3">
      <c r="A52" s="1">
        <v>44893</v>
      </c>
      <c r="B52">
        <v>3603.7607419999999</v>
      </c>
      <c r="C52">
        <f t="shared" si="0"/>
        <v>1.4305370697325127E-3</v>
      </c>
      <c r="D52">
        <f t="shared" si="1"/>
        <v>1.9898428709888717E-3</v>
      </c>
      <c r="J52" s="1">
        <v>45027</v>
      </c>
      <c r="K52">
        <v>951.08337400000005</v>
      </c>
      <c r="L52">
        <f t="shared" si="2"/>
        <v>1.3420684172253216E-2</v>
      </c>
      <c r="M52">
        <f t="shared" si="3"/>
        <v>-7.0087362567274308E-3</v>
      </c>
    </row>
    <row r="53" spans="1:13" x14ac:dyDescent="0.3">
      <c r="A53" s="1">
        <v>44894</v>
      </c>
      <c r="B53">
        <v>3598.6127929999998</v>
      </c>
      <c r="C53">
        <f t="shared" si="0"/>
        <v>-9.0151883229409591E-3</v>
      </c>
      <c r="D53">
        <f t="shared" si="1"/>
        <v>-8.4558825216845997E-3</v>
      </c>
      <c r="J53" s="1">
        <v>45028</v>
      </c>
      <c r="K53">
        <v>938.48821999999996</v>
      </c>
      <c r="L53">
        <f t="shared" si="2"/>
        <v>2.7019576150408963E-2</v>
      </c>
      <c r="M53">
        <f t="shared" si="3"/>
        <v>6.5901557214283167E-3</v>
      </c>
    </row>
    <row r="54" spans="1:13" x14ac:dyDescent="0.3">
      <c r="A54" s="1">
        <v>44895</v>
      </c>
      <c r="B54">
        <v>3631.3500979999999</v>
      </c>
      <c r="C54">
        <f t="shared" si="0"/>
        <v>5.6334093010725148E-3</v>
      </c>
      <c r="D54">
        <f t="shared" si="1"/>
        <v>6.1927151023288742E-3</v>
      </c>
      <c r="J54" s="1">
        <v>45029</v>
      </c>
      <c r="K54">
        <v>913.79779099999996</v>
      </c>
      <c r="L54">
        <f t="shared" si="2"/>
        <v>-3.4484486374512416E-2</v>
      </c>
      <c r="M54">
        <f t="shared" si="3"/>
        <v>-5.4913906803493062E-2</v>
      </c>
    </row>
    <row r="55" spans="1:13" x14ac:dyDescent="0.3">
      <c r="A55" s="1">
        <v>44896</v>
      </c>
      <c r="B55">
        <v>3611.0078130000002</v>
      </c>
      <c r="C55">
        <f t="shared" si="0"/>
        <v>9.1489184305123816E-3</v>
      </c>
      <c r="D55">
        <f t="shared" si="1"/>
        <v>9.708224231768741E-3</v>
      </c>
      <c r="J55" s="1">
        <v>45033</v>
      </c>
      <c r="K55">
        <v>946.43511999999998</v>
      </c>
      <c r="L55">
        <f t="shared" si="2"/>
        <v>-1.3185524790560374E-3</v>
      </c>
      <c r="M55">
        <f t="shared" si="3"/>
        <v>-2.1747972908036685E-2</v>
      </c>
    </row>
    <row r="56" spans="1:13" x14ac:dyDescent="0.3">
      <c r="A56" s="1">
        <v>44897</v>
      </c>
      <c r="B56">
        <v>3578.2705080000001</v>
      </c>
      <c r="C56">
        <f t="shared" si="0"/>
        <v>-2.9108024681603045E-3</v>
      </c>
      <c r="D56">
        <f t="shared" si="1"/>
        <v>-2.3514966669039455E-3</v>
      </c>
      <c r="J56" s="1">
        <v>45034</v>
      </c>
      <c r="K56">
        <v>947.68469200000004</v>
      </c>
      <c r="L56">
        <f t="shared" si="2"/>
        <v>1.9025160827956283E-2</v>
      </c>
      <c r="M56">
        <f t="shared" si="3"/>
        <v>-1.4042596010243637E-3</v>
      </c>
    </row>
    <row r="57" spans="1:13" x14ac:dyDescent="0.3">
      <c r="A57" s="1">
        <v>44900</v>
      </c>
      <c r="B57">
        <v>3588.7165530000002</v>
      </c>
      <c r="C57">
        <f t="shared" si="0"/>
        <v>-2.8875966497386867E-2</v>
      </c>
      <c r="D57">
        <f t="shared" si="1"/>
        <v>-2.8316660696130508E-2</v>
      </c>
      <c r="J57" s="1">
        <v>45035</v>
      </c>
      <c r="K57">
        <v>929.99145499999997</v>
      </c>
      <c r="L57">
        <f t="shared" si="2"/>
        <v>2.3162437123773537E-3</v>
      </c>
      <c r="M57">
        <f t="shared" si="3"/>
        <v>-1.8113176716603292E-2</v>
      </c>
    </row>
    <row r="58" spans="1:13" x14ac:dyDescent="0.3">
      <c r="A58" s="1">
        <v>44901</v>
      </c>
      <c r="B58">
        <v>3695.4255370000001</v>
      </c>
      <c r="C58">
        <f t="shared" si="0"/>
        <v>-8.9803823822420994E-3</v>
      </c>
      <c r="D58">
        <f t="shared" si="1"/>
        <v>-8.42107658098574E-3</v>
      </c>
      <c r="J58" s="1">
        <v>45036</v>
      </c>
      <c r="K58">
        <v>927.84234600000002</v>
      </c>
      <c r="L58">
        <f t="shared" si="2"/>
        <v>1.1331515669796384E-2</v>
      </c>
      <c r="M58">
        <f t="shared" si="3"/>
        <v>-9.0979047591842627E-3</v>
      </c>
    </row>
    <row r="59" spans="1:13" x14ac:dyDescent="0.3">
      <c r="A59" s="1">
        <v>44902</v>
      </c>
      <c r="B59">
        <v>3728.9125979999999</v>
      </c>
      <c r="C59">
        <f t="shared" si="0"/>
        <v>9.5943559102637729E-3</v>
      </c>
      <c r="D59">
        <f t="shared" si="1"/>
        <v>1.0153661711520132E-2</v>
      </c>
      <c r="J59" s="1">
        <v>45037</v>
      </c>
      <c r="K59">
        <v>917.44628899999998</v>
      </c>
      <c r="L59">
        <f t="shared" si="2"/>
        <v>2.9905084643391165E-2</v>
      </c>
      <c r="M59">
        <f t="shared" si="3"/>
        <v>9.4756642144105188E-3</v>
      </c>
    </row>
    <row r="60" spans="1:13" x14ac:dyDescent="0.3">
      <c r="A60" s="1">
        <v>44903</v>
      </c>
      <c r="B60">
        <v>3693.4760740000002</v>
      </c>
      <c r="C60">
        <f t="shared" si="0"/>
        <v>2.0324163846507429E-2</v>
      </c>
      <c r="D60">
        <f t="shared" si="1"/>
        <v>2.0883469647763789E-2</v>
      </c>
      <c r="J60" s="1">
        <v>45040</v>
      </c>
      <c r="K60">
        <v>890.80664100000001</v>
      </c>
      <c r="L60">
        <f t="shared" si="2"/>
        <v>-4.7153104080942122E-2</v>
      </c>
      <c r="M60">
        <f t="shared" si="3"/>
        <v>-6.7582524509922776E-2</v>
      </c>
    </row>
    <row r="61" spans="1:13" x14ac:dyDescent="0.3">
      <c r="A61" s="1">
        <v>44904</v>
      </c>
      <c r="B61">
        <v>3619.9045409999999</v>
      </c>
      <c r="C61">
        <f t="shared" si="0"/>
        <v>-5.4105944727411426E-3</v>
      </c>
      <c r="D61">
        <f t="shared" si="1"/>
        <v>-4.8512886714847832E-3</v>
      </c>
      <c r="J61" s="1">
        <v>45041</v>
      </c>
      <c r="K61">
        <v>934.88958700000001</v>
      </c>
      <c r="L61">
        <f t="shared" si="2"/>
        <v>1.6520851818732831E-2</v>
      </c>
      <c r="M61">
        <f t="shared" si="3"/>
        <v>-3.9085686102478152E-3</v>
      </c>
    </row>
    <row r="62" spans="1:13" x14ac:dyDescent="0.3">
      <c r="A62" s="1">
        <v>44907</v>
      </c>
      <c r="B62">
        <v>3639.5969239999999</v>
      </c>
      <c r="C62">
        <f t="shared" si="0"/>
        <v>1.5252498236452633E-2</v>
      </c>
      <c r="D62">
        <f t="shared" si="1"/>
        <v>1.5811804037708991E-2</v>
      </c>
      <c r="J62" s="1">
        <v>45042</v>
      </c>
      <c r="K62">
        <v>919.69543499999997</v>
      </c>
      <c r="L62">
        <f t="shared" si="2"/>
        <v>3.2166501167276624E-3</v>
      </c>
      <c r="M62">
        <f t="shared" si="3"/>
        <v>-1.7212770312252983E-2</v>
      </c>
    </row>
    <row r="63" spans="1:13" x14ac:dyDescent="0.3">
      <c r="A63" s="1">
        <v>44908</v>
      </c>
      <c r="B63">
        <v>3584.9179690000001</v>
      </c>
      <c r="C63">
        <f t="shared" si="0"/>
        <v>1.9457825823399055E-2</v>
      </c>
      <c r="D63">
        <f t="shared" si="1"/>
        <v>2.0017131624655415E-2</v>
      </c>
      <c r="J63" s="1">
        <v>45043</v>
      </c>
      <c r="K63">
        <v>916.74658199999999</v>
      </c>
      <c r="L63">
        <f t="shared" si="2"/>
        <v>-2.9523844121167077E-2</v>
      </c>
      <c r="M63">
        <f t="shared" si="3"/>
        <v>-4.9953264550147723E-2</v>
      </c>
    </row>
    <row r="64" spans="1:13" x14ac:dyDescent="0.3">
      <c r="A64" s="1">
        <v>44909</v>
      </c>
      <c r="B64">
        <v>3516.4946289999998</v>
      </c>
      <c r="C64">
        <f t="shared" si="0"/>
        <v>-9.2656153999657251E-3</v>
      </c>
      <c r="D64">
        <f t="shared" si="1"/>
        <v>-8.7063095987093657E-3</v>
      </c>
      <c r="J64" s="1">
        <v>45044</v>
      </c>
      <c r="K64">
        <v>944.63586399999997</v>
      </c>
      <c r="L64">
        <f t="shared" si="2"/>
        <v>-1.4649883013152658E-2</v>
      </c>
      <c r="M64">
        <f t="shared" si="3"/>
        <v>-3.5079303442133308E-2</v>
      </c>
    </row>
    <row r="65" spans="1:13" x14ac:dyDescent="0.3">
      <c r="A65" s="1">
        <v>44910</v>
      </c>
      <c r="B65">
        <v>3549.381836</v>
      </c>
      <c r="C65">
        <f t="shared" si="0"/>
        <v>-9.4984337137330888E-3</v>
      </c>
      <c r="D65">
        <f t="shared" si="1"/>
        <v>-8.9391279124767294E-3</v>
      </c>
      <c r="J65" s="1">
        <v>45048</v>
      </c>
      <c r="K65">
        <v>958.68042000000003</v>
      </c>
      <c r="L65">
        <f t="shared" si="2"/>
        <v>3.9113679385596907E-2</v>
      </c>
      <c r="M65">
        <f t="shared" si="3"/>
        <v>1.8684258956616261E-2</v>
      </c>
    </row>
    <row r="66" spans="1:13" x14ac:dyDescent="0.3">
      <c r="A66" s="1">
        <v>44911</v>
      </c>
      <c r="B66">
        <v>3583.4187010000001</v>
      </c>
      <c r="C66">
        <f t="shared" si="0"/>
        <v>-9.2995425353232623E-3</v>
      </c>
      <c r="D66">
        <f t="shared" si="1"/>
        <v>-8.7402367340669029E-3</v>
      </c>
      <c r="J66" s="1">
        <v>45049</v>
      </c>
      <c r="K66">
        <v>922.59436000000005</v>
      </c>
      <c r="L66">
        <f t="shared" si="2"/>
        <v>-7.7940085346991641E-3</v>
      </c>
      <c r="M66">
        <f t="shared" si="3"/>
        <v>-2.8223428963679811E-2</v>
      </c>
    </row>
    <row r="67" spans="1:13" x14ac:dyDescent="0.3">
      <c r="A67" s="1">
        <v>44914</v>
      </c>
      <c r="B67">
        <v>3617.055664</v>
      </c>
      <c r="C67">
        <f t="shared" si="0"/>
        <v>1.1759650732244154E-3</v>
      </c>
      <c r="D67">
        <f t="shared" si="1"/>
        <v>1.7352708744807744E-3</v>
      </c>
      <c r="J67" s="1">
        <v>45050</v>
      </c>
      <c r="K67">
        <v>929.84155299999998</v>
      </c>
      <c r="L67">
        <f t="shared" si="2"/>
        <v>1.2407513294606876E-2</v>
      </c>
      <c r="M67">
        <f t="shared" si="3"/>
        <v>-8.0219071343737708E-3</v>
      </c>
    </row>
    <row r="68" spans="1:13" x14ac:dyDescent="0.3">
      <c r="A68" s="1">
        <v>44915</v>
      </c>
      <c r="B68">
        <v>3612.8071289999998</v>
      </c>
      <c r="C68">
        <f t="shared" ref="C68:C91" si="4">(B68-B69)/B69</f>
        <v>1.960671653129719E-2</v>
      </c>
      <c r="D68">
        <f t="shared" ref="D68:D92" si="5">C68-$D$1</f>
        <v>2.0166022332553549E-2</v>
      </c>
      <c r="J68" s="1">
        <v>45051</v>
      </c>
      <c r="K68">
        <v>918.44592299999999</v>
      </c>
      <c r="L68">
        <f t="shared" ref="L68:L91" si="6">(K68-K69)/K69</f>
        <v>5.2583284295841477E-2</v>
      </c>
      <c r="M68">
        <f t="shared" ref="M68:M92" si="7">L68-$M$1</f>
        <v>3.2153863866860831E-2</v>
      </c>
    </row>
    <row r="69" spans="1:13" x14ac:dyDescent="0.3">
      <c r="A69" s="1">
        <v>44916</v>
      </c>
      <c r="B69">
        <v>3543.3339839999999</v>
      </c>
      <c r="C69">
        <f t="shared" si="4"/>
        <v>-1.9287498964743255E-3</v>
      </c>
      <c r="D69">
        <f t="shared" si="5"/>
        <v>-1.3694440952179664E-3</v>
      </c>
      <c r="J69" s="1">
        <v>45054</v>
      </c>
      <c r="K69">
        <v>872.56366000000003</v>
      </c>
      <c r="L69">
        <f t="shared" si="6"/>
        <v>3.2895612784580433E-2</v>
      </c>
      <c r="M69">
        <f t="shared" si="7"/>
        <v>1.2466192355599787E-2</v>
      </c>
    </row>
    <row r="70" spans="1:13" x14ac:dyDescent="0.3">
      <c r="A70" s="1">
        <v>44917</v>
      </c>
      <c r="B70">
        <v>3550.1813959999999</v>
      </c>
      <c r="C70">
        <f t="shared" si="4"/>
        <v>9.8666644216638302E-2</v>
      </c>
      <c r="D70">
        <f t="shared" si="5"/>
        <v>9.9225950017894665E-2</v>
      </c>
      <c r="J70" s="1">
        <v>45055</v>
      </c>
      <c r="K70">
        <v>844.77429199999995</v>
      </c>
      <c r="L70">
        <f t="shared" si="6"/>
        <v>1.0764250153764757E-2</v>
      </c>
      <c r="M70">
        <f t="shared" si="7"/>
        <v>-9.665170275215889E-3</v>
      </c>
    </row>
    <row r="71" spans="1:13" x14ac:dyDescent="0.3">
      <c r="A71" s="1">
        <v>44918</v>
      </c>
      <c r="B71">
        <v>3231.3544919999999</v>
      </c>
      <c r="C71">
        <f t="shared" si="4"/>
        <v>-2.3884958575763376E-2</v>
      </c>
      <c r="D71">
        <f t="shared" si="5"/>
        <v>-2.3325652774507016E-2</v>
      </c>
      <c r="J71" s="1">
        <v>45056</v>
      </c>
      <c r="K71">
        <v>835.77777100000003</v>
      </c>
      <c r="L71">
        <f t="shared" si="6"/>
        <v>-2.216250640618753E-2</v>
      </c>
      <c r="M71">
        <f t="shared" si="7"/>
        <v>-4.2591926835168173E-2</v>
      </c>
    </row>
    <row r="72" spans="1:13" x14ac:dyDescent="0.3">
      <c r="A72" s="1">
        <v>44921</v>
      </c>
      <c r="B72">
        <v>3310.423828</v>
      </c>
      <c r="C72">
        <f t="shared" si="4"/>
        <v>-1.2287857979187135E-2</v>
      </c>
      <c r="D72">
        <f t="shared" si="5"/>
        <v>-1.1728552177930776E-2</v>
      </c>
      <c r="J72" s="1">
        <v>45057</v>
      </c>
      <c r="K72">
        <v>854.72051999999996</v>
      </c>
      <c r="L72">
        <f t="shared" si="6"/>
        <v>4.4846407090940975E-2</v>
      </c>
      <c r="M72">
        <f t="shared" si="7"/>
        <v>2.4416986661960328E-2</v>
      </c>
    </row>
    <row r="73" spans="1:13" x14ac:dyDescent="0.3">
      <c r="A73" s="1">
        <v>44922</v>
      </c>
      <c r="B73">
        <v>3351.6079100000002</v>
      </c>
      <c r="C73">
        <f t="shared" si="4"/>
        <v>-7.013705149014722E-2</v>
      </c>
      <c r="D73">
        <f t="shared" si="5"/>
        <v>-6.9577745688890857E-2</v>
      </c>
      <c r="J73" s="1">
        <v>45058</v>
      </c>
      <c r="K73">
        <v>818.03460700000005</v>
      </c>
      <c r="L73">
        <f t="shared" si="6"/>
        <v>5.2607773558883651E-2</v>
      </c>
      <c r="M73">
        <f t="shared" si="7"/>
        <v>3.2178353129903005E-2</v>
      </c>
    </row>
    <row r="74" spans="1:13" x14ac:dyDescent="0.3">
      <c r="A74" s="1">
        <v>44923</v>
      </c>
      <c r="B74">
        <v>3604.4106449999999</v>
      </c>
      <c r="C74">
        <f t="shared" si="4"/>
        <v>-4.9354026970894409E-2</v>
      </c>
      <c r="D74">
        <f t="shared" si="5"/>
        <v>-4.8794721169638053E-2</v>
      </c>
      <c r="J74" s="1">
        <v>45061</v>
      </c>
      <c r="K74">
        <v>777.15045199999997</v>
      </c>
      <c r="L74">
        <f t="shared" si="6"/>
        <v>5.2599586342892364E-2</v>
      </c>
      <c r="M74">
        <f t="shared" si="7"/>
        <v>3.2170165913911718E-2</v>
      </c>
    </row>
    <row r="75" spans="1:13" x14ac:dyDescent="0.3">
      <c r="A75" s="1">
        <v>44924</v>
      </c>
      <c r="B75">
        <v>3791.5383299999999</v>
      </c>
      <c r="C75">
        <f t="shared" si="4"/>
        <v>2.7119953325843923E-2</v>
      </c>
      <c r="D75">
        <f t="shared" si="5"/>
        <v>2.7679259127100283E-2</v>
      </c>
      <c r="J75" s="1">
        <v>45062</v>
      </c>
      <c r="K75">
        <v>738.31536900000003</v>
      </c>
      <c r="L75">
        <f t="shared" si="6"/>
        <v>5.2586519919818796E-2</v>
      </c>
      <c r="M75">
        <f t="shared" si="7"/>
        <v>3.2157099490838149E-2</v>
      </c>
    </row>
    <row r="76" spans="1:13" x14ac:dyDescent="0.3">
      <c r="A76" s="1">
        <v>44925</v>
      </c>
      <c r="B76">
        <v>3691.4270019999999</v>
      </c>
      <c r="C76">
        <f t="shared" si="4"/>
        <v>4.0063616761090486E-2</v>
      </c>
      <c r="D76">
        <f t="shared" si="5"/>
        <v>4.0622922562346842E-2</v>
      </c>
      <c r="J76" s="1">
        <v>45063</v>
      </c>
      <c r="K76">
        <v>701.42962599999998</v>
      </c>
      <c r="L76">
        <f t="shared" si="6"/>
        <v>5.257632106400751E-2</v>
      </c>
      <c r="M76">
        <f t="shared" si="7"/>
        <v>3.2146900635026864E-2</v>
      </c>
    </row>
    <row r="77" spans="1:13" x14ac:dyDescent="0.3">
      <c r="A77" s="1">
        <v>44928</v>
      </c>
      <c r="B77">
        <v>3549.2319339999999</v>
      </c>
      <c r="C77">
        <f t="shared" si="4"/>
        <v>-1.3352164560445462E-2</v>
      </c>
      <c r="D77">
        <f t="shared" si="5"/>
        <v>-1.2792858759189103E-2</v>
      </c>
      <c r="J77" s="1">
        <v>45064</v>
      </c>
      <c r="K77">
        <v>666.39312700000005</v>
      </c>
      <c r="L77">
        <f t="shared" si="6"/>
        <v>-3.117276239042021E-2</v>
      </c>
      <c r="M77">
        <f t="shared" si="7"/>
        <v>-5.1602182819400856E-2</v>
      </c>
    </row>
    <row r="78" spans="1:13" x14ac:dyDescent="0.3">
      <c r="A78" s="1">
        <v>44929</v>
      </c>
      <c r="B78">
        <v>3597.2631839999999</v>
      </c>
      <c r="C78">
        <f t="shared" si="4"/>
        <v>3.4897689227141211E-2</v>
      </c>
      <c r="D78">
        <f t="shared" si="5"/>
        <v>3.5456995028397567E-2</v>
      </c>
      <c r="J78" s="1">
        <v>45065</v>
      </c>
      <c r="K78">
        <v>687.83483899999999</v>
      </c>
      <c r="L78">
        <f t="shared" si="6"/>
        <v>-4.7612504382813337E-2</v>
      </c>
      <c r="M78">
        <f t="shared" si="7"/>
        <v>-6.8041924811793983E-2</v>
      </c>
    </row>
    <row r="79" spans="1:13" x14ac:dyDescent="0.3">
      <c r="A79" s="1">
        <v>44930</v>
      </c>
      <c r="B79">
        <v>3475.9602049999999</v>
      </c>
      <c r="C79">
        <f t="shared" si="4"/>
        <v>-4.3041491174487523E-2</v>
      </c>
      <c r="D79">
        <f t="shared" si="5"/>
        <v>-4.2482185373231167E-2</v>
      </c>
      <c r="J79" s="1">
        <v>45068</v>
      </c>
      <c r="K79">
        <v>722.22161900000003</v>
      </c>
      <c r="L79">
        <f t="shared" si="6"/>
        <v>-4.7587621814901337E-2</v>
      </c>
      <c r="M79">
        <f t="shared" si="7"/>
        <v>-6.8017042243881984E-2</v>
      </c>
    </row>
    <row r="80" spans="1:13" x14ac:dyDescent="0.3">
      <c r="A80" s="1">
        <v>44931</v>
      </c>
      <c r="B80">
        <v>3632.2998050000001</v>
      </c>
      <c r="C80">
        <f t="shared" si="4"/>
        <v>2.2022893654505465E-2</v>
      </c>
      <c r="D80">
        <f t="shared" si="5"/>
        <v>2.2582199455761825E-2</v>
      </c>
      <c r="J80" s="1">
        <v>45069</v>
      </c>
      <c r="K80">
        <v>758.30767800000001</v>
      </c>
      <c r="L80">
        <f t="shared" si="6"/>
        <v>-4.7583153118037569E-2</v>
      </c>
      <c r="M80">
        <f t="shared" si="7"/>
        <v>-6.8012573547018215E-2</v>
      </c>
    </row>
    <row r="81" spans="1:13" x14ac:dyDescent="0.3">
      <c r="A81" s="1">
        <v>44932</v>
      </c>
      <c r="B81">
        <v>3554.0297850000002</v>
      </c>
      <c r="C81">
        <f t="shared" si="4"/>
        <v>-2.0281107702235266E-2</v>
      </c>
      <c r="D81">
        <f t="shared" si="5"/>
        <v>-1.9721801900978907E-2</v>
      </c>
      <c r="J81" s="1">
        <v>45070</v>
      </c>
      <c r="K81">
        <v>796.19305399999996</v>
      </c>
      <c r="L81">
        <f t="shared" si="6"/>
        <v>1.2550541510759973E-4</v>
      </c>
      <c r="M81">
        <f t="shared" si="7"/>
        <v>-2.0303915013873047E-2</v>
      </c>
    </row>
    <row r="82" spans="1:13" x14ac:dyDescent="0.3">
      <c r="A82" s="1">
        <v>44935</v>
      </c>
      <c r="B82">
        <v>3627.6015630000002</v>
      </c>
      <c r="C82">
        <f t="shared" si="4"/>
        <v>-7.4936995049487386E-3</v>
      </c>
      <c r="D82">
        <f t="shared" si="5"/>
        <v>-6.9343937036923792E-3</v>
      </c>
      <c r="J82" s="1">
        <v>45071</v>
      </c>
      <c r="K82">
        <v>796.09313999999995</v>
      </c>
      <c r="L82">
        <f t="shared" si="6"/>
        <v>4.6930507702152888E-2</v>
      </c>
      <c r="M82">
        <f t="shared" si="7"/>
        <v>2.6501087273172241E-2</v>
      </c>
    </row>
    <row r="83" spans="1:13" x14ac:dyDescent="0.3">
      <c r="A83" s="1">
        <v>44936</v>
      </c>
      <c r="B83">
        <v>3654.9909670000002</v>
      </c>
      <c r="C83">
        <f t="shared" si="4"/>
        <v>1.1032737930902139E-2</v>
      </c>
      <c r="D83">
        <f t="shared" si="5"/>
        <v>1.1592043732158499E-2</v>
      </c>
      <c r="J83" s="1">
        <v>45072</v>
      </c>
      <c r="K83">
        <v>760.40686000000005</v>
      </c>
      <c r="L83">
        <f t="shared" si="6"/>
        <v>4.319801478739338E-2</v>
      </c>
      <c r="M83">
        <f t="shared" si="7"/>
        <v>2.2768594358412733E-2</v>
      </c>
    </row>
    <row r="84" spans="1:13" x14ac:dyDescent="0.3">
      <c r="A84" s="1">
        <v>44937</v>
      </c>
      <c r="B84">
        <v>3615.1064449999999</v>
      </c>
      <c r="C84">
        <f t="shared" si="4"/>
        <v>-8.9201017952795034E-3</v>
      </c>
      <c r="D84">
        <f t="shared" si="5"/>
        <v>-8.360795994023144E-3</v>
      </c>
      <c r="J84" s="1">
        <v>45075</v>
      </c>
      <c r="K84">
        <v>728.91900599999997</v>
      </c>
      <c r="L84">
        <f t="shared" si="6"/>
        <v>4.4624315841580699E-2</v>
      </c>
      <c r="M84">
        <f t="shared" si="7"/>
        <v>2.4194895412600052E-2</v>
      </c>
    </row>
    <row r="85" spans="1:13" x14ac:dyDescent="0.3">
      <c r="A85" s="1">
        <v>44938</v>
      </c>
      <c r="B85">
        <v>3647.6437989999999</v>
      </c>
      <c r="C85">
        <f t="shared" si="4"/>
        <v>-1.7778824029255628E-2</v>
      </c>
      <c r="D85">
        <f t="shared" si="5"/>
        <v>-1.7219518227999268E-2</v>
      </c>
      <c r="J85" s="1">
        <v>45076</v>
      </c>
      <c r="K85">
        <v>697.78100600000005</v>
      </c>
      <c r="L85">
        <f t="shared" si="6"/>
        <v>5.1042631341097253E-2</v>
      </c>
      <c r="M85">
        <f t="shared" si="7"/>
        <v>3.0613210912116606E-2</v>
      </c>
    </row>
    <row r="86" spans="1:13" x14ac:dyDescent="0.3">
      <c r="A86" s="1">
        <v>44939</v>
      </c>
      <c r="B86">
        <v>3713.6684570000002</v>
      </c>
      <c r="C86">
        <f t="shared" si="4"/>
        <v>-4.181522272807138E-3</v>
      </c>
      <c r="D86">
        <f t="shared" si="5"/>
        <v>-3.622216471550779E-3</v>
      </c>
      <c r="J86" s="1">
        <v>45077</v>
      </c>
      <c r="K86">
        <v>663.89410399999997</v>
      </c>
      <c r="L86">
        <f t="shared" si="6"/>
        <v>-4.3493817348605142E-2</v>
      </c>
      <c r="M86">
        <f t="shared" si="7"/>
        <v>-6.3923237777585795E-2</v>
      </c>
    </row>
    <row r="87" spans="1:13" x14ac:dyDescent="0.3">
      <c r="A87" s="1">
        <v>44942</v>
      </c>
      <c r="B87">
        <v>3729.2624510000001</v>
      </c>
      <c r="C87">
        <f t="shared" si="4"/>
        <v>-3.0986981719095735E-2</v>
      </c>
      <c r="D87">
        <f t="shared" si="5"/>
        <v>-3.0427675917839375E-2</v>
      </c>
      <c r="J87" s="1">
        <v>45078</v>
      </c>
      <c r="K87">
        <v>694.08239700000001</v>
      </c>
      <c r="L87">
        <f t="shared" si="6"/>
        <v>2.958177225397875E-2</v>
      </c>
      <c r="M87">
        <f t="shared" si="7"/>
        <v>9.1523518249981041E-3</v>
      </c>
    </row>
    <row r="88" spans="1:13" x14ac:dyDescent="0.3">
      <c r="A88" s="1">
        <v>44943</v>
      </c>
      <c r="B88">
        <v>3848.516357</v>
      </c>
      <c r="C88">
        <f t="shared" si="4"/>
        <v>1.1706862641732959E-2</v>
      </c>
      <c r="D88">
        <f t="shared" si="5"/>
        <v>1.2266168442989318E-2</v>
      </c>
      <c r="J88" s="1">
        <v>45079</v>
      </c>
      <c r="K88">
        <v>674.14013699999998</v>
      </c>
      <c r="L88">
        <f t="shared" si="6"/>
        <v>-1.0418144033514407E-2</v>
      </c>
      <c r="M88">
        <f t="shared" si="7"/>
        <v>-3.0847564462495054E-2</v>
      </c>
    </row>
    <row r="89" spans="1:13" x14ac:dyDescent="0.3">
      <c r="A89" s="1">
        <v>44944</v>
      </c>
      <c r="B89">
        <v>3803.983643</v>
      </c>
      <c r="C89">
        <f t="shared" si="4"/>
        <v>-7.8476298398151342E-3</v>
      </c>
      <c r="D89">
        <f t="shared" si="5"/>
        <v>-7.2883240385587748E-3</v>
      </c>
      <c r="J89" s="1">
        <v>45082</v>
      </c>
      <c r="K89">
        <v>681.23736599999995</v>
      </c>
      <c r="L89">
        <f t="shared" si="6"/>
        <v>4.569500909895813E-3</v>
      </c>
      <c r="M89">
        <f t="shared" si="7"/>
        <v>-1.5859919519084834E-2</v>
      </c>
    </row>
    <row r="90" spans="1:13" x14ac:dyDescent="0.3">
      <c r="A90" s="1">
        <v>44945</v>
      </c>
      <c r="B90">
        <v>3834.0720209999999</v>
      </c>
      <c r="C90">
        <f t="shared" si="4"/>
        <v>-2.1268720825792991E-2</v>
      </c>
      <c r="D90">
        <f t="shared" si="5"/>
        <v>-2.0709415024536632E-2</v>
      </c>
      <c r="J90" s="1">
        <v>45083</v>
      </c>
      <c r="K90">
        <v>678.13861099999997</v>
      </c>
      <c r="L90">
        <f t="shared" si="6"/>
        <v>-2.4262756732186261E-3</v>
      </c>
      <c r="M90">
        <f t="shared" si="7"/>
        <v>-2.2855696102199272E-2</v>
      </c>
    </row>
    <row r="91" spans="1:13" x14ac:dyDescent="0.3">
      <c r="A91" s="1">
        <v>44946</v>
      </c>
      <c r="B91">
        <v>3917.389893</v>
      </c>
      <c r="C91">
        <f t="shared" si="4"/>
        <v>4.5627713188749258E-3</v>
      </c>
      <c r="D91">
        <f t="shared" si="5"/>
        <v>5.1220771201312852E-3</v>
      </c>
      <c r="J91" s="1">
        <v>45084</v>
      </c>
      <c r="K91">
        <v>679.78796399999999</v>
      </c>
      <c r="L91">
        <f t="shared" si="6"/>
        <v>1.3638412305839473E-2</v>
      </c>
      <c r="M91">
        <f t="shared" si="7"/>
        <v>-6.7910081231411738E-3</v>
      </c>
    </row>
    <row r="92" spans="1:13" x14ac:dyDescent="0.3">
      <c r="A92" s="1">
        <v>44949</v>
      </c>
      <c r="B92">
        <v>3899.5969239999999</v>
      </c>
      <c r="C92">
        <v>0</v>
      </c>
      <c r="D92">
        <f t="shared" si="5"/>
        <v>5.5930580125635907E-4</v>
      </c>
      <c r="J92" s="1">
        <v>45085</v>
      </c>
      <c r="K92">
        <v>670.641479</v>
      </c>
      <c r="L92">
        <v>0</v>
      </c>
      <c r="M92">
        <f t="shared" si="7"/>
        <v>-2.0429420428980646E-2</v>
      </c>
    </row>
    <row r="96" spans="1:13" x14ac:dyDescent="0.3">
      <c r="A96" t="s">
        <v>14</v>
      </c>
      <c r="B96">
        <f>AVERAGE(C3:C92)</f>
        <v>-5.5930580125635907E-4</v>
      </c>
      <c r="J96" t="s">
        <v>14</v>
      </c>
      <c r="K96">
        <f>AVERAGE(L3:L92)</f>
        <v>2.0429420428980646E-2</v>
      </c>
    </row>
    <row r="97" spans="1:11" x14ac:dyDescent="0.3">
      <c r="A97" t="s">
        <v>7</v>
      </c>
      <c r="B97">
        <f>_xlfn.STDEV.S(C3:C92)</f>
        <v>2.590917306355104E-2</v>
      </c>
      <c r="J97" t="s">
        <v>7</v>
      </c>
      <c r="K97">
        <f>_xlfn.STDEV.S(L3:L92)</f>
        <v>5.4904346713399992E-2</v>
      </c>
    </row>
    <row r="101" spans="1:11" x14ac:dyDescent="0.3">
      <c r="A101" s="2">
        <v>44950</v>
      </c>
      <c r="B101" s="3">
        <v>3890.2502439999998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3" sqref="J3"/>
    </sheetView>
  </sheetViews>
  <sheetFormatPr defaultRowHeight="14.4" x14ac:dyDescent="0.3"/>
  <cols>
    <col min="1" max="1" width="10.5546875" bestFit="1" customWidth="1"/>
    <col min="5" max="5" width="12.6640625" bestFit="1" customWidth="1"/>
    <col min="6" max="6" width="9.5546875" bestFit="1" customWidth="1"/>
    <col min="10" max="10" width="12.6640625" bestFit="1" customWidth="1"/>
  </cols>
  <sheetData>
    <row r="1" spans="1:10" x14ac:dyDescent="0.3">
      <c r="A1" t="s">
        <v>26</v>
      </c>
      <c r="D1">
        <v>3.5882006010681342E-3</v>
      </c>
      <c r="F1" t="s">
        <v>27</v>
      </c>
      <c r="I1">
        <v>3.2583562859580029E-3</v>
      </c>
    </row>
    <row r="2" spans="1:10" x14ac:dyDescent="0.3">
      <c r="A2" t="s">
        <v>1</v>
      </c>
      <c r="B2" t="s">
        <v>5</v>
      </c>
      <c r="C2" t="s">
        <v>6</v>
      </c>
      <c r="D2" t="s">
        <v>197</v>
      </c>
      <c r="E2" t="s">
        <v>198</v>
      </c>
      <c r="F2" t="s">
        <v>1</v>
      </c>
      <c r="G2" t="s">
        <v>5</v>
      </c>
      <c r="H2" t="s">
        <v>6</v>
      </c>
      <c r="I2" t="s">
        <v>197</v>
      </c>
      <c r="J2" t="s">
        <v>198</v>
      </c>
    </row>
    <row r="3" spans="1:10" x14ac:dyDescent="0.3">
      <c r="A3" s="1">
        <v>44819</v>
      </c>
      <c r="B3">
        <v>730.40002400000003</v>
      </c>
      <c r="C3">
        <f>(B3-B4)/B4</f>
        <v>1.1704428089960354E-2</v>
      </c>
      <c r="D3">
        <f>C3-$D$1</f>
        <v>8.1162274888922203E-3</v>
      </c>
      <c r="E3">
        <f>SUM(D3:D92)</f>
        <v>-1.2490009027033011E-16</v>
      </c>
      <c r="F3" s="1">
        <v>44951</v>
      </c>
      <c r="G3">
        <v>544.04998799999998</v>
      </c>
      <c r="H3">
        <f>(G3-G4)/G4</f>
        <v>5.2626513036734698E-2</v>
      </c>
      <c r="I3">
        <f>H3-$I$1</f>
        <v>4.9368156750776694E-2</v>
      </c>
      <c r="J3">
        <f>SUM(I3:I92)</f>
        <v>-3.6862873864507151E-17</v>
      </c>
    </row>
    <row r="4" spans="1:10" x14ac:dyDescent="0.3">
      <c r="A4" s="1">
        <v>44820</v>
      </c>
      <c r="B4">
        <v>721.95001200000002</v>
      </c>
      <c r="C4">
        <f t="shared" ref="C4:C67" si="0">(B4-B5)/B5</f>
        <v>-1.5075017735334222E-2</v>
      </c>
      <c r="D4">
        <f t="shared" ref="D4:D67" si="1">C4-$D$1</f>
        <v>-1.8663218336402356E-2</v>
      </c>
      <c r="F4" s="1">
        <v>44953</v>
      </c>
      <c r="G4">
        <v>516.84997599999997</v>
      </c>
      <c r="H4">
        <f t="shared" ref="H4:H67" si="2">(G4-G5)/G5</f>
        <v>5.2647608961303403E-2</v>
      </c>
      <c r="I4">
        <f t="shared" ref="I4:I67" si="3">H4-$I$1</f>
        <v>4.9389252675345399E-2</v>
      </c>
    </row>
    <row r="5" spans="1:10" x14ac:dyDescent="0.3">
      <c r="A5" s="1">
        <v>44823</v>
      </c>
      <c r="B5">
        <v>733</v>
      </c>
      <c r="C5">
        <f t="shared" si="0"/>
        <v>-4.7619077317146978E-2</v>
      </c>
      <c r="D5">
        <f t="shared" si="1"/>
        <v>-5.1207277918215111E-2</v>
      </c>
      <c r="F5" s="1">
        <v>44956</v>
      </c>
      <c r="G5">
        <v>491</v>
      </c>
      <c r="H5">
        <f t="shared" si="2"/>
        <v>5.2631551867126938E-2</v>
      </c>
      <c r="I5">
        <f t="shared" si="3"/>
        <v>4.9373195581168934E-2</v>
      </c>
    </row>
    <row r="6" spans="1:10" x14ac:dyDescent="0.3">
      <c r="A6" s="1">
        <v>44824</v>
      </c>
      <c r="B6">
        <v>769.65002400000003</v>
      </c>
      <c r="C6">
        <f t="shared" si="0"/>
        <v>-1.5541013285357015E-2</v>
      </c>
      <c r="D6">
        <f t="shared" si="1"/>
        <v>-1.9129213886425148E-2</v>
      </c>
      <c r="F6" s="1">
        <v>44957</v>
      </c>
      <c r="G6">
        <v>466.45001200000002</v>
      </c>
      <c r="H6">
        <f t="shared" si="2"/>
        <v>5.2578175144914981E-2</v>
      </c>
      <c r="I6">
        <f t="shared" si="3"/>
        <v>4.9319818858956976E-2</v>
      </c>
    </row>
    <row r="7" spans="1:10" x14ac:dyDescent="0.3">
      <c r="A7" s="1">
        <v>44825</v>
      </c>
      <c r="B7">
        <v>781.79998799999998</v>
      </c>
      <c r="C7">
        <f t="shared" si="0"/>
        <v>-4.1853083519533096E-2</v>
      </c>
      <c r="D7">
        <f t="shared" si="1"/>
        <v>-4.5441284120601229E-2</v>
      </c>
      <c r="F7" s="1">
        <v>44958</v>
      </c>
      <c r="G7">
        <v>443.14999399999999</v>
      </c>
      <c r="H7">
        <f t="shared" si="2"/>
        <v>5.2612812351543928E-2</v>
      </c>
      <c r="I7">
        <f t="shared" si="3"/>
        <v>4.9354456065585924E-2</v>
      </c>
      <c r="J7">
        <f>AVERAGE(I3:I92)</f>
        <v>-4.0958748738341278E-19</v>
      </c>
    </row>
    <row r="8" spans="1:10" x14ac:dyDescent="0.3">
      <c r="A8" s="1">
        <v>44826</v>
      </c>
      <c r="B8">
        <v>815.95001200000002</v>
      </c>
      <c r="C8">
        <f t="shared" si="0"/>
        <v>7.4078645732522071E-3</v>
      </c>
      <c r="D8">
        <f t="shared" si="1"/>
        <v>3.8196639721840729E-3</v>
      </c>
      <c r="F8" s="1">
        <v>44959</v>
      </c>
      <c r="G8">
        <v>421</v>
      </c>
      <c r="H8">
        <f t="shared" si="2"/>
        <v>5.2631547364474097E-2</v>
      </c>
      <c r="I8">
        <f t="shared" si="3"/>
        <v>4.9373191078516093E-2</v>
      </c>
    </row>
    <row r="9" spans="1:10" x14ac:dyDescent="0.3">
      <c r="A9" s="1">
        <v>44827</v>
      </c>
      <c r="B9">
        <v>809.95001200000002</v>
      </c>
      <c r="C9">
        <f t="shared" si="0"/>
        <v>5.2566617283950637E-2</v>
      </c>
      <c r="D9">
        <f t="shared" si="1"/>
        <v>4.8978416682882504E-2</v>
      </c>
      <c r="E9">
        <f>AVERAGE(D3:D92)</f>
        <v>-1.3877787807814458E-18</v>
      </c>
      <c r="F9" s="1">
        <v>44960</v>
      </c>
      <c r="G9">
        <v>399.95001200000002</v>
      </c>
      <c r="H9">
        <f t="shared" si="2"/>
        <v>5.2638503403968834E-2</v>
      </c>
      <c r="I9">
        <f t="shared" si="3"/>
        <v>4.938014711801083E-2</v>
      </c>
    </row>
    <row r="10" spans="1:10" x14ac:dyDescent="0.3">
      <c r="A10" s="1">
        <v>44830</v>
      </c>
      <c r="B10">
        <v>769.5</v>
      </c>
      <c r="C10">
        <f t="shared" si="0"/>
        <v>2.3883989470571337E-2</v>
      </c>
      <c r="D10">
        <f t="shared" si="1"/>
        <v>2.0295788869503201E-2</v>
      </c>
      <c r="F10" s="1">
        <v>44963</v>
      </c>
      <c r="G10">
        <v>379.95001200000002</v>
      </c>
      <c r="H10">
        <f t="shared" si="2"/>
        <v>-4.7505596101864014E-2</v>
      </c>
      <c r="I10">
        <f t="shared" si="3"/>
        <v>-5.0763952387822019E-2</v>
      </c>
    </row>
    <row r="11" spans="1:10" x14ac:dyDescent="0.3">
      <c r="A11" s="1">
        <v>44831</v>
      </c>
      <c r="B11">
        <v>751.54998799999998</v>
      </c>
      <c r="C11">
        <f t="shared" si="0"/>
        <v>2.3491761244588228E-2</v>
      </c>
      <c r="D11">
        <f t="shared" si="1"/>
        <v>1.9903560643520092E-2</v>
      </c>
      <c r="F11" s="1">
        <v>44964</v>
      </c>
      <c r="G11">
        <v>398.89999399999999</v>
      </c>
      <c r="H11">
        <f t="shared" si="2"/>
        <v>-4.7516701457021041E-2</v>
      </c>
      <c r="I11">
        <f t="shared" si="3"/>
        <v>-5.0775057742979045E-2</v>
      </c>
    </row>
    <row r="12" spans="1:10" x14ac:dyDescent="0.3">
      <c r="A12" s="1">
        <v>44832</v>
      </c>
      <c r="B12">
        <v>734.29998799999998</v>
      </c>
      <c r="C12">
        <f t="shared" si="0"/>
        <v>-1.5485671879943836E-2</v>
      </c>
      <c r="D12">
        <f t="shared" si="1"/>
        <v>-1.9073872481011972E-2</v>
      </c>
      <c r="F12" s="1">
        <v>44965</v>
      </c>
      <c r="G12">
        <v>418.79998799999998</v>
      </c>
      <c r="H12">
        <f t="shared" si="2"/>
        <v>-4.7532461745759584E-2</v>
      </c>
      <c r="I12">
        <f t="shared" si="3"/>
        <v>-5.0790818031717588E-2</v>
      </c>
    </row>
    <row r="13" spans="1:10" x14ac:dyDescent="0.3">
      <c r="A13" s="1">
        <v>44833</v>
      </c>
      <c r="B13">
        <v>745.84997599999997</v>
      </c>
      <c r="C13">
        <f t="shared" si="0"/>
        <v>-1.2773029781601629E-2</v>
      </c>
      <c r="D13">
        <f t="shared" si="1"/>
        <v>-1.6361230382669761E-2</v>
      </c>
      <c r="F13" s="1">
        <v>44966</v>
      </c>
      <c r="G13">
        <v>439.70001200000002</v>
      </c>
      <c r="H13">
        <f t="shared" si="2"/>
        <v>8.7176371927181594E-3</v>
      </c>
      <c r="I13">
        <f t="shared" si="3"/>
        <v>5.4592809067601569E-3</v>
      </c>
    </row>
    <row r="14" spans="1:10" x14ac:dyDescent="0.3">
      <c r="A14" s="1">
        <v>44834</v>
      </c>
      <c r="B14">
        <v>755.5</v>
      </c>
      <c r="C14">
        <f t="shared" si="0"/>
        <v>5.259491466388018E-2</v>
      </c>
      <c r="D14">
        <f t="shared" si="1"/>
        <v>4.9006714062812047E-2</v>
      </c>
      <c r="F14" s="1">
        <v>44967</v>
      </c>
      <c r="G14">
        <v>435.89999399999999</v>
      </c>
      <c r="H14">
        <f t="shared" si="2"/>
        <v>5.2644259077842141E-2</v>
      </c>
      <c r="I14">
        <f t="shared" si="3"/>
        <v>4.9385902791884137E-2</v>
      </c>
    </row>
    <row r="15" spans="1:10" x14ac:dyDescent="0.3">
      <c r="A15" s="1">
        <v>44837</v>
      </c>
      <c r="B15">
        <v>717.75</v>
      </c>
      <c r="C15">
        <f t="shared" si="0"/>
        <v>9.4227017974438318E-3</v>
      </c>
      <c r="D15">
        <f t="shared" si="1"/>
        <v>5.8345011963756976E-3</v>
      </c>
      <c r="F15" s="1">
        <v>44970</v>
      </c>
      <c r="G15">
        <v>414.10000600000001</v>
      </c>
      <c r="H15">
        <f t="shared" si="2"/>
        <v>5.2618231610852578E-2</v>
      </c>
      <c r="I15">
        <f t="shared" si="3"/>
        <v>4.9359875324894574E-2</v>
      </c>
    </row>
    <row r="16" spans="1:10" x14ac:dyDescent="0.3">
      <c r="A16" s="1">
        <v>44838</v>
      </c>
      <c r="B16">
        <v>711.04998799999998</v>
      </c>
      <c r="C16">
        <f t="shared" si="0"/>
        <v>-4.7615844016582164E-2</v>
      </c>
      <c r="D16">
        <f t="shared" si="1"/>
        <v>-5.1204044617650296E-2</v>
      </c>
      <c r="F16" s="1">
        <v>44971</v>
      </c>
      <c r="G16">
        <v>393.39999399999999</v>
      </c>
      <c r="H16">
        <f t="shared" si="2"/>
        <v>-1.0438923720958565E-2</v>
      </c>
      <c r="I16">
        <f t="shared" si="3"/>
        <v>-1.3697280006916567E-2</v>
      </c>
    </row>
    <row r="17" spans="1:9" x14ac:dyDescent="0.3">
      <c r="A17" s="1">
        <v>44840</v>
      </c>
      <c r="B17">
        <v>746.59997599999997</v>
      </c>
      <c r="C17">
        <f t="shared" si="0"/>
        <v>-5.7927104740495639E-3</v>
      </c>
      <c r="D17">
        <f t="shared" si="1"/>
        <v>-9.380911075117699E-3</v>
      </c>
      <c r="F17" s="1">
        <v>44972</v>
      </c>
      <c r="G17">
        <v>397.54998799999998</v>
      </c>
      <c r="H17">
        <f t="shared" si="2"/>
        <v>-4.7556315968706048E-2</v>
      </c>
      <c r="I17">
        <f t="shared" si="3"/>
        <v>-5.0814672254664052E-2</v>
      </c>
    </row>
    <row r="18" spans="1:9" x14ac:dyDescent="0.3">
      <c r="A18" s="1">
        <v>44841</v>
      </c>
      <c r="B18">
        <v>750.95001200000002</v>
      </c>
      <c r="C18">
        <f t="shared" si="0"/>
        <v>1.4454592367443451E-2</v>
      </c>
      <c r="D18">
        <f t="shared" si="1"/>
        <v>1.0866391766375317E-2</v>
      </c>
      <c r="F18" s="1">
        <v>44973</v>
      </c>
      <c r="G18">
        <v>417.39999399999999</v>
      </c>
      <c r="H18">
        <f t="shared" si="2"/>
        <v>-4.757559840273818E-2</v>
      </c>
      <c r="I18">
        <f t="shared" si="3"/>
        <v>-5.0833954688696184E-2</v>
      </c>
    </row>
    <row r="19" spans="1:9" x14ac:dyDescent="0.3">
      <c r="A19" s="1">
        <v>44844</v>
      </c>
      <c r="B19">
        <v>740.25</v>
      </c>
      <c r="C19">
        <f t="shared" si="0"/>
        <v>2.9698115575525378E-2</v>
      </c>
      <c r="D19">
        <f t="shared" si="1"/>
        <v>2.6109914974457242E-2</v>
      </c>
      <c r="F19" s="1">
        <v>44974</v>
      </c>
      <c r="G19">
        <v>438.25</v>
      </c>
      <c r="H19">
        <f t="shared" si="2"/>
        <v>1.9660335588469153E-2</v>
      </c>
      <c r="I19">
        <f t="shared" si="3"/>
        <v>1.6401979302511149E-2</v>
      </c>
    </row>
    <row r="20" spans="1:9" x14ac:dyDescent="0.3">
      <c r="A20" s="1">
        <v>44845</v>
      </c>
      <c r="B20">
        <v>718.90002400000003</v>
      </c>
      <c r="C20">
        <f t="shared" si="0"/>
        <v>1.4893835473215378E-2</v>
      </c>
      <c r="D20">
        <f t="shared" si="1"/>
        <v>1.1305634872147243E-2</v>
      </c>
      <c r="F20" s="1">
        <v>44977</v>
      </c>
      <c r="G20">
        <v>429.79998799999998</v>
      </c>
      <c r="H20">
        <f t="shared" si="2"/>
        <v>4.61238450121867E-2</v>
      </c>
      <c r="I20">
        <f t="shared" si="3"/>
        <v>4.2865488726228695E-2</v>
      </c>
    </row>
    <row r="21" spans="1:9" x14ac:dyDescent="0.3">
      <c r="A21" s="1">
        <v>44846</v>
      </c>
      <c r="B21">
        <v>708.34997599999997</v>
      </c>
      <c r="C21">
        <f t="shared" si="0"/>
        <v>3.5902293698197585E-2</v>
      </c>
      <c r="D21">
        <f t="shared" si="1"/>
        <v>3.2314093097129452E-2</v>
      </c>
      <c r="F21" s="1">
        <v>44978</v>
      </c>
      <c r="G21">
        <v>410.85000600000001</v>
      </c>
      <c r="H21">
        <f t="shared" si="2"/>
        <v>5.265185404002632E-2</v>
      </c>
      <c r="I21">
        <f t="shared" si="3"/>
        <v>4.9393497754068316E-2</v>
      </c>
    </row>
    <row r="22" spans="1:9" x14ac:dyDescent="0.3">
      <c r="A22" s="1">
        <v>44847</v>
      </c>
      <c r="B22">
        <v>683.79998799999998</v>
      </c>
      <c r="C22">
        <f t="shared" si="0"/>
        <v>4.4208617333750984E-2</v>
      </c>
      <c r="D22">
        <f t="shared" si="1"/>
        <v>4.0620416732682851E-2</v>
      </c>
      <c r="F22" s="1">
        <v>44979</v>
      </c>
      <c r="G22">
        <v>390.29998799999998</v>
      </c>
      <c r="H22">
        <f t="shared" si="2"/>
        <v>4.2746461429221311E-2</v>
      </c>
      <c r="I22">
        <f t="shared" si="3"/>
        <v>3.9488105143263307E-2</v>
      </c>
    </row>
    <row r="23" spans="1:9" x14ac:dyDescent="0.3">
      <c r="A23" s="1">
        <v>44848</v>
      </c>
      <c r="B23">
        <v>654.84997599999997</v>
      </c>
      <c r="C23">
        <f t="shared" si="0"/>
        <v>-9.6786752362949414E-3</v>
      </c>
      <c r="D23">
        <f t="shared" si="1"/>
        <v>-1.3266875837363076E-2</v>
      </c>
      <c r="F23" s="1">
        <v>44980</v>
      </c>
      <c r="G23">
        <v>374.29998799999998</v>
      </c>
      <c r="H23">
        <f t="shared" si="2"/>
        <v>3.2409323924732829E-2</v>
      </c>
      <c r="I23">
        <f t="shared" si="3"/>
        <v>2.9150967638774825E-2</v>
      </c>
    </row>
    <row r="24" spans="1:9" x14ac:dyDescent="0.3">
      <c r="A24" s="1">
        <v>44851</v>
      </c>
      <c r="B24">
        <v>661.25</v>
      </c>
      <c r="C24">
        <f t="shared" si="0"/>
        <v>-4.5402066486466316E-2</v>
      </c>
      <c r="D24">
        <f t="shared" si="1"/>
        <v>-4.8990267087534449E-2</v>
      </c>
      <c r="F24" s="1">
        <v>44981</v>
      </c>
      <c r="G24">
        <v>362.54998799999998</v>
      </c>
      <c r="H24">
        <f t="shared" si="2"/>
        <v>5.2547468048861526E-2</v>
      </c>
      <c r="I24">
        <f t="shared" si="3"/>
        <v>4.9289111762903522E-2</v>
      </c>
    </row>
    <row r="25" spans="1:9" x14ac:dyDescent="0.3">
      <c r="A25" s="1">
        <v>44852</v>
      </c>
      <c r="B25">
        <v>692.70001200000002</v>
      </c>
      <c r="C25">
        <f t="shared" si="0"/>
        <v>-5.02729092167841E-3</v>
      </c>
      <c r="D25">
        <f t="shared" si="1"/>
        <v>-8.6154915227465434E-3</v>
      </c>
      <c r="F25" s="1">
        <v>44984</v>
      </c>
      <c r="G25">
        <v>344.45001200000002</v>
      </c>
      <c r="H25">
        <f t="shared" si="2"/>
        <v>-4.7559746399442708E-2</v>
      </c>
      <c r="I25">
        <f t="shared" si="3"/>
        <v>-5.0818102685400712E-2</v>
      </c>
    </row>
    <row r="26" spans="1:9" x14ac:dyDescent="0.3">
      <c r="A26" s="1">
        <v>44853</v>
      </c>
      <c r="B26">
        <v>696.20001200000002</v>
      </c>
      <c r="C26">
        <f t="shared" si="0"/>
        <v>3.8933121845710385E-3</v>
      </c>
      <c r="D26">
        <f t="shared" si="1"/>
        <v>3.0511158350290425E-4</v>
      </c>
      <c r="F26" s="1">
        <v>44985</v>
      </c>
      <c r="G26">
        <v>361.64999399999999</v>
      </c>
      <c r="H26">
        <f t="shared" si="2"/>
        <v>-4.7537575532128298E-2</v>
      </c>
      <c r="I26">
        <f t="shared" si="3"/>
        <v>-5.0795931818086303E-2</v>
      </c>
    </row>
    <row r="27" spans="1:9" x14ac:dyDescent="0.3">
      <c r="A27" s="1">
        <v>44854</v>
      </c>
      <c r="B27">
        <v>693.5</v>
      </c>
      <c r="C27">
        <f t="shared" si="0"/>
        <v>1.6415084562481357E-2</v>
      </c>
      <c r="D27">
        <f t="shared" si="1"/>
        <v>1.2826883961413222E-2</v>
      </c>
      <c r="F27" s="1">
        <v>44986</v>
      </c>
      <c r="G27">
        <v>379.70001200000002</v>
      </c>
      <c r="H27">
        <f t="shared" si="2"/>
        <v>-4.7535387646337149E-2</v>
      </c>
      <c r="I27">
        <f t="shared" si="3"/>
        <v>-5.0793743932295153E-2</v>
      </c>
    </row>
    <row r="28" spans="1:9" x14ac:dyDescent="0.3">
      <c r="A28" s="1">
        <v>44855</v>
      </c>
      <c r="B28">
        <v>682.29998799999998</v>
      </c>
      <c r="C28">
        <f t="shared" si="0"/>
        <v>-8.8611792378439046E-3</v>
      </c>
      <c r="D28">
        <f t="shared" si="1"/>
        <v>-1.2449379838912039E-2</v>
      </c>
      <c r="F28" s="1">
        <v>44987</v>
      </c>
      <c r="G28">
        <v>398.64999399999999</v>
      </c>
      <c r="H28">
        <f t="shared" si="2"/>
        <v>-4.7545083193264823E-2</v>
      </c>
      <c r="I28">
        <f t="shared" si="3"/>
        <v>-5.0803439479222827E-2</v>
      </c>
    </row>
    <row r="29" spans="1:9" x14ac:dyDescent="0.3">
      <c r="A29" s="1">
        <v>44858</v>
      </c>
      <c r="B29">
        <v>688.40002400000003</v>
      </c>
      <c r="C29">
        <f t="shared" si="0"/>
        <v>1.4740565516253577E-2</v>
      </c>
      <c r="D29">
        <f t="shared" si="1"/>
        <v>1.1152364915185443E-2</v>
      </c>
      <c r="F29" s="1">
        <v>44988</v>
      </c>
      <c r="G29">
        <v>418.54998799999998</v>
      </c>
      <c r="H29">
        <f t="shared" si="2"/>
        <v>-4.7559502626660595E-2</v>
      </c>
      <c r="I29">
        <f t="shared" si="3"/>
        <v>-5.0817858912618599E-2</v>
      </c>
    </row>
    <row r="30" spans="1:9" x14ac:dyDescent="0.3">
      <c r="A30" s="1">
        <v>44859</v>
      </c>
      <c r="B30">
        <v>678.40002400000003</v>
      </c>
      <c r="C30">
        <f t="shared" si="0"/>
        <v>1.1706861741081778E-2</v>
      </c>
      <c r="D30">
        <f t="shared" si="1"/>
        <v>8.118661140013644E-3</v>
      </c>
      <c r="F30" s="1">
        <v>44991</v>
      </c>
      <c r="G30">
        <v>439.45001200000002</v>
      </c>
      <c r="H30">
        <f t="shared" si="2"/>
        <v>-4.7572566721793191E-2</v>
      </c>
      <c r="I30">
        <f t="shared" si="3"/>
        <v>-5.0830923007751196E-2</v>
      </c>
    </row>
    <row r="31" spans="1:9" x14ac:dyDescent="0.3">
      <c r="A31" s="1">
        <v>44861</v>
      </c>
      <c r="B31">
        <v>670.54998799999998</v>
      </c>
      <c r="C31">
        <f t="shared" si="0"/>
        <v>-7.4510097450445083E-4</v>
      </c>
      <c r="D31">
        <f t="shared" si="1"/>
        <v>-4.3333015755725847E-3</v>
      </c>
      <c r="F31" s="1">
        <v>44993</v>
      </c>
      <c r="G31">
        <v>461.39999399999999</v>
      </c>
      <c r="H31">
        <f t="shared" si="2"/>
        <v>-2.7403035759734854E-2</v>
      </c>
      <c r="I31">
        <f t="shared" si="3"/>
        <v>-3.0661392045692858E-2</v>
      </c>
    </row>
    <row r="32" spans="1:9" x14ac:dyDescent="0.3">
      <c r="A32" s="1">
        <v>44862</v>
      </c>
      <c r="B32">
        <v>671.04998799999998</v>
      </c>
      <c r="C32">
        <f t="shared" si="0"/>
        <v>-2.0077869598648995E-3</v>
      </c>
      <c r="D32">
        <f t="shared" si="1"/>
        <v>-5.5959875609330337E-3</v>
      </c>
      <c r="F32" s="1">
        <v>44994</v>
      </c>
      <c r="G32">
        <v>474.39999399999999</v>
      </c>
      <c r="H32">
        <f t="shared" si="2"/>
        <v>4.6085984564498327E-2</v>
      </c>
      <c r="I32">
        <f t="shared" si="3"/>
        <v>4.2827628278540322E-2</v>
      </c>
    </row>
    <row r="33" spans="1:9" x14ac:dyDescent="0.3">
      <c r="A33" s="1">
        <v>44865</v>
      </c>
      <c r="B33">
        <v>672.40002400000003</v>
      </c>
      <c r="C33">
        <f t="shared" si="0"/>
        <v>-6.1483686596686085E-2</v>
      </c>
      <c r="D33">
        <f t="shared" si="1"/>
        <v>-6.5071887197754225E-2</v>
      </c>
      <c r="F33" s="1">
        <v>44995</v>
      </c>
      <c r="G33">
        <v>453.5</v>
      </c>
      <c r="H33">
        <f t="shared" si="2"/>
        <v>4.1331802525832378E-2</v>
      </c>
      <c r="I33">
        <f t="shared" si="3"/>
        <v>3.8073446239874374E-2</v>
      </c>
    </row>
    <row r="34" spans="1:9" x14ac:dyDescent="0.3">
      <c r="A34" s="1">
        <v>44866</v>
      </c>
      <c r="B34">
        <v>716.45001200000002</v>
      </c>
      <c r="C34">
        <f t="shared" si="0"/>
        <v>2.5330965295169969E-2</v>
      </c>
      <c r="D34">
        <f t="shared" si="1"/>
        <v>2.1742764694101836E-2</v>
      </c>
      <c r="F34" s="1">
        <v>44998</v>
      </c>
      <c r="G34">
        <v>435.5</v>
      </c>
      <c r="H34">
        <f t="shared" si="2"/>
        <v>5.1932367149758456E-2</v>
      </c>
      <c r="I34">
        <f t="shared" si="3"/>
        <v>4.8674010863800451E-2</v>
      </c>
    </row>
    <row r="35" spans="1:9" x14ac:dyDescent="0.3">
      <c r="A35" s="1">
        <v>44867</v>
      </c>
      <c r="B35">
        <v>698.75</v>
      </c>
      <c r="C35">
        <f t="shared" si="0"/>
        <v>2.410964720697022E-2</v>
      </c>
      <c r="D35">
        <f t="shared" si="1"/>
        <v>2.0521446605902084E-2</v>
      </c>
      <c r="F35" s="1">
        <v>44999</v>
      </c>
      <c r="G35">
        <v>414</v>
      </c>
      <c r="H35">
        <f t="shared" si="2"/>
        <v>-2.9990600655780679E-2</v>
      </c>
      <c r="I35">
        <f t="shared" si="3"/>
        <v>-3.3248956941738683E-2</v>
      </c>
    </row>
    <row r="36" spans="1:9" x14ac:dyDescent="0.3">
      <c r="A36" s="1">
        <v>44868</v>
      </c>
      <c r="B36">
        <v>682.29998799999998</v>
      </c>
      <c r="C36">
        <f t="shared" si="0"/>
        <v>-3.2868308223533271E-3</v>
      </c>
      <c r="D36">
        <f t="shared" si="1"/>
        <v>-6.8750314234214613E-3</v>
      </c>
      <c r="F36" s="1">
        <v>45000</v>
      </c>
      <c r="G36">
        <v>426.79998799999998</v>
      </c>
      <c r="H36">
        <f t="shared" si="2"/>
        <v>1.462021654040483E-2</v>
      </c>
      <c r="I36">
        <f t="shared" si="3"/>
        <v>1.1361860254446828E-2</v>
      </c>
    </row>
    <row r="37" spans="1:9" x14ac:dyDescent="0.3">
      <c r="A37" s="1">
        <v>44869</v>
      </c>
      <c r="B37">
        <v>684.54998799999998</v>
      </c>
      <c r="C37">
        <f t="shared" si="0"/>
        <v>8.0407602339179071E-4</v>
      </c>
      <c r="D37">
        <f t="shared" si="1"/>
        <v>-2.7841245776763436E-3</v>
      </c>
      <c r="F37" s="1">
        <v>45001</v>
      </c>
      <c r="G37">
        <v>420.64999399999999</v>
      </c>
      <c r="H37">
        <f t="shared" si="2"/>
        <v>-1.6368525893162997E-2</v>
      </c>
      <c r="I37">
        <f t="shared" si="3"/>
        <v>-1.9626882179121001E-2</v>
      </c>
    </row>
    <row r="38" spans="1:9" x14ac:dyDescent="0.3">
      <c r="A38" s="1">
        <v>44872</v>
      </c>
      <c r="B38">
        <v>684</v>
      </c>
      <c r="C38">
        <f t="shared" si="0"/>
        <v>-6.8244691710561715E-3</v>
      </c>
      <c r="D38">
        <f t="shared" si="1"/>
        <v>-1.0412669772124305E-2</v>
      </c>
      <c r="F38" s="1">
        <v>45002</v>
      </c>
      <c r="G38">
        <v>427.64999399999999</v>
      </c>
      <c r="H38">
        <f t="shared" si="2"/>
        <v>3.3345385525982048E-2</v>
      </c>
      <c r="I38">
        <f t="shared" si="3"/>
        <v>3.0087029240024044E-2</v>
      </c>
    </row>
    <row r="39" spans="1:9" x14ac:dyDescent="0.3">
      <c r="A39" s="1">
        <v>44874</v>
      </c>
      <c r="B39">
        <v>688.70001200000002</v>
      </c>
      <c r="C39">
        <f t="shared" si="0"/>
        <v>1.3166623023170305E-2</v>
      </c>
      <c r="D39">
        <f t="shared" si="1"/>
        <v>9.5784224221021706E-3</v>
      </c>
      <c r="F39" s="1">
        <v>45005</v>
      </c>
      <c r="G39">
        <v>413.85000600000001</v>
      </c>
      <c r="H39">
        <f t="shared" si="2"/>
        <v>-1.1701478208955205E-2</v>
      </c>
      <c r="I39">
        <f t="shared" si="3"/>
        <v>-1.4959834494913208E-2</v>
      </c>
    </row>
    <row r="40" spans="1:9" x14ac:dyDescent="0.3">
      <c r="A40" s="1">
        <v>44875</v>
      </c>
      <c r="B40">
        <v>679.75</v>
      </c>
      <c r="C40">
        <f t="shared" si="0"/>
        <v>6.5896817400802549E-3</v>
      </c>
      <c r="D40">
        <f t="shared" si="1"/>
        <v>3.0014811390121207E-3</v>
      </c>
      <c r="F40" s="1">
        <v>45006</v>
      </c>
      <c r="G40">
        <v>418.75</v>
      </c>
      <c r="H40">
        <f t="shared" si="2"/>
        <v>-2.5011625298092788E-3</v>
      </c>
      <c r="I40">
        <f t="shared" si="3"/>
        <v>-5.7595188157672818E-3</v>
      </c>
    </row>
    <row r="41" spans="1:9" x14ac:dyDescent="0.3">
      <c r="A41" s="1">
        <v>44876</v>
      </c>
      <c r="B41">
        <v>675.29998799999998</v>
      </c>
      <c r="C41">
        <f t="shared" si="0"/>
        <v>1.1306608760763736E-2</v>
      </c>
      <c r="D41">
        <f t="shared" si="1"/>
        <v>7.7184081596956017E-3</v>
      </c>
      <c r="F41" s="1">
        <v>45007</v>
      </c>
      <c r="G41">
        <v>419.79998799999998</v>
      </c>
      <c r="H41">
        <f t="shared" si="2"/>
        <v>-3.5604083615592224E-3</v>
      </c>
      <c r="I41">
        <f t="shared" si="3"/>
        <v>-6.8187646475172253E-3</v>
      </c>
    </row>
    <row r="42" spans="1:9" x14ac:dyDescent="0.3">
      <c r="A42" s="1">
        <v>44879</v>
      </c>
      <c r="B42">
        <v>667.75</v>
      </c>
      <c r="C42">
        <f t="shared" si="0"/>
        <v>-4.4905022885800101E-4</v>
      </c>
      <c r="D42">
        <f t="shared" si="1"/>
        <v>-4.0372508299261357E-3</v>
      </c>
      <c r="F42" s="1">
        <v>45008</v>
      </c>
      <c r="G42">
        <v>421.29998799999998</v>
      </c>
      <c r="H42">
        <f t="shared" si="2"/>
        <v>3.3357801323783062E-2</v>
      </c>
      <c r="I42">
        <f t="shared" si="3"/>
        <v>3.0099445037825058E-2</v>
      </c>
    </row>
    <row r="43" spans="1:9" x14ac:dyDescent="0.3">
      <c r="A43" s="1">
        <v>44880</v>
      </c>
      <c r="B43">
        <v>668.04998799999998</v>
      </c>
      <c r="C43">
        <f t="shared" si="0"/>
        <v>2.2890847572164075E-2</v>
      </c>
      <c r="D43">
        <f t="shared" si="1"/>
        <v>1.9302646971095939E-2</v>
      </c>
      <c r="F43" s="1">
        <v>45009</v>
      </c>
      <c r="G43">
        <v>407.70001200000002</v>
      </c>
      <c r="H43">
        <f t="shared" si="2"/>
        <v>5.2129063225806488E-2</v>
      </c>
      <c r="I43">
        <f t="shared" si="3"/>
        <v>4.8870706939848484E-2</v>
      </c>
    </row>
    <row r="44" spans="1:9" x14ac:dyDescent="0.3">
      <c r="A44" s="1">
        <v>44881</v>
      </c>
      <c r="B44">
        <v>653.09997599999997</v>
      </c>
      <c r="C44">
        <f t="shared" si="0"/>
        <v>8.570748363599669E-3</v>
      </c>
      <c r="D44">
        <f t="shared" si="1"/>
        <v>4.9825477625315348E-3</v>
      </c>
      <c r="F44" s="1">
        <v>45012</v>
      </c>
      <c r="G44">
        <v>387.5</v>
      </c>
      <c r="H44">
        <f t="shared" si="2"/>
        <v>5.2560114940542434E-2</v>
      </c>
      <c r="I44">
        <f t="shared" si="3"/>
        <v>4.9301758654584429E-2</v>
      </c>
    </row>
    <row r="45" spans="1:9" x14ac:dyDescent="0.3">
      <c r="A45" s="1">
        <v>44882</v>
      </c>
      <c r="B45">
        <v>647.54998799999998</v>
      </c>
      <c r="C45">
        <f t="shared" si="0"/>
        <v>1.7200773504270468E-2</v>
      </c>
      <c r="D45">
        <f t="shared" si="1"/>
        <v>1.3612572903202334E-2</v>
      </c>
      <c r="F45" s="1">
        <v>45013</v>
      </c>
      <c r="G45">
        <v>368.14999399999999</v>
      </c>
      <c r="H45">
        <f t="shared" si="2"/>
        <v>-4.7600555093019414E-2</v>
      </c>
      <c r="I45">
        <f t="shared" si="3"/>
        <v>-5.0858911378977419E-2</v>
      </c>
    </row>
    <row r="46" spans="1:9" x14ac:dyDescent="0.3">
      <c r="A46" s="1">
        <v>44883</v>
      </c>
      <c r="B46">
        <v>636.59997599999997</v>
      </c>
      <c r="C46">
        <f t="shared" si="0"/>
        <v>2.4790669192710758E-2</v>
      </c>
      <c r="D46">
        <f t="shared" si="1"/>
        <v>2.1202468591642626E-2</v>
      </c>
      <c r="F46" s="1">
        <v>45014</v>
      </c>
      <c r="G46">
        <v>386.54998799999998</v>
      </c>
      <c r="H46">
        <f t="shared" si="2"/>
        <v>-4.7554558863305826E-2</v>
      </c>
      <c r="I46">
        <f t="shared" si="3"/>
        <v>-5.0812915149263831E-2</v>
      </c>
    </row>
    <row r="47" spans="1:9" x14ac:dyDescent="0.3">
      <c r="A47" s="1">
        <v>44886</v>
      </c>
      <c r="B47">
        <v>621.20001200000002</v>
      </c>
      <c r="C47">
        <f t="shared" si="0"/>
        <v>-2.5186328756375026E-2</v>
      </c>
      <c r="D47">
        <f t="shared" si="1"/>
        <v>-2.8774529357443158E-2</v>
      </c>
      <c r="F47" s="1">
        <v>45016</v>
      </c>
      <c r="G47">
        <v>405.85000600000001</v>
      </c>
      <c r="H47">
        <f t="shared" si="2"/>
        <v>2.5650729573392057E-2</v>
      </c>
      <c r="I47">
        <f t="shared" si="3"/>
        <v>2.2392373287434052E-2</v>
      </c>
    </row>
    <row r="48" spans="1:9" x14ac:dyDescent="0.3">
      <c r="A48" s="1">
        <v>44887</v>
      </c>
      <c r="B48">
        <v>637.25</v>
      </c>
      <c r="C48">
        <f t="shared" si="0"/>
        <v>-5.1518040150208928E-3</v>
      </c>
      <c r="D48">
        <f t="shared" si="1"/>
        <v>-8.7400046160890262E-3</v>
      </c>
      <c r="F48" s="1">
        <v>45019</v>
      </c>
      <c r="G48">
        <v>395.70001200000002</v>
      </c>
      <c r="H48">
        <f t="shared" si="2"/>
        <v>-3.1490111152837046E-3</v>
      </c>
      <c r="I48">
        <f t="shared" si="3"/>
        <v>-6.4073674012417071E-3</v>
      </c>
    </row>
    <row r="49" spans="1:9" x14ac:dyDescent="0.3">
      <c r="A49" s="1">
        <v>44888</v>
      </c>
      <c r="B49">
        <v>640.54998799999998</v>
      </c>
      <c r="C49">
        <f t="shared" si="0"/>
        <v>1.2807298357676321E-2</v>
      </c>
      <c r="D49">
        <f t="shared" si="1"/>
        <v>9.2190977566081866E-3</v>
      </c>
      <c r="F49" s="1">
        <v>45021</v>
      </c>
      <c r="G49">
        <v>396.95001200000002</v>
      </c>
      <c r="H49">
        <f t="shared" si="2"/>
        <v>-2.9936460510172222E-2</v>
      </c>
      <c r="I49">
        <f t="shared" si="3"/>
        <v>-3.3194816796130226E-2</v>
      </c>
    </row>
    <row r="50" spans="1:9" x14ac:dyDescent="0.3">
      <c r="A50" s="1">
        <v>44889</v>
      </c>
      <c r="B50">
        <v>632.45001200000002</v>
      </c>
      <c r="C50">
        <f t="shared" si="0"/>
        <v>1.5043737133808633E-3</v>
      </c>
      <c r="D50">
        <f t="shared" si="1"/>
        <v>-2.0838268876872709E-3</v>
      </c>
      <c r="F50" s="1">
        <v>45022</v>
      </c>
      <c r="G50">
        <v>409.20001200000002</v>
      </c>
      <c r="H50">
        <f t="shared" si="2"/>
        <v>-1.951190243902402E-3</v>
      </c>
      <c r="I50">
        <f t="shared" si="3"/>
        <v>-5.2095465298604045E-3</v>
      </c>
    </row>
    <row r="51" spans="1:9" x14ac:dyDescent="0.3">
      <c r="A51" s="1">
        <v>44890</v>
      </c>
      <c r="B51">
        <v>631.5</v>
      </c>
      <c r="C51">
        <f t="shared" si="0"/>
        <v>1.4272502921884513E-3</v>
      </c>
      <c r="D51">
        <f t="shared" si="1"/>
        <v>-2.1609503088796831E-3</v>
      </c>
      <c r="F51" s="1">
        <v>45026</v>
      </c>
      <c r="G51">
        <v>410</v>
      </c>
      <c r="H51">
        <f t="shared" si="2"/>
        <v>-1.5960624254803164E-2</v>
      </c>
      <c r="I51">
        <f t="shared" si="3"/>
        <v>-1.9218980540761169E-2</v>
      </c>
    </row>
    <row r="52" spans="1:9" x14ac:dyDescent="0.3">
      <c r="A52" s="1">
        <v>44893</v>
      </c>
      <c r="B52">
        <v>630.59997599999997</v>
      </c>
      <c r="C52">
        <f t="shared" si="0"/>
        <v>1.2605340826977068E-2</v>
      </c>
      <c r="D52">
        <f t="shared" si="1"/>
        <v>9.0171402259089338E-3</v>
      </c>
      <c r="F52" s="1">
        <v>45027</v>
      </c>
      <c r="G52">
        <v>416.64999399999999</v>
      </c>
      <c r="H52">
        <f t="shared" si="2"/>
        <v>1.0550584832905713E-2</v>
      </c>
      <c r="I52">
        <f t="shared" si="3"/>
        <v>7.2922285469477106E-3</v>
      </c>
    </row>
    <row r="53" spans="1:9" x14ac:dyDescent="0.3">
      <c r="A53" s="1">
        <v>44894</v>
      </c>
      <c r="B53">
        <v>622.75</v>
      </c>
      <c r="C53">
        <f t="shared" si="0"/>
        <v>-1.2056756229653557E-2</v>
      </c>
      <c r="D53">
        <f t="shared" si="1"/>
        <v>-1.5644956830721691E-2</v>
      </c>
      <c r="F53" s="1">
        <v>45028</v>
      </c>
      <c r="G53">
        <v>412.29998799999998</v>
      </c>
      <c r="H53">
        <f t="shared" si="2"/>
        <v>4.3848672350791347E-3</v>
      </c>
      <c r="I53">
        <f t="shared" si="3"/>
        <v>1.1265109491211318E-3</v>
      </c>
    </row>
    <row r="54" spans="1:9" x14ac:dyDescent="0.3">
      <c r="A54" s="1">
        <v>44895</v>
      </c>
      <c r="B54">
        <v>630.34997599999997</v>
      </c>
      <c r="C54">
        <f t="shared" si="0"/>
        <v>-2.6336186851917787E-2</v>
      </c>
      <c r="D54">
        <f t="shared" si="1"/>
        <v>-2.9924387452985923E-2</v>
      </c>
      <c r="F54" s="1">
        <v>45029</v>
      </c>
      <c r="G54">
        <v>410.5</v>
      </c>
      <c r="H54">
        <f t="shared" si="2"/>
        <v>8.8473975253978692E-3</v>
      </c>
      <c r="I54">
        <f t="shared" si="3"/>
        <v>5.5890412394398667E-3</v>
      </c>
    </row>
    <row r="55" spans="1:9" x14ac:dyDescent="0.3">
      <c r="A55" s="1">
        <v>44896</v>
      </c>
      <c r="B55">
        <v>647.40002400000003</v>
      </c>
      <c r="C55">
        <f t="shared" si="0"/>
        <v>9.3545366003915213E-3</v>
      </c>
      <c r="D55">
        <f t="shared" si="1"/>
        <v>5.7663359993233871E-3</v>
      </c>
      <c r="F55" s="1">
        <v>45033</v>
      </c>
      <c r="G55">
        <v>406.89999399999999</v>
      </c>
      <c r="H55">
        <f t="shared" si="2"/>
        <v>8.5512006379615049E-3</v>
      </c>
      <c r="I55">
        <f t="shared" si="3"/>
        <v>5.2928443520035024E-3</v>
      </c>
    </row>
    <row r="56" spans="1:9" x14ac:dyDescent="0.3">
      <c r="A56" s="1">
        <v>44897</v>
      </c>
      <c r="B56">
        <v>641.40002400000003</v>
      </c>
      <c r="C56">
        <f t="shared" si="0"/>
        <v>2.6575144100513398E-3</v>
      </c>
      <c r="D56">
        <f t="shared" si="1"/>
        <v>-9.3068619101679441E-4</v>
      </c>
      <c r="F56" s="1">
        <v>45034</v>
      </c>
      <c r="G56">
        <v>403.45001200000002</v>
      </c>
      <c r="H56">
        <f t="shared" si="2"/>
        <v>-1.1878462264368153E-2</v>
      </c>
      <c r="I56">
        <f t="shared" si="3"/>
        <v>-1.5136818550326156E-2</v>
      </c>
    </row>
    <row r="57" spans="1:9" x14ac:dyDescent="0.3">
      <c r="A57" s="1">
        <v>44900</v>
      </c>
      <c r="B57">
        <v>639.70001200000002</v>
      </c>
      <c r="C57">
        <f t="shared" si="0"/>
        <v>-1.3037123639757845E-2</v>
      </c>
      <c r="D57">
        <f t="shared" si="1"/>
        <v>-1.6625324240825981E-2</v>
      </c>
      <c r="F57" s="1">
        <v>45035</v>
      </c>
      <c r="G57">
        <v>408.29998799999998</v>
      </c>
      <c r="H57">
        <f t="shared" si="2"/>
        <v>-7.776456865127619E-3</v>
      </c>
      <c r="I57">
        <f t="shared" si="3"/>
        <v>-1.1034813151085622E-2</v>
      </c>
    </row>
    <row r="58" spans="1:9" x14ac:dyDescent="0.3">
      <c r="A58" s="1">
        <v>44901</v>
      </c>
      <c r="B58">
        <v>648.15002400000003</v>
      </c>
      <c r="C58">
        <f t="shared" si="0"/>
        <v>-5.4472731849512148E-3</v>
      </c>
      <c r="D58">
        <f t="shared" si="1"/>
        <v>-9.035473786019349E-3</v>
      </c>
      <c r="F58" s="1">
        <v>45036</v>
      </c>
      <c r="G58">
        <v>411.5</v>
      </c>
      <c r="H58">
        <f t="shared" si="2"/>
        <v>1.7808588210989549E-2</v>
      </c>
      <c r="I58">
        <f t="shared" si="3"/>
        <v>1.4550231925031546E-2</v>
      </c>
    </row>
    <row r="59" spans="1:9" x14ac:dyDescent="0.3">
      <c r="A59" s="1">
        <v>44902</v>
      </c>
      <c r="B59">
        <v>651.70001200000002</v>
      </c>
      <c r="C59">
        <f t="shared" si="0"/>
        <v>-1.5320974132294026E-3</v>
      </c>
      <c r="D59">
        <f t="shared" si="1"/>
        <v>-5.1202980142975368E-3</v>
      </c>
      <c r="F59" s="1">
        <v>45037</v>
      </c>
      <c r="G59">
        <v>404.29998799999998</v>
      </c>
      <c r="H59">
        <f t="shared" si="2"/>
        <v>1.1508571083055082E-2</v>
      </c>
      <c r="I59">
        <f t="shared" si="3"/>
        <v>8.2502147970970798E-3</v>
      </c>
    </row>
    <row r="60" spans="1:9" x14ac:dyDescent="0.3">
      <c r="A60" s="1">
        <v>44903</v>
      </c>
      <c r="B60">
        <v>652.70001200000002</v>
      </c>
      <c r="C60">
        <f t="shared" si="0"/>
        <v>2.1279982022718847E-2</v>
      </c>
      <c r="D60">
        <f t="shared" si="1"/>
        <v>1.7691781421650711E-2</v>
      </c>
      <c r="F60" s="1">
        <v>45040</v>
      </c>
      <c r="G60">
        <v>399.70001200000002</v>
      </c>
      <c r="H60">
        <f t="shared" si="2"/>
        <v>-8.9262983067581198E-3</v>
      </c>
      <c r="I60">
        <f t="shared" si="3"/>
        <v>-1.2184654592716122E-2</v>
      </c>
    </row>
    <row r="61" spans="1:9" x14ac:dyDescent="0.3">
      <c r="A61" s="1">
        <v>44904</v>
      </c>
      <c r="B61">
        <v>639.09997599999997</v>
      </c>
      <c r="C61">
        <f t="shared" si="0"/>
        <v>7.8296276039947744E-4</v>
      </c>
      <c r="D61">
        <f t="shared" si="1"/>
        <v>-2.8052378406686566E-3</v>
      </c>
      <c r="F61" s="1">
        <v>45041</v>
      </c>
      <c r="G61">
        <v>403.29998799999998</v>
      </c>
      <c r="H61">
        <f t="shared" si="2"/>
        <v>-3.7185275879984445E-4</v>
      </c>
      <c r="I61">
        <f t="shared" si="3"/>
        <v>-3.6302090447578473E-3</v>
      </c>
    </row>
    <row r="62" spans="1:9" x14ac:dyDescent="0.3">
      <c r="A62" s="1">
        <v>44907</v>
      </c>
      <c r="B62">
        <v>638.59997599999997</v>
      </c>
      <c r="C62">
        <f t="shared" si="0"/>
        <v>-1.9424221113243809E-2</v>
      </c>
      <c r="D62">
        <f t="shared" si="1"/>
        <v>-2.3012421714311941E-2</v>
      </c>
      <c r="F62" s="1">
        <v>45042</v>
      </c>
      <c r="G62">
        <v>403.45001200000002</v>
      </c>
      <c r="H62">
        <f t="shared" si="2"/>
        <v>3.2326694501952991E-3</v>
      </c>
      <c r="I62">
        <f t="shared" si="3"/>
        <v>-2.568683576270386E-5</v>
      </c>
    </row>
    <row r="63" spans="1:9" x14ac:dyDescent="0.3">
      <c r="A63" s="1">
        <v>44908</v>
      </c>
      <c r="B63">
        <v>651.25</v>
      </c>
      <c r="C63">
        <f t="shared" si="0"/>
        <v>7.1135480233121733E-3</v>
      </c>
      <c r="D63">
        <f t="shared" si="1"/>
        <v>3.5253474222440391E-3</v>
      </c>
      <c r="F63" s="1">
        <v>45043</v>
      </c>
      <c r="G63">
        <v>402.14999399999999</v>
      </c>
      <c r="H63">
        <f t="shared" si="2"/>
        <v>-2.3552292967551916E-2</v>
      </c>
      <c r="I63">
        <f t="shared" si="3"/>
        <v>-2.681064925350992E-2</v>
      </c>
    </row>
    <row r="64" spans="1:9" x14ac:dyDescent="0.3">
      <c r="A64" s="1">
        <v>44909</v>
      </c>
      <c r="B64">
        <v>646.65002400000003</v>
      </c>
      <c r="C64">
        <f t="shared" si="0"/>
        <v>7.7924099010085908E-3</v>
      </c>
      <c r="D64">
        <f t="shared" si="1"/>
        <v>4.2042092999404566E-3</v>
      </c>
      <c r="F64" s="1">
        <v>45044</v>
      </c>
      <c r="G64">
        <v>411.85000600000001</v>
      </c>
      <c r="H64">
        <f t="shared" si="2"/>
        <v>-8.6653168757159834E-3</v>
      </c>
      <c r="I64">
        <f t="shared" si="3"/>
        <v>-1.1923673161673986E-2</v>
      </c>
    </row>
    <row r="65" spans="1:9" x14ac:dyDescent="0.3">
      <c r="A65" s="1">
        <v>44910</v>
      </c>
      <c r="B65">
        <v>641.65002400000003</v>
      </c>
      <c r="C65">
        <f t="shared" si="0"/>
        <v>8.4872675834971011E-3</v>
      </c>
      <c r="D65">
        <f t="shared" si="1"/>
        <v>4.8990669824289668E-3</v>
      </c>
      <c r="F65" s="1">
        <v>45048</v>
      </c>
      <c r="G65">
        <v>415.45001200000002</v>
      </c>
      <c r="H65">
        <f t="shared" si="2"/>
        <v>4.5288714194327409E-2</v>
      </c>
      <c r="I65">
        <f t="shared" si="3"/>
        <v>4.2030357908369405E-2</v>
      </c>
    </row>
    <row r="66" spans="1:9" x14ac:dyDescent="0.3">
      <c r="A66" s="1">
        <v>44911</v>
      </c>
      <c r="B66">
        <v>636.25</v>
      </c>
      <c r="C66">
        <f t="shared" si="0"/>
        <v>1.088334245122299E-2</v>
      </c>
      <c r="D66">
        <f t="shared" si="1"/>
        <v>7.295141850154856E-3</v>
      </c>
      <c r="F66" s="1">
        <v>45049</v>
      </c>
      <c r="G66">
        <v>397.45001200000002</v>
      </c>
      <c r="H66">
        <f t="shared" si="2"/>
        <v>-3.8846817042606134E-3</v>
      </c>
      <c r="I66">
        <f t="shared" si="3"/>
        <v>-7.1430379902186168E-3</v>
      </c>
    </row>
    <row r="67" spans="1:9" x14ac:dyDescent="0.3">
      <c r="A67" s="1">
        <v>44914</v>
      </c>
      <c r="B67">
        <v>629.40002400000003</v>
      </c>
      <c r="C67">
        <f t="shared" si="0"/>
        <v>1.0922017767633291E-2</v>
      </c>
      <c r="D67">
        <f t="shared" si="1"/>
        <v>7.3338171665651569E-3</v>
      </c>
      <c r="F67" s="1">
        <v>45050</v>
      </c>
      <c r="G67">
        <v>399</v>
      </c>
      <c r="H67">
        <f t="shared" si="2"/>
        <v>5.0377833753148613E-3</v>
      </c>
      <c r="I67">
        <f t="shared" si="3"/>
        <v>1.7794270893568584E-3</v>
      </c>
    </row>
    <row r="68" spans="1:9" x14ac:dyDescent="0.3">
      <c r="A68" s="1">
        <v>44915</v>
      </c>
      <c r="B68">
        <v>622.59997599999997</v>
      </c>
      <c r="C68">
        <f t="shared" ref="C68:C91" si="4">(B68-B69)/B69</f>
        <v>5.866349499731998E-2</v>
      </c>
      <c r="D68">
        <f t="shared" ref="D68:D92" si="5">C68-$D$1</f>
        <v>5.5075294396251848E-2</v>
      </c>
      <c r="F68" s="1">
        <v>45051</v>
      </c>
      <c r="G68">
        <v>397</v>
      </c>
      <c r="H68">
        <f t="shared" ref="H68:H91" si="6">(G68-G69)/G69</f>
        <v>9.5359186268277173E-3</v>
      </c>
      <c r="I68">
        <f t="shared" ref="I68:I92" si="7">H68-$I$1</f>
        <v>6.2775623408697148E-3</v>
      </c>
    </row>
    <row r="69" spans="1:9" x14ac:dyDescent="0.3">
      <c r="A69" s="1">
        <v>44916</v>
      </c>
      <c r="B69">
        <v>588.09997599999997</v>
      </c>
      <c r="C69">
        <f t="shared" si="4"/>
        <v>6.424176898625128E-2</v>
      </c>
      <c r="D69">
        <f t="shared" si="5"/>
        <v>6.0653568385183147E-2</v>
      </c>
      <c r="F69" s="1">
        <v>45054</v>
      </c>
      <c r="G69">
        <v>393.25</v>
      </c>
      <c r="H69">
        <f t="shared" si="6"/>
        <v>7.558319473993976E-3</v>
      </c>
      <c r="I69">
        <f t="shared" si="7"/>
        <v>4.2999631880359726E-3</v>
      </c>
    </row>
    <row r="70" spans="1:9" x14ac:dyDescent="0.3">
      <c r="A70" s="1">
        <v>44917</v>
      </c>
      <c r="B70">
        <v>552.59997599999997</v>
      </c>
      <c r="C70">
        <f t="shared" si="4"/>
        <v>0.10597414717471203</v>
      </c>
      <c r="D70">
        <f t="shared" si="5"/>
        <v>0.10238594657364389</v>
      </c>
      <c r="F70" s="1">
        <v>45055</v>
      </c>
      <c r="G70">
        <v>390.29998799999998</v>
      </c>
      <c r="H70">
        <f t="shared" si="6"/>
        <v>3.7288979751230276E-3</v>
      </c>
      <c r="I70">
        <f t="shared" si="7"/>
        <v>4.7054168916502463E-4</v>
      </c>
    </row>
    <row r="71" spans="1:9" x14ac:dyDescent="0.3">
      <c r="A71" s="1">
        <v>44918</v>
      </c>
      <c r="B71">
        <v>499.64999399999999</v>
      </c>
      <c r="C71">
        <f t="shared" si="4"/>
        <v>-4.7560013613115334E-2</v>
      </c>
      <c r="D71">
        <f t="shared" si="5"/>
        <v>-5.1148214214183467E-2</v>
      </c>
      <c r="F71" s="1">
        <v>45056</v>
      </c>
      <c r="G71">
        <v>388.85000600000001</v>
      </c>
      <c r="H71">
        <f t="shared" si="6"/>
        <v>-1.6192268184693211E-2</v>
      </c>
      <c r="I71">
        <f t="shared" si="7"/>
        <v>-1.9450624470651216E-2</v>
      </c>
    </row>
    <row r="72" spans="1:9" x14ac:dyDescent="0.3">
      <c r="A72" s="1">
        <v>44921</v>
      </c>
      <c r="B72">
        <v>524.59997599999997</v>
      </c>
      <c r="C72">
        <f t="shared" si="4"/>
        <v>-4.7567197840970209E-2</v>
      </c>
      <c r="D72">
        <f t="shared" si="5"/>
        <v>-5.1155398442038341E-2</v>
      </c>
      <c r="F72" s="1">
        <v>45057</v>
      </c>
      <c r="G72">
        <v>395.25</v>
      </c>
      <c r="H72">
        <f t="shared" si="6"/>
        <v>7.6481835564053535E-3</v>
      </c>
      <c r="I72">
        <f t="shared" si="7"/>
        <v>4.3898272704473509E-3</v>
      </c>
    </row>
    <row r="73" spans="1:9" x14ac:dyDescent="0.3">
      <c r="A73" s="1">
        <v>44922</v>
      </c>
      <c r="B73">
        <v>550.79998799999998</v>
      </c>
      <c r="C73">
        <f t="shared" si="4"/>
        <v>-4.755317408030104E-2</v>
      </c>
      <c r="D73">
        <f t="shared" si="5"/>
        <v>-5.1141374681369173E-2</v>
      </c>
      <c r="F73" s="1">
        <v>45058</v>
      </c>
      <c r="G73">
        <v>392.25</v>
      </c>
      <c r="H73">
        <f t="shared" si="6"/>
        <v>1.4352179539109982E-2</v>
      </c>
      <c r="I73">
        <f t="shared" si="7"/>
        <v>1.1093823253151979E-2</v>
      </c>
    </row>
    <row r="74" spans="1:9" x14ac:dyDescent="0.3">
      <c r="A74" s="1">
        <v>44923</v>
      </c>
      <c r="B74">
        <v>578.29998799999998</v>
      </c>
      <c r="C74">
        <f t="shared" si="4"/>
        <v>-4.4448155100168821E-2</v>
      </c>
      <c r="D74">
        <f t="shared" si="5"/>
        <v>-4.8036355701236953E-2</v>
      </c>
      <c r="F74" s="1">
        <v>45061</v>
      </c>
      <c r="G74">
        <v>386.70001200000002</v>
      </c>
      <c r="H74">
        <f t="shared" si="6"/>
        <v>9.2653479201151249E-3</v>
      </c>
      <c r="I74">
        <f t="shared" si="7"/>
        <v>6.0069916341571224E-3</v>
      </c>
    </row>
    <row r="75" spans="1:9" x14ac:dyDescent="0.3">
      <c r="A75" s="1">
        <v>44924</v>
      </c>
      <c r="B75">
        <v>605.20001200000002</v>
      </c>
      <c r="C75">
        <f t="shared" si="4"/>
        <v>-2.0157065516442065E-2</v>
      </c>
      <c r="D75">
        <f t="shared" si="5"/>
        <v>-2.3745266117510197E-2</v>
      </c>
      <c r="F75" s="1">
        <v>45062</v>
      </c>
      <c r="G75">
        <v>383.14999399999999</v>
      </c>
      <c r="H75">
        <f t="shared" si="6"/>
        <v>-6.7401322099805774E-3</v>
      </c>
      <c r="I75">
        <f t="shared" si="7"/>
        <v>-9.99848849593858E-3</v>
      </c>
    </row>
    <row r="76" spans="1:9" x14ac:dyDescent="0.3">
      <c r="A76" s="1">
        <v>44925</v>
      </c>
      <c r="B76">
        <v>617.65002400000003</v>
      </c>
      <c r="C76">
        <f t="shared" si="4"/>
        <v>2.2684016438102191E-2</v>
      </c>
      <c r="D76">
        <f t="shared" si="5"/>
        <v>1.9095815837034055E-2</v>
      </c>
      <c r="F76" s="1">
        <v>45063</v>
      </c>
      <c r="G76">
        <v>385.75</v>
      </c>
      <c r="H76">
        <f t="shared" si="6"/>
        <v>2.0502645502645502E-2</v>
      </c>
      <c r="I76">
        <f t="shared" si="7"/>
        <v>1.7244289216687497E-2</v>
      </c>
    </row>
    <row r="77" spans="1:9" x14ac:dyDescent="0.3">
      <c r="A77" s="1">
        <v>44928</v>
      </c>
      <c r="B77">
        <v>603.95001200000002</v>
      </c>
      <c r="C77">
        <f t="shared" si="4"/>
        <v>6.0803332882959022E-3</v>
      </c>
      <c r="D77">
        <f t="shared" si="5"/>
        <v>2.4921326872277679E-3</v>
      </c>
      <c r="F77" s="1">
        <v>45064</v>
      </c>
      <c r="G77">
        <v>378</v>
      </c>
      <c r="H77">
        <f t="shared" si="6"/>
        <v>-6.4240651637856652E-2</v>
      </c>
      <c r="I77">
        <f t="shared" si="7"/>
        <v>-6.749900792381465E-2</v>
      </c>
    </row>
    <row r="78" spans="1:9" x14ac:dyDescent="0.3">
      <c r="A78" s="1">
        <v>44929</v>
      </c>
      <c r="B78">
        <v>600.29998799999998</v>
      </c>
      <c r="C78">
        <f t="shared" si="4"/>
        <v>2.7295307016492486E-2</v>
      </c>
      <c r="D78">
        <f t="shared" si="5"/>
        <v>2.3707106415424353E-2</v>
      </c>
      <c r="F78" s="1">
        <v>45065</v>
      </c>
      <c r="G78">
        <v>403.95001200000002</v>
      </c>
      <c r="H78">
        <f t="shared" si="6"/>
        <v>-9.0816963965346706E-2</v>
      </c>
      <c r="I78">
        <f t="shared" si="7"/>
        <v>-9.4075320251304703E-2</v>
      </c>
    </row>
    <row r="79" spans="1:9" x14ac:dyDescent="0.3">
      <c r="A79" s="1">
        <v>44930</v>
      </c>
      <c r="B79">
        <v>584.34997599999997</v>
      </c>
      <c r="C79">
        <f t="shared" si="4"/>
        <v>1.811998219803148E-2</v>
      </c>
      <c r="D79">
        <f t="shared" si="5"/>
        <v>1.4531781596963346E-2</v>
      </c>
      <c r="F79" s="1">
        <v>45068</v>
      </c>
      <c r="G79">
        <v>444.29998799999998</v>
      </c>
      <c r="H79">
        <f t="shared" si="6"/>
        <v>-9.0853331102435139E-2</v>
      </c>
      <c r="I79">
        <f t="shared" si="7"/>
        <v>-9.4111687388393137E-2</v>
      </c>
    </row>
    <row r="80" spans="1:9" x14ac:dyDescent="0.3">
      <c r="A80" s="1">
        <v>44931</v>
      </c>
      <c r="B80">
        <v>573.95001200000002</v>
      </c>
      <c r="C80">
        <f t="shared" si="4"/>
        <v>9.8531472446126145E-3</v>
      </c>
      <c r="D80">
        <f t="shared" si="5"/>
        <v>6.2649466435444803E-3</v>
      </c>
      <c r="F80" s="1">
        <v>45069</v>
      </c>
      <c r="G80">
        <v>488.70001200000002</v>
      </c>
      <c r="H80">
        <f t="shared" si="6"/>
        <v>5.2552282211129481E-2</v>
      </c>
      <c r="I80">
        <f t="shared" si="7"/>
        <v>4.9293925925171476E-2</v>
      </c>
    </row>
    <row r="81" spans="1:9" x14ac:dyDescent="0.3">
      <c r="A81" s="1">
        <v>44932</v>
      </c>
      <c r="B81">
        <v>568.34997599999997</v>
      </c>
      <c r="C81">
        <f t="shared" si="4"/>
        <v>-2.9374113828860699E-2</v>
      </c>
      <c r="D81">
        <f t="shared" si="5"/>
        <v>-3.2962314429928835E-2</v>
      </c>
      <c r="F81" s="1">
        <v>45070</v>
      </c>
      <c r="G81">
        <v>464.29998799999998</v>
      </c>
      <c r="H81">
        <f t="shared" si="6"/>
        <v>2.7098772979062661E-2</v>
      </c>
      <c r="I81">
        <f t="shared" si="7"/>
        <v>2.3840416693104657E-2</v>
      </c>
    </row>
    <row r="82" spans="1:9" x14ac:dyDescent="0.3">
      <c r="A82" s="1">
        <v>44935</v>
      </c>
      <c r="B82">
        <v>585.54998799999998</v>
      </c>
      <c r="C82">
        <f t="shared" si="4"/>
        <v>2.4674032205637558E-2</v>
      </c>
      <c r="D82">
        <f t="shared" si="5"/>
        <v>2.1085831604569422E-2</v>
      </c>
      <c r="F82" s="1">
        <v>45071</v>
      </c>
      <c r="G82">
        <v>452.04998799999998</v>
      </c>
      <c r="H82">
        <f t="shared" si="6"/>
        <v>3.6633970292637092E-3</v>
      </c>
      <c r="I82">
        <f t="shared" si="7"/>
        <v>4.0504074330570622E-4</v>
      </c>
    </row>
    <row r="83" spans="1:9" x14ac:dyDescent="0.3">
      <c r="A83" s="1">
        <v>44936</v>
      </c>
      <c r="B83">
        <v>571.45001200000002</v>
      </c>
      <c r="C83">
        <f t="shared" si="4"/>
        <v>-1.5081006237552439E-2</v>
      </c>
      <c r="D83">
        <f t="shared" si="5"/>
        <v>-1.8669206838620573E-2</v>
      </c>
      <c r="F83" s="1">
        <v>45072</v>
      </c>
      <c r="G83">
        <v>450.39999399999999</v>
      </c>
      <c r="H83">
        <f t="shared" si="6"/>
        <v>6.1431923084086983E-3</v>
      </c>
      <c r="I83">
        <f t="shared" si="7"/>
        <v>2.8848360224506954E-3</v>
      </c>
    </row>
    <row r="84" spans="1:9" x14ac:dyDescent="0.3">
      <c r="A84" s="1">
        <v>44937</v>
      </c>
      <c r="B84">
        <v>580.20001200000002</v>
      </c>
      <c r="C84">
        <f t="shared" si="4"/>
        <v>1.5400748390588069E-2</v>
      </c>
      <c r="D84">
        <f t="shared" si="5"/>
        <v>1.1812547789519935E-2</v>
      </c>
      <c r="F84" s="1">
        <v>45075</v>
      </c>
      <c r="G84">
        <v>447.64999399999999</v>
      </c>
      <c r="H84">
        <f t="shared" si="6"/>
        <v>2.7427086690096251E-2</v>
      </c>
      <c r="I84">
        <f t="shared" si="7"/>
        <v>2.4168730404138247E-2</v>
      </c>
    </row>
    <row r="85" spans="1:9" x14ac:dyDescent="0.3">
      <c r="A85" s="1">
        <v>44938</v>
      </c>
      <c r="B85">
        <v>571.40002400000003</v>
      </c>
      <c r="C85">
        <f t="shared" si="4"/>
        <v>-3.3140834463090108E-3</v>
      </c>
      <c r="D85">
        <f t="shared" si="5"/>
        <v>-6.9022840473771455E-3</v>
      </c>
      <c r="F85" s="1">
        <v>45076</v>
      </c>
      <c r="G85">
        <v>435.70001200000002</v>
      </c>
      <c r="H85">
        <f t="shared" si="6"/>
        <v>-9.172070499810826E-4</v>
      </c>
      <c r="I85">
        <f t="shared" si="7"/>
        <v>-4.1755633359390858E-3</v>
      </c>
    </row>
    <row r="86" spans="1:9" x14ac:dyDescent="0.3">
      <c r="A86" s="1">
        <v>44939</v>
      </c>
      <c r="B86">
        <v>573.29998799999998</v>
      </c>
      <c r="C86">
        <f t="shared" si="4"/>
        <v>8.7981701664227377E-3</v>
      </c>
      <c r="D86">
        <f t="shared" si="5"/>
        <v>5.2099695653546035E-3</v>
      </c>
      <c r="F86" s="1">
        <v>45077</v>
      </c>
      <c r="G86">
        <v>436.10000600000001</v>
      </c>
      <c r="H86">
        <f t="shared" si="6"/>
        <v>-1.3459975481324925E-2</v>
      </c>
      <c r="I86">
        <f t="shared" si="7"/>
        <v>-1.6718331767282928E-2</v>
      </c>
    </row>
    <row r="87" spans="1:9" x14ac:dyDescent="0.3">
      <c r="A87" s="1">
        <v>44942</v>
      </c>
      <c r="B87">
        <v>568.29998799999998</v>
      </c>
      <c r="C87">
        <f t="shared" si="4"/>
        <v>-6.9025985146352383E-3</v>
      </c>
      <c r="D87">
        <f t="shared" si="5"/>
        <v>-1.0490799115703373E-2</v>
      </c>
      <c r="F87" s="1">
        <v>45078</v>
      </c>
      <c r="G87">
        <v>442.04998799999998</v>
      </c>
      <c r="H87">
        <f t="shared" si="6"/>
        <v>1.0284539191896858E-2</v>
      </c>
      <c r="I87">
        <f t="shared" si="7"/>
        <v>7.0261829059388558E-3</v>
      </c>
    </row>
    <row r="88" spans="1:9" x14ac:dyDescent="0.3">
      <c r="A88" s="1">
        <v>44943</v>
      </c>
      <c r="B88">
        <v>572.25</v>
      </c>
      <c r="C88">
        <f t="shared" si="4"/>
        <v>1.1042402826855124E-2</v>
      </c>
      <c r="D88">
        <f t="shared" si="5"/>
        <v>7.4542022257869898E-3</v>
      </c>
      <c r="F88" s="1">
        <v>45079</v>
      </c>
      <c r="G88">
        <v>437.54998799999998</v>
      </c>
      <c r="H88">
        <f t="shared" si="6"/>
        <v>1.2261395026026569E-2</v>
      </c>
      <c r="I88">
        <f t="shared" si="7"/>
        <v>9.0030387400685669E-3</v>
      </c>
    </row>
    <row r="89" spans="1:9" x14ac:dyDescent="0.3">
      <c r="A89" s="1">
        <v>44944</v>
      </c>
      <c r="B89">
        <v>566</v>
      </c>
      <c r="C89">
        <f t="shared" si="4"/>
        <v>1.3701127122462759E-2</v>
      </c>
      <c r="D89">
        <f t="shared" si="5"/>
        <v>1.0112926521394625E-2</v>
      </c>
      <c r="F89" s="1">
        <v>45082</v>
      </c>
      <c r="G89">
        <v>432.25</v>
      </c>
      <c r="H89">
        <f t="shared" si="6"/>
        <v>6.0514512657016527E-3</v>
      </c>
      <c r="I89">
        <f t="shared" si="7"/>
        <v>2.7930949797436498E-3</v>
      </c>
    </row>
    <row r="90" spans="1:9" x14ac:dyDescent="0.3">
      <c r="A90" s="1">
        <v>44945</v>
      </c>
      <c r="B90">
        <v>558.34997599999997</v>
      </c>
      <c r="C90">
        <f t="shared" si="4"/>
        <v>7.0339325738890133E-3</v>
      </c>
      <c r="D90">
        <f t="shared" si="5"/>
        <v>3.445731972820879E-3</v>
      </c>
      <c r="F90" s="1">
        <v>45083</v>
      </c>
      <c r="G90">
        <v>429.64999399999999</v>
      </c>
      <c r="H90">
        <f t="shared" si="6"/>
        <v>-9.5666069958489554E-3</v>
      </c>
      <c r="I90">
        <f t="shared" si="7"/>
        <v>-1.2824963281806958E-2</v>
      </c>
    </row>
    <row r="91" spans="1:9" x14ac:dyDescent="0.3">
      <c r="A91" s="1">
        <v>44946</v>
      </c>
      <c r="B91">
        <v>554.45001200000002</v>
      </c>
      <c r="C91">
        <f t="shared" si="4"/>
        <v>1.5662186525201516E-2</v>
      </c>
      <c r="D91">
        <f t="shared" si="5"/>
        <v>1.2073985924133382E-2</v>
      </c>
      <c r="F91" s="1">
        <v>45084</v>
      </c>
      <c r="G91">
        <v>433.79998799999998</v>
      </c>
      <c r="H91">
        <f t="shared" si="6"/>
        <v>9.4240558464223027E-3</v>
      </c>
      <c r="I91">
        <f t="shared" si="7"/>
        <v>6.1656995604643001E-3</v>
      </c>
    </row>
    <row r="92" spans="1:9" x14ac:dyDescent="0.3">
      <c r="A92" s="1">
        <v>44949</v>
      </c>
      <c r="B92">
        <v>545.90002400000003</v>
      </c>
      <c r="C92">
        <v>0</v>
      </c>
      <c r="D92">
        <f t="shared" si="5"/>
        <v>-3.5882006010681342E-3</v>
      </c>
      <c r="F92" s="1">
        <v>45085</v>
      </c>
      <c r="G92">
        <v>429.75</v>
      </c>
      <c r="H92">
        <v>0</v>
      </c>
      <c r="I92">
        <f t="shared" si="7"/>
        <v>-3.2583562859580029E-3</v>
      </c>
    </row>
    <row r="97" spans="1:7" x14ac:dyDescent="0.3">
      <c r="A97" t="s">
        <v>14</v>
      </c>
      <c r="B97">
        <f>AVERAGE(C3:C92)</f>
        <v>3.5882006010681342E-3</v>
      </c>
      <c r="F97" t="s">
        <v>14</v>
      </c>
      <c r="G97">
        <f>AVERAGE(H3:H92)</f>
        <v>3.2583562859580029E-3</v>
      </c>
    </row>
    <row r="98" spans="1:7" x14ac:dyDescent="0.3">
      <c r="A98" t="s">
        <v>7</v>
      </c>
      <c r="B98">
        <f>_xlfn.STDEV.S(C3:C92)</f>
        <v>2.6622380689651139E-2</v>
      </c>
      <c r="F98" t="s">
        <v>7</v>
      </c>
      <c r="G98">
        <f>_xlfn.STDEV.S(H3:H92)</f>
        <v>3.5693052549184007E-2</v>
      </c>
    </row>
    <row r="101" spans="1:7" x14ac:dyDescent="0.3">
      <c r="A101" s="2">
        <v>44950</v>
      </c>
      <c r="B101" s="3">
        <v>572.65002400000003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Event date</vt:lpstr>
      <vt:lpstr>ACC.NSE</vt:lpstr>
      <vt:lpstr>ADANIENT.NSE</vt:lpstr>
      <vt:lpstr>ADANIGREEN.NSE</vt:lpstr>
      <vt:lpstr>ADANIPORTS.NSE</vt:lpstr>
      <vt:lpstr>ADANIPOWER.NSE</vt:lpstr>
      <vt:lpstr>AMBUJACEM.NSE</vt:lpstr>
      <vt:lpstr>ATGL.NSE</vt:lpstr>
      <vt:lpstr>AWL.NSE</vt:lpstr>
      <vt:lpstr>NDTV.NSE</vt:lpstr>
      <vt:lpstr>MSCI</vt:lpstr>
      <vt:lpstr>ACC.R</vt:lpstr>
      <vt:lpstr>AdaniGreen.R</vt:lpstr>
      <vt:lpstr>Adanient.R</vt:lpstr>
      <vt:lpstr>AdaniPortz.R</vt:lpstr>
      <vt:lpstr>AdaniPower.R</vt:lpstr>
      <vt:lpstr>AmbujaCement.R</vt:lpstr>
      <vt:lpstr>ATGL.R</vt:lpstr>
      <vt:lpstr>AWL.R</vt:lpstr>
      <vt:lpstr>NDTV.R</vt:lpstr>
      <vt:lpstr>Expected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Siv1710</dc:creator>
  <cp:lastModifiedBy>Bala Siv1710</cp:lastModifiedBy>
  <dcterms:created xsi:type="dcterms:W3CDTF">2024-04-21T05:25:02Z</dcterms:created>
  <dcterms:modified xsi:type="dcterms:W3CDTF">2024-05-11T16:53:15Z</dcterms:modified>
</cp:coreProperties>
</file>